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haj\OneDrive\Documents\Excel for Data Analytics - Full Course for Beginners\"/>
    </mc:Choice>
  </mc:AlternateContent>
  <xr:revisionPtr revIDLastSave="0" documentId="13_ncr:1_{151D72FB-881B-49CE-8A93-E9317774D84A}" xr6:coauthVersionLast="47" xr6:coauthVersionMax="47" xr10:uidLastSave="{00000000-0000-0000-0000-000000000000}"/>
  <bookViews>
    <workbookView xWindow="-108" yWindow="-108" windowWidth="23256" windowHeight="12456" xr2:uid="{475A790B-B543-4CC2-B508-95F37D17A1D2}"/>
  </bookViews>
  <sheets>
    <sheet name="Dashboard Sheet" sheetId="2" r:id="rId1"/>
    <sheet name="Salary_Data_Based_country_and_r" sheetId="1" r:id="rId2"/>
    <sheet name="uniqe values" sheetId="3" r:id="rId3"/>
    <sheet name="Job Title" sheetId="7" r:id="rId4"/>
    <sheet name="Education Level" sheetId="4" r:id="rId5"/>
    <sheet name="Country" sheetId="5" r:id="rId6"/>
    <sheet name="Race" sheetId="6" r:id="rId7"/>
  </sheets>
  <externalReferences>
    <externalReference r:id="rId8"/>
  </externalReferences>
  <definedNames>
    <definedName name="_xlchart.v5.0" hidden="1">Country!$B$1:$B$5</definedName>
    <definedName name="_xlchart.v5.1" hidden="1">Country!$D$1:$D$5</definedName>
    <definedName name="age_avg">'Dashboard Sheet'!$B$32</definedName>
    <definedName name="avg_age">'uniqe values'!$H$1</definedName>
    <definedName name="country">'Dashboard Sheet'!$H$4</definedName>
    <definedName name="education_level">'Dashboard Sheet'!$V$4</definedName>
    <definedName name="job_count">'uniqe values'!$I$1</definedName>
    <definedName name="job_count11">'uniqe values'!$I$1</definedName>
    <definedName name="job_title">'Dashboard Sheet'!$C$4</definedName>
    <definedName name="median">'uniqe values'!$J$1</definedName>
    <definedName name="title">[1]Salary_Dashboard!$C$4</definedName>
    <definedName name="total_median">'Dashboard Sheet'!$C$32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3" l="1" a="1"/>
  <c r="J1" i="3" s="1"/>
  <c r="I1" i="3" l="1"/>
  <c r="H1" i="3"/>
  <c r="C2" i="4" a="1"/>
  <c r="C2" i="4" s="1"/>
  <c r="C3" i="4" a="1"/>
  <c r="C3" i="4" s="1"/>
  <c r="C4" i="4" a="1"/>
  <c r="C4" i="4" s="1"/>
  <c r="C1" i="4" a="1"/>
  <c r="C1" i="4" s="1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C2" i="7" a="1"/>
  <c r="C2" i="7" s="1"/>
  <c r="C3" i="7" a="1"/>
  <c r="C3" i="7" s="1"/>
  <c r="C4" i="7" a="1"/>
  <c r="C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15" i="7" a="1"/>
  <c r="C15" i="7" s="1"/>
  <c r="C16" i="7" a="1"/>
  <c r="C16" i="7" s="1"/>
  <c r="C17" i="7" a="1"/>
  <c r="C17" i="7" s="1"/>
  <c r="C18" i="7" a="1"/>
  <c r="C18" i="7" s="1"/>
  <c r="C19" i="7" a="1"/>
  <c r="C19" i="7" s="1"/>
  <c r="C20" i="7" a="1"/>
  <c r="C20" i="7" s="1"/>
  <c r="C21" i="7" a="1"/>
  <c r="C21" i="7" s="1"/>
  <c r="C22" i="7" a="1"/>
  <c r="C22" i="7" s="1"/>
  <c r="C23" i="7" a="1"/>
  <c r="C23" i="7" s="1"/>
  <c r="C24" i="7" a="1"/>
  <c r="C24" i="7" s="1"/>
  <c r="C25" i="7" a="1"/>
  <c r="C25" i="7" s="1"/>
  <c r="C26" i="7" a="1"/>
  <c r="C26" i="7" s="1"/>
  <c r="C27" i="7" a="1"/>
  <c r="C27" i="7" s="1"/>
  <c r="C28" i="7" a="1"/>
  <c r="C28" i="7" s="1"/>
  <c r="C29" i="7" a="1"/>
  <c r="C29" i="7" s="1"/>
  <c r="C30" i="7" a="1"/>
  <c r="C30" i="7" s="1"/>
  <c r="C31" i="7" a="1"/>
  <c r="C31" i="7" s="1"/>
  <c r="C32" i="7" a="1"/>
  <c r="C32" i="7" s="1"/>
  <c r="C33" i="7" a="1"/>
  <c r="C33" i="7" s="1"/>
  <c r="C34" i="7" a="1"/>
  <c r="C34" i="7" s="1"/>
  <c r="C35" i="7" a="1"/>
  <c r="C35" i="7" s="1"/>
  <c r="C36" i="7" a="1"/>
  <c r="C36" i="7" s="1"/>
  <c r="C37" i="7" a="1"/>
  <c r="C37" i="7" s="1"/>
  <c r="C38" i="7" a="1"/>
  <c r="C38" i="7" s="1"/>
  <c r="C39" i="7" a="1"/>
  <c r="C39" i="7" s="1"/>
  <c r="C40" i="7" a="1"/>
  <c r="C40" i="7" s="1"/>
  <c r="C41" i="7" a="1"/>
  <c r="C41" i="7" s="1"/>
  <c r="C42" i="7" a="1"/>
  <c r="C42" i="7" s="1"/>
  <c r="C43" i="7" a="1"/>
  <c r="C43" i="7" s="1"/>
  <c r="C44" i="7" a="1"/>
  <c r="C44" i="7" s="1"/>
  <c r="C45" i="7" a="1"/>
  <c r="C45" i="7" s="1"/>
  <c r="C46" i="7" a="1"/>
  <c r="C46" i="7" s="1"/>
  <c r="C47" i="7" a="1"/>
  <c r="C47" i="7" s="1"/>
  <c r="C48" i="7" a="1"/>
  <c r="C48" i="7" s="1"/>
  <c r="C49" i="7" a="1"/>
  <c r="C49" i="7" s="1"/>
  <c r="C50" i="7" a="1"/>
  <c r="C50" i="7" s="1"/>
  <c r="C51" i="7" a="1"/>
  <c r="C51" i="7" s="1"/>
  <c r="C52" i="7" a="1"/>
  <c r="C52" i="7" s="1"/>
  <c r="C53" i="7" a="1"/>
  <c r="C53" i="7" s="1"/>
  <c r="C54" i="7" a="1"/>
  <c r="C54" i="7" s="1"/>
  <c r="C55" i="7" a="1"/>
  <c r="C55" i="7" s="1"/>
  <c r="C56" i="7" a="1"/>
  <c r="C56" i="7" s="1"/>
  <c r="C57" i="7" a="1"/>
  <c r="C57" i="7" s="1"/>
  <c r="C58" i="7" a="1"/>
  <c r="C58" i="7" s="1"/>
  <c r="C59" i="7" a="1"/>
  <c r="C59" i="7" s="1"/>
  <c r="C60" i="7" a="1"/>
  <c r="C60" i="7" s="1"/>
  <c r="C61" i="7" a="1"/>
  <c r="C61" i="7" s="1"/>
  <c r="C62" i="7" a="1"/>
  <c r="C62" i="7" s="1"/>
  <c r="C63" i="7" a="1"/>
  <c r="C63" i="7" s="1"/>
  <c r="C64" i="7" a="1"/>
  <c r="C64" i="7" s="1"/>
  <c r="C65" i="7" a="1"/>
  <c r="C65" i="7" s="1"/>
  <c r="C66" i="7" a="1"/>
  <c r="C66" i="7" s="1"/>
  <c r="C67" i="7" a="1"/>
  <c r="C67" i="7" s="1"/>
  <c r="C68" i="7" a="1"/>
  <c r="C68" i="7" s="1"/>
  <c r="C69" i="7" a="1"/>
  <c r="C69" i="7" s="1"/>
  <c r="C70" i="7" a="1"/>
  <c r="C70" i="7" s="1"/>
  <c r="C71" i="7" a="1"/>
  <c r="C71" i="7" s="1"/>
  <c r="C72" i="7" a="1"/>
  <c r="C72" i="7" s="1"/>
  <c r="C73" i="7" a="1"/>
  <c r="C73" i="7" s="1"/>
  <c r="C74" i="7" a="1"/>
  <c r="C74" i="7" s="1"/>
  <c r="C75" i="7" a="1"/>
  <c r="C75" i="7" s="1"/>
  <c r="C76" i="7" a="1"/>
  <c r="C76" i="7" s="1"/>
  <c r="C77" i="7" a="1"/>
  <c r="C77" i="7" s="1"/>
  <c r="C78" i="7" a="1"/>
  <c r="C78" i="7" s="1"/>
  <c r="C79" i="7" a="1"/>
  <c r="C79" i="7" s="1"/>
  <c r="C80" i="7" a="1"/>
  <c r="C80" i="7" s="1"/>
  <c r="C81" i="7" a="1"/>
  <c r="C81" i="7" s="1"/>
  <c r="C82" i="7" a="1"/>
  <c r="C82" i="7" s="1"/>
  <c r="C83" i="7" a="1"/>
  <c r="C83" i="7" s="1"/>
  <c r="C84" i="7" a="1"/>
  <c r="C84" i="7" s="1"/>
  <c r="C85" i="7" a="1"/>
  <c r="C85" i="7" s="1"/>
  <c r="C86" i="7" a="1"/>
  <c r="C86" i="7" s="1"/>
  <c r="C87" i="7" a="1"/>
  <c r="C87" i="7" s="1"/>
  <c r="C88" i="7" a="1"/>
  <c r="C88" i="7" s="1"/>
  <c r="C89" i="7" a="1"/>
  <c r="C89" i="7" s="1"/>
  <c r="C90" i="7" a="1"/>
  <c r="C90" i="7" s="1"/>
  <c r="C91" i="7" a="1"/>
  <c r="C91" i="7" s="1"/>
  <c r="C92" i="7" a="1"/>
  <c r="C92" i="7" s="1"/>
  <c r="C93" i="7" a="1"/>
  <c r="C93" i="7" s="1"/>
  <c r="C94" i="7" a="1"/>
  <c r="C94" i="7" s="1"/>
  <c r="C95" i="7" a="1"/>
  <c r="C95" i="7" s="1"/>
  <c r="C96" i="7" a="1"/>
  <c r="C96" i="7" s="1"/>
  <c r="C97" i="7" a="1"/>
  <c r="C97" i="7" s="1"/>
  <c r="C98" i="7" a="1"/>
  <c r="C98" i="7" s="1"/>
  <c r="C99" i="7" a="1"/>
  <c r="C99" i="7" s="1"/>
  <c r="C100" i="7" a="1"/>
  <c r="C100" i="7" s="1"/>
  <c r="C101" i="7" a="1"/>
  <c r="C101" i="7" s="1"/>
  <c r="C102" i="7" a="1"/>
  <c r="C102" i="7" s="1"/>
  <c r="C103" i="7" a="1"/>
  <c r="C103" i="7" s="1"/>
  <c r="C104" i="7" a="1"/>
  <c r="C104" i="7" s="1"/>
  <c r="C105" i="7" a="1"/>
  <c r="C105" i="7" s="1"/>
  <c r="C106" i="7" a="1"/>
  <c r="C106" i="7" s="1"/>
  <c r="C107" i="7" a="1"/>
  <c r="C107" i="7" s="1"/>
  <c r="C108" i="7" a="1"/>
  <c r="C108" i="7" s="1"/>
  <c r="C109" i="7" a="1"/>
  <c r="C109" i="7" s="1"/>
  <c r="C110" i="7" a="1"/>
  <c r="C110" i="7" s="1"/>
  <c r="C111" i="7" a="1"/>
  <c r="C111" i="7" s="1"/>
  <c r="C112" i="7" a="1"/>
  <c r="C112" i="7" s="1"/>
  <c r="C113" i="7" a="1"/>
  <c r="C113" i="7" s="1"/>
  <c r="C114" i="7" a="1"/>
  <c r="C114" i="7" s="1"/>
  <c r="C115" i="7" a="1"/>
  <c r="C115" i="7" s="1"/>
  <c r="C116" i="7" a="1"/>
  <c r="C116" i="7" s="1"/>
  <c r="C117" i="7" a="1"/>
  <c r="C117" i="7" s="1"/>
  <c r="C118" i="7" a="1"/>
  <c r="C118" i="7" s="1"/>
  <c r="C119" i="7" a="1"/>
  <c r="C119" i="7" s="1"/>
  <c r="C120" i="7" a="1"/>
  <c r="C120" i="7" s="1"/>
  <c r="C121" i="7" a="1"/>
  <c r="C121" i="7" s="1"/>
  <c r="C122" i="7" a="1"/>
  <c r="C122" i="7" s="1"/>
  <c r="C123" i="7" a="1"/>
  <c r="C123" i="7" s="1"/>
  <c r="C124" i="7" a="1"/>
  <c r="C124" i="7" s="1"/>
  <c r="C125" i="7" a="1"/>
  <c r="C125" i="7" s="1"/>
  <c r="C126" i="7" a="1"/>
  <c r="C126" i="7" s="1"/>
  <c r="C127" i="7" a="1"/>
  <c r="C127" i="7" s="1"/>
  <c r="C128" i="7" a="1"/>
  <c r="C128" i="7" s="1"/>
  <c r="C129" i="7" a="1"/>
  <c r="C129" i="7" s="1"/>
  <c r="C130" i="7" a="1"/>
  <c r="C130" i="7" s="1"/>
  <c r="C131" i="7" a="1"/>
  <c r="C131" i="7" s="1"/>
  <c r="C132" i="7" a="1"/>
  <c r="C132" i="7" s="1"/>
  <c r="C133" i="7" a="1"/>
  <c r="C133" i="7" s="1"/>
  <c r="C134" i="7" a="1"/>
  <c r="C134" i="7" s="1"/>
  <c r="C135" i="7" a="1"/>
  <c r="C135" i="7" s="1"/>
  <c r="C136" i="7" a="1"/>
  <c r="C136" i="7" s="1"/>
  <c r="C137" i="7" a="1"/>
  <c r="C137" i="7" s="1"/>
  <c r="C138" i="7" a="1"/>
  <c r="C138" i="7" s="1"/>
  <c r="C139" i="7" a="1"/>
  <c r="C139" i="7" s="1"/>
  <c r="C140" i="7" a="1"/>
  <c r="C140" i="7" s="1"/>
  <c r="C141" i="7" a="1"/>
  <c r="C141" i="7" s="1"/>
  <c r="C142" i="7" a="1"/>
  <c r="C142" i="7" s="1"/>
  <c r="C143" i="7" a="1"/>
  <c r="C143" i="7" s="1"/>
  <c r="C144" i="7" a="1"/>
  <c r="C144" i="7" s="1"/>
  <c r="C145" i="7" a="1"/>
  <c r="C145" i="7" s="1"/>
  <c r="C146" i="7" a="1"/>
  <c r="C146" i="7" s="1"/>
  <c r="C147" i="7" a="1"/>
  <c r="C147" i="7" s="1"/>
  <c r="C148" i="7" a="1"/>
  <c r="C148" i="7" s="1"/>
  <c r="C149" i="7" a="1"/>
  <c r="C149" i="7" s="1"/>
  <c r="C150" i="7" a="1"/>
  <c r="C150" i="7" s="1"/>
  <c r="C151" i="7" a="1"/>
  <c r="C151" i="7" s="1"/>
  <c r="C152" i="7" a="1"/>
  <c r="C152" i="7" s="1"/>
  <c r="C153" i="7" a="1"/>
  <c r="C153" i="7" s="1"/>
  <c r="C154" i="7" a="1"/>
  <c r="C154" i="7" s="1"/>
  <c r="C155" i="7" a="1"/>
  <c r="C155" i="7" s="1"/>
  <c r="C156" i="7" a="1"/>
  <c r="C156" i="7" s="1"/>
  <c r="C157" i="7" a="1"/>
  <c r="C157" i="7" s="1"/>
  <c r="C158" i="7" a="1"/>
  <c r="C158" i="7" s="1"/>
  <c r="C159" i="7" a="1"/>
  <c r="C159" i="7" s="1"/>
  <c r="C160" i="7" a="1"/>
  <c r="C160" i="7" s="1"/>
  <c r="C161" i="7" a="1"/>
  <c r="C161" i="7" s="1"/>
  <c r="C162" i="7" a="1"/>
  <c r="C162" i="7" s="1"/>
  <c r="C163" i="7" a="1"/>
  <c r="C163" i="7" s="1"/>
  <c r="C164" i="7" a="1"/>
  <c r="C164" i="7" s="1"/>
  <c r="C165" i="7" a="1"/>
  <c r="C165" i="7" s="1"/>
  <c r="C166" i="7" a="1"/>
  <c r="C166" i="7" s="1"/>
  <c r="C167" i="7" a="1"/>
  <c r="C167" i="7" s="1"/>
  <c r="C168" i="7" a="1"/>
  <c r="C168" i="7" s="1"/>
  <c r="C169" i="7" a="1"/>
  <c r="C169" i="7" s="1"/>
  <c r="C170" i="7" a="1"/>
  <c r="C170" i="7" s="1"/>
  <c r="C171" i="7" a="1"/>
  <c r="C171" i="7" s="1"/>
  <c r="C172" i="7" a="1"/>
  <c r="C172" i="7" s="1"/>
  <c r="C173" i="7" a="1"/>
  <c r="C173" i="7" s="1"/>
  <c r="C174" i="7" a="1"/>
  <c r="C174" i="7" s="1"/>
  <c r="C175" i="7" a="1"/>
  <c r="C175" i="7" s="1"/>
  <c r="C176" i="7" a="1"/>
  <c r="C176" i="7" s="1"/>
  <c r="C177" i="7" a="1"/>
  <c r="C177" i="7" s="1"/>
  <c r="C178" i="7" a="1"/>
  <c r="C178" i="7" s="1"/>
  <c r="C179" i="7" a="1"/>
  <c r="C179" i="7" s="1"/>
  <c r="C180" i="7" a="1"/>
  <c r="C180" i="7" s="1"/>
  <c r="C181" i="7" a="1"/>
  <c r="C181" i="7" s="1"/>
  <c r="C182" i="7" a="1"/>
  <c r="C182" i="7" s="1"/>
  <c r="C183" i="7" a="1"/>
  <c r="C183" i="7" s="1"/>
  <c r="C184" i="7" a="1"/>
  <c r="C184" i="7" s="1"/>
  <c r="C185" i="7" a="1"/>
  <c r="C185" i="7" s="1"/>
  <c r="C186" i="7" a="1"/>
  <c r="C186" i="7" s="1"/>
  <c r="C187" i="7" a="1"/>
  <c r="C187" i="7" s="1"/>
  <c r="C188" i="7" a="1"/>
  <c r="C188" i="7" s="1"/>
  <c r="C189" i="7" a="1"/>
  <c r="C189" i="7" s="1"/>
  <c r="C190" i="7" a="1"/>
  <c r="C190" i="7" s="1"/>
  <c r="C1" i="7" a="1"/>
  <c r="C1" i="7" s="1"/>
  <c r="D1" i="5" a="1"/>
  <c r="D1" i="5" s="1"/>
  <c r="D1" i="4" l="1" a="1"/>
  <c r="D1" i="4" s="1"/>
  <c r="D1" i="7" a="1"/>
  <c r="G73" i="7" l="1"/>
  <c r="G74" i="7"/>
  <c r="G75" i="7"/>
  <c r="F73" i="7"/>
  <c r="F74" i="7"/>
  <c r="F75" i="7"/>
  <c r="G54" i="7"/>
  <c r="G70" i="7"/>
  <c r="F49" i="7"/>
  <c r="F65" i="7"/>
  <c r="G55" i="7"/>
  <c r="G71" i="7"/>
  <c r="F50" i="7"/>
  <c r="F66" i="7"/>
  <c r="G56" i="7"/>
  <c r="G72" i="7"/>
  <c r="F51" i="7"/>
  <c r="F67" i="7"/>
  <c r="G57" i="7"/>
  <c r="F52" i="7"/>
  <c r="F68" i="7"/>
  <c r="G42" i="7"/>
  <c r="G58" i="7"/>
  <c r="F53" i="7"/>
  <c r="F69" i="7"/>
  <c r="G43" i="7"/>
  <c r="G59" i="7"/>
  <c r="F54" i="7"/>
  <c r="F70" i="7"/>
  <c r="G44" i="7"/>
  <c r="G60" i="7"/>
  <c r="F55" i="7"/>
  <c r="F71" i="7"/>
  <c r="G45" i="7"/>
  <c r="G61" i="7"/>
  <c r="F56" i="7"/>
  <c r="F72" i="7"/>
  <c r="G46" i="7"/>
  <c r="G62" i="7"/>
  <c r="F57" i="7"/>
  <c r="G47" i="7"/>
  <c r="G63" i="7"/>
  <c r="F42" i="7"/>
  <c r="F58" i="7"/>
  <c r="G48" i="7"/>
  <c r="G64" i="7"/>
  <c r="F43" i="7"/>
  <c r="F59" i="7"/>
  <c r="G49" i="7"/>
  <c r="G65" i="7"/>
  <c r="F44" i="7"/>
  <c r="F60" i="7"/>
  <c r="G50" i="7"/>
  <c r="G66" i="7"/>
  <c r="F45" i="7"/>
  <c r="F61" i="7"/>
  <c r="G51" i="7"/>
  <c r="G67" i="7"/>
  <c r="F46" i="7"/>
  <c r="F62" i="7"/>
  <c r="G52" i="7"/>
  <c r="G68" i="7"/>
  <c r="F47" i="7"/>
  <c r="F63" i="7"/>
  <c r="G53" i="7"/>
  <c r="G69" i="7"/>
  <c r="F48" i="7"/>
  <c r="F64" i="7"/>
  <c r="G1" i="4"/>
  <c r="F1" i="4"/>
  <c r="F3" i="4"/>
  <c r="F2" i="4"/>
  <c r="G3" i="4"/>
  <c r="G2" i="4"/>
  <c r="G2" i="7"/>
  <c r="G18" i="7"/>
  <c r="G34" i="7"/>
  <c r="F4" i="7"/>
  <c r="F20" i="7"/>
  <c r="F36" i="7"/>
  <c r="G3" i="7"/>
  <c r="G19" i="7"/>
  <c r="G35" i="7"/>
  <c r="F5" i="7"/>
  <c r="F21" i="7"/>
  <c r="F37" i="7"/>
  <c r="G4" i="7"/>
  <c r="G20" i="7"/>
  <c r="G36" i="7"/>
  <c r="F6" i="7"/>
  <c r="F22" i="7"/>
  <c r="F38" i="7"/>
  <c r="G5" i="7"/>
  <c r="G21" i="7"/>
  <c r="G37" i="7"/>
  <c r="F7" i="7"/>
  <c r="F23" i="7"/>
  <c r="F39" i="7"/>
  <c r="G6" i="7"/>
  <c r="G22" i="7"/>
  <c r="G38" i="7"/>
  <c r="F8" i="7"/>
  <c r="F24" i="7"/>
  <c r="F40" i="7"/>
  <c r="G7" i="7"/>
  <c r="G23" i="7"/>
  <c r="G39" i="7"/>
  <c r="F9" i="7"/>
  <c r="F25" i="7"/>
  <c r="F41" i="7"/>
  <c r="G8" i="7"/>
  <c r="G24" i="7"/>
  <c r="G40" i="7"/>
  <c r="F10" i="7"/>
  <c r="F26" i="7"/>
  <c r="G9" i="7"/>
  <c r="G25" i="7"/>
  <c r="G41" i="7"/>
  <c r="F11" i="7"/>
  <c r="F27" i="7"/>
  <c r="G10" i="7"/>
  <c r="G26" i="7"/>
  <c r="F12" i="7"/>
  <c r="F28" i="7"/>
  <c r="G11" i="7"/>
  <c r="G27" i="7"/>
  <c r="F13" i="7"/>
  <c r="F29" i="7"/>
  <c r="G12" i="7"/>
  <c r="G28" i="7"/>
  <c r="F14" i="7"/>
  <c r="F30" i="7"/>
  <c r="G13" i="7"/>
  <c r="G29" i="7"/>
  <c r="F15" i="7"/>
  <c r="F31" i="7"/>
  <c r="G14" i="7"/>
  <c r="G30" i="7"/>
  <c r="F16" i="7"/>
  <c r="F32" i="7"/>
  <c r="G15" i="7"/>
  <c r="G31" i="7"/>
  <c r="F17" i="7"/>
  <c r="F33" i="7"/>
  <c r="G16" i="7"/>
  <c r="G32" i="7"/>
  <c r="F2" i="7"/>
  <c r="F18" i="7"/>
  <c r="F34" i="7"/>
  <c r="G17" i="7"/>
  <c r="G33" i="7"/>
  <c r="F3" i="7"/>
  <c r="F19" i="7"/>
  <c r="F35" i="7"/>
  <c r="D1" i="7"/>
  <c r="F1" i="7" l="1"/>
  <c r="G1" i="7"/>
  <c r="D2" i="5" l="1" a="1"/>
  <c r="D2" i="5" s="1"/>
  <c r="D3" i="5" a="1"/>
  <c r="D3" i="5" s="1"/>
  <c r="D4" i="5" a="1"/>
  <c r="D4" i="5" s="1"/>
  <c r="D5" i="5" a="1"/>
  <c r="D5" i="5" s="1"/>
  <c r="H7" i="7" l="1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9" i="7" a="1"/>
  <c r="H19" i="7" s="1"/>
  <c r="H24" i="7" a="1"/>
  <c r="H24" i="7" s="1"/>
  <c r="H25" i="7" a="1"/>
  <c r="H25" i="7" s="1"/>
  <c r="H29" i="7" a="1"/>
  <c r="H29" i="7" s="1"/>
  <c r="H38" i="7" a="1"/>
  <c r="H38" i="7" s="1"/>
  <c r="H39" i="7" a="1"/>
  <c r="H39" i="7" s="1"/>
  <c r="H40" i="7" a="1"/>
  <c r="H40" i="7" s="1"/>
  <c r="H41" i="7" a="1"/>
  <c r="H41" i="7" s="1"/>
  <c r="H45" i="7" a="1"/>
  <c r="H45" i="7" s="1"/>
  <c r="H53" i="7" a="1"/>
  <c r="H53" i="7" s="1"/>
  <c r="H54" i="7" a="1"/>
  <c r="H54" i="7" s="1"/>
  <c r="H55" i="7" a="1"/>
  <c r="H55" i="7" s="1"/>
  <c r="H56" i="7" a="1"/>
  <c r="H56" i="7" s="1"/>
  <c r="H57" i="7" a="1"/>
  <c r="H57" i="7" s="1"/>
  <c r="H58" i="7" a="1"/>
  <c r="H58" i="7" s="1"/>
  <c r="H59" i="7" a="1"/>
  <c r="H59" i="7" s="1"/>
  <c r="H74" i="7" a="1"/>
  <c r="H74" i="7" s="1"/>
  <c r="H75" i="7" a="1"/>
  <c r="H75" i="7" s="1"/>
  <c r="H76" i="7" a="1"/>
  <c r="H76" i="7" s="1"/>
  <c r="H77" i="7" a="1"/>
  <c r="H77" i="7" s="1"/>
  <c r="H78" i="7" a="1"/>
  <c r="H78" i="7" s="1"/>
  <c r="H79" i="7" a="1"/>
  <c r="H79" i="7" s="1"/>
  <c r="H80" i="7" a="1"/>
  <c r="H80" i="7" s="1"/>
  <c r="H85" i="7" a="1"/>
  <c r="H85" i="7" s="1"/>
  <c r="H89" i="7" a="1"/>
  <c r="H89" i="7" s="1"/>
  <c r="H92" i="7" a="1"/>
  <c r="H92" i="7" s="1"/>
  <c r="H93" i="7" a="1"/>
  <c r="H93" i="7" s="1"/>
  <c r="H94" i="7" a="1"/>
  <c r="H94" i="7" s="1"/>
  <c r="H103" i="7" a="1"/>
  <c r="H103" i="7" s="1"/>
  <c r="H104" i="7" a="1"/>
  <c r="H104" i="7" s="1"/>
  <c r="H105" i="7" a="1"/>
  <c r="H105" i="7" s="1"/>
  <c r="H109" i="7" a="1"/>
  <c r="H109" i="7" s="1"/>
  <c r="H112" i="7" a="1"/>
  <c r="H112" i="7" s="1"/>
  <c r="H117" i="7" a="1"/>
  <c r="H117" i="7" s="1"/>
  <c r="H118" i="7" a="1"/>
  <c r="H118" i="7" s="1"/>
  <c r="H119" i="7" a="1"/>
  <c r="H119" i="7" s="1"/>
  <c r="H120" i="7" a="1"/>
  <c r="H120" i="7" s="1"/>
  <c r="H121" i="7" a="1"/>
  <c r="H121" i="7" s="1"/>
  <c r="H122" i="7" a="1"/>
  <c r="H122" i="7" s="1"/>
  <c r="H123" i="7" a="1"/>
  <c r="H123" i="7" s="1"/>
  <c r="H124" i="7" a="1"/>
  <c r="H124" i="7" s="1"/>
  <c r="H133" i="7" a="1"/>
  <c r="H133" i="7" s="1"/>
  <c r="H137" i="7" a="1"/>
  <c r="H137" i="7" s="1"/>
  <c r="H138" i="7" a="1"/>
  <c r="H138" i="7" s="1"/>
  <c r="H139" i="7" a="1"/>
  <c r="H139" i="7" s="1"/>
  <c r="H140" i="7" a="1"/>
  <c r="H140" i="7" s="1"/>
  <c r="H141" i="7" a="1"/>
  <c r="H141" i="7" s="1"/>
  <c r="H142" i="7" a="1"/>
  <c r="H142" i="7" s="1"/>
  <c r="H143" i="7" a="1"/>
  <c r="H143" i="7" s="1"/>
  <c r="H144" i="7" a="1"/>
  <c r="H144" i="7" s="1"/>
  <c r="H149" i="7" a="1"/>
  <c r="H149" i="7" s="1"/>
  <c r="H153" i="7" a="1"/>
  <c r="H153" i="7" s="1"/>
  <c r="H156" i="7" a="1"/>
  <c r="H156" i="7" s="1"/>
  <c r="H157" i="7" a="1"/>
  <c r="H157" i="7" s="1"/>
  <c r="H158" i="7" a="1"/>
  <c r="H158" i="7" s="1"/>
  <c r="H166" i="7" a="1"/>
  <c r="H166" i="7" s="1"/>
  <c r="H167" i="7" a="1"/>
  <c r="H167" i="7" s="1"/>
  <c r="H168" i="7" a="1"/>
  <c r="H168" i="7" s="1"/>
  <c r="H169" i="7" a="1"/>
  <c r="H169" i="7" s="1"/>
  <c r="H173" i="7" a="1"/>
  <c r="H173" i="7" s="1"/>
  <c r="H176" i="7" a="1"/>
  <c r="H176" i="7" s="1"/>
  <c r="H181" i="7" a="1"/>
  <c r="H181" i="7" s="1"/>
  <c r="H182" i="7" a="1"/>
  <c r="H182" i="7" s="1"/>
  <c r="H183" i="7" a="1"/>
  <c r="H183" i="7" s="1"/>
  <c r="H184" i="7" a="1"/>
  <c r="H184" i="7" s="1"/>
  <c r="H185" i="7" a="1"/>
  <c r="H185" i="7" s="1"/>
  <c r="H186" i="7" a="1"/>
  <c r="H186" i="7" s="1"/>
  <c r="H187" i="7" a="1"/>
  <c r="H187" i="7" s="1"/>
  <c r="H189" i="7" a="1"/>
  <c r="H189" i="7" s="1"/>
  <c r="B1" i="7" a="1"/>
  <c r="H4" i="7" s="1" a="1"/>
  <c r="H4" i="7" s="1"/>
  <c r="C2" i="6" a="1"/>
  <c r="C2" i="6" s="1"/>
  <c r="C3" i="6" a="1"/>
  <c r="C3" i="6" s="1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" i="6" a="1"/>
  <c r="C1" i="6" s="1"/>
  <c r="C1" i="5" a="1"/>
  <c r="C1" i="5" s="1"/>
  <c r="B1" i="6" a="1"/>
  <c r="B1" i="6" s="1"/>
  <c r="C2" i="5" a="1"/>
  <c r="C2" i="5" s="1"/>
  <c r="C3" i="5" a="1"/>
  <c r="C3" i="5" s="1"/>
  <c r="C4" i="5" a="1"/>
  <c r="C4" i="5" s="1"/>
  <c r="C5" i="5" a="1"/>
  <c r="C5" i="5" s="1"/>
  <c r="B1" i="5" a="1"/>
  <c r="B1" i="5" s="1"/>
  <c r="A1" i="4" a="1"/>
  <c r="A1" i="4" s="1"/>
  <c r="B1" i="4" s="1" a="1"/>
  <c r="B1" i="4" s="1"/>
  <c r="I1" i="4" s="1" a="1"/>
  <c r="I1" i="4" s="1"/>
  <c r="I2" i="4" l="1" a="1"/>
  <c r="I2" i="4" s="1"/>
  <c r="I4" i="4" a="1"/>
  <c r="I4" i="4" s="1"/>
  <c r="I3" i="4" a="1"/>
  <c r="I3" i="4" s="1"/>
  <c r="H165" i="7" a="1"/>
  <c r="H165" i="7" s="1"/>
  <c r="H136" i="7" a="1"/>
  <c r="H136" i="7" s="1"/>
  <c r="H102" i="7" a="1"/>
  <c r="H102" i="7" s="1"/>
  <c r="H73" i="7" a="1"/>
  <c r="H73" i="7" s="1"/>
  <c r="H37" i="7" a="1"/>
  <c r="H37" i="7" s="1"/>
  <c r="H101" i="7" a="1"/>
  <c r="H101" i="7" s="1"/>
  <c r="H69" i="7" a="1"/>
  <c r="H69" i="7" s="1"/>
  <c r="H32" i="7" a="1"/>
  <c r="H32" i="7" s="1"/>
  <c r="H160" i="7" a="1"/>
  <c r="H160" i="7" s="1"/>
  <c r="H188" i="7" a="1"/>
  <c r="H188" i="7" s="1"/>
  <c r="H159" i="7" a="1"/>
  <c r="H159" i="7" s="1"/>
  <c r="H125" i="7" a="1"/>
  <c r="H125" i="7" s="1"/>
  <c r="H96" i="7" a="1"/>
  <c r="H96" i="7" s="1"/>
  <c r="H61" i="7" a="1"/>
  <c r="H61" i="7" s="1"/>
  <c r="H31" i="7" a="1"/>
  <c r="H31" i="7" s="1"/>
  <c r="H95" i="7" a="1"/>
  <c r="H95" i="7" s="1"/>
  <c r="H60" i="7" a="1"/>
  <c r="H60" i="7" s="1"/>
  <c r="H30" i="7" a="1"/>
  <c r="H30" i="7" s="1"/>
  <c r="H72" i="7" a="1"/>
  <c r="H72" i="7" s="1"/>
  <c r="H155" i="7" a="1"/>
  <c r="H155" i="7" s="1"/>
  <c r="H135" i="7" a="1"/>
  <c r="H135" i="7" s="1"/>
  <c r="H111" i="7" a="1"/>
  <c r="H111" i="7" s="1"/>
  <c r="H91" i="7" a="1"/>
  <c r="H91" i="7" s="1"/>
  <c r="H71" i="7" a="1"/>
  <c r="H71" i="7" s="1"/>
  <c r="H47" i="7" a="1"/>
  <c r="H47" i="7" s="1"/>
  <c r="H27" i="7" a="1"/>
  <c r="H27" i="7" s="1"/>
  <c r="H5" i="7" a="1"/>
  <c r="H5" i="7" s="1"/>
  <c r="H48" i="7" a="1"/>
  <c r="H48" i="7" s="1"/>
  <c r="H28" i="7" a="1"/>
  <c r="H28" i="7" s="1"/>
  <c r="H6" i="7" a="1"/>
  <c r="H6" i="7" s="1"/>
  <c r="H175" i="7" a="1"/>
  <c r="H175" i="7" s="1"/>
  <c r="H174" i="7" a="1"/>
  <c r="H174" i="7" s="1"/>
  <c r="H154" i="7" a="1"/>
  <c r="H154" i="7" s="1"/>
  <c r="H134" i="7" a="1"/>
  <c r="H134" i="7" s="1"/>
  <c r="H110" i="7" a="1"/>
  <c r="H110" i="7" s="1"/>
  <c r="H90" i="7" a="1"/>
  <c r="H90" i="7" s="1"/>
  <c r="H70" i="7" a="1"/>
  <c r="H70" i="7" s="1"/>
  <c r="H46" i="7" a="1"/>
  <c r="H46" i="7" s="1"/>
  <c r="H26" i="7" a="1"/>
  <c r="H26" i="7" s="1"/>
  <c r="H16" i="7" a="1"/>
  <c r="H16" i="7" s="1"/>
  <c r="H172" i="7" a="1"/>
  <c r="H172" i="7" s="1"/>
  <c r="H128" i="7" a="1"/>
  <c r="H128" i="7" s="1"/>
  <c r="H88" i="7" a="1"/>
  <c r="H88" i="7" s="1"/>
  <c r="H44" i="7" a="1"/>
  <c r="H44" i="7" s="1"/>
  <c r="H2" i="7" a="1"/>
  <c r="H2" i="7" s="1"/>
  <c r="H171" i="7" a="1"/>
  <c r="H171" i="7" s="1"/>
  <c r="H151" i="7" a="1"/>
  <c r="H151" i="7" s="1"/>
  <c r="H127" i="7" a="1"/>
  <c r="H127" i="7" s="1"/>
  <c r="H107" i="7" a="1"/>
  <c r="H107" i="7" s="1"/>
  <c r="H87" i="7" a="1"/>
  <c r="H87" i="7" s="1"/>
  <c r="H63" i="7" a="1"/>
  <c r="H63" i="7" s="1"/>
  <c r="H43" i="7" a="1"/>
  <c r="H43" i="7" s="1"/>
  <c r="H23" i="7" a="1"/>
  <c r="H23" i="7" s="1"/>
  <c r="H3" i="7" a="1"/>
  <c r="H3" i="7" s="1"/>
  <c r="H152" i="7" a="1"/>
  <c r="H152" i="7" s="1"/>
  <c r="H108" i="7" a="1"/>
  <c r="H108" i="7" s="1"/>
  <c r="H64" i="7" a="1"/>
  <c r="H64" i="7" s="1"/>
  <c r="H190" i="7" a="1"/>
  <c r="H190" i="7" s="1"/>
  <c r="H170" i="7" a="1"/>
  <c r="H170" i="7" s="1"/>
  <c r="H150" i="7" a="1"/>
  <c r="H150" i="7" s="1"/>
  <c r="H126" i="7" a="1"/>
  <c r="H126" i="7" s="1"/>
  <c r="H106" i="7" a="1"/>
  <c r="H106" i="7" s="1"/>
  <c r="H86" i="7" a="1"/>
  <c r="H86" i="7" s="1"/>
  <c r="H62" i="7" a="1"/>
  <c r="H62" i="7" s="1"/>
  <c r="H42" i="7" a="1"/>
  <c r="H42" i="7" s="1"/>
  <c r="H20" i="7" a="1"/>
  <c r="H20" i="7" s="1"/>
  <c r="H180" i="7" a="1"/>
  <c r="H180" i="7" s="1"/>
  <c r="H148" i="7" a="1"/>
  <c r="H148" i="7" s="1"/>
  <c r="H132" i="7" a="1"/>
  <c r="H132" i="7" s="1"/>
  <c r="H116" i="7" a="1"/>
  <c r="H116" i="7" s="1"/>
  <c r="H100" i="7" a="1"/>
  <c r="H100" i="7" s="1"/>
  <c r="H84" i="7" a="1"/>
  <c r="H84" i="7" s="1"/>
  <c r="H68" i="7" a="1"/>
  <c r="H68" i="7" s="1"/>
  <c r="H52" i="7" a="1"/>
  <c r="H52" i="7" s="1"/>
  <c r="H36" i="7" a="1"/>
  <c r="H36" i="7" s="1"/>
  <c r="H18" i="7" a="1"/>
  <c r="H18" i="7" s="1"/>
  <c r="H164" i="7" a="1"/>
  <c r="H164" i="7" s="1"/>
  <c r="H163" i="7" a="1"/>
  <c r="H163" i="7" s="1"/>
  <c r="H147" i="7" a="1"/>
  <c r="H147" i="7" s="1"/>
  <c r="H131" i="7" a="1"/>
  <c r="H131" i="7" s="1"/>
  <c r="H115" i="7" a="1"/>
  <c r="H115" i="7" s="1"/>
  <c r="H99" i="7" a="1"/>
  <c r="H99" i="7" s="1"/>
  <c r="H83" i="7" a="1"/>
  <c r="H83" i="7" s="1"/>
  <c r="H67" i="7" a="1"/>
  <c r="H67" i="7" s="1"/>
  <c r="H51" i="7" a="1"/>
  <c r="H51" i="7" s="1"/>
  <c r="H35" i="7" a="1"/>
  <c r="H35" i="7" s="1"/>
  <c r="H17" i="7" a="1"/>
  <c r="H17" i="7" s="1"/>
  <c r="H179" i="7" a="1"/>
  <c r="H179" i="7" s="1"/>
  <c r="H178" i="7" a="1"/>
  <c r="H178" i="7" s="1"/>
  <c r="H162" i="7" a="1"/>
  <c r="H162" i="7" s="1"/>
  <c r="H146" i="7" a="1"/>
  <c r="H146" i="7" s="1"/>
  <c r="H130" i="7" a="1"/>
  <c r="H130" i="7" s="1"/>
  <c r="H114" i="7" a="1"/>
  <c r="H114" i="7" s="1"/>
  <c r="H98" i="7" a="1"/>
  <c r="H98" i="7" s="1"/>
  <c r="H82" i="7" a="1"/>
  <c r="H82" i="7" s="1"/>
  <c r="H66" i="7" a="1"/>
  <c r="H66" i="7" s="1"/>
  <c r="H50" i="7" a="1"/>
  <c r="H50" i="7" s="1"/>
  <c r="H34" i="7" a="1"/>
  <c r="H34" i="7" s="1"/>
  <c r="B1" i="7"/>
  <c r="H21" i="7" a="1"/>
  <c r="H21" i="7" s="1"/>
  <c r="H22" i="7" a="1"/>
  <c r="H22" i="7" s="1"/>
  <c r="H177" i="7" a="1"/>
  <c r="H177" i="7" s="1"/>
  <c r="H161" i="7" a="1"/>
  <c r="H161" i="7" s="1"/>
  <c r="H145" i="7" a="1"/>
  <c r="H145" i="7" s="1"/>
  <c r="H129" i="7" a="1"/>
  <c r="H129" i="7" s="1"/>
  <c r="H113" i="7" a="1"/>
  <c r="H113" i="7" s="1"/>
  <c r="H97" i="7" a="1"/>
  <c r="H97" i="7" s="1"/>
  <c r="H81" i="7" a="1"/>
  <c r="H81" i="7" s="1"/>
  <c r="H65" i="7" a="1"/>
  <c r="H65" i="7" s="1"/>
  <c r="H49" i="7" a="1"/>
  <c r="H49" i="7" s="1"/>
  <c r="H33" i="7" a="1"/>
  <c r="H33" i="7" s="1"/>
  <c r="H15" i="7" a="1"/>
  <c r="H15" i="7" s="1"/>
  <c r="D1" i="3" a="1"/>
  <c r="D1" i="3" s="1"/>
  <c r="C1" i="3" a="1"/>
  <c r="C1" i="3" s="1"/>
  <c r="B1" i="3" a="1"/>
  <c r="B1" i="3" s="1"/>
  <c r="A1" i="3" a="1"/>
  <c r="A1" i="3" s="1"/>
  <c r="H1" i="7" l="1" a="1"/>
  <c r="H1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<sst xmlns="http://schemas.openxmlformats.org/spreadsheetml/2006/main" count="33725" uniqueCount="226">
  <si>
    <t>Age</t>
  </si>
  <si>
    <t>Gender</t>
  </si>
  <si>
    <t>Education Level</t>
  </si>
  <si>
    <t>Job Title</t>
  </si>
  <si>
    <t>Years of Experience</t>
  </si>
  <si>
    <t>Salary</t>
  </si>
  <si>
    <t>Country</t>
  </si>
  <si>
    <t>Race</t>
  </si>
  <si>
    <t>Male</t>
  </si>
  <si>
    <t>Bachelor's</t>
  </si>
  <si>
    <t>Software Engineer</t>
  </si>
  <si>
    <t>UK</t>
  </si>
  <si>
    <t>White</t>
  </si>
  <si>
    <t>Female</t>
  </si>
  <si>
    <t>Master's</t>
  </si>
  <si>
    <t>Data Analyst</t>
  </si>
  <si>
    <t>USA</t>
  </si>
  <si>
    <t>Hispanic</t>
  </si>
  <si>
    <t>PhD</t>
  </si>
  <si>
    <t>Senior Manager</t>
  </si>
  <si>
    <t>Canada</t>
  </si>
  <si>
    <t>Sales Associate</t>
  </si>
  <si>
    <t>Director</t>
  </si>
  <si>
    <t>Asian</t>
  </si>
  <si>
    <t>Marketing Analyst</t>
  </si>
  <si>
    <t>Product Manager</t>
  </si>
  <si>
    <t>Sales Manager</t>
  </si>
  <si>
    <t>China</t>
  </si>
  <si>
    <t>Korean</t>
  </si>
  <si>
    <t>Marketing Coordinator</t>
  </si>
  <si>
    <t>Chinese</t>
  </si>
  <si>
    <t>Senior Scientist</t>
  </si>
  <si>
    <t>Australia</t>
  </si>
  <si>
    <t>Australian</t>
  </si>
  <si>
    <t>Software Developer</t>
  </si>
  <si>
    <t>Welsh</t>
  </si>
  <si>
    <t>HR Manager</t>
  </si>
  <si>
    <t>Financial Analyst</t>
  </si>
  <si>
    <t>Project Manager</t>
  </si>
  <si>
    <t>African American</t>
  </si>
  <si>
    <t>Customer Service Rep</t>
  </si>
  <si>
    <t>Operations Manager</t>
  </si>
  <si>
    <t>Marketing Manager</t>
  </si>
  <si>
    <t>Senior Engineer</t>
  </si>
  <si>
    <t>Mixed</t>
  </si>
  <si>
    <t>Data Entry Clerk</t>
  </si>
  <si>
    <t>Sales Director</t>
  </si>
  <si>
    <t>Business Analyst</t>
  </si>
  <si>
    <t>VP of Operations</t>
  </si>
  <si>
    <t>IT Support</t>
  </si>
  <si>
    <t>Recruiter</t>
  </si>
  <si>
    <t>Financial Manager</t>
  </si>
  <si>
    <t>Social Media Specialist</t>
  </si>
  <si>
    <t>Software Manager</t>
  </si>
  <si>
    <t>Junior Developer</t>
  </si>
  <si>
    <t>Senior Consultant</t>
  </si>
  <si>
    <t>Black</t>
  </si>
  <si>
    <t>Product Designer</t>
  </si>
  <si>
    <t>CEO</t>
  </si>
  <si>
    <t>Accountant</t>
  </si>
  <si>
    <t>Data Scientist</t>
  </si>
  <si>
    <t>Marketing Specialist</t>
  </si>
  <si>
    <t>Technical Writer</t>
  </si>
  <si>
    <t>HR Generalist</t>
  </si>
  <si>
    <t>Project Engineer</t>
  </si>
  <si>
    <t>Customer Success Rep</t>
  </si>
  <si>
    <t>Sales Executive</t>
  </si>
  <si>
    <t>UX Designer</t>
  </si>
  <si>
    <t>Operations Director</t>
  </si>
  <si>
    <t>Network Engineer</t>
  </si>
  <si>
    <t>Administrative Assistant</t>
  </si>
  <si>
    <t>Strategy Consultant</t>
  </si>
  <si>
    <t>Copywriter</t>
  </si>
  <si>
    <t>Account Manager</t>
  </si>
  <si>
    <t>Director of Marketing</t>
  </si>
  <si>
    <t>Help Desk Analyst</t>
  </si>
  <si>
    <t>Customer Service Manager</t>
  </si>
  <si>
    <t>Business Intelligence Analyst</t>
  </si>
  <si>
    <t>Event Coordinator</t>
  </si>
  <si>
    <t>VP of Finance</t>
  </si>
  <si>
    <t>Graphic Designer</t>
  </si>
  <si>
    <t>UX Researcher</t>
  </si>
  <si>
    <t>Social Media Manager</t>
  </si>
  <si>
    <t>Director of Operations</t>
  </si>
  <si>
    <t>Senior Data Scientist</t>
  </si>
  <si>
    <t>Junior Accountant</t>
  </si>
  <si>
    <t>Digital Marketing Manager</t>
  </si>
  <si>
    <t>IT Manager</t>
  </si>
  <si>
    <t>Customer Service Representative</t>
  </si>
  <si>
    <t>Business Development Manager</t>
  </si>
  <si>
    <t>Senior Financial Analyst</t>
  </si>
  <si>
    <t>Web Developer</t>
  </si>
  <si>
    <t>Research Director</t>
  </si>
  <si>
    <t>Technical Support Specialist</t>
  </si>
  <si>
    <t>Creative Director</t>
  </si>
  <si>
    <t>Senior Software Engineer</t>
  </si>
  <si>
    <t>Human Resources Director</t>
  </si>
  <si>
    <t>Content Marketing Manager</t>
  </si>
  <si>
    <t>Technical Recruiter</t>
  </si>
  <si>
    <t>Sales Representative</t>
  </si>
  <si>
    <t>Chief Technology Officer</t>
  </si>
  <si>
    <t>Junior Designer</t>
  </si>
  <si>
    <t>Financial Advisor</t>
  </si>
  <si>
    <t>Junior Account Manager</t>
  </si>
  <si>
    <t>Senior Project Manager</t>
  </si>
  <si>
    <t>Principal Scientist</t>
  </si>
  <si>
    <t>Supply Chain Manager</t>
  </si>
  <si>
    <t>Senior Marketing Manager</t>
  </si>
  <si>
    <t>Training Specialist</t>
  </si>
  <si>
    <t>Research Scientist</t>
  </si>
  <si>
    <t>Junior Software Developer</t>
  </si>
  <si>
    <t>Public Relations Manager</t>
  </si>
  <si>
    <t>Operations Analyst</t>
  </si>
  <si>
    <t>Product Marketing Manager</t>
  </si>
  <si>
    <t>Senior HR Manager</t>
  </si>
  <si>
    <t>Junior Web Developer</t>
  </si>
  <si>
    <t>Senior Project Coordinator</t>
  </si>
  <si>
    <t>Chief Data Officer</t>
  </si>
  <si>
    <t>Digital Content Producer</t>
  </si>
  <si>
    <t>IT Support Specialist</t>
  </si>
  <si>
    <t>Senior Marketing Analyst</t>
  </si>
  <si>
    <t>Customer Success Manager</t>
  </si>
  <si>
    <t>Senior Graphic Designer</t>
  </si>
  <si>
    <t>Software Project Manager</t>
  </si>
  <si>
    <t>Supply Chain Analyst</t>
  </si>
  <si>
    <t>Senior Business Analyst</t>
  </si>
  <si>
    <t>Junior Marketing Analyst</t>
  </si>
  <si>
    <t>Office Manager</t>
  </si>
  <si>
    <t>Principal Engineer</t>
  </si>
  <si>
    <t>Junior HR Generalist</t>
  </si>
  <si>
    <t>Senior Product Manager</t>
  </si>
  <si>
    <t>Junior Operations Analyst</t>
  </si>
  <si>
    <t>Senior HR Generalist</t>
  </si>
  <si>
    <t>Sales Operations Manager</t>
  </si>
  <si>
    <t>Senior Software Developer</t>
  </si>
  <si>
    <t>Junior Web Designer</t>
  </si>
  <si>
    <t>Senior Training Specialist</t>
  </si>
  <si>
    <t>Senior Research Scientist</t>
  </si>
  <si>
    <t>Junior Sales Representative</t>
  </si>
  <si>
    <t>Junior Marketing Manager</t>
  </si>
  <si>
    <t>Junior Data Analyst</t>
  </si>
  <si>
    <t>Senior Product Marketing Manager</t>
  </si>
  <si>
    <t>Junior Business Analyst</t>
  </si>
  <si>
    <t>Senior Sales Manager</t>
  </si>
  <si>
    <t>Junior Marketing Specialist</t>
  </si>
  <si>
    <t>Junior Project Manager</t>
  </si>
  <si>
    <t>Senior Accountant</t>
  </si>
  <si>
    <t>Director of Sales</t>
  </si>
  <si>
    <t>Junior Recruiter</t>
  </si>
  <si>
    <t>Senior Business Development Manager</t>
  </si>
  <si>
    <t>Senior Product Designer</t>
  </si>
  <si>
    <t>Junior Customer Support Specialist</t>
  </si>
  <si>
    <t>Senior IT Support Specialist</t>
  </si>
  <si>
    <t>Junior Financial Analyst</t>
  </si>
  <si>
    <t>Senior Operations Manager</t>
  </si>
  <si>
    <t>Director of Human Resources</t>
  </si>
  <si>
    <t>Junior Software Engineer</t>
  </si>
  <si>
    <t>Senior Sales Representative</t>
  </si>
  <si>
    <t>Director of Product Management</t>
  </si>
  <si>
    <t>Junior Copywriter</t>
  </si>
  <si>
    <t>Senior Marketing Coordinator</t>
  </si>
  <si>
    <t>Senior Human Resources Manager</t>
  </si>
  <si>
    <t>Junior Business Development Associate</t>
  </si>
  <si>
    <t>Senior Account Manager</t>
  </si>
  <si>
    <t>Senior Researcher</t>
  </si>
  <si>
    <t>Junior HR Coordinator</t>
  </si>
  <si>
    <t>Director of Finance</t>
  </si>
  <si>
    <t>Junior Marketing Coordinator</t>
  </si>
  <si>
    <t>Junior Data Scientist</t>
  </si>
  <si>
    <t>Senior Operations Analyst</t>
  </si>
  <si>
    <t>Senior Human Resources Coordinator</t>
  </si>
  <si>
    <t>Senior UX Designer</t>
  </si>
  <si>
    <t>Junior Product Manager</t>
  </si>
  <si>
    <t>Senior Marketing Specialist</t>
  </si>
  <si>
    <t>Senior IT Project Manager</t>
  </si>
  <si>
    <t>Senior Quality Assurance Analyst</t>
  </si>
  <si>
    <t>Director of Sales and Marketing</t>
  </si>
  <si>
    <t>Senior Account Executive</t>
  </si>
  <si>
    <t>Director of Business Development</t>
  </si>
  <si>
    <t>Junior Social Media Manager</t>
  </si>
  <si>
    <t>Senior Human Resources Specialist</t>
  </si>
  <si>
    <t>Senior Data Analyst</t>
  </si>
  <si>
    <t>Director of Human Capital</t>
  </si>
  <si>
    <t>Junior Advertising Coordinator</t>
  </si>
  <si>
    <t>Junior UX Designer</t>
  </si>
  <si>
    <t>Senior Marketing Director</t>
  </si>
  <si>
    <t>Senior IT Consultant</t>
  </si>
  <si>
    <t>Senior Financial Advisor</t>
  </si>
  <si>
    <t>Junior Business Operations Analyst</t>
  </si>
  <si>
    <t>Junior Social Media Specialist</t>
  </si>
  <si>
    <t>Senior Product Development Manager</t>
  </si>
  <si>
    <t>Junior Operations Manager</t>
  </si>
  <si>
    <t>Senior Software Architect</t>
  </si>
  <si>
    <t>Junior Research Scientist</t>
  </si>
  <si>
    <t>Senior Financial Manager</t>
  </si>
  <si>
    <t>Senior HR Specialist</t>
  </si>
  <si>
    <t>Senior Data Engineer</t>
  </si>
  <si>
    <t>Junior Operations Coordinator</t>
  </si>
  <si>
    <t>Director of HR</t>
  </si>
  <si>
    <t>Senior Operations Coordinator</t>
  </si>
  <si>
    <t>Junior Financial Advisor</t>
  </si>
  <si>
    <t>Director of Engineering</t>
  </si>
  <si>
    <t>Software Engineer Manager</t>
  </si>
  <si>
    <t>Back end Developer</t>
  </si>
  <si>
    <t>Senior Project Engineer</t>
  </si>
  <si>
    <t>Full Stack Engineer</t>
  </si>
  <si>
    <t>Front end Developer</t>
  </si>
  <si>
    <t>Front End Developer</t>
  </si>
  <si>
    <t>Director of Data Science</t>
  </si>
  <si>
    <t>Other</t>
  </si>
  <si>
    <t>High School</t>
  </si>
  <si>
    <t>Human Resources Coordinator</t>
  </si>
  <si>
    <t>Junior Sales Associate</t>
  </si>
  <si>
    <t>Human Resources Manager</t>
  </si>
  <si>
    <t>Juniour HR Generalist</t>
  </si>
  <si>
    <t>Juniour HR Coordinator</t>
  </si>
  <si>
    <t>Digital Marketing Specialist</t>
  </si>
  <si>
    <t>Receptionist</t>
  </si>
  <si>
    <t>Marketing Director</t>
  </si>
  <si>
    <t>Social Media Man</t>
  </si>
  <si>
    <t>Delivery Driver</t>
  </si>
  <si>
    <t>phD</t>
  </si>
  <si>
    <t>Number</t>
  </si>
  <si>
    <t>Job Tiltle</t>
  </si>
  <si>
    <t>Edacation</t>
  </si>
  <si>
    <t>Job Salary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</si>
</sst>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_(* #,##0_);_(* \(#,##0\);_(* &quot;-&quot;??_);_(@_)"/>
    <numFmt numFmtId="171" formatCode="&quot;$&quot;#,##0.0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8"/>
      <color theme="3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8" fontId="0" fillId="0" borderId="0" xfId="0" applyNumberFormat="1"/>
    <xf numFmtId="165" fontId="0" fillId="0" borderId="0" xfId="42" applyNumberFormat="1" applyFont="1"/>
    <xf numFmtId="165" fontId="0" fillId="0" borderId="0" xfId="42" applyNumberFormat="1" applyFont="1" applyAlignment="1">
      <alignment horizontal="center" vertical="center"/>
    </xf>
    <xf numFmtId="165" fontId="0" fillId="0" borderId="0" xfId="42" applyNumberFormat="1" applyFont="1" applyAlignment="1">
      <alignment horizontal="right" vertical="center"/>
    </xf>
    <xf numFmtId="164" fontId="18" fillId="0" borderId="0" xfId="0" applyNumberFormat="1" applyFont="1"/>
    <xf numFmtId="2" fontId="18" fillId="0" borderId="0" xfId="0" applyNumberFormat="1" applyFont="1" applyAlignment="1">
      <alignment horizontal="center" vertical="center"/>
    </xf>
    <xf numFmtId="0" fontId="19" fillId="0" borderId="0" xfId="0" applyFont="1"/>
    <xf numFmtId="0" fontId="21" fillId="0" borderId="0" xfId="0" applyFont="1" applyAlignment="1">
      <alignment horizontal="center"/>
    </xf>
    <xf numFmtId="0" fontId="20" fillId="5" borderId="4" xfId="9" applyFont="1" applyAlignment="1">
      <alignment horizontal="center"/>
    </xf>
    <xf numFmtId="0" fontId="20" fillId="5" borderId="4" xfId="9" applyFont="1" applyAlignment="1">
      <alignment horizontal="center" vertical="center"/>
    </xf>
    <xf numFmtId="0" fontId="20" fillId="5" borderId="4" xfId="9" applyFont="1" applyAlignment="1">
      <alignment horizontal="center" vertical="top"/>
    </xf>
    <xf numFmtId="0" fontId="21" fillId="0" borderId="0" xfId="0" applyFont="1" applyAlignment="1">
      <alignment horizontal="center" vertical="center"/>
    </xf>
    <xf numFmtId="0" fontId="3" fillId="0" borderId="1" xfId="2" applyAlignment="1">
      <alignment horizontal="center"/>
    </xf>
    <xf numFmtId="2" fontId="6" fillId="2" borderId="0" xfId="6" applyNumberFormat="1"/>
    <xf numFmtId="165" fontId="6" fillId="2" borderId="0" xfId="6" applyNumberFormat="1"/>
    <xf numFmtId="166" fontId="6" fillId="2" borderId="0" xfId="43" applyNumberFormat="1" applyFont="1" applyFill="1" applyAlignment="1">
      <alignment horizontal="left"/>
    </xf>
    <xf numFmtId="0" fontId="22" fillId="0" borderId="1" xfId="2" applyFont="1" applyAlignment="1">
      <alignment horizontal="center"/>
    </xf>
    <xf numFmtId="0" fontId="3" fillId="0" borderId="1" xfId="2" applyAlignment="1">
      <alignment horizontal="center"/>
    </xf>
    <xf numFmtId="171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680673899335481"/>
          <c:y val="2.8582968151985279E-2"/>
          <c:w val="0.65732057106824682"/>
          <c:h val="0.91134533095066916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Title'!$D$1:$D$37</c:f>
              <c:strCache>
                <c:ptCount val="37"/>
                <c:pt idx="0">
                  <c:v>CEO</c:v>
                </c:pt>
                <c:pt idx="1">
                  <c:v>Financial Manager</c:v>
                </c:pt>
                <c:pt idx="2">
                  <c:v>Data Scientist</c:v>
                </c:pt>
                <c:pt idx="3">
                  <c:v>Sales Manager</c:v>
                </c:pt>
                <c:pt idx="4">
                  <c:v>Senior Project Engineer</c:v>
                </c:pt>
                <c:pt idx="5">
                  <c:v>Senior Product Manager</c:v>
                </c:pt>
                <c:pt idx="6">
                  <c:v>Software Engineer Manager</c:v>
                </c:pt>
                <c:pt idx="7">
                  <c:v>Data Analyst</c:v>
                </c:pt>
                <c:pt idx="8">
                  <c:v>Senior Software Engineer</c:v>
                </c:pt>
                <c:pt idx="9">
                  <c:v>Senior Project Manager</c:v>
                </c:pt>
                <c:pt idx="10">
                  <c:v>Content Marketing Manager</c:v>
                </c:pt>
                <c:pt idx="11">
                  <c:v>Product Manager</c:v>
                </c:pt>
                <c:pt idx="12">
                  <c:v>Project Manager</c:v>
                </c:pt>
                <c:pt idx="13">
                  <c:v>Senior Operations Coordinator</c:v>
                </c:pt>
                <c:pt idx="14">
                  <c:v>Full Stack Engineer</c:v>
                </c:pt>
                <c:pt idx="15">
                  <c:v>Marketing Manager</c:v>
                </c:pt>
                <c:pt idx="16">
                  <c:v>Senior Business Analyst</c:v>
                </c:pt>
                <c:pt idx="17">
                  <c:v>Senior Operations Manager</c:v>
                </c:pt>
                <c:pt idx="18">
                  <c:v>Senior Marketing Specialist</c:v>
                </c:pt>
                <c:pt idx="19">
                  <c:v>Operations Manager</c:v>
                </c:pt>
                <c:pt idx="20">
                  <c:v>Senior Financial Manager</c:v>
                </c:pt>
                <c:pt idx="21">
                  <c:v>Senior Project Coordinator</c:v>
                </c:pt>
                <c:pt idx="22">
                  <c:v>Senior Accountant</c:v>
                </c:pt>
                <c:pt idx="23">
                  <c:v>Senior Marketing Coordinator</c:v>
                </c:pt>
                <c:pt idx="24">
                  <c:v>Software Engineer</c:v>
                </c:pt>
                <c:pt idx="25">
                  <c:v>Senior Marketing Analyst</c:v>
                </c:pt>
                <c:pt idx="26">
                  <c:v>Senior Operations Analyst</c:v>
                </c:pt>
                <c:pt idx="27">
                  <c:v>Senior Product Marketing Manager</c:v>
                </c:pt>
                <c:pt idx="28">
                  <c:v>Back end Developer</c:v>
                </c:pt>
                <c:pt idx="29">
                  <c:v>Director of Marketing</c:v>
                </c:pt>
                <c:pt idx="30">
                  <c:v>Front end Developer</c:v>
                </c:pt>
                <c:pt idx="31">
                  <c:v>Human Resources Manager</c:v>
                </c:pt>
                <c:pt idx="32">
                  <c:v>Junior Sales Representative</c:v>
                </c:pt>
                <c:pt idx="33">
                  <c:v>Sales Director</c:v>
                </c:pt>
                <c:pt idx="34">
                  <c:v>Marketing Analyst</c:v>
                </c:pt>
                <c:pt idx="35">
                  <c:v>Financial Analyst</c:v>
                </c:pt>
                <c:pt idx="36">
                  <c:v>Marketing Coordinator</c:v>
                </c:pt>
              </c:strCache>
            </c:strRef>
          </c:cat>
          <c:val>
            <c:numRef>
              <c:f>'Job Title'!$F$1:$F$37</c:f>
              <c:numCache>
                <c:formatCode>_("$"* #,##0_);_("$"* \(#,##0\);_("$"* "-"??_);_(@_)</c:formatCode>
                <c:ptCount val="37"/>
                <c:pt idx="0">
                  <c:v>250000</c:v>
                </c:pt>
                <c:pt idx="1">
                  <c:v>200000</c:v>
                </c:pt>
                <c:pt idx="2">
                  <c:v>185000</c:v>
                </c:pt>
                <c:pt idx="3">
                  <c:v>160000</c:v>
                </c:pt>
                <c:pt idx="4">
                  <c:v>154398</c:v>
                </c:pt>
                <c:pt idx="5">
                  <c:v>150000</c:v>
                </c:pt>
                <c:pt idx="6">
                  <c:v>135000</c:v>
                </c:pt>
                <c:pt idx="7">
                  <c:v>#N/A</c:v>
                </c:pt>
                <c:pt idx="8">
                  <c:v>130000</c:v>
                </c:pt>
                <c:pt idx="9">
                  <c:v>125000</c:v>
                </c:pt>
                <c:pt idx="10">
                  <c:v>120000</c:v>
                </c:pt>
                <c:pt idx="11">
                  <c:v>120000</c:v>
                </c:pt>
                <c:pt idx="12">
                  <c:v>120000</c:v>
                </c:pt>
                <c:pt idx="13">
                  <c:v>120000</c:v>
                </c:pt>
                <c:pt idx="14">
                  <c:v>115000</c:v>
                </c:pt>
                <c:pt idx="15">
                  <c:v>110000</c:v>
                </c:pt>
                <c:pt idx="16">
                  <c:v>110000</c:v>
                </c:pt>
                <c:pt idx="17">
                  <c:v>110000</c:v>
                </c:pt>
                <c:pt idx="18">
                  <c:v>107500</c:v>
                </c:pt>
                <c:pt idx="19">
                  <c:v>104000</c:v>
                </c:pt>
                <c:pt idx="20">
                  <c:v>100000</c:v>
                </c:pt>
                <c:pt idx="21">
                  <c:v>95000</c:v>
                </c:pt>
                <c:pt idx="22">
                  <c:v>90000</c:v>
                </c:pt>
                <c:pt idx="23">
                  <c:v>90000</c:v>
                </c:pt>
                <c:pt idx="24">
                  <c:v>90000</c:v>
                </c:pt>
                <c:pt idx="25">
                  <c:v>85000</c:v>
                </c:pt>
                <c:pt idx="26">
                  <c:v>85000</c:v>
                </c:pt>
                <c:pt idx="27">
                  <c:v>85000</c:v>
                </c:pt>
                <c:pt idx="28">
                  <c:v>82500</c:v>
                </c:pt>
                <c:pt idx="29">
                  <c:v>80000</c:v>
                </c:pt>
                <c:pt idx="30">
                  <c:v>80000</c:v>
                </c:pt>
                <c:pt idx="31">
                  <c:v>75000</c:v>
                </c:pt>
                <c:pt idx="32">
                  <c:v>75000</c:v>
                </c:pt>
                <c:pt idx="33">
                  <c:v>75000</c:v>
                </c:pt>
                <c:pt idx="34">
                  <c:v>70000</c:v>
                </c:pt>
                <c:pt idx="35">
                  <c:v>67500</c:v>
                </c:pt>
                <c:pt idx="36">
                  <c:v>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9-4C0D-97D0-EF255F95D6F6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'Job Title'!$D$1:$D$37</c:f>
              <c:strCache>
                <c:ptCount val="37"/>
                <c:pt idx="0">
                  <c:v>CEO</c:v>
                </c:pt>
                <c:pt idx="1">
                  <c:v>Financial Manager</c:v>
                </c:pt>
                <c:pt idx="2">
                  <c:v>Data Scientist</c:v>
                </c:pt>
                <c:pt idx="3">
                  <c:v>Sales Manager</c:v>
                </c:pt>
                <c:pt idx="4">
                  <c:v>Senior Project Engineer</c:v>
                </c:pt>
                <c:pt idx="5">
                  <c:v>Senior Product Manager</c:v>
                </c:pt>
                <c:pt idx="6">
                  <c:v>Software Engineer Manager</c:v>
                </c:pt>
                <c:pt idx="7">
                  <c:v>Data Analyst</c:v>
                </c:pt>
                <c:pt idx="8">
                  <c:v>Senior Software Engineer</c:v>
                </c:pt>
                <c:pt idx="9">
                  <c:v>Senior Project Manager</c:v>
                </c:pt>
                <c:pt idx="10">
                  <c:v>Content Marketing Manager</c:v>
                </c:pt>
                <c:pt idx="11">
                  <c:v>Product Manager</c:v>
                </c:pt>
                <c:pt idx="12">
                  <c:v>Project Manager</c:v>
                </c:pt>
                <c:pt idx="13">
                  <c:v>Senior Operations Coordinator</c:v>
                </c:pt>
                <c:pt idx="14">
                  <c:v>Full Stack Engineer</c:v>
                </c:pt>
                <c:pt idx="15">
                  <c:v>Marketing Manager</c:v>
                </c:pt>
                <c:pt idx="16">
                  <c:v>Senior Business Analyst</c:v>
                </c:pt>
                <c:pt idx="17">
                  <c:v>Senior Operations Manager</c:v>
                </c:pt>
                <c:pt idx="18">
                  <c:v>Senior Marketing Specialist</c:v>
                </c:pt>
                <c:pt idx="19">
                  <c:v>Operations Manager</c:v>
                </c:pt>
                <c:pt idx="20">
                  <c:v>Senior Financial Manager</c:v>
                </c:pt>
                <c:pt idx="21">
                  <c:v>Senior Project Coordinator</c:v>
                </c:pt>
                <c:pt idx="22">
                  <c:v>Senior Accountant</c:v>
                </c:pt>
                <c:pt idx="23">
                  <c:v>Senior Marketing Coordinator</c:v>
                </c:pt>
                <c:pt idx="24">
                  <c:v>Software Engineer</c:v>
                </c:pt>
                <c:pt idx="25">
                  <c:v>Senior Marketing Analyst</c:v>
                </c:pt>
                <c:pt idx="26">
                  <c:v>Senior Operations Analyst</c:v>
                </c:pt>
                <c:pt idx="27">
                  <c:v>Senior Product Marketing Manager</c:v>
                </c:pt>
                <c:pt idx="28">
                  <c:v>Back end Developer</c:v>
                </c:pt>
                <c:pt idx="29">
                  <c:v>Director of Marketing</c:v>
                </c:pt>
                <c:pt idx="30">
                  <c:v>Front end Developer</c:v>
                </c:pt>
                <c:pt idx="31">
                  <c:v>Human Resources Manager</c:v>
                </c:pt>
                <c:pt idx="32">
                  <c:v>Junior Sales Representative</c:v>
                </c:pt>
                <c:pt idx="33">
                  <c:v>Sales Director</c:v>
                </c:pt>
                <c:pt idx="34">
                  <c:v>Marketing Analyst</c:v>
                </c:pt>
                <c:pt idx="35">
                  <c:v>Financial Analyst</c:v>
                </c:pt>
                <c:pt idx="36">
                  <c:v>Marketing Coordinator</c:v>
                </c:pt>
              </c:strCache>
            </c:strRef>
          </c:cat>
          <c:val>
            <c:numRef>
              <c:f>'Job Title'!$G$1:$G$37</c:f>
              <c:numCache>
                <c:formatCode>General</c:formatCode>
                <c:ptCount val="3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130000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9-4C0D-97D0-EF255F95D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289599"/>
        <c:axId val="705286239"/>
      </c:barChart>
      <c:catAx>
        <c:axId val="705289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86239"/>
        <c:crosses val="autoZero"/>
        <c:auto val="1"/>
        <c:lblAlgn val="ctr"/>
        <c:lblOffset val="100"/>
        <c:noMultiLvlLbl val="0"/>
      </c:catAx>
      <c:valAx>
        <c:axId val="70528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8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28744629604486E-2"/>
          <c:y val="5.9442781390206784E-2"/>
          <c:w val="0.89378569207877934"/>
          <c:h val="0.8897377533783783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'Education Level'!$D$1:$D$4</c:f>
              <c:strCache>
                <c:ptCount val="2"/>
                <c:pt idx="0">
                  <c:v>Bachelor's</c:v>
                </c:pt>
                <c:pt idx="1">
                  <c:v>Master's</c:v>
                </c:pt>
              </c:strCache>
            </c:strRef>
          </c:cat>
          <c:val>
            <c:numRef>
              <c:f>'Education Level'!$F$1:$F$4</c:f>
              <c:numCache>
                <c:formatCode>General</c:formatCode>
                <c:ptCount val="4"/>
                <c:pt idx="0">
                  <c:v>#N/A</c:v>
                </c:pt>
                <c:pt idx="1">
                  <c:v>100000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E-4A83-8AE2-AA3B4AD78C18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'Education Level'!$D$1:$D$4</c:f>
              <c:strCache>
                <c:ptCount val="2"/>
                <c:pt idx="0">
                  <c:v>Bachelor's</c:v>
                </c:pt>
                <c:pt idx="1">
                  <c:v>Master's</c:v>
                </c:pt>
              </c:strCache>
            </c:strRef>
          </c:cat>
          <c:val>
            <c:numRef>
              <c:f>'Education Level'!$G$1:$G$4</c:f>
              <c:numCache>
                <c:formatCode>General</c:formatCode>
                <c:ptCount val="4"/>
                <c:pt idx="0">
                  <c:v>130000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E-4A83-8AE2-AA3B4AD78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252207"/>
        <c:axId val="1504250767"/>
      </c:barChart>
      <c:catAx>
        <c:axId val="1504252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50767"/>
        <c:crosses val="autoZero"/>
        <c:auto val="1"/>
        <c:lblAlgn val="ctr"/>
        <c:lblOffset val="100"/>
        <c:noMultiLvlLbl val="0"/>
      </c:catAx>
      <c:valAx>
        <c:axId val="150425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5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9CB2D9B5-2F9C-48EB-8EB0-A05A367C08B6}">
          <cx:dataId val="0"/>
          <cx:layoutPr>
            <cx:geography cultureLanguage="en-US" cultureRegion="US" attribution="Powered by Bing">
              <cx:geoCache provider="{E9337A44-BEBE-4D9F-B70C-5C5E7DAFC167}">
                <cx:binary>7HtZk9w2svVfcfh5KGNfJsYTccGq6n1v9fbC6G61QJAESII7f/3NliyP1NZYnoj7xb0Pn14cXSwW
wEzkyXNO0v94nv/+XL08xp9mX4Xu78/zrz/nfd/8/Zdfuuf8xT9277x7jnVXf+zfPdf+l/rjR/f8
8suH+Di5YH8hCLNfnvPH2L/MP//zH/Br9qU+rp8fe1eHi+ElLpcv3VD13Z9c++6ln57rIfSvt1v4
pV9/fn/1Xz//9BJ61y/XS/Py68/fXP/5p1/e/sofVvypgk31wwe4l+p3HFEuGZXo0z/6809VHexv
lxOt3yGsqKCa6U//2Je1Tx893P8+uP7lw09X/WP/0n259L1tfdrU44cP8aXrfvrtv3+4/Zsn+cNV
19Xp51Ck9eve3199ethfvg31P//x5gN4/DeffJWNt7H60aW3yfivoevjY+Ue/+zZ/7OUJIS/k0Qh
pij+HHP9TU4wZe+YRlhSyj6lDH9Z+3NK/tKWvp+Or259k4qvrrxNw3+9/99Pw18+hv9ZKr5UB+Li
mxR8KQuGEf+cIvltDv7yfr6fhze3v8nFm6tv8/F/oSzSx/D44X+wJgR5xyXVSiD+GabIm3yIdwIp
jBQnv1//DJGfa+LH+/l+Ir7c9yYDXz5+G/oUkBng9w3c/OGD/6eIlOYu/A9Gnop3nGsq8ZcG8AaM
EH0nOSCRhsbxTcR/tI1/E/DPt72N9+dP/xDu0//9cL8/+vLc3+t6/xnccPpOM6ooob/hvvr2lEMR
cIAi9qUIEFTB1zH/DRiOgI58qP2Xa9/b1/eD//b+N1l4e/ltOvbM/4F0fOYjfyEE/z814T8Fpje4
9hVX+p1ibh77x+0nbvqXr346i8CV39z6ZxT386E/+PDrz1hADfzOeF9/4puKOHkcousfw7/42e83
vTx2/a8/J+ydopQSLaTkCkslgU1NL58uYfkOCYWk0ppJjrSEJh/q2Oe//kzkO4oB8wAUFVAxKuBS
Vw+vlzAD9obgY0IkgeuE/K4GzutqsXX4PVi//f1TGPx57ULf/foz0Ovm87deNwo9D2NYRCmuBRWY
EOAhzfPjJVQ4fBn/jYhe1+PgHpyaWlPJOTPDPKP0q5h8ZxH+vUWkluqVUArOAHa+XoR5Ly2a7cOk
ynw/LL02nUuSQ9RM4nPJf2bg31npu4+jBTwMEVpRBcH+eiXLV13pRd/jpSobgyc9XvZLqMvNnz/Q
H5chmFGumBBEQObeLDNMfATw4ncTajHaBuSH65lXiP0gbtD63iQHltFSaIY55xK/TY5TTqmW3q25
L0zBM3prVZGZbCB4o/Ok39VyadPRV9UBXarmBw/5mpVvjwbBnBLEqXo9iOg1q18djRJO4RAZuqO+
yDYU+96ZBC10w3iSGVF6shkqi496zsvLPw/v956bUzgnQMikhJr5duXa1QmJeL1rie2L97NnU5ZO
olv5rh5IgvZ7GhjZiDmT1a7mpJfbWjVT84Oz9MdTS7DghGICJ5dQ+mYXYnFNtTbkbihythWtvW6b
xKZl6fF/vJAWnFOMhIADRdmbNE9Jki8yp3dJX7a7bODtdiwXm+rZ2oM/DyyVf0iqAAyCj7mSUggl
0behDSJJ4NDmp+tCbZUuzOX9JstmKBZVN/7KxanEJualZilZxuxQarv0BgmvnOkWsVJTiJHkpuun
fN6EOiueMpk1zgxR0Ec/9UUwFvcxpGtoQ7YR61zW25G242rGZSXKkOgUTxNkK3FE24CkUdmoGxNX
n/dmyjr8rIhi87YY11wblhWUGIpL25uE2dGb0FKZ7CWC0u4oo3g9UXwdjt26LvPO81K53dQOzaPy
jLKTLtFZuFA6yW+pKFeZVnRG9T4prG4NK4pRmxLT8axpxdDuWJzUbFahSzjrCrMrMQY/p4Swvtk2
S5b1qZ/WUqeo8vUHzGXBtxUqqvEgYyReL+OEtBFNTCpTlT6R+42z3UGTNTlK10TUc9pG3gjD19rt
W2uZNNOQLfN25PMyXktUrvRoDWIpjC/d+JAnIf8QUeDKZNGREhmOpcgecVTIPg1CZJfryJP+dBxE
NqTzHJXIUyzmBAK7h5Iibw/bntAcXTFV5BRtBDSb5KIeRCcKg7M5dHo1mYztWp5n3JVxKlKfVJWu
pKFZ3+NkuzRNHBvDmil0yWmy8iTG+6apXUEvyMoa5ffRxH13WaCIh85URZVk4mqqdd3Pezq2cUl7
OpS9O/I4li3aYVaMZLWm5HnD1WhoYms2Gr/ItVfXvrKtzfs0WVGG0c5KB8lPE8zzOW4SXNYVZRtB
rGxvs3GkAzOOyaGxpmpry7KDsRFK52YgnPfX1bys5Wwo8vHjGunQmoIg0ep0nPvYZMcjtWFYzjlx
hUBpSRsaiz1RLHzyhnuUhPC+y2NRtxueaUy5qduGNhtGYSlnvLNNe6Dbbi7ToW+RP801KtHROGYC
7XXUxY/TUk+r4TSqE50L2xzU2KtbGkfbpD0T1UtR1cR+bOY4sNNuqdbcxDZr5BmxY3LWq8plezOg
Xn6zqJy0KVYBkT0ZZ7+eZzUfL6A3cHs2NzZZDW5DcT/XfSH3xghidjI9WzEEg0xzfZsT3Ax7+SoU
Pe5Flot9N+k4monPbDVFsLg4wiFv70RJUGv82gW3xavASdpjHcheMs2yebJ5Ofc7Yem8bmYlMHyV
zWiejR7tYO+mrBjjrtchS94vUz/Sa7yOWXYGjiCudmqhiN8VS8np9SI8yj9o37fiuXMtHZWp/IJx
Z/jgSX3b1lgnhZmh3PVJgVpRCpP1he5PRt37iqYj6qdMmbaLY/G+XF2shtTFXE7XC60DL01d23UA
rMGEHyedXSGXuWVpwIU4X1RTha0SyaBMmMbqouOinAx2CFBn5KRdDE5Ghrau6ERjlqEhx1PVrHna
4FhdYJHP50Msit7MsbN601eNm6E5ZjyHXu3wx6GFgO46V+QqDd3IqpQ2UiwbhLHojJ/G/MQDsnTp
gofS7TWugw7r/OzLPTKL7MLSar7p5nZB6Rw4lItL6gxBiAS0oc46JU1g43idWcnf18nahg2zntmN
rtc47cZCOLEjScaFIWFwIc14zE9sLd19t0w0AZgv5nPMck5TXSelS8suS6YUuOGIjArcn02UAbTj
xfGbMBH7oPohNoaXSXaPSFE/DxUagflMdWFkToqXnK0TTvPOdQ8iQeikaXlVbnDvSmuGoUf5dkJq
ua8hfXHT8kI2aU67hBuJa/3AdXDlJrAYjtbF9iK1Yepuu6nL7xfF/VNOpmaC/hHap97XyZwKN9UH
zRxqt5cLMp2GGa/+oEwYGnZq9mrcFHR1T1x6fjG2S/UeJwN9LHwyi3RUSyjTsW/dFS6r7iGfMXs/
oGR6BoQqim09OK020OawSwsZSZk2oxK7aUHrYJI1lx9nO6vVrLDMYOZ2otmmQXGCE1jpkJilH9Dl
SliYYZEYnWlEy1Hq+FqVRk0ZTnbw0FkOZabLfq+C4vCmkf0yQSX6FcpvIAvbhIK22FBbTqdo7aaj
FQjpcr5wRj4OruyPu2ScrirIwLQR0FiDCeVAqhMoney0LlbSbgRT2ZoGvc4FAG0r/UapmA9mhS6p
TV2o+ZmGRpYpG2fnzLyW9nkpZCCm1zmdjFwSwEIiWF+kceH1adVlcjRonZqnOPEuMTkeIS8wYfCP
QsUWb2oBNGNHl8BHQ1oZuu2KbNls7NpM2R58O1Zprrqx3Ja+Ho7zko8i9a4Lxa5NsvIOSibgvSkL
JE9J1nluYtVPZSpJwy9p5+Z194kX/aYnf9MNn2XRc90s0UH/ePPnP0++DF8+2Wu/f+2TevzXX2fN
S7jq48tLf/LYvP3m63q/fxV+/7f1X1XjN3/8QcD+G4n6eaDzby7+Rf2qwDf79/r19GX66eHlsXoM
H77YOZ8E7OtdvwlYIBTvMEaMgVQENgz+0RcBC+z4nSJMYaoYkZIykEm/6deE6HcYJCoMfbAGakuA
XP+mXxNO3gHdBdmrlHwVFpz+JwIWv6HpiuFXlxzkCag9ISl6o8UcdP1eNGN/j/g0r2m+TI6lDXSt
q7l1kzNjrHyABsz6+7Flk9iwrKFtKjPJo5GyFR9EcE1hQsGbm6Jb5g8hq/WPFCMm36op2CZoRdDr
lGEIjHirJhLRsLWaB3bPKCEV9IlB35JE8yPoaPWN0LQHwpUHaKOs5fU9TiagA3xM7muBxwWaYFF9
/CrT39HK4m3kBOwEJABBEjOCQTV/qwXGnFSWqpE8LXVi850ta/lx0QWrgcxDee7KOABhjnTW5yp4
jEy+YHQ7Fq58zOWSPdiu73sjC9qcJmBTWBMHDOAYlODzfiila8ywrPIkm6uyNGNu5XVGsuowq3Lb
gJYUpDc9Ev1k1lbmd9M6cLuxdvJhu2hf3yktwylTIz1dtMbNxhcBwU+uqF1NUgqV71ccj2d+mvnZ
nDXF+wUv+SmeojpIZDLxjct5TTeyEuX5Mkb5nEceD+wwsqd+mJIXIlR7MixA7EwCYHUFbX29UA4V
52uPg91hvUziWDWRWmPF3N/WrMRxg1GzEtOittYHTLPxPky0PCKl7C/rsavXtOqSNtmuyxAHU+Qi
J5/R6t+aHK/F87UyB05FBEVMQgLBzVWvFtXXyjzHPUA4TdATChRdqJKGPG2XBZ8TiSXQltiCTCqm
cTleHcXnKy8zngIDZd4k0avO2LWIp7Kw6mJZElqYKXcJ26IYs3MA4/YlJ7TuDaXKewO5kgSaH4mH
dPLkUoqBny4gdQ5anA8vf34mMeDMV48GiCEkgSKGcTHDhP3BKurneSRkWP19kvvIQaE1uTKLTuqH
smxlbVyI89WklvLZCZmLdCpHDD10CPMDB/J/IWorqWGJ7fd+sLNvCxh2pl59GA3muSSCsE87/8oO
qVBSD/PalA9z65v3dTHgwmjh0F01emjRmS1knVJv64sVnKlL1CZkTlc7SyCoisXW2BxV6gfWAf7W
KnndlWSECSXA84L90Td6XgpYNaEqPEyVwKc1KjWw51DrG7KU2AP9HwQxQ8ZVa7hI3MPIGnmaq7F+
7HHfZZuCJeQG/ob9qSZjN1VcW26qtRufPQ/VWeWQHQxilah+tPVXYP6Xv/Rp6xJm0JwD4mEAoddT
/lVAPYFOwWfdPqgmSR4Dd/wy56J+7EZbAEXyrQWsXPnTwEVHjcK9H8xY5m1nNFYl+9F2vvX0Pm1H
gwHKX7sZGK74TSSd1tY3Lese2lU3V42uQRcswXlpatWu7zEtG7vJxmrgZsXCJ9sZBE1hYq3mD7Xj
dW1KOfHjoSS6Spt2BQ795yfwU4v4NmAwtBcE4gXtQ+LXmfHXAVuop3m+ZNMD06G5KDAub31MkNs5
MrW5UcQ3eoeSZN0M+TjXwMgacQgoJG7A58sOJ7HK53UdXGYmBXrO2Ci7K+qsPBuInu5HuiBrllFn
R3IY5yqNY6w/ygSN8y6fuuT9PLTjfdFJOW1QX8zHdlDjzpW8PLNM5LkRY5vcZqiHbC2disl2nJv8
ow4+OWPZ2N2U1C+X2bja8KPa/GPuFFJIc7BKNYccvulkE0bege5eH7IZ1KnhWk43uuD1WV2T/ElN
Mbu2fYkfyDxYZRTtqgOPqrY0/Srxa8F02VXLCI1mmp/+PGv4D3vT8CKFZBKDmwpQTcm3Wau6gajA
bPbAmIiVIbiaOqMYFJqRPYLGWKvCX1dkmE+rok9udAgTT6eBVdaEjvdnmjTrU5N34mVgBWjuH+zv
22YC5x7mDhzsXaUQRQSI3rf7awW4U8Vow2MmuuVg8B0ejFxXf940hb0k3To8AfJykNFT685e9dBD
hqy+rXE3nZY8LCcA5dKboYhoSOn1n29PsLf7g+EJgARBr7wJqpK/GR7ISc9JJyv2uLKQjCaBsUi2
k3IGbeCpjXd66bL+WK8+iSCzwaPZhVBkFZhhzcAPVFGwbps0BVr3wIcbmRkLJty+AKrQHDk00W6H
PApN6topq9NsGboVKqfrrwiY8y+NcllaqdLPh20Rmzvvm+K6yhuXHXIC0mks+StfUh3yB+vIVrej
2iq960HKPTTl0PJ05KiZN0nk1YexIMWl4rjsN7gW05GG0UR17MCDPmygLXam1agbtisG3x0oX0nd
RTE3CEq50esTAVfjYBVT/QGgvFZ3KFmKsAVigq2py354Fg1YnOlknUX7YMkEtHFB+aMB+C1g+ORd
NDlZkwNAVQ6U2JVgx9ZcZDYdCh3LDXgN4qbKQkVMnSe0TyXiw3shlg5tCSqUOoKmAlJW6KZoTxS4
hssRkyybjqOHdr1HOjGzMwG0y++xpOxJ2pFh+GCzSl8gVysPRG/SYHz6KtksToLJPYUJznkr6HIB
xg6+7ud6iaYd23w2M1MiS5X0zaWWebxcoID641yI+hKVfbxpk9XeAb1a/X43cXyKfbQM2I4FMFw7
XPDdANwOAX2o2oNirUm5sTMBA0BP1G6nKa9ewGdqfQqsu8q3nDbhMGFZdgXIwIHyrFzeLZoKv0H5
IPpdT5Q7sLlYb+AkJO1GAijhvREFdd5Z7u+wTPA9i94WYB3K8BRsNj8Pg1/qdPVz8hBtW16hrBaD
GXo95mZaFw9OcT5rmsrc1dIkliGx3/oaqw2frYTQ9GLYp8r17KTvLTsL2PJ8W+ajrczs2nAxDZX/
QOZelCYCY1zui9DCgYB5yAQQjnLebuoBsA8ob7iNANkuXdGQfWBAzY9Z3rFjuoYa3KVCTNoomQAK
rlRHcAuWYfgoQ2bzTeNBqJtROgY8plXhaYK5zUksJThZnc3YmI7wvaskKnw2Vro5mQvHwdnv8zxL
SdHnh10/6GzjtSzz+2FYOn04yLqzO8JitZjIrLrt4xSsWYOWt27okotcc+GNw004TwLpTjkaV3zl
cW6hlgVUuQcWPoJwEPNymYORex5J1PdZldTHMW9VYroJbHVTIFCPpsZ5tIbCSfLm1fN6mNhSvgQw
vmZTxoz5FNz7sB9l29vDuqOSHwbp8geytoM6KHTi1jM+4sHt0KwkGPSA0PSqw9beNWEeWSqnBU64
5iueDV5lIowfk/aoqhwDbF2rmykwejnqavnYhz4PqS7hfDhAz1MMDkix1XZdrhLwiyGTtXNPS5+E
xvReyOtmLuIhB8KtTJOLYcNK3oEps6DuHsYU6AJxmzwOLGth8jmNpbFL1p0BDPYBQivlQ9LWzWUl
5OpMhm1+XjglmMkoiQ24oS2G2CpI88LH+EhxYZ8iQPpR9OBMGhwCOfbesQj9SMKPS5KpIzkV600J
NRVN7GefQBGRdr9jLnxYwIIV+81SsilFuoGNZjoj922vULvJa6Dxm2pwzRnpcyZTwmQ+mpb2RKdw
DFi5KcOorixj1XnbTvO8gfYJLqtKOhQNadB4NFfC3sVhJKVBRYa7Ha0TPB8DGV/rbVYPNXSCplWn
kommT8FFah+9HN2Tzxb/auRnyZDadulkmq8cx7RjuNDbHq/9bdYW2G2nODkPSczGixjW9jbQLDm1
WVE5YzuwNl5lR3cA2Iq8keXQw0RHEHXLQ6hvYLqAjlWXy1Nej7U3U9dWj4VDSbtdaZszg5G00GLK
hZ+APYnHNMoMNmE7Be6snSxMrFGXp7pY6WKKRcNMvpy1KFKbCbCSPevFOVGvyOHE6j7AgeoPkUX8
ZSKze089bnuzZEE+KtnpG+vgWzAylv4a2qi+t70bbsiUi8umWKqHmAPx3Vorsmwn3ILUxdCEiCCb
03jnOzdUKcxLOr4RXswETpxbwIwoSmikMTbyEizu+X4Fy/yshQbWpqrW9H6MvOg3rhKA1rgVLhV5
t8TUDZTB0El0/Q3NdLfsORTDezvbadrMBQHQUijYj6hm7LqOXVOb1pLhuieFh3Y+gbg2cUH+sNU0
hG1k7LItWZ/m3rodWaM/xA1i1khkybMuUO8NvO+nz0SWzB+nrrnjc3dICw2vNwxFOW094/mJBm8f
VKWswnE5hfWp6DJ/C402zvsgelDYUtInj2y09qqeR4WMDlwe4Dp3nWE2il2tBPhNy4pXMCUcATOj
DCtMXPpJoxfGVl6BmxLjGQxHQL/IanbD1k6hGbe6wyDTcuKv6mXtTmHSOIotKTN/DiRAXrqplGcw
n6yKVPaZLLYMxhhXkXpghxHk+CUaa3ENj12tm9KFDshsvYabUMBElOuWHQxLO6FTlXue70BXJ9di
dMFtKsAXt4lZC1qfA8Clgr/CDC8yiN0IsnEfDbm7kGwc6BbqVl+teGK9cbToDstynX0a12yArglK
8XjxE4xorARMaxMrj5d8UtdDEEVl9FouN5muWABTOaJrEbi4W4lfn5KphoFz6xq1GJfTwaUjDsre
yqFE7uJV6bLzeeodbU2SN0m5ARRQAmo69nBGRsHzFJFMXPuipsyEBb1iGZrWAMI/b90Fx3W137dS
+2PPQn1YLU0BfgaaJTsYLR1gZDP5ptl2sgZbKSKR+WvmVgqPtrbtOAozL1FkMKWr6vHEAQEFdTXB
D4KJT9CY5njtHlU9agY305gZ3/aNO2g8G+nHfmgXflMWZcfSXjb9rc7BJT2KQy7xzjqYt6bU+TAa
8DSr4myJwcMMrrAN36qYkVM6wazoeV4VkHFOxxNeTZEcDojxZeuAjkcwCOG9jK1oSnvWAbySA+Y6
sgVLhtyM81rvbK7lnDYD5jYFK32tYWKD5T0gHgzQCJz4Yr8n81JvbMjpvD/53F52qqjPhlwXJfSW
Qramaee8fo1tPV6ppFiyw3pdJMzgXVvLgwYOB9vCSysxAn/R/BhmkBBWZZsuHME8o6kOYPJXkg3Y
DckDnInmhIVKzCkMhZcpLfQAASCxCPPeGAht9mjTBApTrT6ivUFX00GR0IrtwUSKn68hKg3jIiWH
/bbuINKtW+x01HW19FAcYBilsQvRHiV8WNBm6MfkakCEr1vnYaS6X+bM211Esl52pOC42NLE63Zf
FsBADloguGybQa/hewU4Dl0aVFEJg2Hgf6fstDxWShXaA+AVyG4DWKr0NC9amNn15TyGQx7bxl2U
NbbNLsMgxY/Ad27PYAy7gC+J/YYsMNEGgaTc/QIvXMCUj2TlkQ+6vpN1j2EIiRa9XaxsWkDuqQAn
NWu8MpKtwz5Y2WCtFiiD0RKD1xtuZYfFFbgjyVlhvXObliH6kem+vM9yWlAjMBsO+4KC6enWAMJM
t25NYZLcHzWlz/dhcqZyA5qmlHt+Qf2N7ux013UwKDpgeRwW4Pcz5iAYhmkwVQ39JW2SZt6bwG2E
9jrB0Ar8WHHbgWNemipLfG2SSoR77oYZXxaiG6sTzXNFNnB+2uc15/EJNGbb7GqE18uMLnOx/VtX
lFmR5Bm85kAoDNA1TK99SmsyTOZvZVvTAol6fEh6bw+Txn8MlEB8uySe/61pypA3HQdXUOTyopoz
mm27qZ71Zk1U+IEp+ekluH8ZLxqEJ3hs8MqdgLcj4EUd/cap0nRsZBt7/YDWJdmng3bHWM/Lfuwx
g9c9SHIIr2Uw0wwr20XJk83YyeY9y2K3j8FK26+qHG2mNiM7ePtj3oGktNuWsnDSAYxBF++6I5I0
cgsT+GULw8IWZsQh7rqSZ9ukatXtUsnkB24SefWzvn0oDm8BEXj3EPx4eJftjZu06hG8QujAj2tB
QUCsxQi9uZHrbZ+vPhpr2+Gh7q29sWPnbqohtneczoDrU750jxjGy/uAPsOTaPR0Hus1eR6zV0Os
IVUBXUcNzxGHAp4WBPX7PzcF9Lcu8WtC4H+LUAxmF1gjUBpvElKMveNLKcNjK2GRTTtU45A2Oc0O
2uK/2Tm35kh1bFv/lRPnnR2IO69AXpx2+m6XXS8K1w2BJIQQSIJff0au7t5dVWtHV5z3/bYu4bAz
QVNzjvGNaeULfi6FoRMClNh8SSHDrhMxu4SX8pFbCTYolPkDSEXPKqpT+6hkvp1BTVBRFb0Puorb
dLmykbOfxmRuMRZNY4hrjg4hrzYfBTu+yU5XOirXoYYyHJ0gLbqwQinqXsuYDBvuy7GcKzS79qXs
HGaCuci2z8GK67jCXZldM96NrxNmcV11fuqWupycug+iEZNdkhfm1cD+hmtvQRvWcugcWhtWsv4h
c7mL6syAaKjgnKrboltptisAMbyh49/mCoVVRaAGwvF+BrbyEVrKONQRGduK8Cy6ydFAPOMoD6oK
RaS/uq5Yzqll6d3mopTXdNv8uS8S3aHbX+ezWNn0Dbjd/AYrm579snai7nm+mWbOUyIO+VbY74HJ
MHRBQsmmvRuLeZeg/gAN64f0Jk/NslTUBvMLW1KQKapNzTHc+vIrGKlyH4/cfirU0N1m0QpjaNJR
9zFtMXgky3GQ8oXIO7G4zaPApdv8B0/lN5kOr1QZwZtD1ABuIsn/JoPN0TAO82IluLFOf5N+Zu+I
sQ1P8bJEXzGIs65K54LdGVFgBl1kHu6hqtg7lPLtUWBKf5A0JzeuU3H8B4ku+/11B5YbQdZKLrgu
7JHyNxIRvTOAKk6Tj2IeWrVT+PgvNFK+BY6QkTuTmyE7aJzL91GL+AGSRXTcQos2T5F0ObqZLtfj
2hrM2VsS4eKNyuIQAD2+0wssg0olo7mCHpC9+4krixs9BjkVafsclKw8pDqD79YrgXYNlS1QdQeb
kKAQaHWaBrHeX+SoA9T1KW+s7kxRYVLy71JItBBcs+x2DcfJ1Ky1fQNYBr0qm/3WgzDgVNerTQdS
FVtsb0vWRa9RYme8XbmdnnMWLqLZ4gSGwLSY27jQ+m5irZDNVKCjrlaOPqOiruO3K9oekGb4MFdb
mHjTYP6Y4zqZ4B1CRUjnhxHzGccwitJxdHC7X5Xrlj+8SGnyqyWDT5mgrCYgkNEHRAWyjb8KqiYq
l61P/PKRlK7/DCGXnVCJp61JoSh9cnotbi2BxVz30cLTpjSmi3e4u8QNsXN2wSd99hzjOdnj5i2w
7Mlzfy97Uryn+OlnMqeAnoYUN/Z+WBdQK13JX7JE8dMCpQWdX5IsLyrGMA14Y14f01YtxzTugaUH
y7rvinHZj0sb1XAYWXucS7HMuzAT4dcZrYBv0pbo+BkzsNTQMUd3jzan6Hf9tJTPsNo9ORfB5qeK
I0Uovy74mN8TL+MfgbMtwJolzV0NlNwdI+idvl7pasaKl5F1Nfqu7FpZ0t2npkvFbos8ux9ZHp+1
YeRtAQx2DXRjeBx1ud6mUBMgSpTQYVUPHSvMWo5X3KNWhegszl2ogvtpHZNrwMoGNiA4+0/O8RiN
K6bTm26IB3RUeTt+7zy13yAxDO/LGpOsCgw8kGodDRo9i9ns2gnVf4+3qdj2S6w82QHxGce6LbNw
2k9DtOaHYZVoymKvi/UZ/SOwvtWPU1tjUEzpTcrT5c5y6uJKpz5+3iRNMTbn3RzdUZjW9mFO4cPf
4JSDsdi3aBENcGIz58Nh6eEptlWpgHEfqUjL75GcXHvqiZqyneiD8B0vCYox/HR7SvjiD4r63sPI
9UO2WzMt78i29s8ml8tae8Onh5xY/tIx39+PuQ9JpTJ8Hc3mySz2oSlTUyeCTqouvIv6GvMR4ddi
pvZ2i4vi0lVajBLbmnh9GIgqxEElASkOCxzp5IL6Fe+uTBWtKSzvvvFBocJKrYMWDfwMexeOc3ad
B1AWT1E3DMmJqSESn2RSalGRhQm5H3sSnI0APpRWndYA7gbfmzuWtqOouOoWSJCl6r6YqIBu1bll
XXdwT9gtBIDya5Q5duNNlh+32LTxHhRAcR7LdtYH3ieMHxJh+20v2jI/LnNL77PCQsKyyUxVxRJt
6FU6jmV4oCsLTK0LcIu7dc7EuvNqgo2+tGPv6oTmWQsNPwMA7TA0fIF0wZ/DzWbbHqxh9sjnFQNs
RLtE7SMM4i94tTZ/7HkLvmQEZX0929V5yBQK93qQSbp3xo1Thfcf0ve08c1UM6r5zZSmBb8eHYaM
bM6jJ2jhCwOz5eG/GV0+8WFUt5slc9ZkcVs8F9rD5y9IGz1mfFiCajadxfzI54fW6+mpICw/EXPp
5Rc16r7q5gy0rylSxerWTxPDSFyw2xBzA9QMEckz5SxG+0TiUxi6fN5blIgGf+dyaufNDVWc+OgB
FcwOte0S+xZxplLIvPhrvICsfzlR2w0b29FjdOdA2nys5O0Gr6E90MzKEGqIE7fCbvkTY3N07nrP
46dcqvEaWskW7tgKkQeKrO9cY4UcP5V+c9tO4Ka41luqxgpEt/zWhYt1O5HZwtdzpDlQErG5O+I7
aOzgWk4CfnZX50qE3ZF66j5AE+a3fTRnOz7CQmzmaBlRYhPVuV1LNy4r3pYA2S6C2ncACvPV1Jeg
g2KtPpgf5Ssl88DAsRhTQH8Q09REfivLCop+/9wGJbwe3H3DWcyefV18Jvce3F5fYfJy5yVrhaiB
BsIhAnd5MIUMvme4eLudLKcuqz0p+s+htPI1V0k6VmYIWgxQ48SHh25MNYVhQ+WDJWJ5myc175iI
28e1AzRTTdncvq6bV+cBuKhq/ESpqwoNCWUX8mAdrsiS6+853qqlYQm8kXpIGSk/oaZ38a3TvQwP
kkKVrgT8X3mfBJOHfDHDXNvTIl3a82JZFtQguymKJ48iVfOgXOWeDc5FUASDURxjUCEAbYcs8hf8
RT1ZPvro3RHmZxgnunSsGro17/exMfQ24INIqrZMl0c9r3zAlT+7ByMHvJhAMuOnEI632wNf1wFe
cyLsKV5Q+3VL8w/Izd2NMtD5qo6WcbyDRRZvVZbOmaw1C4i+gZBhThNBW1uNZO4xyyclu48XMsqH
KNeUfgeThQnToA4u+3Xr8uEKtweIUZjCMa+AR/UvaSwTjuI+WHfULfdRw7lLPi9L7ru7NufieYxC
oRqpJ8GaYDP9j6w3SXk7uQB4/0Lgb+zR6sP0dssw3qaWR8nb2HP+qsG09ftsBi1cs0UzUV+w1rA2
Y5ABM6JbexRzCGgnxCWcvWA21f0xROplPTvuSHQr8yngVy1arrUhODcdJECJr5QWhrqmi1l6cDou
XsLQeDQeS7aPcSige/Wpbasw6Npl7wu6BBCVpxSuRaLGtOLdMjwHRayfSLdujyZcF4h5ba7JDhIJ
5aeAhrDOZeEXVQnv+EVr6gJfydmJrzkQVluZcY3ukaJI3+OhjHFokK0er90KrrxRGPnXKrdUjhVD
/v3RFRHsk8Js4xOSSOoxRo1GIznk62vmVoRScgr1WA9xzJux4Fm+C03HT3hE4Y0KRZhey9XBymwj
O8T7heGiqosInPsnm9MW86zCmJOITRzZ7ObT2G1dhMQF69inkYZlcrAKFzRw6GwcP42YrV4Am6M/
yzVO8472m+PNBLv4Hhrj9I2naLIrx1MYPPDe2Ntii+4FxS/rYO6znpzJGLFTvBrykKqlpSiPSfKj
5d1sq4kH4tQHWAQShozr6gLv4BGsUA/CAbYp8AtAAdXiZtSNOB43aJcdLlY+zjGvw5GU+7KLtKtG
n/crPK1Wf85m30Pg7SRUxMAq6AbbYKPKDmWASJ9Y2pd88f37GAryooXNXuch0vM1B0J3joOAikPq
ghW5jXzMul0KHX+ukxIU9AX6mm/FPOq4aedxuy1h1r6KVMMIMH0wN4h94G2KGWHpvoPCEOzRaNgT
2xjBtBQhJlANw5bgvnd9/1LKtDh00PKDXVl46DUla29ijPKveDfgfeJRqvMYrCsHVyVTfIJYsOdC
ueWpDdl6Tn3ehZXLg97vVjMlD9vg1le/Dp/6Fg5CWawEV+BQuKSKw2XMG+dK9xh4lz5Ow+gdbB7k
oap+suo8y0tQiSaIu1RQi/Gf4Ul2zwgpskNnkP9p1EjX7yaVMttLJ5LiqR+2qduJltsGeRB+O4gl
vrYhZ9suWuIZzxqax36Lx/bbEK+Z+4NeE184jJ/1GvBnOcgkQI/4KwmQqV/HijjVaKlKSr6FoQq/
8NCRwxgptyPIvlyJ1uhjQZm4TXoOqB5H4FXzcj4gYzGdCOPRobc5bi+IMQJySBI0zCxuv80IH4W9
9DdbiE6zH6VCwqsgau/sACkYGgnsFqIaDPXLxQ0Quywb+/NsmG780kGsHUGRpUbPJ6gN4w7kUdK4
MY2O/1ny+ZsGF5UEChxWNKRxhlUx8WVG/okW2xANGqSO6ReO6Fa8o0vb3hsDDmnfq9F/H7mb3kAl
p28xDhNiHE4PohmIII9wNoKkRqLNnqmEY9fQwvfhnvIw1PW8Ev0Q6hyBLxWY8Y4mBXvoMRbjGpP8
RyAC8mUW4Xw/dCY8XTQns4eFHv2DYPpfAB0R458e9N/y0/XH+P3/vH6fvkGS/Xfo+vIz/6TPI8Di
ENQBikP7QG7rggf9Mz6NNTZxhvJcwFuFPhLih/5JnyNYDZw5zEuwcgTrhy753H+np8E5QTbML6AY
+BXy/wOfJ78yjCl+HloihGFgq2WOwe03uAtFP3JpAh3Oh0F6xROJf6SmzN7TUSUnizjf53FdMWqL
KY52I9NzjWE9BqPUFvJDkf7E6JLpXRCoDB6oMFElRSju4FsnH0mhousFWiXCmR2y0xVFnmNDmGct
3qDqQf9fuOsavir5qYQ9cBN42niF5J62EYmPE+JTnxatCoXxbj2wJUm/gIWAnSnXmKIncvAUAQyl
l1inEHa9ysPCNdAHuz8Itsik/1y88D0B9k8KpAeAqMJ/+Ku4/XR61dqDqRniH2meRi9xiOSNEdq7
Q7pMtE4g54AtIPAm2nTAlAvC4WsK5ttVAlwdzIW29U9B1wNB7/PIwmLnElqW9VMNA+GshBrFDkMy
kEuo57hxybJ0u4En281PL+f9P6rtz2n5//Fz5FCe0zKMyrDMftN2YmvaHGGbH3pk7FGig2QxXw9i
7GGUZEFal636No1onfOhjQ8teubHUnqoUityMms+9jWdW/KFCmpPNJ0xSMvwxvYuugJ+MV2jy0zu
QXP3Vy1R3ek///GXv+3fF8hfzwBKyQV0xbFJUvIbSDfFoYhN2f4YJJU3Q1gkN0XbzvU62+iGQDP5
g2r5FzD76++DCURSUJmXp4oFL79VbCcgE0b59yUWbwFPX5jYyC4d+/k4q0FcU+dw62JtQe1GTCy9
l39Q4v4iK3//A/IsBMaPKTXB/fnrHyB744GmqO/dJqB/BH0qHe6/Xn9TSBb92ARFi0ONvcqCOe12
2obrF5lEbKw3uAsfjmhmdxK8/I3w0V065GGA8IHQny0o4B3M7ZzhgpzHCBmwoLu2RZQNOwUI7BVD
6h50WS6aLrLKVBw0yDt4jhzwoS3UPu+5+kDaWT8HtGh5tWBWxRqY/47x/E9v6uVp/vLhS9SmAg5s
ViKBk4a/ffgkdqrFgP01tpPVlUJq7LQGuXubEFUDHgccb6/iLvzBQg9FOKE+uVQEam5FIbInpBYA
9PrF4IvjTq23yzz0BfCLcfmEZN98y7Jk2/aQXB6ywqSvnnl3i/801YxpDCBuUVfDyKYzSVX37Ivi
IQcie/WfP+PfXui/tFaS4yhGJENe4NfniyOiWqAmX0aN9jml4iISwKknLRmqETjDnzqwi6v061eK
VQDAeFHGEO3GPoZff5/uwzyKV/0F8J5/S2mb7lZ+CSyKWfYAZ8voI+YQm2ywQcOk41pzah4xk0Dr
iSyqUpS39iZFcBI1dpTt12lOzNs2xfDQ+RaWpyDEsoea5EhZ1gsvwemtkXnoCujwUR5FAVjA1j0T
jySMYEgIhioHq2cHcJZTEEMGT8vpVMbd8gPnn9ylmY3roJ/KPy3Z+PurRZA6wJog0NZAKwpcvD+3
YjLpEo/48VdXUtvwdgqbFd8WNICJXSMoWxncL3/47v+Hr77AUcZlXsAMD3/v/ljX5TOs06+hQLgH
fMHWRCJvGwRbyj+Vrb9d6TgvKJN4xECjLzm1Xz8dLmuJ7RPm61rat2xSMO7H2Yh3MtC630rF66x1
25FnaeEqZHDF527q+RlsqvN/+FOiX1t+VGy813jZwhT0M67P7Lc/BXZljsx3+UUB5n3n6yZnmPnJ
dB/10+Aqb2GZ1cyv+UtPXRhf1iMEb2ww7i3qM9h9wuk7Hy9KNCRcNryhfvieFsiCVCLtLJJbMGyP
cOUnU+UTQrfQMOOxEpCnMMlC58GvhMLwhyf5G899+VCIA+LElmjigZ7/dcX+1AqE3VZoEWQfgkeg
TjPhs2+hmbZ6wjG/s+s8Q7wvBvQ5IivIbsTJ+Y61BpeVMUlSNHkLsVpPhGMzRBFDdkNEDZAZXIka
Gyn6L65r1x9rZlERIpgU6CW26Ckxwtzydk3eNh/bV61odBcE4AernhyhKwLeYLMK4JYUEFQBKuML
COc2xyYMqoZjtC7rO4cDTnYJQsQYw9JrMEjbdTIivUpEjpQU/HBfAv7sMwUDJ+mRD49n05QS3tYf
vsG/Jr1f61BMEABBFgRsJ+J7l9fmp28QI7Nxpo0+gKdhiUXsXQbro/PVkhcbdAQmkRU3wwozDpSC
vM5U5q9y5oOabz3UB1DSfRNCZ/jhhTFNjkUBJRLrliIbTocfc9yZJpwkl5cNJEtbBbNRD39V7v8d
d/7vpcv573v6b+NOpfBosLrw52Hn8hP/GHaQmcWUU2AdVBRfwiwhZtx/zDqk/C8cF2hhWIcDfzGM
8H/+lbTFsIMVORH2BKEgh7j0cU3+K2obZf8FPiLEgiJQtHAPEIz5V5r4nz3Ef9oVRf5K9P58BWZI
ipSXtCiG8Et9/L2Pd1D6w2nGQAI/00MIiSfDv0DozzkENuLCOsl4i3eKpnFxF0CKzi6HwhTLvRt7
sEqpDlbkw0nbi6bFlwAPTwZgjEtwr3RvsbA03TEZiQXhopaXJ4SJkJkrvDXzSw4INkR2YWqBhxNv
jtm2zvRculZ8AP67cPyWkbKSgS0+4lhiZxIrl3vqi+QDIVVA89QgW56rdJ9djozmjL8ndkgHIMHy
C8YN3Li+KxoU9f42aMvuDb4BqcIw/DGB4DgmC2N7bITJf3QGqyOA4Yn7SaCBzQkB6xBic0OVrMj4
YIcIuy+wPqerMcWEXbUiD1/jyfGxCpGnh9gUJM+RH+Fly4DK5rK55GHxbXEtyy49bNnmb/NB2dps
/SyqfjH5jjAEYYmbja1h/KBoavNeRi1BSGOY0XFNBCkEh4hkjhzLXgG92K20RywtWbQ/bDOXtp41
JacwBSAHklEVIAdo94UMaPLAdjyn48CuBubb57IdYcEFumiPceYKsIVd8dLZ8KJgStPvcIv8mIrx
XU6c1+uyuQqPdzkBTEtqt3psdAETeBVkAENkO8KchowP6BPwd4LwU7y1ZK8grTQMTOge4qu+Bj8p
D3hoAcx+Y174rMkdo+TcKZiYMVZ5zGsxlTBcuvYVNA+9lu2cIKZCrfw2WdYhXyO2I4klSn4AT/Gc
ucAvVYQbvM77XGBJQQbEP8RNcWeM9Sc4pbzyYkPFVGPJrhY6BVWZRMFTmVnQ14YkDeo4341Dpg4l
Y9teQ6SvARimSDCDUOkLu+7BOO6E7Ur8PnObtX6rlphhiwLvD8D5yJWBHNUgwnwepi1oMl6uN6XO
blOo2dchhHCQEmuAjRlTdJhF1J4pdlw8D30ubyn4wW9bsmWguc0ir8Tc2YOP125HE6Zfs0Fgv8Sg
x1qXBftqDMh2s8X9AYxD2sxD2N/qDLsr1iC6nvC13XdxYa6MjAC9Y1fIaUDvup+kvIHxNR5BnmGL
S7HATWndiAUmEVbuaB6NeAgSNChmG4M7Yl122bQOOFfMPAODII86cJAW+1Yfom59ibqyrRIUjyrr
FVsbUQynRabkegPH2wwR+YyNIv3VjODWI0UMZ61aeOe1Qm6pwW4Vf1cMnkFQjnFBBTaFXRYeti2U
d3OQDnur+/icbpre9ckGozNPl/MG5h/2Dpz/b9jIE9dA592V0b671h3L9yQ3b2Qi7U5pjjhnvg7n
nmDozePstcXE6K/bthSIIZX9XOw9nvqpDYO4q0q9jldrmzwPVE+oT2zKsZqr9W/zpmi1detOrhpP
m3VUfC58JGrsqYL/Mg1wbhI/12prcaw84Q0N07uCeTQWnLlmmKK2pu0ASAZ7lPorOmXY0UFb8cll
S3zSjoBm8AGvieHxCWs8dmE+fYss/4IgTH6v14XtZQDHCBYLnD8zKPPqZb+thwn+11TWeJ7HAEGa
dkDGIHDLF0OQFrqcrXRWzaRyVcBJHFjSILREjiXySx88QRRLzElZa6TjzlirJMKmFyGcG9Zp8pib
Mh+xnSTOJuzssOCckLJCqYlikyBNLvHUHjzQkQLDFzzt2EExHqxALmM5e8uORoXjMZqgUwt+F2zw
kyjetWPUruRAZAx+fX0dW3vSBFwbfsdN2IGPp/mXJBlPMPP3Y57s+zmMap2sx1CwW3TptLZKPM3x
jKQYNpwoAUAEzgz+78Fgb5R0FP+ujqCOqyJfvyYdslcoakX6rjdS+xZ7qCZ7UDY6F9G0H/qtLoTc
xQDWsBTleuyxoycR11bG19SrA4w16G/TYWP6au3HAzPDbTFF6Jx7+CTlTgJBGOh2t8brbgCqW5YM
tcJGdXDxP9BCwbIBTxIacwpSIH8kxmYdLNJ5jHuPShAdOW6eZaDYMaSaIFnv52CqPOy/Z1SzEvIF
scjtZsiPQC0CtZ8P3Kd1vmTrAyIBQKCWMd5Fkj1oh3CELYY7Hcc3qu2fuOT7SUyHCbNgo2UYHdNQ
JLdCpOxbEGGMP3VwEx/IhNuVBdw0Q0GzF+zem8odJ/wF/CU2LUwOFQ8a7YD1aOtcW1TO/SUls09L
GDozH3k9QRvbpXP5Ixq0PFhZYunZQG4Qfv06ZqgfmQIyYxlNamyCW65K774AYpnPlIWm9ssUX4EV
o3eZV0A6MdrWQ6xOviiH2rN52UVplu6xngLWWoewsdNR1Y0GWeRpRJoS2uFY3qkcy8aWeWENB5DS
6Lgdd4rmeueKy9md7Te6qTPp0BAXfPmygYiZVHkn4y06UizD2reJekpD+pQG0tToVj7mPmsrEPrI
z2OPRI3NHjUK5p4JvXd9cEt8uJ1FDvCsF+7B4hIsU4DsfkD5EL791FvbNt7mJ0TeTi01D2Eb32gX
oSJacSwW6LDFFMpPTqquQcvgkFvgw1kPa/7hkjI9iVIPBzpTMwG69oAHtFgqh+j5O0OYZsxQsbFn
rF12uQSKIO1Y/DAwIG8yKeUu1R1/Y9hq9O4AuOLaQIBpKYYLslAm3zv8SRm2iV3Nehl2qHoOVABS
OBDTPlMbFbs2XKDYuVBAN0NC5uBY8U58i+19OX1yosT81KPeXXZVcDiXdmwQ22krlyh5n0Vwh8Nl
3vcxbqFu3D7RUjowruKOIyozYm3d53kzqHrQMPDsb6zb+pMw05V1wTvpuj3SYstlTdCeeQ0c0MQP
6SZhevfxjVy6pJIRwRrAfkOliIIfZnTJud3c4xbyxyUtR7QkBO/veD2LbB8skBhZyX9A/4Yogl18
DY1n5OS6DcZYqY7c2rxh6EuBNq0ZOjgsKZ11uL5gMRkYRoGua8QipGomMRJ38kdK+2ivZV8csR7v
OsvHsgYu9ylD7LFuLSCVCfwiFi/IaY+gRtw12CSm8ZnYNJ5HLEQ5YRkMafLNPUcR+qVMIiNYABIG
FLZdcRv6Jre6Dix5ZKa463vs6NJUkxXBxtzcI4M/7fnMQKmts2g0DbIDL7j61iIHJWoCu/SFhHPp
6myi7UeKcAQseAE+omsl4vlDsN4o7+cH7EdzVYlUZ1gHPnyNKIZYCBtxg9VR29UaWPz74vQWHDFx
XzB/5POO1ABxnxeVj7sOzxQrybRdw5PI9FpriTRJtTKNORgQcvwwmFh8xj4O/MJoK+5oz6fznCaI
/zhPb9vMb/dIi2zxUWLmd/WIHMHZrJH+HHoHCRIN7hXPwwW3kbdXmoFWXSOaIsUYFDdBkGM1VARv
8JwHPD7IYtR7dNn5Ce74Wy9ne7HkN3IwNiHXiGomb2ZFOLgXoP66OdV7uOZmV7DuHpY1YjLef/Fu
gSbQez/ct/Mcjk3KQJq+Eo8QzGFEEAtFO8jcaZsm4w+h7dXtBH3geiEkwKY14tfQYj2bGnJz6L3a
yDefIgIQlEDxzmQmYdZIVTzSpJPuWHZilU2y+OmFFSEOTDoP5MOWmr2KmG62DoRPb8acBS6vQMW6
AzbpttO3GN496AMe4OGvJGJiN6xJD2hrkV12VkoNwzVq9RQcUMa7oAm6AYDU1CkME2uRgK7d7Bwi
iBKuIZ0PU5bAEI1yg9Ufqst0+WkA5GgeBZvwSLB20QeP3iD0fMSClISbyg9Rt+CwZ7CufGuC/IS1
EliVyv1IkuMIVi6opxQblpoFetRnRPGxdAYySTc13PYtu0KyZYvukZdHoEtuqxkWTE4YyCq9ZT0C
8BkpRhxYrEypKU/TL0mIiJaOgglqfYZK84QNN8hKYbLENY0dTtzdAIWFVlfmK9cW1+xkP4ZFDdCD
6ZJ02JJYyvEUsyBFhH6Ki+loO0GqbbWdP3FwSsu1o+it40nic2E3c7VNq5ZV3M5tMw0BppZedd/X
wbZXMVDJL4INZQNxyT5Q2AdX2CaX3TNZhLVasAQAzycAzgRQjFosCqwCVZZNgRzZPdR28dy1RSNy
VuO1vCpSLOwARZCB3jBhw/PgZRDBXSwtcEKSXdHY5EfN8wb5O3WHawMA3HBRfNj01sM42GWL1jsl
8fbwctkjHaQfl66bVZ2o8pY7K9+UKj4oqLVjktnXwSOmKYN8apZEkfuIavZEw+wJsLavplG+bCBo
dhKrTqGMnUrZAlRewAB3F19/JPtYBNeEI/SGhNaziUjdJyP0L4N8M/iZ/dp5vttKTWrkOB9WFb9P
sjxhJECSv4zCKhjVIeLz91ll4CzXV0Aat27tP9FlTZJKL2BGoKK94lG/z5rdAy/EbBfoD6Hu1cz/
H3tnthu3kqThJ+KA+3I5xdpVki3Zki3dELItc993Pv181OluV9HsIo7P7aCngQGMVlQmc4mM+JeD
llTfAwRcYx1xoyHW9k1QPusBH6Cz7Ji6sOoZdqO30mpU5gxyyJ2BJzzJifiQl+LWa6QPtVVIsKqT
owNwWbQyfZW5VnonC+UnQELJKhLjj67aPoRDfivlAJjLBmmJIWtuOwfFWUP+WHUCigti9RNpjpWW
h0eI3P1JUTyy0Ib0Pe02viCTGOfN/ZBGiAiYLzzF270SOgc9V3rb0HkOsQ0B1u/GSzDx93H+M3Di
FZquHyOTqwxIW1TVWw7fxm5F/SWqaCvUUYdGRLN2hlLdCk6wG3hguJH5reqZD60/0IN97qGfAleD
bOaVnQ02/tAPznNkBt9VMLg3kpi8UPA49AVcfg7Jddy7YFjS+KlzZXFTq82uFo1XATQJeDYRPVJ0
FreNCK4GAYp9wS2YudWdkSEYaKPj+lqh/oIwU8DvbmIUHWq4px0awbmo2zW95TUwvWYt85fkMnmW
RODZPa/UlWlGPwpf2KaVJ64UDnRbRoG0i6BPG8I6yCATCUOGpmEsjXA15aE1gsck1O7LoNnlcA/v
/QYcomEyy6Z+MCz/IJPdmkh+DiM+MVONnVlFnzKh3FfwdTOQ1m4gfxJJ3UH63AVh90Q3zHmM6niD
zurakIc7BSy9IjbrrDKPXiMe0kzY+UOxNwZ9XxSgm4sSuUcjgsRbJjtRbm+aytkXTn80a7jIZfgY
yaKtm9FGUt1DYiWfZDMrqc9ER6Qz1lKj+icU349VJu1EXz0gf/kIZT0ZMXRvnVqqmzAflJ2oVken
TzaubD0okPn3HnjKFfc8mDHkqHMUA1ZsfDvqi48mnLcPjZ5/oGhyoD7zNSj9Hw6J4cAVvTar0Lnz
FbU+iW0j0XBOnwuvV26sTE72omysCzjaD0GTSOsA8bx1UAjWxxaGMs1K5BgysdQ3vKOeuk6CTKHI
yO22XbhGHDi+R8hNpjaAkErB9VtUKDmEoBeiWPykl/nGDATkostbCG+fgcdvh9ayHmrXo0ghhA1Y
YZRNpZyihrWL6VUZlHSOQ6YeJcO1wUlC2KqEPdUcgOWRvIF38alC37NXM5u7zV3nqCsMaGttw57i
ETWOe0epj1SyeHdTktwPELk6R0DAtdlrSZzsctHYym3sAJPUvg2q9xV16KMRZhuKS2wU35BsNUzu
IFHSjbAOuctxBUAf8TfjaNBeNGMK5Ul2CEwo82Y0aqwIt0JxR5foFLdgItueN12F2Ck4rnVoWXai
Oj8SiGJiBnEg6xD1QG87cPrmqXCztZW7X8pUYcWWu5IrO+XNaGjqR85rVK6LdasFa6Mij48NRbiF
l/XgONY2GhH/1UOUGYciB9wpD+tmiB9kJly1ikMt81pLyNElUlI53OoGvCtxQETGSBWUbR0NVdFm
aMH1sqLaMH81gbC5vfsZwocCaz/Qt5Ir1CtNAElWivm+SeU3RJz2cNx/moVvR8jVAqPTI/a0MwZA
GqTqms++0dy6Ej+9zMmgI/3BQ4oTQp25KRONAqBYwXQz8h9NnhwBsL6EgXcbtc62krq1Hg1fiow2
mxXagApJVtCucsUktWuh/Wi6yibRqhvoBbctOYdRo5Waqk/d4FTod/tfgjj80CCioNblTZKrd34g
GLdazNmBaj4nWAivBizoRu+1575QP4RacZf0MpBX5JE48aG4FpUEFTh8ylJzK6ak4nX6TPHsAI57
59Q+jATHVQ7gqk+iVYo2nCiSS4EnYVfLj66TruGpgsbnzyCOD3luqNE/SfxP4HeekSuz1n4nbmnc
oM/ni7EdKtqxgve0lWSQIvA/XiMpHvl85aruahRHgJJSR5UQjOxIKPPMbbeRSk0bIFrBYysrjvDN
mRYP8T9qeXSlKcj7VmvsWr3EZUF9DkvAxKiebPQod9akpJndlNZ9HESPiVNb7VeLZxSprK/2FoS6
IYraKOev+qkDGKk00C8292bsCpH4KS69OJI2gpl1PXhhwy8Uxa4bLwm3gxnL2VrOwmLYtoLkPJQe
Ks/QjNDxv1GDIfR2kROoj0OMgh3fQ9eMDTqc0uc4izxUV3Iv93jCpdlzQa4ewaooazATrIwfqeG0
zTYMK+0n9hbGQzo07UMuQl2mBCl07HOyJwNGQ8YZ4UZqTTkzA4O90d0ie0blR0K2t+hhrNETSLjp
4ja8G4JWeADJjCAECj+tDck/z2259/qvFnAQ3tml1/vb0KUMb0OfVz3bV4H4yh0kvFXplDRJK6U1
0CfuksHZh3nOZ7Q61ClR+VVhg+8SbzBKNGPQ7oTbKSrdpg7Lmup9Ygo7mPfxixyo1X1rFgOMhdD1
EGEh57X/v8tW9e/6tPK1Ltv/1uWlZ96//yd/tdloXP0PWFKwSQp6caM47X/abJL8P7TcAXgZtNI0
dVRE/Xebjf+NioKbpepgBzWRzvWvNpuKR5Uq0oHTTIikYHPNv9NmI8hZj43QIgUWeINUImhho312
2d4dkFMKDa2RTyEMNV/cuP4R8UVSS+muyG8EVVvoJ1/CaP6Kh6YgvNJRCw5k22U82IKBJuS9dBJp
eQTRixzD3A52Hkjgs6/wr37iOXruEsTxr0CWie6+xizpU/1CsAQ+ckyufKL4fUD9wzZNjyxtATUx
E4U6tIqqkc5/jCl+I2qwo0zjVD25kCc/V72T2VCAjDU1HGUBlHyJz3gfEKEMNOV0jcarNcFnGB08
azcq1LGgZ9oGKcK6Uz3n9vq0zXwfNKBkuimKRM9fn7T7uX0zuKqKekoQ4Fsrjfa5dltvQ2ac3fZN
uQRzmqjL/jUqDWjGCD2RVVWejKoxXRp/MvBAEEA19evYiB/TFqzqqvM7l+tfVEy0h7SC6gqccxFR
GLd4rYuYrLBMrVIjNdagHwnAwSK7MTLjtQ7aDD1dreI5PnhB8DntqsH2FTH46eVUkdGpk5tn14ee
9BGynLUPsjDUNiEstiUcvXSJ7/lreO86DuxySeUYuFzuddkiEjTUyJ6h9I/oU36nws5Ze4KpQkc3
bDLGD7Fav2ROBfsCkv0qL0xlAUg6AUe+/woLnwUwTbQcdb7u5a/QMyfXq4ZJlhVBoq0prlDwgHFP
Aln2AblSvtHIghKLmnwBU/r6kpqbBMuU2CLAcMBOW+MZdAYhUWE8OBXSA3CkMlRr3ay/T6SHsiiH
jVpVSBIG6hrFzXyN7hSC+oXyQTM6fQGQOvMrTBFwCQgWTh4W2+RXVCbKTshRaSdZCvOvOt2PvWiY
z00ThHsfPYVNH4khCs1DvRNyHFgkx5f2ZRcJh+vT8ds+5hLAbAvABYveAKx6ORuZYpVKa6bCjR72
+q5HPefToNE+uh7l929OGPBkHE06woDKCO84n3RQhaWCIKJww9vFcAaKlNkPK8S2A7yu7QUeJWs4
gCw3/9b9dD323Ag1CfAcQh/cX8pkprtUgh/hDsKNKcGIg76kv1wPMB4KvzBJrGckRNCDBmMyArw5
Ei/HBuhcqq3Ssm6g40u25GufVKEglZODdRA44Z7nkre5HvK3c3EScvLVUJjlrRsa1o3xIUL3Tn40
w8dSebwe5LfbZBJk8s3aEM0CdLasG1d8aZNXTTq00V9gqP8q5z0zDvIQCAyQEZg8Y3L/iopeYlnh
e5SzyTdd07bQM+rc+0ZpttcHM7MKLiJNPlJbBokkD553qiUH4yzI3H735XqImXUwJlWYyZHCUG2Z
nK652chdnAfeqc1qb9cM+cEEEISyjX4TAom9LT04XNdDzo2Kaxgpe2nUwp7Ccpuor6s8qwjpFru8
b58L3fj4z0JMllpTuH2e5oQo0DZcKQZCkpm2lIeNe3CyhUYQtMTpMGLmzUkQ1AZrHIlq7yTL9w7N
cJ4KPRdtxTJIrBsz/1SZi8oicyGhrZhoxxnAHSbHQi32uRwphHTlW1TzxlUntPc+Pbw/mL9fcaZL
XMosumEafH09LHZqKzVYCcTdQpBLWPL7ETTmfJw9FiA6mGmXR5AIi9fXGoJIH0YgvopYQvShCfod
qpwCoPTrQ5r9WmfRJgs9Rj1r8NPeO/Hq38k14oOF+CP24GRaytpBHaUoM1trjYVD7/1O/G2VnMWd
ZGdSrzdCiGQBjcAHMa92pVWvXV7tgN1k+SsuNyCytZUkoS9Q13Yc3qBy63r7uHRsX3hpi1u4py3q
jYNb3bot5k/pBrDwNrZC/Kq0HeZR9P/dlSTs3aL/g5Pu/AuNX/As66hEIzehN3mnrPW2AKopqvoo
RwBcj1+vf525Y+g80mRht7DAa61nLXj1fSFmd/ng/XCLL67vySuhLv96aP/XE3xCC/rX0kPuF1Eq
+CbQ1S4H1lgUqYxB8U6N5q8GE7zLT6t8kdDqgwb/rDTmZ5dXXJd/FYI1bjZOdB9koKiKfp0OBqiP
Y9DcYzpmKwZwAGPrIhp5fT5mrjFgGr9+4GTmnaD2REDUnPxphEY8qd9d3YmerQ790rU8dxybIomA
waOI195kY/hip2MzJnmnKI3oMfHKXtWqGh+uD2j8K9NtcB5lMuM9XTWnQr/rVPivZV3ctqAJevUY
y/HCzM0OB6Yg0FeZVH2aKUPJ00Kerd4pFD97EJVoeCxEmPs25n8i8Py/XDz4jQwtXDbvVAkUGS0q
psX9n+QxgIR1WRwpeOCHJ1+lTqse+vLgnRzp3u2VfSqCLlCyhQfx7FAgxkBHAWysKJOhpD4ijvTI
OYJZ+kLzlA0vbbbwapiNoY8O1gjPygCCL6dL1lNRR6vaOwXJrTOAxqHPjjbQ9eX1+9NEUwzzLMpk
vhQAQXhmeP6po3WIsgF+o6VO43pwQBT5gXyrK9nXDMQMILpnrazijasUSwSQuVPs/EdMFnmnuQq+
kgx16KAP5hFF5L7zlZXfd4iuCO5GTNul8slsTPiaYJYpAojvE3N2RjtoAOdhzSc8xOg4NCnguUG1
VflD/3B9imd38Fkg+fI7ap1eF40xHkn4pwnKq0bFhktqoAX1zwJNUvhgfLU06NycUutTRfcc+Shb
U44mbPXrgWZXJuJN+CnxiuTRdjki7jZLaSlxnBLhETeYTdE/Cv5SAjA7bYidGAD7+UDSZE3Ucq60
IPn8UyD/HHWkw+DOMvGTqryFS22iiPfXpQZrF6D/+D6Xp/S6rk4ACZS+j0emvsr7am3GiMzdJt8g
y6DrsO9sJBEHay0m29ICdb3w2WZmE1EQeKrG6J5BleJyNsM2CnwDGflTYD1WyqPH+2vpKJl7kV/E
mCwNuRCrpNOIoavCjizYOOL6u8m2FTJcfV7uhOiHYMoLy2TmRjFxUuPsovhBPWBytNSG3JKouv7J
dFqkBjTYWfTP//ZS5J3PypYxBdIoMl1OnmPUlVCivXhyao0O06OghBsknxeWyOxIzqJM3pO1LgRV
pyT+yQNYWwMTt6ifXR/IXAjqQ5Iu6vyXu+tyIGneeJ1oVf5pMG9rNFFdnAKvR5jZUDxUqXvD2MNV
/V188ezAw4chcquk9E+F+OTLtxilPnjyLWTphZLf3HrmaJCRsMBJjx18ORJfcUpAoxrrWX9T4weh
fayipTRv5lFC3+BXjMmeSUtaBkEEwkD1BiS7QpA+NXqIO4rtxzgzvgRWGd7DMr1vwT78wZI7jz3Z
S9Ug5lDqiF2aH63mKdCeQQJf/1TS+DcmWd/F+CarYTB9qUPyzT8JoPn0nbbX+9XQjN5bK+UNQP7K
kHYq8sE8vQzw2tejzy2U8wGOH/hsoVSy0tZeq/inEPw60Ixc++KjZ2aF3/8gDt2R0YlKV8ypuK2e
SIKnDAbXSG+1G3QSH/RChlULxML2O9X8g/Wv6BY3PjcWza/JsIxQFeIRJXgyvGhVgkrQq2OEl6wv
L03gTGpBxRvWJ844Y6lmcih16ihcbnDaFhKoPOkeIjQWrphZoCUZ1wsE+Lnr6yLaZL9JuHXndUC0
oVgbX3AHwkT0XkL+Tl155U2NUHbWPbYph5axcYFs9L26MLOzu5GuEHoj/J8yLegkXRY6EFDIIV1e
2TLNALvuW1j0Iho5hWQ5AGeVAWmpsEXOMSsfrq+j2QPnLPy4mc7Wq5XLwE3H6UanbVX7Buihx8Xi
5XsWMN2SEA/HfqUhQwycfFRM201BrIvxWEMcXviQ4y/jA3+Iv8KMWVnFF+NRSg/kEmv6QwtPgZmK
DzxtEVYgfTEZsvblCGsRnF/j1f7pqUdlAQMd1Os8Ow1vjE7ZKsYfvG4uwk0u7hSaUxwhmHcSu2il
ITtevA3B09//aOdDmqR3rip0Bi5l/ilrjmn66tf3vbYwa7NZjyohyEG9QkH2eDIOx5EaxexZl6VX
2yR4SDE/uBmEn1r4UXvZSQTVAJfyUIXh3fXRzYeGwMrXGu/0aWgsiRS8GbgkkDtVDjoi2iurrbs1
3CZzZ4hRg8Z2XuyoVkknuKXtDhqDuzT+ceH/tmQhl9Jep/mED+3lsgmEyM9FSWT88n2q9+k2rPP1
0Cg/wCff4kZxUoQBcxd4TJm4iYQdVpd+Ii50ded2J0+F//yISYVKrBCqQUfBP+XSrYUChFjeLzZl
ZveHqqIbhnIYXZnJ3jS1MmyiKiUdgDBvJ46lHzTdTTZ1NCBWlNUqgh79jahl6vfr33nupIeNL0FP
pyGkTVvWeqvGaRMRGGi/eATzuMOtEH5Vojcw+DVz7eddv1ARmk0OeC6Mkg2ctuJUWKDO+iaI6pzj
VhNu6/wxbPayskmraisJa4vqWm0+OaG68aVoQ41k0zxfH/RcqopjKSVA0CMSfj+Xy6qtUFJE4ZSc
O3BujQqUHWy26yFmF81ZiMmiQZcAdhxg4ZOYPg1ZjpHXrQIi9HqQ2VXzK8i0iFN4HqhQjyBCnH0l
1wrCT51RrzADum/871G0sFbm0ioWJ14E2BCY0jQrGBxU+HorY0zxccBcKIqO1E69eOE2nF2SozUH
yB6avVPwSSMhO+HoLEnUFlc4mwO0fImgfkv+8r6bHRLeBDpQtrEKJl+uBCkKij7qiBV0pu37MqLk
PzO5h0q1dJTNLgiDBx5KZ9QC3pOg8zse0myVISB+SiNYGc4PD4OTemtqN6gb2QfLxN3LuvFxAVN1
pI4wq0gaNON/XF8wSz9i/PezHwEwj8tEYuMFwasHPrTyj2ioXo8xuyipeYxPWpBR7y7gZzFg9njw
VTibLdImzdx3gWR7+Udsqw1MQYaFaPMj+hVtckO6TjhoecGrE6+GHJ1fTDHxXbu/PqTZ8+JsSNOr
PlGj0I/4dsgX2zp22tkf7eSzCJMTyVCA0aQlk5bUdqU/uLGzGXnsEbh966kY3IXT6f0j/HaxnsWb
HE81rKsCnXUqRgGuf90HLJtXCHqn/mFsbNT+MevQ39fEB6S4dpqCFDGuTC4rMlyClizM7fRQCXUU
R31YgicP+6zAuHeccHX9680uEWQ3gHMA5KHKcrnohwFrBANx1pOA3lJZGwPOnNpXyDXpQs40e5ic
BZrsrrxFTR6Zaw6u8FWKQztKSHVRnMFRd2FIS5Emq15yChUsFpGSQdvncnqkEUHTfp2kr9fnbvbr
nA1psvLNJIGsXLUcGIOLiJL+FvpwUa7HWPo+k7Xfq3GbFjUxBuMx9sBJl9+kMN78syCTBQ9401Bw
qKCUx0cJnZ/0zxeTuPmvoiF/qpJXIOl2udBE/GtjtWOhxahpYFG3EuKfvdidKn9hoc3P2K9Ak8+P
f6ZnqdgSnODT3cTKm9mbGww9F77L7D2MjDP6Yaqqye9Z3NlBnlVIlPQyyTc8YuNG5lW8ApILS0vS
NoipSDcmloILB9P8yH7FnOxVlAGAKWrErJtXEYslVhxk/IUgszcUaDqgtKNP1PRAyEQEziGb8qpI
f4YRNlzNXvXfGtHGJBAnnsPfX3mjqOKISQY2P10VSRVg2dtZVK69RNzlqaCuMydod2WYRguh3lsK
02OddpiqgUymVDrFdpV1WNQq2DsANgOeT1i1cGmF0ab0kEXIdla1HR+RbVgiDdHDab7XjPpTVatH
5HlRiR8tk6p+d338c7tCU0EtgzECsjx1hZbNZtRi4zf5PlRp7UVKfiaVgGLhwg6fO6o0sMQa6OgR
NzfZFG3QZ1VnRsEpQmvf/UlL5/o45lbN+d+fHIWB51AREuLglCbgVKDNSCE2BF+yHks7Lkg0mK/H
m32BgyEGBihJInXvSUAPv+p8qMYBWW2+LXDQ3A6hjuhzlxpIKGCpWkYWfBOkaqD5dTHkRbCg13/E
3H4c0VoAnSgHoup7eaQpRggBS2fQkvskuyICoEdBf7oeY+7D6VhpWyPEn2Nm/PezcwYTzrqCBRic
kih+RA9k5Drn2R8cZhzJuoKe3ShDqVwGyf287/E8CU55mah2LXowj8G2rJss+15mDZe1hefh9YHN
rRgajKOoKT4x1rR9RL0WfwwEdU8Y4LjlY6NFdpg+S05sx/Ftb6ULQxy/xXTzI9JHt53XjIoi1+UQ
/cii4u7VwckMjKdMWcn1cyDvu2SPo85HKfvI+3NhdcxGRK8VPy4AkTzVLiOmiuhH2AkGp6bckPOk
ZsK7BcmRVHUpZRqwaruvmEFur0/ru/zt5UDxSQRhD7KdzhwtmsuwpZbFGdpXYBe+G1sVUYX4Rors
+pvzRoWmkxDDO+X9DktjEO9NeBx0/KwAa7iLZfKZkiq/BJqEbvJjRkDt5S/pPTFXQMIDOWl5ElT+
etgLBf41fX4Qtce2g4We2W2R46bk3GG2tvDFf19ghKcPNlqiKZYyhabnmaH33lB6J+6ClRsWq5b+
70iuqzaV+kwXayHe7xkB3Bnu+XdlOR1pucvhYjuQFEkde6fcKG2/eSnRcmza76h2eHGwcG3MxdKg
nmDwJppcnZPVHGUClmQuoAMsHVHL+TR8FowB4C1SP3+7vgfHUwKHCAgKuM0UcGNh9+qFKRe0oP7E
UHVlwf8N/YWz4PetguACpxvteZmjYHr+xFKFKznWgCSDtBXix7wLbOu111+F5E3+YrULL9aZlUG4
0cqaW3fsYl5+qSKWOw0zOqoNLWJIggAJ+IvqIFNwwPaZhOfHwpaU+XuTLXkRb/z3szNcAP+AsTHP
cEmPtpkj2U2mHSIPVrfUPGH6tHK7n0P1IhwiH3/ibwvRx3V3LfpkXRYezlhmT1lD8IS9YXardHC2
jpEdS/+IdemtVWubMjPRDaq2MqY7SNrY5OgLu2Pmwh5FNWisjOq3Kl/5chIgaphoIPDGwJX1IKP1
q4ovffDUR/4OWVNbge+PSGcDKfH6+H+/pNmUozso9eMx75vEdWJRQhYh8k4WrEfTwhWwqOmqLi3h
maIBoG2gdSP8nfrfdA1TTvW1PgJbPfQ/xB1GqZmHcjKkS0/FoC1ePWoHfTc0+0RYpeVCk3DmOOCY
pThugBhmQY8L/myBjQdE3uOQfrKM7yhKrqLgc1G8WcHHIPh+fTbnPuNFqEnOYxq1agotofL2Nejf
Uu3OR09Hdx+MYafqR8fcpumXhZjj/pis4POY0yqIOhhSRrOD/YpmS3nnaXsYuYGz675VxYOnIZqt
QjuiwrVbCDweo9PAtHioilCU5BE8mVfXKZjujq3jRSe1eRPz1/CtFBXbDWvbrD6rpouG3dJj/Pcn
AVg4OJN8SphyJOuXH9NJJbyLO96vXbEZC6+OacGZHGw5WTgGZ1rLl5EmuaUZloPsjnWuGKkJ2GxC
+QVZvw1PInzpCslG2xIhwhsv8z7KcrzzrAen7/42nITfMKJi4D2wT9/X29nS7UpnCJBIotYmCBL6
322GhidwBB2dGnvhc84dBbwZRkYshz/kjsuZRX5i8GKp96FUoiqjVPso+wDXXUOXRkX5SzWfJDQZ
IgMFDTXejF08OQpPXjBsCtl5vP5jZq48xv3rt0zmXsdTEklr+mYJJb1slDKzXkNUqnXdWA3IAgQe
Kq5Ld8HSBIz/fjbZGBU143ObMxg9PCsz121ibM327Q+GhrkELCBAW7wqLqOUmY59eWSxXQdpX5g7
pcakDrM/Uy3eAnM9oFwW1OL+etBxvqZbFT8hgGg8xNg9kwdumjS1LuLXdKpxVtw2Gd5ZsaLUC5fJ
3N48jzK5TORUcM28pTgiC9GuQu2wzu8xKlwt9s9nA0kc3DBU6W5PbQ/iTmtqDM1YHhS6NoDHsl2q
GT9VNuBWKl1zIcubnT2SZRVGH03tKfeoGhBLy1MVzk4PsmRA76heX/8+swMaqXWkx6Pp9WTphXUJ
bk/gDI9zy1a0W0lMN4J7XKz+zV5QY7fq34EmC6HuhWTA+ppky8OtOfY2uSfbAaJrVPHXUtmgmDZ0
W9EKvlMWeP5ng5wsj07R3KIa72F92OPZmUcfsxQ3cnfJRmD2c/GuomREnxan1csdhjwcBRcNngb5
lA01RImHzfWRzKTIcAXgvY2PJ51HzWUEBZ3MCGICOHs5WdPERPcHv+qviPduM9rBRrdw1Y6f/7ft
q2PICVAMPYNpfarH9yGA0eefUIQJmg5N12gl90t84dlFeBZlMm+KhkqkkAIKb38iwrUyjHuQ/UP2
en3uxr9ybSyTrCEjE4UWzlg6GUeMKN/kHVK4d12At3uw8J2WRjT5TrGV0E0FYXyqM/SJgv6Yem9d
/gVnhYfrg5oNhDoEJUoAN+IURV2HaDhWIksbMcm1mj9JvXKLzFvnFgu39OxKOAs0uT3AJhUaSrzU
n6WMxFkan2eW9uIkubZwZcx+J6iKYIgwE/qt9VXE2BAmId8J8rbdK8eQFtvnKqAnpabez+vTN7uf
zmKNoz67eSXQkBiFA6ow1HL40CYOPqW9+aEypLeiNPxdEvffdHFIF7bV7FdDywNvMbLJ37aVVMqx
6mFOdDLEKt3g25Kt0sT5lKga/GzsWxeux9lzyaJWYOgQtNUpkK0cxF7Ncco5RQaFSi0NuYlhcy2s
+bkVQtnX5CGJ6An/z+VcDoWTGei6/4VfYw9Xyv3yEbsUZLKx/NCMG3OEqIRonGkFdMhbdH//YL5G
DD0S39RXyFouR+JkiIemuOaeSkPJP0lNjjqvEKQLr8OZxgeuUWdhJosvcGu16hPSPslCIjYJ8MEE
PPQSFUG8jSIrACor9Wu3GOpNZ9X6xpFDcd04grdOdF3fNKOncBvpyl7yfJTDvME9ou+xyGIYyy7T
c/P8Z46L+WyPoNqHKPuIoClkO8V4MigrVDlRE1C0vakea+cGUTubp1i1WICaOwqocumGohombKFJ
aEVDDMQfqNCQLNwAnzM3hZpsUK+JKY14H9TBX9iYs2nKmNthfYIPEDf55WBbtPBxciGTHM27N1kt
YL3bIm4mJC3S5DJa7XntJjY2oAiWV6OolJYmf3DUjkoKZEvq+6a9/A1R0Oq158hcHtILLDcrKFZe
+O3vH3xUoiHSAWw1TG2yxBM3lFvZCWlwGWtRPuZKuRZ4NScvdOPdcqH1+165+20JnUWbzKqEUpWY
KBwNvixuDccWsVpHs/eeBsemqbKtULzESk9CU29MuTxcH+rc6cdcUn0Hfi7/1uHGDZilJXBkdFhh
SHI6yusvHBjjqfPb+M5CTNap0A1Cb7QcsGrebkPZ38roAff1PhA/p8oT1seLidnszjiLOP772aas
NNTBlYFBBer3qBNMLARwLw6RyOm9t0DaXp/C2VP3LNrkaI9FQTbbgdUSAJwd8uLDeObWbvEHRQeu
RISx8MjixTNZJo5kNiKqtnyp8DUPvgXBcZklMLsWSc9BCY+1Ry7Ey5mr6a1Hnkh1JQrqmyrFvDL+
jAvGFt97PIrVlam0MMY93sV+vetjc6kiOTeXVI9o6SnclKo4mUtJz1U/bXlCavLPCPgLlfua0Nc/
2Exew19nDrmNaeZMjzHcGHzEDQlSIPOtKIiT1rsoUNa8lDHIRpcxWdhkMzuAgLieAlHg6Jxe/mAJ
esORaFWCi7IDJ/igitwU6L26vfWkaf6xFo+VsdTLG/fVZN8Bf4R4DMoa77zpRV1gZJ7Xeh6cCouC
ka4Ln3Huvq0E9AgT0Yj+/rnMKQLOGZQgEgl4u17suVQNu0jFemVs1kf0xTLptjUXin8z+/oihnwZ
QwsSkOFOEJwqumK96hxDo18h7d3WTwUODn+wSsbiOFJNVOCnrTGnJQVS3CY4qcN7cxcDuFzDDkN2
xGibiu2rkLsI4Hb62/W4M1uA7g7vWJgrfLvpqzIlsRetqA1OVmveuk51Qw0Vz5zrQWaOfdJQ1JDA
bFN8mtqYlXpTi/g+BSdDBlfxlqKHfT3A3OIDDg7hDkM/i0zx8lN1UqlB0DKCE3IgJhRxH/OmcpU4
D9fDzK2I8zCTu6VUEofXAv1qP0I+I9rK5kHe++iIq8HX65HmDo3zSJM7hUJMrhQ9AzL6rdAUo1S1
+LXTkD1H2DcxN5Hy98lhKppVv6ZwchYmKnVlUVSDk2K9asYt/vDIda6gRvyzgY2H19lliWh7VZID
BSfU/tUW5RYhPY0VhvApzItVlBULh+Hs+v41rGnxPGgUrTIchfU90LcznNIuR/W3Ov55fVxzdxnz
R2sJqgkFmil0agg1K0zQ6T41CZgaI36WFfkgtsVdkFbf8wZV7bfiTfMoEg2puCQsMbtc6HWDGkSO
iTb05awWTlMgViqALTKBZZVZstalBBpwECGFLW/yAQ2Z79cHvBRSuQyJ0I8ztDEhW0n6EGHD0iXI
tgUoCZTlQY2yjef+y0vwv4qvzG6/s1FOEmWU/JKskcPwFOo48Xi6i6sVCuNpKwmrwov2cduEC3fA
7PIhBxpfh2hpTDtN2YCUZDHCPuVoU9N4DaiJlfpCaXk2iEEjADoLbMmpNlOHGz3UAgrzav0Kys6r
HxcbWbNfi8fUyFhBsEWf7O4o8wLkMnnH+K1shz10IPGbg2K+ABBN3svOwnk8vxvO4k22eSikXpLk
xMv84N7N29WQHc0BO55tI5cb0cH8HA+g6DlbejXOzuWvwFMilCXkIkRyhSqpdEhUWGW6uaEd/PH6
4p+PAhhsvDLZb5PpNKvYKf1OB41BEdZIj5guIX2zux5k7tZEKk4cuSVcncZkuSMfZvhVTJBAk05h
gUGV6rxeDzE3jhECRYUP2QXEaC83sS577fjUp4QDqrlPXlXrEVWwP4iBgAsocH7xb+3LRIvTWvN9
0tHqKMDNivsCW5Z8cz3KXAYAQvQ/UaTLkZhug1aG7nLOF/eJMmw67Eak+KgJ2sKF8k7umia655Em
Z63eRY4b49h3Ujy3OAiRFq86oEV7rKi6TeFnBXaXlXEvCii65Wqsfwzk6L5s22ejNTxsdYZuhyvm
qB+NbRXy0zmS7fWAjr2I4GphfjF1F8JyCke5VFyk6QMfRpaP1ZnRVfWpAmyNdCCvlMYtl1QeZpcD
yecIbKYDPEUROBme1yVFz9MQBLYRVRvSat9Yuqze8SS/zSCESFg3kFJBg11+K+xueCy5AFO1aAtA
FSPr3jbVeETuo3cvB49y9EnG/azDNdgt7j09eJKC3G70j0ryrQ689dCmh7K9QzE1Nu+BQW9FdNkF
2daSTRXdCegsrVjU2+srbK5GiOcBABLQMrTHpyl6HMDVF72MJDO7CdoYSwrwmEN60Dw8DPvh1CNy
X8WgepPcQ30fqX01rXd5Wa5Sw1/LhnLsfXnj5L24cNrOfrazHzbZxaGiB1mpAbLV687ugmzlH0vV
2V8f/uxpBNET8OuoZTLln+V5n/MxCxK37iGwAlsUF86i2R18FmAc5Vlm6JV52Qs+AVrcBqDruitZ
/hS6T9eHMXcRymdRJol1IZkWX4DdK2t3WI90gExR8cMIgwrvDz7b9WhzNUxglfCfQW+waqazVg8m
At+Yh435gyIPdmtAE+xicCMPGDIHhXTDs7XBY+Z63HEH/bbDzsJO5jJ1BCkdWkoAhbcx0Z5TyQJX
2dDhEYCGvmLZOor6tYTf2fW4cxna+XDHb3z2Df3WN6NwfJYrzgcRAAkDk+D9aNamIA39g1gQSUeu
wqjZNjnx+xJA/f+Rdma9cRvBFv5FBLgvr+RsmhlJlmzJywvhLdz3nb/+ftTFTWYoYgj7BgiQIIhr
ulldXV116pxB40siuRejfII6BMPHcXuoXMRX5DXOzsVDdmFuFvZDAyF1taS+YXnf6QAwT/2SJStX
5WLaBN4bPjIgclCnzyKjVSaqlvVAsJFn0x0p94+j6Ujjd5fBUsRMoK/Z54nwCtNlWoYvf7Of/9qe
B/8UWeUWSbTp/H1wB3R01MoBUGHn5m8r+Jv6zcVC34TPLxzFR2cpyw2g7QJPB3L5ONs3oA+f0mhE
cvr2wha/HJOzb4Md9MRmLxVV8rMy6yitnHIN9YccmlCxXymrLzr+hY1ZCB4bKMGSTgrPlYhCSm06
Q/JdL8NNB8szjZn/34KmBV9sHsdhyGC/Dc+JkX+WBGSCNeOXaOmb22aWgxdDnlBHMEwtTnLjl3Z0
VNZqv2TyJlfQIdHix9zVTnlybLPsTojGhzw9IoaY/FgxOx3cd8ELAXMd2XGR/Hp20vpGTI1kxGzh
VpssNJwkf1GLT3X7qUeqWmkzW6EbtB+LNejS4hVnks9zCUAv8HY6L/ZV4NYPR0jrISlPDIRP+v6u
c8Xqb9L6Cyuz5bkS45ylPFmBZBJ9zXzYuBHh6/YuLt6m9OwnbkMaWPM+s1oA4EYhm0gc+vJUCdac
MRa5gAbf6RmL+CtzEODQraOWqM+u1ajpNV8ZuOdEaPWVfzQIhupPYZr8xd5NNVnwPPQFDXMe83XV
CLqOIIxEGt3YuwGBrNv7thQsLi3Mvo7sheh8yxW5qfEzq2jquo9FsZoWLHkaiDWAIsAAYBqdxXkh
6NFE77gny+rIpGLvbcww2lhSsFHJ/Qenj+8ltJ1FxIq95yR9SN1y5YMtBSxGYOgTQLoHkcYsYA3R
2KI2wAdT4Q6GrxneoEbdNrq2SQN9M2rRy1/s64W9WcxSY6u20Lci4CfmHbOtjtLk90I2rGSpC9Qg
KqM9isoUI5wktD+uY1bhxUGc9AyDNWjUlsb9pDyeF8hlBo6EziqSaiZysi+ekm6EHjLeT80a0/ai
B138gpmPBqGYt+nALzDT16ZECi2xHDNcY6Bc9CAJyAoj6RrP0dn3a+VW0KKax4jpKj98TzcdP5fG
zd98tP+MzD5ayMRzijTd29M9KOSjqf2s3XTlky3v139GZrdMhGSt0o1TYhXkBxe5zLyXDqto0UUr
byASKMmYNZ7eBRex3URRPjNFEo5MR+vTbaCNqlokFkdBSHa3d23xaDGwOlG8Az01Zy6YS1k+eCGm
fEnfGl+EIbL77KB13lb9q70Dj4G7TZpEc/LHGM1MChDj1OoTndT7NkFGq2SlPLl0lUygj/8zMnNo
Ra01Aj/phiUHyN6OHYpB3WDsFDVJ4d1R1gB7i/un0S9iFgboxZxdJzDMUmMQGNfWBYlSUR06oN/9
nYAW6Sa1VIrbQZesvKGXhgIVphD/tToLyaqf5GNd0igYq/IoV6OjS+J+kKCNydLt2Fp3xoCy5Xe1
tZAStn6B7H4wNO+shx/GKDwqwtOElpjYGm4706LfMr9GZRh4mjSvNNJRLeTRMsn1qJNExr5UPcdc
5YNYszJbvBZX1aAVFreByAODnpb1og9r9cxFP6Jd+ybIxQjbzEjnpWJCehUhD21uYDxzRWiNrAGB
4hWHXV7N/xlCeOb6rLsZUwWDIIRvVc2oVY+iUdsIRf1NdPx3PXT3r83wchHDqmU9udVvZM866Gq0
iVfJKJcqFlOX+3+3jUHRazNqFQoTfoDJY1fe0Tr7wEiqFQZOU99Pwz7gtVfeMkvbB2Ubs9RMAjOG
Nrta8q7zi1EkqPjdR3/8PbT3TbBWA1y0QbeWqjNAd9pm14tCAjAyIS0lzUrDg5+pByYYQ81f+UJL
WwdyizlGUtJprPnaCqLhlddEYXQOJi3Gvt9GdFKpCktC6gjFiKb9ytYthS4EjnmzMOWGfue07Itb
RmGOTkGoMgJZ3wR22gzuL28MDMcsWtPJLSiiZVf6m3gJeAVe+QnoDufstVEk5i2z7ZLorKpf8nTH
VbcXXjWkDMt8fzsYLe7nhaWZZ2hdWvapV0Znt+1203SX7+6QTGdwm4hkFZ13EJW1ALhsk4cFMx6M
vs7pH9qikzNl7KJzUwB4pMGVoc2uxHejFaEtEvXilvfcNohCfQUBtfj8hbDhX8uzeDVkbp+nEOud
h3JgeE7ywBsO900jId7kAIFB5BhFjjL8ASxz5TZaOh6kDlNZC0oURkKvP2kaM3QmZ1oEW3X0uU+H
4U4doi/BoHsroXJxkUy0WFAMoJKoq/NFFr6ZxQF5pNLl28zVdgFa5VG2035Uin5q89ekszaV+eu2
Iy2dkwur8+FseXDRj1ZJLDPp3q9PaS6AQ/zYe0cEF1e2cunWuTQ1i9JJJ0MDF5JeJrTeK3A7RXlf
BR7NlZfba3pDwM7rFpeWZoFaYE1iNKFcygzp1nhbBAA1+uQ3KJ7IpWhhoG8qxrY60M9xuy9Nsg/7
Y9Z9H7P2oVs7qtNRfPdjwCMwUAyTA+3jaw9qDC8x/Ixqnl7mG3RK+iTf3V7vko/CGP+vhdnGBrQY
oFHAAmx7myYytmzsatq+7J9M2NBuIRN8N4EgugYZX9CT4fraPmbWMxOZBCAjdN1NN7Z2pvSyXTfN
SYjXhiEXnfTC9OwQmqWEPO5IHl/GO4n47fVIapfQGddOp6+SUkwf5P0H+2+hs7vKNBKNRJus17de
AOk5uhfs6ipCg0oW95W673qo3CzxsUZp+/aHXHQVxpjoQCmIu71DQbqhIXvaBJHxvpvuP563cjAW
T+DFnz8LMXmAukBUgixCxyAvy0e02TU/28KLurKQZUOTJNmkqEoCc+3z4RBZfTxQhFXlbNvHI8JD
0n5MdwJo4Ntbtuga5EdwpUw8SfO+uaaG5H0TiqlORKeKg0nfdBtU5rZQtE25BhBfPGkX1maO6CtV
RM+KDRSse9ekgw67s/7t9ooW947Uha4D+g/vZCJH2UqrFla/sxp+rMWNonwL4T5Y8YTpS7/z8X+N
UFK+/kAmCgl+LvCYwdMECHjhAJV1Jrh/0yQ6CEpox/1a8X9pghuWLlqT+ARTm/NBwNBN/bJTwGU1
/adO+yAo5WYi4QXFulNQ24SNoUeeyci3WqYYjl87SVpsc1jekMf+c0UP3BKKBTDP8FhLc5iiK4RS
VFf8lgA25HoM7rO3SAZ1lvk3texLU7Nwkg9dEzURL7pQ9PeVWNqVJK1kg4uHgDcpbEg8TN+BzphD
8Tu95/2jVPeyb24gcLYLhLTjILRXSZ4WjYHDAkfNKAY50bXrWGbTCnWOsbLyX9EnrdVyJ3iohcJI
kqMDcPs0LJ64N0IMfJIx+NlVrnBX1xEwfqqVT64ROWV6jBEgum1kMe4imwXcF3AZyNXrJZVdXkWa
EUQM1wnftNAYPogM4z7eNrJ0roF8gW5n3gKK5pkfMC9aaJGSR2dxTO0wuaeIVAMdAXeeNiumlj4R
dFXAiJFjpv41e9N1WpILYVdEZ0PaiKOyT2N/Y8bDMacohcTL7vbClj6RQU0E1hCARby3rnfPKuJW
SxtiSS/qdpIhrRpaTpuuPT8WE5BLOzNXSMXBE+gs03KIz1Cs2j5Md0b1uQDBAxPXTjJLu89/V9Fa
4Fr8cLzA6RJAqw210PX62jhOULokVqTtsepgoCo++8mveAw3f7GPjIfCv8XYL5iBaztodgKKDXgj
w32VR+WWGQjfWlP4WXSNCyPTf794F7d+FgVygatHKc0ucBbxRynSK9C/x65e41t/ex3NrxkI/P5d
0swR3STtumaYYsWwSwXU9zQoOz1H+ppXez2Tz8NoPsbiRz0eHa978muQVlVxx4zZ6MubwPuWlE9J
cwdSw5K43J8ZOWumClJfaM+3937pPgTqj76YAtkGuhzX2xKkkqtXKnufxo4lfJN1YavVvxAYRF7h
jgeK9zdw1kuDs50xu0oN9AYErVi6m9rKNxOeNR1W+tOLX/tiWTPXpcVi9IGIlbr5nUJCL0QH0fqk
hZs4X1P8WoqhtN15FyjM4FNsvt5BBfyc0A+Et9Zwf1rRoa36n7e/0WKcubAwu3hCt5dqs6AK0OXZ
Ni+TECqs3AlrLdjeNrR44JmB0iHdosYyH4byk8oMKpnakRV+c6nvRd2xcyGdWXvxL36dCzuzAy9m
QedpAkUcKsp92yH/cOqDE+QW+7xs0eF23PiHL780TeoM/cnq8nsj9J7gHj+kQ08no1rZ4LXfMzsE
ZQF1bI0w8hl2Tz88dJrxMZuk2Itm79XBGjJq8XOSGFEuo4dMWnjtMBFAeV1oM46cBTa+OJbtaHdr
c7pLNasJ6UpVjrIKd9S1EZQRrW7sx4gmcvel8NUnJah2dAT1bEMVaxeC613JJZaYBBUT3mDq6iwO
Tplrk2M06bsxhnz2TMXphEObHF1ESA2au8VJz7KNqkLIxExM4+jG1z/3XNIYkxYUL/R3b4ess4ZE
iFNsCx+Esb2zMqaS48ZJxTWpn6Uz8p+ldw8ItNsqoRT5etJYHP1U2MFb3VnaBzJ/+/+zJtD31/tJ
yag2dB1LVlwzVD08gr26F5LGEYNojedzyScvVzXzSSuKksAX4FEKRvTahW+l+aFPv//Fet4KqMx6
geaZ25CoBiWIqJ/rbq+q/smr7qOscOKxWsknFtG95oWlWUjWSkHwRLnlPA+mQ+nGAv66tdyNwJyU
VOm/vG64j/tybyXJhyGUncRIn4w4+zCRSEmjeKi+V038EoXtzvMkyvbGPuq++t14GMTKspn6u/OF
erTBW/KEEtfSruWDBMuWZqBYifrALDx2qRfDJs/PT7vxJdQUyOz35fBTMn3H1JxKiE4I3T5oiXny
vdpm5HMlPi+6uEEnEkz+VP6dhcMma/IOLnoOU+JGeyk09bs2S5RXZZSKh1L4CylLMvVJyJ1XlcjI
6OScF6kZyhZ9iOQEzkcTcKOKjb6rU6YPISSVD7d9cDGXZkKKUX4YqBDOnDlhqw90iwVsZe6HVsj3
o2FmThbnHymEH0VzeDG9cqu77U5Jqg+3bS8lCpemZ15Z+3WfD4UUnWMm4FEEacEptfJa1XXxJJsG
xa7pjcq+Xm+mDHiMXI+6vQadKyeZHt16R2TJQ3hxg3Kh+mpxwVwbGV1k/arMJb1N67vRSO/8qDxE
TVPZwI1WCl1L2waEAXYUpCkpo8yynyxSqsJIBR7CcvTRoPwqZ1W4EmqXNu3SxswD5VpIdb+b1uPB
Ctvf12O6Wc1JFzdtSq1MiHOYE50ZMQv0orXYIirV/S72vuW0HPyg2YUQtv65p1kXlmafZ7D4FJpr
Ykn5B/0DW2z/uW1gcb8uDMycLC9UN/IRLjkH4p5ylh2B/VhNYdb2a5ZPwGkbukwqc18I90pMkaW8
H1rIT9PdXywGcAMIeQbkQZlcO7PWodok5iyGuZ2M3jmw6tUmwqITX9iYpWNgiqIh9nFi1HrbCtUa
VG1vr2Jxt1BB57sD9Ofteb2KtqqZ3Emi+FxE2bas6n2tPBVRvfUYo71taYlElbcObM1vg2fveFiY
2vGK1GoIMVXQ2bJPQicIUbeRtBa+/kb2olPruSIkMKWwUd36izK49w06RSetjYJNJsLGaWidXZqC
/ueOefXTZo5pCH0fog/E67Itna4/1rFur07lL2/AhM6dqmbQys9CkuC1SdM34CFgrd14QAdC76VD
M1vx7Mx9pVWr90fBaG3Vy51Ap77AsI5o+38h5s4FTalcI9MAiKfOMsTAkFrRyKgyGKWwq4WtFcmO
kr3c/twLZ/3KyOzGHFLPfOs1nCfZw0BB0MKM7NpYo4Zc8F8mmhhdZpqCa1mdfbnY7wNyBCAEQmhs
UHCE5mAj4Mqw5v35SYHwg3rHBM7kHTb7em6iVaUuYInfsS3gT/KbfCcZJw0Sn9tbN/3mWRVItZin
BbsO0Qy8xtdnEs0RpRZq3tNUlBm/qtWjkYIdH4XqK5WjzGmD3Fs5nEtf69LkLAxYuZ7UmkQ1Avin
nbvDc6yGGy+UNrdXtvS1pnFNiL0mIph5GhWVkpeO0sDX6uTObtHFPBTtwW8eNS1eUzZdiJ0Me5Ef
TsRPPKOm33KZHqZt3GhMuZ5jX0/tVJM1p7fKtefrwsZdWZn5nxjnyDTSMyel2fVNb0eTjFW/xvK1
aIVNU1BwgKhkXgtH56tAmzCMzyjS+vX4TMParIuVRHNyq5nbaYjr/mtkthQ59oPERD30XGRGtwW4
8hESAG3jh7VpB2oWb2uhMTfhGK488JYXR6l4YglGQWiW4IZ+04BSpEgtSn2wEYsKPcSu2xjNn79P
WN9/dmYHOBYsL9CRXzyneXiw0lff6Gwr6x2jPdz28oXziyHQe9OsJeCt2WHqygJOsbKMz+gXHFx4
Sjay+iDH8qEVJFgPI//utr3FDWS04E2yFKLwmT3FakrfKFO40xJ5x7t1I6D2FRsr7rE0RQoHiko4
nUBp/MP1gWISf5TjimV1oP7pLHg24uBbIxLvfUZHh8Z96MwfXWh88WrXqcejrwMbgcch+gTLLUwB
L2a6tvKFeHL1k2Yr1yxfcylvxBOddsuLJULyg2umhfbg9hYvftL/1j6H/UhZaw5DW8Xn1n3pXfUg
VchCG5mT9rukyVb8Z+klDxMMaokM7U7p8ix0+XJVs7V5fM4GoX5tkji8KzoJeBOAK0dIkvTJzM3m
OYV2ZzuGUbhBsvI7nCThU9Gm1pfbS1/0Lh2i2InxmbbO7NjoyAVk4Yh3wQL3SRAL7gdDRPTHW7kb
llBIvNUgRuI1j7KKPPuY5ijXoyWwx+4Ydza1qobAo6WlreZPcHTvwKzuXbXZt3BMu+Jejf5J6HFG
H6P4qfdXnH1p0Re/ZQ5CUsY2insZxworHl103f0+265OTS551aWVWSI24f1R5uE7i9FnIbNV1UaF
VtG+rjWFl47JpZ1ZhFWVKqkUk5Mr5so2oV6ehJVTJC+06lZSl0XXpbFO7XiKgNCvXgeJOtQtTxDZ
uLZ4MqoN3T9iw6gdpfBOrja+8FEwtpHkhO3H2166VKEhtf7P8CzfzJWOqy3oaHX2LsRDx67Zjoqd
9Tu9fmudgR+y2yJecdpFP7mwOtvZvCljzzcbTmqo2wJY0knEcfXlsGgFKkeDmhZ4emW2qV6VDFU7
FqQyUAF5FTx93TrbxaIz0rIF6CECvZuzQjPaJ5R6xPGDMNJXyn3Em6CC/QTBsngNuLU0LszVCKfW
hHaS6H9duwno7URo1TQ5m2qzrWXpDjzGwRt3tf4RbgS3a7desdWKb2H9Fx8MqCOvHobagddMu3CR
FQZkup4RVMnZzR86jyYVWvfxmpGlrZwsTGO1E3RhZkQrpUSvDCs5l4b+q+nET+hs7fpE/pSDFOrR
t7jt++/METPBCcH0Q+cGdorZdZFGoa/roUfLK38URGnXVY1tRfeeou7r4Y+53jHGugj2kzIb/IfX
G2gKdWQGbtedXNlofxUiWrqS73sbqFQD347Mbm0y//3Jniwy/AxjHpatedUw8Mq0y0wsDrpVcDlk
AgoKQVfd1YL5qg/9r7wTrOMolu1D07rp11QxPv/5BhPMGEadzsc7eF6XQsNZC35/ShqFUuW3NNXs
2Cr2Vn4S6YHfNvYuWPO0BFOj8cqEjhAN+usNLlstyr3I6E9G/wBx+jZStXuwHIcg1Vf8ZsESxXrK
ihQCKGO+u+SEsU9KRINOA6Cuocscy4y2shDZib8Go1gyxaeD0J7+MBs5c9FhrMwGxr7h1IN9t4oj
WjoT82Eavd7evGlzrt4wIIYQtpwmU5miBNt1vXlGkunSEDbDSQ4/e8UXONNv//lLzghZGRi7iaNC
fBe4LPo/iRKZwykrg13s+raaBsiu6Y9mDJd+Km318bNgiVtwtvvbppeWBmxzysGoQfCunS1NDjul
kfhabuVKthUU46YT1LULfOFDwXJIiYpyHMOG82yv7qWgjGra54IFdtjIv/pDuS/8LLBLiiu3VzQ9
GGYfC7YIKjf4hYRAxcwpZHmEuqHyhlNXCuLGKHR1E2hCsGv8un0VlCY88a/uWUZk0rlt+d2FCt8c
ZVtyawBYIJdnTxl/NIJhSLT+lKMD40v15IvFH5OjTUaY9iZ8UYBgDvH6g4mKkEmx7A8nkRn5qtAc
jMjynz6eJyOwpfLg5BKAjfbaSDpmWtUrwXDK6ZRLJOdW5yC3vrJfCzcMVRvaQupbm3xeS8lkTy0b
xAFOsf7TEHYabZs4PqoW8OF2Decw+fHcK2jCTm8fAwKAeVvPz7l66jAYT4os7PxB+9yOyXFQ/glF
2ZFlRypfGmsNELrk9YoGzpDeF6CNOfFsSdN3LGWrP/nVUXPvS/O5dSkORL9uu92SGWIt47XT6Ng7
ujwLVAwnyeBjAeGQEBe14yF/aHLj1MXp9rathXAxtb1gPHqjzpvTyWWiWpZROY4nXY3TO7q29ces
CI3n21aWVgSHDdRSxHW+2SwzrfpYz0JVG06BX6Huq1viU6loymMbEeczqZZXwN5Ljjix9PI3BWwq
2Nfu7oV9qSS+Op6oim964THM219taZdGtGuC4vX24paCPZfxVJKCQ4QlTqu/SBarsLGQMvXFUxfV
UB5tfWncpkwuFsqrXu1j/zCEDs2TlcO2sKdYBYUDH6xOfJpZrZuwEqDsEk9yA0O9FW+FHmKu30rx
53sJE5/ENDCcWFxnU5C8WN0wGhRx9EbkQpEQ5hpC9VsGwe0u131zL8Rq/CiObrFyiy3E/KlKD+p1
EoaljD4zqmtBlRryeAr6J7Nqdm58iiTNtlyNt5pvM5d9+xsuOMyVvdlDYxhis3QzHKbV7oz4qau7
rSXv9fg+r+OVpS1cKjTQp9YA4F6Dss310lJNM9JsSIYTEJy9UAFITdpt2bkrk5oL7sGbgjg1IaYm
5Ou1mbov6nRQ8+E09FJoB275xCRh2LSnOl9riy2ZetMwgGbDJCGdeUgSRWWQJulwanInqqMXQUW8
Tavkjcn8+O3vtLR5l6ZmTp8Zg0x2g6lYe5YiySbmu+NKsFrwBaBedHA0vtLEP3G9cxpPGrEO++Gk
N5ktqY/qz6allQ5R1FotayH4EnUpZk/8q1xkM6+DSg+BqoiwCDGhLQBOlMfft/drKTaRtFOVI39/
g85dL0ZAoEzqVYnFePlTFnxwvQNzrbl4V3b/S4AcGMdI/HTb6tJXYh6FuDQJLYnzHBSfhOPblwn3
mjDY6LoeFCUKbM9rnv7CELoVAJkgD3h3lkIlVLzOYHW4g+cWBN/Y0ay1+ePlTdQwMT3usDM7sqbe
lYMu8J2Q8toMwj+R+73bBY+p09y1wsOwBrBYCH60AyaqT6pxE+f89TerPSpUhhCPJ5rjG08E55jY
AtQIoXwsh+HoK8L29jYuHOBpEn7S02HcBQjJtUFXzEY/rvLxpPYaOM4sewl8eu0ug5e7fJR/3rb2
nsKGkWPAUSbCYuQE2Lw2Z8mebzR9NZ6KQu2OioF4Xk9HyzGirjuQ101k9GFhB8jWnqKgVw7IaKeP
uhHrpR0MVn2KknFNB2XhKNK1JUEBMQs3wHwgRpZQ1ZDrejyljS+SPUIA2Rb5Hw/wsXLyHwa2kUYi
EZ9Cz8VdWoump4pZN56k0EIgKYJ+KxaB7tfRndJnK6dwIY6hcDwxIFFiYoRv9hIUGo64bgwsSe9t
t0o37QDVEiG6GjfN+GPloy7k41ibeIkQsyFqzu4bty/42hVLK436lMvigTGnQ+Hqn4bmZxw/au4L
ox33SL8Y46bIT4W4lZkkLpJdbXlOoj0noi8eAiWyb/+uJdem6mUAWCPCEieud9wf9ZGxv4ZngvKs
yvdhF9rq+BD+OacbMtyQMTEpxjgynI2zUO6ZMKvIGmdW715U66NB57WI77PyHzLq1zBQHdN6dPWj
4P75OwjDb1qxcDWDkJ65lIdu68TAydmtfhRIG3skaWbr6Nrv8puv2T4UX7d39P2HZiCOthP3CWQy
72D8gwhBMFT240kT0weiCW20hi+YnxsZTHt3F+ZSt4m1YSXdfX+nTGYha8a5dCawZhlhZ0H3adQE
DT3+LCj72vo4BiuB6X3cxQTQRgtmi6nAPdvKsokZ4vExASHOMASboVOgRXi10MMU22zn/jGYEp+Z
GmZMeFGnUecpWmPElaCpHFAxluVDptK/Iw/3v0l5sNLTft+UfTMFwwRlScRu3j0WhlHtCbrjKf+Z
Fuk+EZpNo1bnsu7tuvA38MrvKi9lisU/9dVDVxdPyQg3Q+xkjdfStO0cNZZWvuiSI+GwJucFpBN/
XR/NiHqINJESnaTkK8B+e9g1dLbkQ+WdayfMVjLH9wGeBxpHFKjvBF6YxyfK6qUbqRI70FEq+KH8
eVrPOARzCbSWmHV6x78Fj7meIskpnsDg7uBs4Vz4zatgBCulxfdRHTssADAeVQ8SkutdG010cZQi
4Nnny3YoNTvLCjbMRJwGz9+41so3Wjp1QF4YP+SlKdMJubZWDlqi1ea0a2m4ceN8k9MF6YdVOv0p
PF5Xc1gV5Ce8ZEH8cEFe2+lzreRi5L0n4P56YFPDRGRuSGENLzad/yu1yo9Snz92kbdXBGguVhkL
p3279Qtm3ogfpi6XJWGtDneCX52nCGB51nGIduSusVi/QiOyC9wNTMdR7fTiGkZtca9R+2afAYNI
83eH21Rq19bsgZg/mLRcM+0s1CsjrIs2IJfkSqQuQjfoep81oY3zuuWdq3ff0/GZIYnVeubSsSYT
Zx3T0Bq4tGsT4qTNVOcuF5Iu3wv++Bi70W8GUF8V+eC67ScIygwkBVaqFEsL48GGq3I4ppL0tdVQ
iNuoEyPxlEeVE5b3gvyIwObKaVhc2oWRWTIBeQUtci0UT31rveZes836dsf8rJObsmNGMiTQxi7J
ov3tG3fpXiIjpROqguxidddrC9AJ9LOuQIW9/KQbH3R4YRX1kZ0NkdIeys+3rS3tJLMLlHDpHtBg
mh0EOc4HeidYs+r+SyV4J6Gvzuig3P2FmSkLplUBVHLe2h0KVYf5iDimydRzfA9plc8WAea2lffp
3zR4DtE/LTnaIfMWq9WkRQWaVjyZwWEA2N8qjwbV7zZaqbYsbRoMAfAe8Ey0mKy5/kSlq3hhWbVE
/7B0VB8SLs+3pfDHn6/m0srs05SpkhSN31FofGqq39JEvbiX16DeSxcMAZhCJgMY9AumpV68UQS+
Sz4MisgY0EPKn642ldN7jtUO2/Uq/sKtPMlCIv7ByaWcOXsKpr3Mk7MX2tMIIduphlndDuHg+nh7
394PTFPBRCgbLjbCEm2k2cHlt4tlOLjtqUhOhfGlS3duBinT2ZS/CtJrWWzc8Dj8Vj/A/Jikp4C5
7Xg4mx8D4egfULFTI9t11B9Ks6ni3e2ftvAYvv5psxs2jKzUNX1+Ws046HjfeaGtZBvD2qbKnQ/p
2NcuelKVg/+CQ902/RbsZ1fe1a7MInXEJ1G6FtNldheId4q711KKNLYsHbXqkISfVZr2XwQY9Qd3
5yZO8CkTPuQ75vVLIbat51GnLuGdo8OobmXrdy3vS/1cjvce/3Nmyzv/JXzOPTuti0MlHFOTCbnR
dtOVI/42N3xrGTMfMo2uLZXWak8Vw4XBEd54k86n3L3Ukm5H1CQNww55bzb+buwcH3m2+yrJdp7w
HIT7CBxgmN2Z/Rct9+/Uk+Z9kYoPabrR1NSuc5Wxg008Ro7WoEr2Egr/VJ1nB4zuhit3y1sd/dYy
Zlez7veGVfRed1LTD5S4e1itkOXTvcM04T/arZO9+D8Tu7wz3M1IhGlSO3rUMkfnKxSnGF4X/xAY
D4ITeZ8HcwOhZ936myh8zUSn0E/1Y/DU33lHeavST7KaLZtm81nKo5R8zHbZB6F35OFRfTKtpyR8
iYSHHqpMu/vYvxaSHUSP7YMe2Zls98xWyGfRfbSSDZQClr+yEe9BP9NhpTMPwTFKHEzTXQegfDCF
qufJcYLWw0NAJqm2elmMd0mRQQ3ap/IpzOLE9hT9MR6S7lNSNdBl9cPaNN/bbP31F5ElkmmJPIaW
KfT61z9EituiabugO424C/AdR9LaTy2VobKRnbGsT+bvAhHPUg/trJC2saVvFfHOGr4hlWbTht/2
mj3wxqptAQalGFFfiFAOU/kl9tH2FaHbE5x63+jlwZxqYAwjmcmprvSDuMZ+tLqW2abKTSYXueV3
p1o4wpBufNEOAscie1ROXoTEsgl8a9v3Bwj/AiSzEh92R4r42V0kPYaPimGrwiHYBu0+ixxX3rTZ
r2znHykwGMpT1tiEcXtNiGghNLL/wCfID6hL8jy43v9A8cmV4wQMEeOwQIh2ibyvTVCJmTOV5gTp
wWrHbT0kXxvlXOXe/aj7a+WVtwHAd04AjBkacXJaUrDrH2GGZSgmTdjRuhyATQkf4C1Bkc3/kEXa
MYU3NJdLoGlEmowq2yBvxMJx3XifydZzY44f/Xb4yRP73i9NRA7b6r4t3AMlyGdElth3J5CUjccM
h7CzoIVOx25bKzvFPBnNc5cCdjN0xxNWjtj7rIiNBW/A+Ihs0fyd3Tm5qLRJbKbdCfVvYDbhJkta
KoRbl0Lh7TvmLTd9t30XpmZnKC8ltSi9suPa1Z9LL2V4ieZopj8xHf2iaMEmTgVQfQhDK8N928Vf
2ijfpM+1/zuuapup+0NrinajfO/Ko5Kojqz1ezk5rPzK92kIGzK1y8gPqPLPFapdrzWzyh+7E+zq
xm4Q2l2aStUm8XR9kwpIsGSC+wAikLAcQSIvoMBZq224EarBsos4lZyxElTORtPsCjqXO5Vx3LPv
pQzh9mm6DQrTJpAlPB9HnVdDre8qWa2fby/jPcUzEzMQbyEsMUVQZmevfRVYK5PJVtWdMsijDBny
qAa+MSHT7tSx3VfanWnu++G7KjiWfw8b8s607FSC6VQa7nKSjS76LoMXuv2r3j+aYG9nkIdhNobN
QTVc/ygZBNa0td2pM93n1NrX2ZPkqbumSg6An4r25I/1SlK18DkxycCNDgPvxLJ9bbIvmLuyIhGT
UemM4REaqr9ZFBrfEzk9YphzyZW8NjqhjvvulHJH+/6+lh8MOXaqdh/TQGmO2bACwlu4FdlGCj7T
FCn17DkKr7SEvot71iQZhzALD2Qn99qDJz5UP8vXNnZ33prkxRReZ0cXcqaJAhAoG82R2S42nhpB
Rit1JzN37WT4ZrnCLkieFb+9a5Jv7VoBbSEoXZmbPurFu2OQ1aGIBhbYoo+WobDs/TKEM6wbK87x
/qk2idv9u6w59i8teitTjaGj0HNom4eqx+Ba12HRBvNkVLSAJzGccb0WoQ9SpFJxDyByx7jCMZCj
StdQ5cs+MUFexWkGhHHDazM1s5MR04EshTS8lcdD88XSsq2RnswIzXQRuGb+FUYEp1PdlQPwBtmZ
e8c0ngoqe0LmzZOjeKyrvHY17sXCf1LjfaV/NuJ2r6bnUXzUUC1tvB+laqshs+4yupgof3inptp3
5adh+nHWV9HaeerhzymgkCBnxImKEsBLGlGzIOgGWQsBVAxoL3jOu3+E8dvQvd4OaUufF7wPw4kA
Vd8LV4pCani5hImh/17JD322V43/Ie28euPGtiz8iwgwh1dWksSSLTnJ7RfCkTln/vr5jgaYq2Jx
inBfPzQMtFGbJ++w9lrPt02s3ZpvTSyW1qCxmocnGb0u/Wg5iWvG0mlOqUeYp1q+b9q7v2+IF/NG
nlfUP6DaXkI6Gy0brLjNRs/MBrohqvfK+COU+nd0c51uj211+siQw6YDVwvAzsttq8a+3qoJlgyo
yt6lkuEqZb7heIj5WW5P8FjUVZClYycsdkGSz2lkOvnoDbDmDQcKdrus+pR0T7eHsmHmFTnw5tLK
5DHvChMzvX0n1R/7+f2svwPu9d9ZWdzEU1DQvtxVDMb8Ko+nMFTcpB6hitk41OKKvZ40QZMCaIi6
1OKpziwYaHyCL290YiqH7xSz2lgW8QvXFvhtZHmAdi3VHrJAMvXaKEfPBstgfsmCj9UTBC3uZhZr
9X6ir4gua4DrsLEsxgI3vFr1pDCpixJJO8FZ1vZacx+/HzV5ZyNna0/PuXMfpC+h+cMJQ2CcR3+4
j9qfSZC/BPnneOzftZN2N23BO1aP9psvW4Q1FS17hV527Jn6RVclV0sPs+WqP/PoORCCm9PGnF83
W4mT/R+DyxdP8XVUv1CE8eLqPn2qpwCs0YtZH4P+U638qtJvvdJDPP/cbqaYVjfUG8uLjduiZE8T
iDx6gV0o+0oaAVH5krbhG60ewjdWtMv7JFKVFFHVYaTL4q5WXaUXi/mgb936q8/t23kUo31z2I2p
SJKgY0vh/vf3av9PJr/vFHRcfVcrTZEbKaT3GgLht0//2nUJ7hIOQPxZk7L7pdnMr8MYObDRKyZY
s8dTjybdMH34F0Yo5gMConUMS5dGRvQ087jReNLUB6dUdlX7rCL8+98ZWZzJsKBZwvDV0Uu1L0Fn
u7J53+YbA1nbcsabgSxOV1zq6Aar2LD9j378Q4Kr9/YgrgmXOU4CHwB0iYwAAdXlVA22bQ+tpdBH
FX2mj4SEtf/QWtWuy4y93dDr0/ymUy2fPpZVTepcpke97twp+GfjO1buUirN4ivwdRxQiZffUfuB
3saWzpKlEXJ+vaGV3207Ch9idUrRYkoNc3KjQSapq6Ry9tEPSx0MdKwo431SW85dD6Iu3Ut6JSd0
1GX2g2Hk4xkxpC4gTVtu1R7XvpcwQrjE7OYrDIId26nUolbAjQygLe8y6WdRVekJZZlpl/tG6Fmz
Jp1uz9KqUbGfoc4EZLAMm0Z1lCNobUav6j+rw3enua9KnbftV6l/vG1p5ZgKxCNOPw1vQvvucjl6
COjSIcVSMmr6Xq9C8y5WazRi287Z8DpWBgWRENQw0AaAhl2ufKCVUqfL1IEguJOrBDzVfIZ51Jce
JzP7dHtYK1EgRSAyRajQgvpZYjknp9Z9lBAorPbyC04vqU7nnYDEaMU7OZ73wLE3XN+V6xwUBbzH
Ah+NMqe6mEiiN4CYiuzltRMcszlx9jYMvvfd7Nw1kLht7JBVc2Ii8eWBrb2+nm9u9TC382LIZeqd
dDtrxJ9Sq58S2f4dWPXWBbiycEKBi/q7Btjyqnc9sjOIY4dU8fTCh4Kh3oXjvEMg7mjq86e63QoQ
19aObhw4YtiS3K2LS70qQ8tsKcHSjzMfo+mubWpnH8XSwQ6sh8bKv1am8vv2dlmbTdEmwExSCaW3
e7F4ViDLfmbLXvJHy7Q/WVvBqfUTteI//8IOS0ZGSQG1uayJt1FtQXvfKV4GB1MyfZ+9oVXc5u8V
40mkiVZE9gcdEFQjLsejqJWRJ22veEERfrWc8jjMxp7O9Y1NuAIxFug94G2gizU81sVSFU3SmGQb
FU+VyvnZMLJ2n+GVHpVRGQ+201uHaWyb37YTS5AN9MF9b9jj/vacruxOoSMgGqoM0ZiweDo7NRmD
SFIVz6Y81Cb9MbXLox0Ej62jHsKtLqc1d+rC3OIdVXRkseDoUjwrllFINk6lVe318QdXqJMmJ5MH
yEQMbszNYwgb+sYzLn59EYlgHTIjKgwUoJcMBOOk+FVOK71XKIVr+Tx5s38aHJty5WNZnlJZ/5VK
5QYIbeVA8l7TlSFwFbAOLgr4NhQLDbPPrs3DT9Du5y95r91L8qfCSI+aWW6AYtYW1KBoAdQag8by
/NtKHvpOT8GspVaXxxR3/fIcVckxawJY3Q1/A5u2Njx8L1B2gklRXhIQqMmsyoWZqV4Q7maZhBC5
/qB67AP4N+pzTFLv7zeskD/DH4PO5irIb6epM4u2V71i7lzBWeGcjTS6y6iKZmr090E4GJL/M7YM
9c15GO3KalSv60Gr9ErlxTnxTBZF4VPbb5FGr7ixNJED0wJUaNI+v3gEQzNVEwuRY1AKNK3hNVOw
htJp48SvWwEczq7kkV/eOnLS+B3SNarXDC11lcj8Y+bRlqbxNaGdKEbAVCMswBjxSqj75oUF1DF3
rd6xTGiplW7dxvNTLtfTE6F5cyAqIPLOjENQIjVQ+lD4SgXMLvEIX2448iiHQaU9lPJsujwtW9zE
r5HN8iJAfMmhaxWBOXyOyxvejsa5rtRB9cJwpkNQhXLQOSWmcz+gjZmlnm9k37uo85r6WbZPeWW5
wfylzk7Q89IHtwHUXTuxdOmicogrCfXf4k6UJDnOJIMLglJ313x36P2si5OPjoyZbJhaW3sq26ie
QligQp1wOe4wmI2mUCXFA4Tc3SXstV2aALG8fUTX6qcmeT4O6Gu8tGwOS/O6zPouYItlUFsVs6rf
DX7Y3xkj0xvZufxhJozZF3bwUvisswG+6QT88x4S0E+mbnb3nT2Mx3qylIPSVtVxVOdgVw+9ttP5
ZTeufVAyOVyQdpuqx2nwiz2d7+nBtkHuoFZo3vVGabh5Xin7dkA4UEuy+7BXfKZV/tp0o35Muiw8
3B732lVoQ9z1SkaNuuni/FZWkfTDrKte5cfhXWfLvqeXZfJTD5t/hoxsoanU9n5Ma23DMVo1TNpT
4C+pTS2j0zBxtKINHNWbJfNYQ1+Sh/mxbFClghxCC6aHIlU2Ip+1nST03h2kGUWX78JHkqKuHkM9
1ei2VR03iB7GBojB7flci7qhXhf6j/gm4LcXRppcH0fg1+wj9LwBSsVQfQ4HQ36x4wM6127hEJF8
iWXJTeM/QGI2zK/4tRwWwjvgY0BClspOY+Hzug2+6kmSPQNB0OsXP62seafDhXefFeVw7GVzPsy2
QkEukKpjFVjFQxHo9t5wqo+5BBGaqbTJYYjy+txsYtxWwk84rsEngO2FVGZ5jUWOJJuqFGueUtrz
hwJQzEHVWuNUaMNW/n5ti/3H1FUrRjJNuaOlgebN2sFETtHU7x3VBzNX3PNundUtHdq1BOabseEF
X15VQzKZtZowtk4vH6aqf5wy+ThI1TviimNMjF2qnqKlR8mcduFQoWb0/fbyr474FdQs+POQG7z8
AMApPU9IpJG6sAs6JpqvpSzvVWv+VppJ68ZzcMqjrSLi2sskQm6koKmSAIpfZBRM2R+lICaWirSH
ZLRPvhHs9El958y/2pfguWrJaI+PgVV6CDDtZz6ksobTBNVCvUVVtPaGI57DO8EzSZ/XMp3uBw46
YzORqyVQDMYnv5G8KjJ30SHt302d7Kql/CCX7wPzrs4+mLn/FNjfZD/YuN1W3kecCTraWAP6+63F
lIRW0KSaPiieX7xjpZ/60D9Msw8M8XdCH8TtVV9dAEGjSd+ReJCXiPx8HKqh9EVAhLtsKJD45dPJ
LpOXwTQAGIKYLPdRmx5StcOb9iwr2OdZ8DzWzVOUtwdpMxW8FjNZ8CeYcFDQFwoa/HIj9pMZZoVE
1FLL1ZdZ/Rzqvuun2Uenzw7GBLv0aAeuE4z3rfai5luIgLXZh/9CZLkoEbETLq13iWl2Dqlir5ek
YzY9KE1yyFEdpcCqOB82Jn/lVSH7g0OGkLaoFi1e0JjlsNMyUT1d68npTzv6Rt3w13NcA0PN3AGp
WLOddlMb7uicrvzniXal29+w9gmCwIecOCVRqI8ux+uYXZzo0Ih4VmC3e1jc/Z1jpcHxtpXX3oSF
Bwr0CGeBwivIjmWOEuxcRGNohK/f+ycl+KFYxieN1LFZU8vXwodirL3e36PYdi9XueuTzOzmY1mW
f8JJOTncCukQ7aLgV5H3u3HO7pUyPPWVfB8HWxXC64uQxJUg5iVqhphkGTWnegkXcUIQ1NbdgLN+
qILPUXtotHvZR1nK+n17albM4cLQFkS7Ifrjy65Kjaq3Uo/45mXQi6KHU7m1cVcT30U9YhWtqGWZ
w5Zu3QrwkBuOOjg5LDJZZH8u111xwpzrR1G9NACHbf7IEETKnL1jxKgjP5jWl3j+mVa/dJoWMvSg
k3YrE/P/fIFBREL3FTXsxYsHINyRBjqSUS4a4l0zF7RV+udO9v9M9o9M+RNK8cdggKtCan77kcrb
m+/6sT/dnv7rHImYB/otQQo6EMQszvsYpnlAMl/1zM+ZYR1C4HdTduzQNOkc465Knqctt3nlgrs0
ubjg87oIMpSTVSAtHVDURKuO1jxrH+D6GQ72ZGV7PdbzX43eZcc61dJdm0W2K3Xl33djXX6IcAjf
BK0FuiQRF63qOVIsHcc0rJ4mZ06Pet3Lz7eneeUCwBZVJXoTOP6s+KUtUyKjV5gMug71Y6zrgJ/0
6Evs7PPe2EnN+8h5hpayQN+99AF8F2Am3PlLa+5M/302Hu3xp0WBCbpMkLgCpA0/2+0vXHkJL79w
MRtBECZt3apkdgr/lw44OGiPmoOaFphXf3wo04+qoh8j+cW37zMIDYtdoLyLnNntlK1PWd2UoFZJ
pOMEyEv0SFimTotQvOrJWjO4w/Ae1fR5ONel7caGcq/av6q4vFOK02igAdkea+XTFFWnNrRw3I4T
IKRkZwcbJehXLPLlHa7hp5GJQqNNiEQtlrBSy6qQSmKgpuvTT+oUNYc86Me9PM2PdAdJ72cjRhIV
4OaHuG8crpNcPgSt8qz4VupCRPKP1bXD3vFNe1cVYbqP0Ly/C53mO/8IxkZTRgNK/aq0VkKxMc2f
i0TN3nVt2u1HisY7fc6m+75rtiiv1mYbJL4hnC3RPrPI54sH2Ox76TWOHXqXJM/0XChOvbP1QtoV
tvmkOYGVu4WsOK5FUnp/e+etvQD0VIl0tEgeLdnRdDtrVW3Gvtnr+4qCCXhLu4xcGiCkyXRrJ9tC
fK+gaGFII+cPcIhHn/VcnEZLsvwqzDUvMzu6Pnq5/jiCD953URr+NHJrOmt6P8Gp08AjbRRysitn
7RwkSn2nptG0r+vA+T6UrbILoir97RQw4uVpFZ6lytc2ToM4d4ttx0NM6A0riWigWrwTJOzTuFJ6
zZOD+VTpKjR1VafuuzHpdirQi7/OGcGKw+5GEprmMPzQy6nJx16JO/pHqZF9VfWIWuDfvzhUY6nu
AdmCfmeJQOph8dSDdNA9P2/oTqj2lW27mvlsRv4uSLu7NHGbl9s77NqphYcD8R8hhwVYeInVLLKi
t8o21j0koo27TJPjx7SjN0YLbWUnd3F8KDtzS1t+pd4DJsmG4kr0vuNhLGZSQtuNWDkyPH0yvvpO
7LjdwFH2P1pN8qI1yd6Rg0Onm+4cb5GQrBwpQjkqrIRR5ASWmZTRyZ3K6G3dc2qVJiF9Dg9xYYwH
px/NY5RIgL56Kfpd50G9sbriElzsVvHKofVKVRKvbuHS+5bZ2T5BnZf2Dv0SGZv1Sz1tvKbXTjuC
EQQNAuTLwVjiGO1SIVdDNtpLaik+BFNkuY5UaRsJobVJpNBB4hyYPeXBxX0/ZlIRx5NheHLbewNU
41b4ffTvwyA8lHTLlc388a+3Kb4BhQ7wkpBgLgl1uaGbriwyU6BO8uwoJ6cITP8UZLs8GTeStitH
ghIkwHyS4gY9ImLwb3wfdayCjqy8SROKeooQbVUqBdZX6aQhP+yEX2+PbO0svHo+pi5IN8AGXprr
lKai5o5GClJM+vxgtIc8OhWFFrpq8tx39tnR93RV726bvV5BiGqYUcD0dAjD23Jpta6AyhiTb3mZ
PxyCXOlB0OBJO2btyuOwNzWky5163NI3ut6emDVQTsOFocttSTTUOOFcEMnZnlon07FUgKwlcXB/
e2wr6ZpLK4s3bJIAjRR6bntdFX7VArjVlegD52Hv28VRa3yweNXT8KIFdK2FHqBP2Cp+9XF0KMeN
M3+9l/gS7lfyJxDekcG9nGZLqmJJ7gLbK2nBzKJHErTlRMMYfYNhsLGk16/hpS3hzLzZt77TVL3J
ve3lYfw02yMBKi156fsSbfON87+yaYUtkoE4J3QvLznB6P3QK6OubU8RUyr10fcoacadnJTJvgtq
artFrT4EmTnCymFZj2aVDC+3V3ltK2m4RORiAGyD0Lkc7pgUtDQPjQ1pRg+Yrm0HcIi6vrGAqyOF
IJQmfbYr/K6LvUTDq462emd7QfxxLEs3zKC11t5nVQ64LTvFfuXOAYovW3Q8a6tJOgTGFiJxA5TH
5fBUC96mMmCGiyqr7im/js9GID9a4Sg/auYgb5yZNXO6wf36SqB/JYiaSI2Tw+9qvz5OkvR+qL9F
IYGEspVeWFu2t4YWr6AzasVUVZPt9Vm5I5iM7S2U9ZoF1kp0QUB5QzHocuYiux6yKTVtL0v8dgfW
qN6VCszCt7ff9WsOCIuyHu261H2uODr71uzGum4sD9W5YpR3E1qX6RaT9paRxdtQJg4MaVFreTE0
EU0vCwrm/9rIckW0Lrf9smMkabBTy3fAY/bRVml3ZSRkTQkrBJOOirTl5aI4CvGgOkEQNEXB3ZD6
NM4ku0qv97dXZeVZwzXnzJCje20LujRTq8NgRFImeyYtN05QvC/p0Nf3daq/iP4Rsxk3MC0r54YW
aQD2YGE5O0vhySmfs5mrB4CgdTKNT9au0GrXiTcC7LXZoz0FciXcn2siolwOxm7KZtnDH+vv7Cjd
J3ThHMPx79HWSPxxDfwvBBFP8nL+LGRJ5FZl/mKj+Fab1S4Pnae+HjZu1bXxUKgTPIDcIFepNXBJ
plr4mNGSwg2txzD+2Bmf/34riE5BkSRhL+jimnjzHIZlIpe608heVrXuVEPc0B/68nefv9itu1UU
FLfxpW8Pd7nAGmoic4p/fWksx9EGHsM2CN61/mNbFfvKNKGFe9iSyF653OBJF7SpXDsE6WI/vhlV
rAazHFut7EnmD93/MxR/HeMykDe/v3h2GkWFy3ng9+fpnV18/3e/j8NAnVb4n6/P7Zvv16DjTc0K
qpgOlVsuTZoPE6e+u730a9tLAMkEtxrB9NI1qIwsrMsYDG1S/E61ajdSNFfyn7eNrC75GyOLu9k3
FPqfQ5WR9BEC2P179nFghN81+VsBS8ZtY2vXzNsRLe5otQmCpG+B6YK1Omnq93zs3MRM9sYWYnzt
AuWKNniiX5llF/tLm0wEKVk6D9aXgq74L+P8Qcekecy24uHVrSxArNDycWSWbFw+TK+O1jjc1Q1F
n9k1/wX95SsFF/uMwi1t+Isl0o1Bmc2OzZxn2Xe11T/IU/WAukwabLXVrq0PGRuRMBO6F8safSgZ
sxVS2/JM7ZjprlERV7kFUke3t8Ha6ojbmSoo/GHUHi5Pvw2qJszwfDyjI2XyrkUyjsSjgtq1LIfu
oG84hWvniIKnQKITu5A2uTRXRklYaMTCnuXDIk8xkn9zKJJ/bg9qBeDwCvXjtSG0p6y7uKmzGPSG
YUWisFo95kj0RLBC01hiH1vjwXQ6t40CV6m7D20RnEc53ftbsqVr8wo/vyN0Iyl4LgmsfJowoho+
am+CrkTvvhT2k9CSlic4ffZF+nx7wFvWFttyNksTSeQM7FkWurVeHppAHlwyNXZwhIj3ALSh2PBW
1y4rcguoJIsUAwiiy5WU8yStldbATfFPOk1B9tCfIC0SjNE9oOO/Hx8Ex0SG7AegGwsHHPW7pKd7
HqKukmUcHa8jmWAH0x5aY9BZrhFtwZlXhye4H6hVk9lbWkTXSVPGgo2qAhlUM8QN88rVsjtSmTiZ
W4XxlTIdbz2wF3p5hNTHEn6fzVHhGAmViRG3HAwMZ0PftfanQVH2k64id3NHBaSPfrbdxgWwNlCu
TOJC5IEY7iLo5bnr1GaoFZEsmiGHLIKfgyntxumEL3i8vYxrp1+Q3FrQZohu1cVToIS91k0BtszK
P/iJ8SWvyl3bZBtbc90MOmdUcGC5WXo0QgRkShR6GZziWevchtUb0i1tlrX7mYUSrNvcnYTxl/uf
bFcl4SUq3hBUuyE5BTCz1/bTPG5gwFfeNNiSgAIKFs9r7vfcLGFCEY46LMGzO1KguVOLRj3cXpmV
0YgzLFIS5CXoWLgczawr01jkI7x+XTYeAk1vDtqsuH0wwoVaShvX1coCEXiQwgLJ+ooAv7RWDIWh
hQOOjh5/jK3HuflQzqfbA1o3AVUEOxtmgeXz6RPNdH7H85kCsXHlwHzMEfPbhVWzsT5bhhYP6Gg3
SVkxWM8s/3SRV4bPk7HhQa+aIPUuUlPoKCxT1S1VTjUSY5nmnDbrBx4XN9+asNV9RsMM/AEkqa/6
0jIpkqJwCBVPU/z2MZsc/Z462cvtVVndZqIjRte4BmR5MVkDsHQjUUrFS/Wh3Ze+kewk3fDv2pkO
wsgBbnjb3tq9KlxBOF7oN7qGDc+NMxhFlyuePFfd/SBJ8143qnhHHkYmkSOFByvKjJOSVGz0PgYN
rajlvpeGLQTK2shFVhPOZChcyS9ebvnWiXBIpBh/AKXvQH1sHP9Ln+9Nqftwe8jipC7iRri1BMiG
yiJF/YXrM5Iz7q2hUjzAMK5R3vkTDzLKHlZZHnX9821jK36HKOsC6NKEqP1Sn7cMhmmUG6a3yGjB
8SQb5KD5be7Kva196eyNa2NtDrnNuZ2A7Am41GIO25hbMmNoveJK1o8y+zYY6AHn/+K4vTGzdN3S
waGlb+Dpb+yX3qx3cvg9czaGsrZKuDMwDwlOUOjYLocyO3bVQ3DGS6iV6n6mbeBgmJl2T64pdfOs
DN7PKI0cbq+WmJ+LrQHECk8G6B3Ff4omi63RRLFMa5jteOo8u6of3A9B/7XtjqPj3Pd66UbzryEJ
v9w2enV5kcIQtwpPJIgbcLeXI0WoUu/rXpU8KSveS9U97G8fHKPZ4Iu9TqoLM0DpRKlbBDNLdzQt
M8nRfclLs2qvOJ/MX3rlVqDzafgIhEjV/ZhvJOpWRsZNRrUL4UOQ8stYME9mcMq6HJ4TMBOIJLf9
jAzcxkbZMrIYFwTPqpZB6XsOzcY1Sc+w6cuNJ2xt8qjgAoumP4oMylJnro9SR84tRjLk78i3usaL
Y/2TjsdgfGiLP0E2oTf399tC5FTBwSHWR2urGPebrA2ig2XRZnN4FgKYkVO79GXtxn7jKF/dGMR+
VDtgvhTJB57QSytDEJKmb83wjIu1k+TELZERU9C16//c3uVX5/nS0NKLlnPblBpVC8997BOYvGTR
2YdZCJyjvAXpuN4RROm0hQgcIWO6uuDh+yjM2sjOEduumk9tCoHqX9+B/PBbI4vl6Rud4HXGiBT6
D7KDBak5ovt9e9ZWh0LXpvBq0GxY4iH9yYj7Ptaz82x/18dml6cPebixMtelWzGUN0YWQ4G0NSGV
o2VnKwAgkQ2HPrP2dZl8nez+0YkzxR382lU7/RBOwI60uoM+qToDTNqNdQk+fyu0XBu1KcKfV307
ciuXm1KfUeMJlTA6j863WnZ24nxV9Mv+/dy+taIsrCShUzR1FJ1r87PRlG6mfOzULejL1lAWXo1Q
6C0jYcQJPkRyuVOmdm9Ewcb99Mq/cPlwkTykVkqRn41PTuVyLI0aRUWdydm56VO0jhEARPYl0V0q
pnaXPMpdeSjQFqPX8qwUL5H5W0vrY99kRwUwWZL+ZmHv5Ea/V6PSnethf3umry8ZQifKdXwheUf6
dC+/zpHDoQTIUZxLvQHHh7zfsUNlche1MO1OWhedbtu78tSpEb61t1hZKykDJbHC4lyBP9DnZu93
/6WFxbImaQeH5JAU5zEJdqb5O9ryG689kcshLF61Xvan0DAYAnWgvhMkKtiRfivmc12Ye9JJB3Pc
8Iu3Zm3p/CQJ3n6ZFmetMCChfuwteWPWVg7DxbosLhpnKOqi8xFa6ZTTODvebDwYSbQBJVo1Aneu
iaQOaYFlH+RkRGGQjmVxnshF7yh4fe1L7hA/r3///S4TbzPREweOauTlrk4i5EOsuSrOWTgLGvMo
0t/ROLGFhlg5PBZPs4aGDLkHKDwuzTQt1NkRvsA5kQ5ZKT9XhfxHb+6Bdm6V11c2AHNGrwfkm2Rl
lx1X+UBHW2/mxdmZ88LzzVA9OlHz5fasrSyPKOBAOkFOVJAmXg5HBkhd6plenGM5aO5HpQ5+wDMa
uy05j63Ld23q3tpaTN2AQAb5NGxF82e5qu8N45+Rl0yHPff2oFb8Q1EpIvnAHUcBdMmP0/YTpJm9
ydlBhTjlHd3NSXcq63qnaem+l7NdUQXv09CESPHptu2Vm+LC9GJCicQRPlQd9ruQ3WRXqvsUBy4s
Dm36ywHLibDfuYvgz7ltd3UhkVyk4xEXi5zz5UL6mkpLc8/2lwd775efuziEysLqt9Loa7uSiJY0
Je1f5CsX4wNdhSRRN7Fh2lB/0Ipi3E9ptUUbfe2esoBQyAicI0Lmy72v2rWR6H5Q4nJQhJAyb7S6
d6QRfka0SbmOrm6EY6uzB5yZrQIrB0QFl7OnFZ2eaxarZkdofyXTXByktLaPhRyqGwu1NoGIYoqk
silYkZe+QdIZZq0l5dmp/FOjNrRR+UZHQf7v9wMYBs41wC1AvotIgmxyxhcU5bmxnyaz2oe49g1C
s7etrAyGaFLgTABlEI2JdXwTFbVRas9a1ZZnXT6pioyFf+GsECkLDVv6oAheFysTtij7hHVfnZOo
fLKL1CvC+beuhr+NXPvr95DuaWDguLqwClEquhxMl2ZJrjhRdo7j71LxgnSzbj3fnq/rfXZpYrH4
bQbIuy/i7EzxYuwjF5Swkn++beP6BsIGKGGyXJAcX5G+zGHk90gSZGfkC+5906vCz9XwaAcfkDyT
EUeS/3qnAe3knELFRGaIubucNjXhD5nC7Fw2sIkHppdGjzqNsbdHdT1zvO0Gnbh0gbwaurRix0Vg
SvmYncdRP4zTh17P95uJheupwwjCv2jXklng4b00UlVcapVJFDlU864YET1AlmHu/0ThuKONpzg1
xRZF1/WjeGlycZ+2k9paXU9IGRvSThm+WEB1WKhhKxe5On8OMkhwUoMJXL4PoAsic5RV7Az6IQN6
79BRugmkWxkN5UeqyDh71EuMxf6eSh6HxLSys1qmO3TACDEyolP54+ZSXd883J5vLC3ut2nO5LI1
sOR0L9H46AxbjA/XBoBlaFw4dB0h67nMlqm2pJC5mHwkg+4Qcz9O0RZG53qyBLheIMDIrIIAW1xt
SR5qStkUjodS6yGRviDlSRNf/pCr5cYRvW7fE4AMEAz0zQOvJ5a53NjTrJS1plU+5dpfeUtvyRfy
xcfZ8l0VfeZZveulB9roJHv6URIWl+05qO+1NjqgtvC35/hV7JLsKnwwkCQuBl3GTjdr/QwbymQP
59LqIb8dyOfWjryl6nB9mqGd4SaHHV3ArRyxwm8ep7COwb8lrU/Ouj2VNlF1An9qmH9XcwDE2YRc
g/pcqy9/PUAmWiSQEdukqXPxigywrzQEA5JXav1e1c5R8DlHU+m2EfEjlwkGIhzaDXFVeH8pZ1wO
bSwcTRta0neV7h8d+JO5EYPJOU7hN6Qybtu6vjmARIsstahNwoC1uBRto660sg+iMzROP1LrW648
J7nx5baRldPGpcGzxXtFX9CS9yhv855KVgKLvd2G+7m31J0URls82ivT5uBNArIBo0Sv7WIoatpV
80TmE5jNIx3377TmXaw/K1n/oE8/bg9I3HSXK0RwSPUMHT34dClRXq6QmoUQE/gSmSa732chtKPz
ydeaI1I3u7T8s6m6eL1K2KNFU6wSp2rJ5tSFuK9z6ERn3Z/u9HA+G6XkOTRJ3x7WcgZF6pP4mh5A
ofDIXy+HFenjbEVJR5YuylBTa6Rqr9lZfpQLCT8WKrFdzGz8ZQ6B5hEyB0CLwRTw31dtozcHOYuD
VCdYi89N/iApn0VJof1ze1zL/YcJIWYgSPkocV1VfRo/snI1iZJzaHUBnKbBx8DItpr+ricPQTXB
I8FGR3xzWUOIBjt2kqlNzj7wGJu6rW+ph6kffhaRj17UFuJjuSXEmOhvgq4FIIbFsBZr1Wu5bMCb
c7YacoyxS/Ytsv65PW/LO/bVBoI5Qk2Irb4sWFidHcW1MybnHGHxCRZ/ELPm+ERnrDt2n7La7etv
f2+R3jTeD1xNAqlFKm6G2C8r7SQ9l7Xys+6i+Sku9OG9bebyvmrq+D70zek0VkNzSqpmiwFleazF
eHlKYOsgyqf/fLH/ofuX61qO07Pu0A0dt/Zd2RlfW3vYd8N40uaHTUdnbYbBH0FSyemGXmvxio11
q0cq1C5ne1abPT1r2s4f2qMuV5abSkm8M1KtOGS1jEYLneUb5/3Kc2DAxMSAErnGSHktYXNSJ3X2
aKSoenQ2DmpU1ScDYTQ0LklLWs1QnuS2rA6JWnZ3SunEoxuMsXOfj2OnubmZTwe4tPsPReunXpTV
xYc0k6On21ti5fDS7GkJmOYr3mRx1/aB4ceZpqTnMbWSQyrp9bfUkOqNHMEVJ8frVAgxF9rhwWkt
W3ahiMltpbLTs/+5KP/E78FSFSfzE8RX/mOi7spxV/7WpLvbY1u5MwSeFkAVPgxHbHGIHc231Vlh
+UvlT93/Dt+p0kP2Mf5828rKtr6wsvDK9M4qMgoW6TnJvaBBHrV0FesTXCeVkbryFoWDuXgb/3ci
/zOmxRE2tBb5lFhLz21mjLtBrQOYEAz54KcafKFNG+xvj27lIqSQTzM5RxcKgaVz0QdJAvBETc9T
ATsW7/1Dpm8UbteWiWHB4iG68Pm1y7vWSJOu4QSl56Irwx1Cwc4jgVD4kCup9VSoKTJxdbzxLK4t
GggCLkNcaZLEC5tkc6I2ydiPnf80HRx3dpX5Z1j9iX/fnr6VGwhKc3IwRCk6uaSFnckOK9mqCb2b
XqKbLAj0D4gVNI+ln1eHaZCMe7KS4bupkH6AyNuq7axaF8x7Ik6mXX2xWaSE/kpIFrJzNSZHGNYn
t6z+sSqwn/WhR3JlbsJvebKxY9Z2KM41uUCHtBXY78vlHPShAiNnkm3w0aWneAfJuV9/tA+3Z3Zt
Y/JCI0yMMw+tmfj/bxybPDLQEasxk7YPDdQGWvBYbtWTX7Hjbz1RcdrQjQY/I+IFEJOXRqI+0Acn
K/PzVD5FEbKOgbyDLTNunjXZlXM4jopj1lFI/lb7KFWW7wsHJnnnUJuBO8TowPgawMrW2uVj9L4Z
virhnd+HD+W8FaWuzcbbDxVn7M1sdCWf38dNftYgE6QS6s7acU7+h7Tz2o2bCbb1ExFgDrfkRGlk
JcvphrD9y8w58+nPRwP7eIbDPYS9fWtANd1d7K6waq1kZc+vj5YkA3YPYxpVgNR+5s1iUwzdEAGu
kdu36EUh/x2l+ACL6Npzcb2ciU2eVwGmNObo559nXTQAs3IxPfWI4UowcwjSj6IJbXHMnGnaXOsA
kdT+mxS9mqJAzh0Bf0PntdF2vvDfbUdbeMYnAmh05fFa4qZ5Epd2TGcMugsIo9w16db9ECPEN/4X
JHc83Du/7g7JKEeM9d6b/X+5FjwXSukM+q8u2N3+JdeXFj+E0Jftn0L5uUpC0ZdhAd9ZeiqiqNxF
yojLmUbpSHHT7EUtVLaVr7vbNK3XwuGFg8fylC5PStDwG1y6lzLGoS6HYXqKRgFl333ROGVsV/Xx
9gKXzMAKAXZzwv5T77o0kwi8EGJfpCdRi2OCYDiF1eyhjH0nWMvMl/ZSJxDVgOSBtpamq/Psg7EG
yv9WzgfTl1CHaIC6mvakuPdQtIAtKL5qayrnCyEQ0Hse0okSD0jsHNE4mvEAHMRPT3Fx1MRiJ3Tv
BgsLv6EPoSC6HO9jyOC8kyYdupUB0CtoLPfwue158s5AjFuDXktRmP5p+ftKon7pfY2LeuMGdpE9
N/3PrN15awpfq3ZnF4Y75mEUZti1TH1ndNYmqZ4y/yjdWfhRpjhjA7HU8C2DOfq2Jy1dIMhl0ima
GixUCS+PN5SzMW2Hkk9FKEPHj9KQ1iXlA6nK1lofS55E1wxMIPzcbPPMk3x16BiaQbsv0GDzQ3dA
2DeM/MOL3427zKrDbagbDTxHabHyuVzpdE3HemZ6Lk7VJcUYgzdNT56uOUqkvln6t7rbSaiTtmp9
lGrdBuo0QuD1ag0bUo2uvwvkz30ZP7h6uR/qJ+q0B/lJL0g4bh/A1VjW/LfNjt5QA8Vg9pyjt+5k
Y1NJB88HDT0Rk+y84clCMNlBHrO3nNuGp+2+fLLZExJ26pYTzFGb3SF1WeuWEHVcVem+CTInGx7H
ZJfF6d63C6iCyrFasXjta5P0BEcB9ow6y7xdCKd2LzeQvpzCeETTufTuXQiIbMEvDreXdn09nhui
Tjpz6lKpZDWqAQO15r0bGZ89WEBK1XRKcXvb0nVWOFmagIfI8UztiEtLUMV3pK50qq3G/0FK3zht
nPgrgeKCi1xamblI1eiNX+stsBPD4oWvoQ94t4rCIYx2hmy0fa3cSg0MvsIW7uDKzjV1pSCyeHSU
GieyVKD684lITe1GoZ921LDeqI6V0oMov93eyuvshkXCwTn1EDTytmmrzx6aIVLUImxETNQazvdZ
Cl+tqnGC8s6E+u22rUUHObM1LffMlu/WhZl72KqhLlC2g+Q7XrH9h4TtckmzYNP0zDJJBik76cEv
0w+pZ7zElA0EfXUw/vpjvrQ0u8aHJkrSPJZBZjTZvjHSh9DoSxuFMlsG5demO3eQHgfFW0F7r53Z
7EqvOpj3Y50FlqP6ELvqwQjbjdYdSG3QbF9BPC6vkWvDQJIK4Px0qGeHVkm9B25Qw1j/yw3+05Bz
RDwO/5CSwDGeeqlb8ZLl1f0xODu+dKQVPRRsqqT9QH6vMgunOrrqo/5y2xuXv28ovv5nZbPT01ue
YR/GllMYnJpPmmB+HOptF34bynY/dgeLGM+KmiNpRIuuyorxxSvszPjsDPXYiiVShPwEZDO1g7yK
bEGLKACWgJpsTx++GNJAjROEk7ENIwsWJ6UIPru6Hm70JEzvzFqA20qATnLll02X5+ULhVNPo10T
Gz/9xNmNoClJZQUDl45v7gP1C3K/its7+mvVObX4VUbq3sz3/2QTOWp4gNVpDOXSyawYnddK67kZ
doOobV3rS1u8yuZeV16E7s0b3/ti5d5b2n+YWtD5pQrAmMHscs8lqXLbhLtozNMn37IeamnY3l7V
0pdDKZvW7FQ+uhox7cS4b7rUxL+MQ82n2SX3ftM5nfiUuLHt198KdaVstOjS5yZn344ywhMZJi77
2HwR696RSpdIT4JF3oJrOhEhjqw2qgV5avBiVi/+4P4tRw20FGjB/Fn07KOyvCKoA1UAearujPou
ijQfLofKjozknnLFZlzjdJgejbm7yqA2SfjhydLm4Y0qUl7UXZasxoemdR0/OVBXXYmhll4uBl7h
BANUTSVwFrX1Y5qafQuettf+Q0jTRcIFyRpPW/sOJq+bL+b3QkijGX2dZ5hi6/kjbSQCGy/emPIX
y4mlzJFQUYYifS//aLPXGobe2366UEEgCyF15Wmm78Lw0uXXJw5qXgqjmp28T4JwRy8uscOPIqQY
abpR9oPU28V/brArin0xOL26qZqV23Byivmy1amEywD/VGadvTFK0ysdGov5KSb+ruPHoFFtlHSd
JNjLykPurcnmLtmDD5QknloFxzo7zqSrtFbwlPxk9vVbVr6pWfCQxl/S3AfDaR36qn6+vcVLTkrU
T6T1u9A/x4NIuZZnVuYXJxmZpA+dPDTHuDPu4nKQDrctXQFkpw8QsZYpxaBlwhDV5WFK5RilJsyx
gMu/ZkLouOaX0H0IXQMZd2GXF9pdmNa8aCv36aITndudPRuVao7TEE0BiqvfqcmmTUxHsGC0f2NX
JXiZCyR7vC9evJNeYPzXs8fSq51mzZWmG27mSnR7obRjgtya2Ioul9/qIfKmHT8jsroNA90hYtoS
fDLKJLCRrcRGS/ctDEwoVoD4/D0Yf2ktGtpkqHqsqRSDiJup1AdfR40uqTEexRA+xPFBMJn2jYbt
oMWHujBWfsLCeidOVOA/vNY0amffbqTGaWJ2SXVqupfJfREIGY6+9BhC53nbsxY+GppUfDNAmiYm
KPlyrYHqiyPyRtWpMz/UQr9R4odKrJ10vCv7Q+0fb1u79uOJOwu0P7g2eqTUpS7NIWDlR1WS+6fY
+ybH7SY6mKZjwYkdy4YdoNKc5x9cacWLr57syagkE4MAtCBdnu1mIESppdWdfxIjMdqOrZyehAGA
t9GW0UOayJnDZF3kNEr1WEVjsFIHuzpLKm9TwQTKtYkXcQ4s8WNXH7N+GkSMk/DUMUnoRGribq3C
KO+8zpvUMJtkJd67CoSIgVD1Y+yBgA881eyDCftcNeMUvFEmi07hSl/7ql0bD1hYGMDrCbUP5Jte
8/T/ZzmEEpnmaObMPnJ+r4FS2PrwROdYKNQnaU0keslxgE7B8yYReJG0zC7AthEHU0sldjH8XDY6
6d8Ho9jH9160ie+Tejz0+fuKr05/8uLSmfbwzOTs7vPkVmAydtrDvH9hQpfGS+0EvbbRh5oRTNLp
oN41bv8s9ohaGM6ovidRtL/9K6aDuvoRPOTTpABKVvMJxrYKx3yQ2eTKH+w4GZ3AeB7h6bht5frK
m9Z6ZmbmL0NUpymFa86y2stZCVVxZltoO0vBc7B5kJpNmr2Uow35z23DVyHYzO7sPsjkpBOg0Gf6
WH73TdS4etXpAjsp65Wv8H9ZIYPbQKEgDtdmK7RG0avTkUnCyEQGJMghQycGChxrzF6lUAocwORf
pXz4mdVB4iiZBTzGTz/CJaU//f2aKc4YkNFCK3k1zheVfp8OBWsGg3GnBVvTbLdWN9rCip2lOwBS
QtiwFGN6PGd721jIPVWZ6Z+0KK/2TSZ/Njq1WLlort4PDvDcyOwSCJNMCpVBYzFl9K53TvYzVyO0
JGDACPKNnjdrkMAlj+EqJej6zV6ozB6spoqUoJdZlSU+RcNXy8gdQ3dq+fX2IV13EVjYb/YdBrl4
iefAIVPzdNBfXXDK2o1v7ClrO2F414rodryOhT2Ad3ySmQi4bXZpO0lgJ8wjkw0MpV7eqZ4apKkG
h/UpEg9+v6OUbPwoXUfM7C77W9JZep30Vf/YmvlH1/huFCTYkrLc6aC2XYVCLXnguYWZc3huLw/9
gAWL0SqBWaq4WYFxLF2PU2944pUEazCfNomRdTCH6ZSYT3N6/Zum5U5a/W3B9vdG/TEyewhEudQE
UWAZvvemNuRLYmEzA7O9ffTLm/XHyuzoY9eK00EdgtMYaXbQPK9WUNcMzM7bVfWMqYwR4gDZgyT1
uUIb/v+2hNl5K2VdswaW0Bh8IRZTicFKk37p65cJ5rg8eQ0JrC6/D0GS/Eg2OYpCMpxCHrZpaG6t
6luRr5zG4oc4Zc5I7QL3mM8WtRoMBUUyzXub6hElmE+W8lgpL9zqZDfSQxsNh9t7t+jJZwZnK+vE
wQh1UtaTZLx5gCiK8qHT14YBr7gKpm+emFBEeASMKfS8l/sHb3/Sy5UenOJh1z2PP5ONXtxb7t2Y
P2uxehqUT/TXo0fhp+fnVJ03t9c4nf88mDm3PnPxyo/h86FDdxKr70prMsAuQl/xYHbvyfAvtxtF
FwJv4EBw0sxsWX7ma6mrTt6uW3YWdcmGmTh9ZUVL3xRP+MTRouMJ+qzEqQG1kbRcCU7oPx0sK7wb
UP69vWlLLs9YC1OBwNSmYtXlkaV11WiISQSnQBRtFVXpL/rwCWr121YWciTgJgqgRRVaJxD3l1Y6
Uwnk2nOxgjBlahOj7FCAdmgfIe5ij0PrKP4qKeG0O3N/ODc6WxpaYVqu6hhNhm+ULztXtEGrftal
d90bdjTqju4aLcxiIjFVEHQQPtDdzSFckQb7f1b54cnoe8LcPTpsxhDA5OrTPH2mc2CHUHd2axWM
K5Gi6ctjrJM5d6oYZKOzuzGrqgLpc3xf4V4MVDoDTSI7BpJX1DAK78PwWZAeC7e4kydhREf+kRzb
Yle+h/pHuqUrPrV02hMTD0RhTAFeAVHkqqoCsWDj5e6tmORCFJM2oVNC/QdFN4BS6GZXTC5dqNPA
Kd8K+McrNE/uhVEAmic8Ie1wpyNIZzQP8JMVvrXznpIft715MXpjXGmaQ52WOb++A6lphKyJw1Or
QN6Z6I6m1788t7UHFWXyqHiannPFih4892tQrU37LCYb1D2lqYoEBnOOLvWrPBJ6rwpPZd0fxO6Z
cc6fARoaGcp33VtdOtrmbY1me3GD2VdoXyi60nS5/IKZwkzzNuzCk6Z9skb3gFp1ap1U9btwbMtV
Efal52pCcMOtQJRKlerSGgzyFhSIbXjKktjp/V0BqZNT+IfA3OrH9lOv7IFHZp8q40GmIgprwO0D
XnTgM/PTZpzVHiLDckcNpcWT/KAOSMAwHpk+GMZHQoFc1+xizZ+Wbqrz5c5e57A3OymiV3BKK+U9
DI19mifH2nxyM91xtaPbf/AUW47XopCVXTbly2XKbZuPbcUyvSiwReFb2z6WxUp0u+g3vC6UqSYi
K3PmN6KaTVqmQ3iKsn2iPo/gOK3qReketOERILRz++CWHsxpwv1/rM0ObuwKPY1NVuSqSbONNKPk
HmzWqppLVibs88Q4Nvnn7Liq3Kf1gOTmCQU4Z5qk/2uSrOk6p6sBBQFSzxO17eXJaAibqGpgcZ2p
7038pOS/krVoafHJOLcxfzKUEgLYyuX0TYSHmtxBiHyXufG+9oZD7o53QlMdgq5+Rjzu0bT8D22H
kFXcb4Rx2CtSsfUk821sHoW1OH/JLRneUCguQMp4xXpWRZU4CIkXMeNfbkppnxiZE64Nnl4pNP7e
4j9Wfr/kZ9+42rqVBqVOdJLKYxD+knr/YJgHi++9H9qnHqolX7ccuc2dMAUrpHQHX3ISd0BhNLfj
MfnYCYadNvVecbPdmNfkbeohKoStF5bb2lAeLbF8cIv41Ypcu62K7W1PX4jbmD1huo+4kCRizmmS
Sx2toaSGGi4fAQvDm6L4jsxw6RqD31JIw7QwPT7ec1ql81A3qXu17yFsOol1ccjM+LEqkYXbWlA8
RG+NsqlaRFJiY3N7fQtOgP8zfc+sERNrV9/YEJeynlTByaOiXbb+TtFBdGTjShVrxcw8wh48Naqa
pCZjqe/8NtxM+KIaQvW/Xwx9CfI8CG8Qx5kulDNf4yAbKQTmfKrwn20jvq9m3wvuQNvjj4VpnWcW
CsHKarUiN47H9B5+4rvE7HdlOXwaG3F3ezELNzpKhfCwUtMl1J2zYLvlyNSsTKIvx9uoDTbmICnb
uB83Tbjt9Sretyhu3Ta5kNlhktRymikk3JrlQUEHy55ksX9dv01BSpVRtw0bsFlWeqD4s/KIrFmb
PYt0T9DWE+TgVBtjv3c9w9oIiQVCP+nfGw3dWCR511LnhYhjmkMGr0cAOxEYX55flau57GVkzkUp
v6Sdv5M81xFq4dCP0rbIhWAqDwr9GlnHotswEcpLM830zfmeYjkpXa3SqAqF3c9eG/eW7G+6KM6c
iF7+7UNc+tSYEGZqHOehujLLAUUqj6oZkWlqobgPs7t6jLZJsdLaXIqNGej4Y2X2qXVFC1R2ZCN9
tdkzKbnLvvvtXjdPkvItTvapgVKQ7tteNTjV3+p38KRArDCxrCCGytMyc1OEQgRdK2jDKeP76D3/
Pf5o9vdnsZShuFXddvx9L/ilid9WL5Fpb2YJM181gE5g5ry+c/qe1qwMa0BA+1TlxffEZ3y1l601
Ev0llzs3MgvRai2JMy0HPhdIR0qqka/yPT2Zza/b3rb0EdMNhb0HUjvG4GdmBvQx07hhLX140sth
L3qCLQOoYtpPCNcilt/4tqudO7M2iwj9yGhcM6K8FvodHDGSm9WbwfckZhhrpE0bud0mYlR/zBiz
Go2ynZAN3YemSbVNJyXVpku7NzNCTvz2Jiwe6J+fNYfImWOZGUAFqfoFnuB0DEPuolIsV6ws3V0g
Y+Bl5uZis2du2TZpX9dNwYnm6msWRzuhd+1A7my9gZdZtXNZvavXWCQXzhexB6aXiBOhw5tPs0u1
L00lCG4u1B7qNrqvqvypaRiHqCdIg+8dbm/lwu11YW/2KBhm0hdFgT1O2fbpdhvew1D8w318YWV2
R/oMNGa+hJXcelB7hId/wZ7U6Cs52eJauKJAM007N+ccU2F2jcSC4iUyd4dYC4+yLZorTnE9GyRB
aI0AEGzWItxw1mzDGpjD9UjlIq7CJtylXnCsBN97qupsO4SBZAdRmu0yI/sVtVF0CvWCSrHifR5K
ZTxWfbOGMfyNF5h9ovwe+CChD2MIYF7A0D0tUJOY58ez4vtUL+5E73seuZ+DINpZvm7rubKPlPTI
zB3jPTZJkW3GOzhh9kYUTYT/X8VQ/3HbqRadmBouQuraNIs5uzaQysxrcbB4rPLsro3lgzi2duFr
Rwn69jLM9rfN6df3O6/SxJcFTGXqPVwGGVKo1S4KHERuaM8zN9NtYuWL0j7ftrJw6WCFOA1UGaiC
uWZ3Ualq2IyUQNHqblC70QyHAcu1GuNCFHphZXa/A0wxU1WGUKW07gyzc9RK2bvjUyWGtgb3Zh2s
BBbLR/VnVbOjUowqJMYOKNFo9X2o529R/C2Pn0Qd2me/XIlAby6OUd1ZIJFIpUpiTjUzVGQm7yM7
AFcufmmyx0j2ndUU7zdrwNW3AfiFpx+5KSpRl47RqmaflQX2rNoLtmFiFMim+JkzFJFgD20afmzg
DkEHKoq3RQiw3TOLL71SdUhpByqMXpULzy5br9bFr6Gn4un5EFOMQZs4OJ3ljH33XYsrhKuk9JMP
89LGSEL3nnKRaVe+AiFSNLhU2sZg+GQ1ueu0kuc/jp0nbRB+jpy8iKGvLFqGZ6w+c9Re70+SD+ZV
hfh9K3mdYKdqqYM1VZSVi2zxowHVQdETmAy8AZd7w8dkNpQJQgY4nyXvpAyHWGxRbPqXb/PMzMyf
9bYu9WzAjBe621J5KzvD8eSnPvx0++tcvPv/2JkLDcieMiiujB0D7ZA+QOf5IaMmd9vI4sdCTULj
YgNgOL9r1apragZ6KcOVL1YsIqrRMKlg2sa7vganXDRlMDM/5dWwHc2OJwYGKARIopzgXFFAGqSV
YScG0m/5XaH/y81GqkQeysw4qLRLV5DHNnHVjrJ/0xC1VpFqIO3svt3eu8UDOjMycwSk6ZPSEAny
0/5Drb1r2V0e+Cv3y+Kmock0yVqaDJTONs0j0yYwIDJmQM0fS3uMJZuRZDsTT92atttS/QihKWDF
CJ8QEGizV8fL4YwZuV2YsA9V+I3GD0ZXiHsP3ZWNNzSBQyP8QTUHdTM0fW73ppT/g89PtURgPRRT
qSddnptu+nkalfRLCq/epJFuG+mPQlk5t6XmN7NO7CYyVDT+5s1vpQBV60OSd8q7+1hk5o9s91TX
T30T24lcwL7L7FOmOgobHiXPYWPuOq22e+3JQH/u752IC5feM8DU6du4XHGThbrb+/wWCfrHDWFx
4WRx/NhWa8wYS97KED14Iou5c9LGS0PQFboyU+DBqR3l99FNra0SCM0m4LvY3l7SQpbB4zQRQljw
tV3DbLO693MDqjE3i97avDnlw2MqHv1RdqrqS+Y/CeOaENvSM8wO/hYynkhAZ7uo9U3Ul1VPYhN5
u+RQWqnNaODgyY47eLa7BiJcemnOzc3c1E/qTC4liRQjMI6SlXxEFIbqtFTYpRgc/2E3/yxtTvrf
yhm4upalmdknQG+238E+YSHQBgXGs+KPG3GtgbjUNAVcS4xBAQig8twn07oIwjEQyTr6nSZFyLjT
unsxpX5rWokdhxsfjerHIlibDVyKRxmchkaQhsKEtbt00VSS9RYlEoLsIvB+UTConUke6R/umHMr
syQYhp+xaztWB2fJIVc2uR/uxnqNMm7JRc6tzJKqJIbkoUEA/WTIwze5shV5vGNEwwnUtf7I0odN
558RBR5VsqbZW1fhHL4qEu+6xMSHKkl+AFoSHahv/6FIwSQC8RUAF17rOYlEX5hJ606Rjz6a9TYZ
I38TV8Xa8P6iF/yxMi8hy4NnCIpKViIo75CVOYYmrNy5ixkmLQvgvzRKzCvW8Dp1I0mpqWxpxdYy
9169y95E4UPhQQtxb9XvTX8c/gMZpw1fQi914tFJsqNcPd3+spfedsjYuSRpNuDtkwuddQKUUWhq
o8hBQUXHoPN2fnYsgg+tPuwUfw2ftOSOIDy4IRkdAgI8u7EEoyzrvKQV0LrJvq2cr0nsOUGrr+zs
4pJglWbinAlTac75VBa1HqMuDZCHWv8ongztS1RSgdG+lu7h9u4tuT0SkjBfwPw4Ra+Xu5eg8uVH
E+Iq7csXvdBe/Kw+aML7P1ihDgGEA1gUw2uXVgafv1qDCj8lNfwRJFbdqzGsKdcvVmCYbqTr9Juw
2Jo9X00XiVUf08foy21BSUMpmo1mfYx000lSy46Hg5XsdX8P9NVOlTtBNHa3l7nkHrCgwEAKNMeE
bPhymZFYhnI7sJlGGTaAvqwdEjPDhgH40vYEz18Zcb82N7FaEYpMmDz68rNdHRvBTXKLyLnuC6et
meEqOmRnH0QtX3k9Fy1xD9NoMJGZMiYvOvvGxsYyvKIEr9F2VFLiBuyxGJTbHiCM+7cKI1SHRGRM
GIUBVcY44PzKN4U8rTRi9aijJx1KSnhIswRSPj2wbNOIzP3fHtqlvVlEN0483lXb0MQQAJFZv5T0
F/6/CrW9/tAmMxC5MT9AbjCnVKvLwstaFVwI6/tOh/0preIPghevQd4XGkKQ1VEl5h3jClHnc0Ru
aiZm6rEeKU5t2fMdIxFtnUC48EJiRqiRrPAQV4A4qu9NfqxzY3t7QxcCH37BxMoE+7OuXLHpiGml
Iq6Gt8TBti5zJFAJt8KNVyR8kr7tqr7TIlGjFltttXm/tM1IMZDpTZt8JcysGaw272sqSY2w1cqD
+TUHHEdVB/jqxh9+9sOm0FqHIWuFnWgi5ircuzCRP6/swRRkXVaYqAKTaIKLnOYO5xqwopVknZty
Cl5aA4lTnQqS6j7aTk1A3b1rWtSpm5M/riS6i6dPpRPCBoh8QWXOMl0E20FLCnw9qqDZYvkT8pet
7/d72ep3jZ89hHX6FAc7WWoxHn/T0mFNeeP68WLlpEgTVpD+9RwRWuatW4S+SPI5dB9gi93JVvWD
F+0zbMkPVat+Xdnp6Za72mnKE/RAIWpV5Nml24wwKFloO55KMduAr7gLhM6zh9x80d7M0KnEz2V/
1BgPtCPxx23bi0udOqAg9viu52OBBle66xoSn5q/MVGthnEEMXBbCBqnWGsjXsdzU1vhj63pij67
ghN9VLzBUBk8b8yftaXagSS83F7OtFNXOwnScaJJZDPnpaUhLVvSWE5u5IFUamFr9vusZXpCeg+E
B1No7Cz76/CDVbF9yGMxd4LDXq5K0cdB9Eedh0Xj+9C/AV+X5GZze12Lx3RmZPr/s60Lyywf1dwg
FE6sbBtaurdtLdEeqyi0c6P27bJYJUZaejHpiYu/IasyCPBLm2WI0J2QaOGplz+lom+b0Sej/5bR
//z7tTGIS51HgXWPiPHSTsB4SC6XeH/PSjY0iNvT4GotOnNt4Mhd9B/QUmnF5kKFi/IWtWHmK6aX
5ioccP12SCxQhx3yKp/74Un3wagEnqOkltPHd2bxnBgro0lLG6rS4ESjCDfBOy8XCvtb2yqmHJ6g
dhAExw0pLglParYmnrXkLOd2Zs4yRjp0zxAlntq+/CFmr1Xk763PDHftBsG1VgL9yQvmXxxDqLSS
p0KPbs5ODy1huU+7JDoV47fOcyHJ7e1ceG2EO7n2naF/v+0sS4/jubnZHua8iTTGUyCAnWZn3bPJ
mMjqlNrSLXJuZLaBlYWGTFxOLc7WAoz/5HbxRuqftX5jmdsITU9xFQOz9Niem5x9bKlQ932ZYtLL
9ml5CL1PTIXaLeUdofxcV3tJ+xKO6vPtzVx0yLOzm707ORNmfVLHEUkaQwfSi8ELL0mPY7PWXLhm
jZhkki26uBMTIpH+rKDTVHLk1mMWMbKyL3WGK+rY9jqrsHncHwch2Aeavu3R5S2jI1KNOykZt9mr
xjzEKGb3otusBBlLbsRkFhrtEyjuSmuhl+JaE7QyOg3ig6G+ETCvIn+WNvd3Nk8VG6m1+ZJVtKGD
PtaiE/mTLbW/plFtr9JtWVrb3SV3pYpNDdtAsZR5nct7BVJzSyhGPTplsa36R6+V7uvUQ5Y6tsv0
Thmjj6sU/tOfnH/10yDx9G+SdphlHK2hDGKlqNGpVHo7JEJfbXAu4HOm+c3pLScx5L6cXSxlabld
UFCPN71HHW3TUHiYkL3dBvGI8V7Ka0dUqAq+AXncVt2u0Ve6x4tL5GH/TdMwATUvd7XwhT5PPF6I
qDHTnZ8Lb6nlroHfl/yQ/OL/G5l9gaofDB5DQMT6brpTysgujd5ZH8NcMfP7NTwLH7yqsGpTIZSP
K/no9c/UUQ7rfrhohSb+NFEPGG0efOW51ZlSorCYERBXKpkQCqXSd8Fq1oY9lh4dEmsAzkz5TvjL
y7PJrYaeg0lokgux00GE7Fu0oVTNJyWzpH1TeaLt5f4K7dbiFw1VACOEuCNEjZdWvUCjOixO73d5
HAQD7ZTnseG4in9a3sSiwSicyGDErH6gcFxlOi0PyM8hVIwDEzVaSGoQKLskG6C6WIuHFo/uzOLs
exaBOqMGQRBbRMNRKfbNAK+NthL/LJ6aQQbAgMBE3T17BCYVIrdu8Y9I/wKurtpp7lHqPhU5j0/5
dPtpW/x6p6KuQjXN5Fq8PKvaj8uEiistWaOrn7xEFh6zpGi2t60segToL4REcMUr/v5Wg2+18E3K
V3LhUNh3AN5DLfWUrcmWK0t3PCO6CNtB+jENsVyuR8ThR5mA/GRWnfm1FiJtM7iw1tKR9e/cCWUc
jh75qjeewiKUHYZRfFtVG/0+b4UtJTZ9I8aJeih66c0XJIPpKDneofYRH6VBYTTAzccN2ivozNS9
tmOeRLTNgFJLNsYvbVJ2thE1/kb15fyxDfkdXt9I8LvkwaGPu8DJdIAJYqYPW3rK0b7NEv/e4y/b
SkjL3WJYduUFnz62+Qs0sT+RfDFrRkhxuSEMRhdmpo2Ttmj0OtTqKzm0/hxHqMMWued/9YVyTc53
2eQkKEDeAERz5r9BIkWiEqKUk28yq7rrja9e+S4o3rHT3m771ZL3whdggeil4sYgx+XiIg0oe5Wx
OLUwA1qJ0cfSLVY2cDEFouvwewSBgZR5OY8qRyk1woDwjykf+vpzZJVPIt1tq98X1iFJO1uMC7sJ
Pt5e20KNm7v5zO7szQv4q0JrETv4mZDbnRi9jYjSPOYaDORJ76XPXuqFsCh2w6YzNeHoytKX1JOU
TT8k+ZGO099TzvCDYF4B4E61DW7By90WqkqqUd/Cp0NgqOUxTkCDJ9uG1d9e+tJ1QbiN7LSI8DQp
06WhwFeHyKqM6AQ3kEgZUapr2/juv9+2shg5TSgRJn8mHbE5NVysGVHYdm10ao2f5ZZCSKw2X4W0
PqD7AIsP5Z3BfNBaCD9hSjBiu03X2IOWbnoSder53LGgrWYfZ6u0zL3ILrcVKpwhw1clvCh58WlA
uLLSCRazlZ1der94lUmsGYwnEJ5d95QWAlVKEHWSArgyLDH4D/TqhyRaS60X7Ei8yKgv0NZCZ3Zm
p1JbI9WtNj4l+S9gPkwM5N3KK7ngJLSYQMFjALzvnBvSC6LIFPRJLig2dkP7MAFdK/F9HeQzPRmz
G3RqAKIBh5AZbdyZN1IdaRW/oqMVhm9Gd6d0gzPS1bdgghX9Tapv4sAps20XIzv78x8C3wvj00af
RaTwgoxhznd/ijt3X2rbTpT35ri7/SUsXNgXRman1TfQa+o5RrT8I9d2IryI/WdIva2VPHqpXUDz
ET8n2dBQJpxtpe+KjRELTM/nAJQVG6Z3NwLfWn+q4q1X2HlsG3rymBgroPAlVzk3OwsKZF2oYi2g
QW6Exq7uQYNFvXyS9Oa73vprBHIL3zRrhExzyuGnIe/LE9M5ME/RWGMk68ew2hNrS6m3iw+WtquM
/d+fHO8soT0fNewAs76gGriulk8IzgrF9xCJGzLcbZU9B2LPSPLKF7e4sjNjs9NLYugA3BbchOIP
HzSjevCar7rRboKyQDkr2nXqGrPP4sFBWwlsf+ovzItmpkfkn6egEsOKZuSQF/W+0QH0paUq2SHg
rMPt7Vy2R1qGEi448jkK0kKBW7Va8HyedPx2DEOuyH5NnGXpXafKQ7dzKqcSE8++NjHoPbkyMpIy
6ZOY52g/ILIQvMrFF189ds3Rk307jl0CyfdCPSTl59trXLqaz83PYqYhDYYxdnPYDhCVsEHtIX0x
vtLzfbltZyESZ5mT/g3JJ4Hr7KPLkR33wAKAjVS+qqJ2r4T1oUxgsf5eSE9xmGzb+q+lHSRIKs9M
zj49D3wDfRrAkACWqg1jfu9qTd8z0YuVtS1dmOeGZreypyTCKCUc4RCWexQsNjlia7WJHpqiF7YA
r8HtvZx++PwJOrc3c5kxEFxQmZNfMusUqC+N+d9tA8tO8eewZk4hdo0luZOB/KPW+E6evarayiW8
5g/T7XL2khUhGKm2wO/SBoKkOHhWm2ojik8MfypRDIXML8Vfq/gtLoskhIxTh3RAmzmEW4iRO0pT
2agyfgxu+/9IO7MluY2lST8RzLAvt0At3c1qki1uIm9glEhi33c8/XzJf0aqAnMKI84xXR2adVQk
IiMzIzzcsyDUwud53huCln4fg1uImI4U4PBb36wmt9yyF63Y+YM9PCjWu9/4PIwvoPkIXxLspLd/
P4mHiss+7bqJMbTCovFDo10dq9N9M7LyM5DBf+1sbvihumSKPVF5UDRMhaciYzwYrP4PHhjnydHp
OjVmkLfuZ2CHvV92b60MfIg+Xwoxugms+/4PkuVjis6ibCAmT7ddVwUyScVa+T2p96Gr/+q54pnT
WzPbuZdIw+TKzGZ7FZE99QxWUXApj2BiAzTTgjzf65bvWdnsMWc2lzKucMaAfO+QKPbLkJSjvzse
Kt1okPoRK7xpKD7fBgsRGq4rewmCmdB7lS6eGxgF5KtNhkJFNUztufU697HSm4OitXteyi4JnG1U
NYE9QsW8uSSkMR0Mo6BLmefLsXX6x8Tqg6kbT0X9Xu/O1X8f+BMVsn/tbY4Zb2Zex1Gw58BXZCpZ
UFEms+tP9wNRrNk2AV9b2SSSqu60Ego9DjN7Zg2957Xz3th9/zR69UOa/feiHJ15ZhigrRXg3k06
AbvnLSn/XVpzVYOqiObAmLX1cN8nWWGDuhDzELAcewhPbczUVUVTSyWrNFaFyu6DUh1aPWjd6bza
5WHJ8wNz9QeGw3bSjGxXX9vdbLcajhkFOACo2OK1N577ojt5DLhSWLvvoGzDXdvZZE3Fm8p+FP7p
Xe6nylc1Uo9upvm/YcUU73cChPGITcBPNSTvs6XQRfbq8wRw2S7M/VarNACvrGzD3IOcQV0hjrG0
jza0PD0ShlOuHqvle2d8uO+R1BY8qhCuMXgEQPo2gShAK82FYtqFtqAFUzwkL0aWqAfUa9Mz1x6L
m3jWne8blX0spkRF0uIE0rZQ9qgMNQIBWXLN/E6VKchHZuF+J9GbXO0FHyDk/FuoVoi7KGrTFZ9N
7fVoqa+j3no9L97O9VDqC5A4QW9E9Wr7KosmYx7qvqbXrxYCWQNDJVz/O303qRG45xk8gg4el26/
kjGadCzVCV+oXTWv06JE6yMJ7n+Vn1w728QHHzqHL9QJEORsYkFdOrNzjCS/qC2S5/m4TkG7ap+1
pVI7fw3tkAtCQSnZ7uLjHA5uAEK7DioTBJHah090YerAcJbynJqTAkTQ9vyIB9BhNFZYR+aRqanF
WN/f/9WyM4g5YHBiKscg8LTbpenHNI3GlmtfZL8ahg+Mg7/Ru9H3RsFq9H0y2uN9e7JPwZAzU5SC
rp5MemuvUaOqGjRaoAX6gYcRBZZXBiAF32vTPUkUuSnGg8U4qwps9tbUmk+DBjKd4xXNuq5wghiO
JG8PWynL0PDF/2NFZIiru3pr0B/JTax0enlwM8i2lzzwhq+rPbz7jaXjS9ksHga34KlO12AOF2x4
ffLVgqA9etkt4EmdYWSA2h0sJvTKb52x86FZ8p7T1Eo/LFByOrB02t7L7k1Edu+CQ/AfO5sNaXpd
pugrx1oxGEerTgJTaYJGgYxldoN4UQMPAqY53llA6SnOHAsQCiYzhIbmrXtLElndMnHKLTA4x/mb
CVqxqA7mcXqwywQOt7/1yAmg/dmjVxV/+JfUwBUP+CnXc7Sxbg3XlZ6iU0PGztMUpYQfCLr8xtEq
FGL+jwWxGa7CENSz2cYdN9k5/MBMf4jyzjR8vB+AssMOhAvtaoCdQAw2XnTU/5dEATGY1e5prSZ/
Nt+E0dkxQbOiCH/fmHTJwNFQ+2AGAxDrrUOxzRB4tHD+uJGKInVRvq2qfGdU4Cezwva78Ke50tFq
JSttjDiz3U59m9KmsV48dBihkOySp9PsflX0Y199NN+lZqDmn8L2mC6+1dF7JFzmQw27S6aXp/su
y9aXIU0CFDp4VDU2u29Q+nWZc3Bvo1oey+JFH6vD4mW+W7xMu2qisuwIn5sBOhDBCzqCt+tbhZCq
QM9KSD6io+433jNjNTvfULbNxWYTUkmwt20v54vm1eHMOPtl6BGHSgG6F/mxblU/G7UWt/KDUdAO
tpR5x7AseIAvCX021pGq761zvZ31WkNj9aJO5buSbzbN2eNvfKwrE5sUlg2wuSkhD2HVDSCkfadZ
z6nRnkoEpGfHCP7/jG12XuEy5KVYoDeM/JRN9aWNfKNNTpE5X2Bt2DEmuxJcL94mlSjDrHVpKKAi
zNZa+XqwIXfIp+LohK+7vDzmun68797PQPhlH1KUp5b8c6Z+cwspKq8FBdDRT+l4xvnlUlRD0CkF
9yM11pVPpV22qZ+7yIr56qAB8ku1rj9US6X/ZRY9RPAJNIg1Ax3x8DeD893bYsmSlEmKJTnVKzN2
VdhO3yOvLRLf6UL1fTw7SShGHcK3Q665IZt7bJNnJcvnnReqdKOh9Q7qGTS3vb2GAFnKsgG16EuE
oDxPqqh/mLS9UoLUiAlZF8190NVbZu0wWiN1WUgdSpj5+gpAvfFV8+v9zyTdVYCbRfWOu/TPJvHV
GVMoeWlbGYBSfQqTV4mzLsdqtv47QRzwOEfFjMswKMJCt3s3db0sQbmT55v3IUtfO3Hr9/HOSSb1
5MrGJvmpqAyaZcKro5sKiHWrUvGbxO0O99dLls8Fyx0iIgABfuFXmJclXuwcEGWeFAsC6EMX5E65
PirjWr1SJvWiW0zK37cpC4Rrm+Lfr76RNqhl2vUgIZpyOq1q/VxQW+ra+bdcY4SbaX8aCdumtZZ0
XTtNwA5i0ziEbnpoUvOgq+Vbb1AR1tkhfpQ5ReUFaXnQqLCJbJxy5jKK8p6XVVO9BYVOgcI6Kml1
vL90ss8F0wxteBBRHMAbK3VilFYxKiydxXQiwzKIGZbeq1EtLnW1J2gsdQnEGq0zAV7+5fhdE94L
KwCREAFeDR3zyfEH+3c8ujKyOQYV2w55kuqcv9UcpCPSKMlpNZhODN2DMbzcXz65R7SvwBiKmQvx
triKvGphFqGJCYlRbQWMfk5af5x/4yXPFNs/RsQ3vDKSVl42wfUDKTB0GukanpPROlhqshPee75s
zqOxWJcuagFaT1Ya1Az7uEV3TvaGN2RZ6MqZX1lnLQSSG5xxrS4Yhw52/J1GktQPwVHD5lF1turt
cllTaFWhI0I6he7E+ytNM5hP9q55Uis2s1EMGAvEzOZNr5VNj4wXfljqj7J9jhj04r6+c6XbM7L5
JHWSw62Yu8D9BfbdehZiHrtTGiJGt/cQcMZM6oFx0n/VoUfKw+0KQEZF/MkYfpTGGUG/Zk+bfc/K
5vTRFjeJ4ykmnWnP5aFNNW42b8dxZz/KrTBsBQyHCsh2DrodeUyghZBfOqt80OOnrPdORn72qq/3
971Y+F/X7F87mxiL3ASisDrLL0LNTfcCtUbZYYI2z0GCwvgrhy5i9/yWDXQKVgMOHk2crermktAX
kKwijJpfyvXtKrCGMKQp3WPeBz8HWFW/M7/X6/sGkp3GMI/3PZbWEXhoA2cCoAtoU8TqVRayM1Xr
vJSqb22G0G2r+dlMltfO2B0LkE3Lm8GKfKAY3CnLncQk+ai0TFEm4ogCNrOtoK+xFi/z3OSXdLIe
eOebQ3PKs4cyPd93UW7HpREM9Qd81RsPm1Wp00Zr84trKh9ms/s6Ts5juURPFffcnZ0tOXfx6V9b
m5yuN5m1VA62xoY8WCT96OtG+rbNs5dsBgvU7BH6SPIuCAExDy6qzjTEbj9fYRhNV5l8PjX+tDqD
76an+6sn2RI3BjYe5W7eGXPP4b5CDj8ckZA6R8Wj+xbUxcluu7O5p4Iu94giD+NHVO62lL1121ta
rovzKrK/K7r1lgHM9/d9kppgfhogIeI99CtvF23u1LBRVLZ5ORcPo2ud4nkHM7VnQfz71a5CO9EL
GygOLy69awqcfVjvRJrkDCEV/uvDJqrjxDYKED35xdZfGtqFefuNiv2OEdnHp3YKsI0qqoDX37qh
tupoUsoHz6mOYoAEve/FexDSs0ICyJxetEV9Z+nxw/3vI9ux12Y3MTcvfT6VAMAucfisdt8Vk3oO
lG7RXilTlvy4tv7r3+a0nyn3pLaOf6mgUQ1LHeLdnmnG0Ure5tabfNHeLIn3pZxMm4ZHWOy8BSTV
iRvzm3tApI2DqdeYb8M3a/5+nCZ/9YelRiQZid1wx5p8VSmQ8X4TVDCbqE/GLs5rA2sm5Fhr5+vm
QcmfSmsPxi2LTBI60k2AjXlQbbzKY6dzIpHXma8gIWXOJ4fii1vuJQqpHTHVJ2Zr8WcbnDVNbChL
8kvvfnAj9zB4j1O9NwYg28hCgh7xZaZKGE2+3QHaorSh0uOMoSjloWioVimptSdbIzs24JXlvol8
CcX8zWZe+lKvNBhBL51mH8LpJVTfNtpTW4wHfQ9bKXOIxEGRzVERY9kS9BbKVDpFr+UXr67aA/h2
+KWrbNmpu8m+DQANtIeBFbHDNrGmrLo1JiEo7TTJZ98IP696csg9xuTvZwrZwoHkN35WctA43Nyd
FiO3417Hm0J7qtv0AUC4HZ011Qm8bO9NLVs5hi0BP/CduKdt49pIsma1xuLSNdGJ9q6oRtz3RmqB
9zprpuvMBWy8yXWFG2hMThdENUq9+OVe91iWAxBG/sfC5rpe1ONsGVlBX7f72mXFUzn8UPMPkZPv
ZHDZ97+2s/n+6WB4UytOJ+GJ6OG08AXsPAhlvoAgBSWGpjaBtlktNxuWIWNS+qKHxllpkQXv4tPa
fwmrvYFDqSWIPgGwU/M0fwrvXJ3mTVG1zqCRaQz1Y9W89biXJ0bie4WzE86yZQMkD0T+J5f5tqMc
e32IhuecX5z+qUuMR75Ntps3ZVF2bWQTx1XbZ3Xaszcj2+Jq/9T1e+xmUjcM+NP4H+LRW/aI1BzC
cRixMMHq1DP/2Vnfd8cl94xs0r8RaYqtF6yVmaBUOfwQ+8WbpsP9LblnZXMVmcwxyjoG1S91GVWH
fHSdYHabDnaK1NvJmbJcxvSTJXQPBQ+M+ClXUZaroaeUa1pcvHa10ZRsp29dVLt+HKvKy1KWX0d7
0HcCThrZ4BdgbBNUp9s6ITTTjL7lWUGeRjSZad02g4KxHA/29P3+QsosQXanExWoO/2ixJEosdJU
JbNjmoUYRwmb5AuELtA37Ewhi+jdPOHBPooBRBC5Qs9ns4rjMpe1VRTiQTRPr7Kv1fQKVEgwGEIz
Ndgts8h2E1h3+v8Q00GItMmoMDEspeE2BWG4+Ktt+sNeq1p2S6TzSN6hqcRZt8lzegdha9TiUdaE
/pA1x9L+M/kM7ZKLitj+DJf0UkzPTHSvIMlkE9+uYLFyJ6iLCnth97Yr4peKkk6kwhGf2oo/539F
5Y8pOWlw0//3ELk2vFnKdmSUsegw3MXtGUk2f0nGU1i85Hs4F9mmhp5BIIuhTmBNNx6q9Tp3wCCB
LuNJEizD0xj9uO+M3Ibo+VDiMLBza8Ow0tgFZlswBxGtJyEjGLSG88NatOh435Is4gVnDhFCIQUe
kVtLEG/WWjliyZ37CUyYNnJztMB9eO2sQqET9c9DaDcPa9NrX9ZR36vMSz0VjAaEDBfKbbz0kZK7
VFT5bG4duHCUVGtg7gGgZOmDMeZ/jGxiQ3EnciaSJZckms5RNB+m8SVx9be784WyLGyjWsXoCvze
2hY2lGcQ7jVWyIxrjLhu+9y50Airin/cOVhkdsgZopwJlZ69xe9Yvd2V7miSp/ToEJcfwuaHmY+n
voMjaNy5jUmIvHUd/i3RynAASGwBkGORjAlaGWJwd7g4ow3zRFsFbolGSB8fFzBEQBjm8+R9z7rs
FE/6Uz9Yf3r6HDTZHnGI1HHYKVwOHQadrc3GUMNxGvQ0Li+D+jTFxmlAacEpX/XWu3AyH+9vDYkt
riHUVWFJpi+17fIm1ry4jQp/rVJ79ptmUWE9i4oCTVlQjU5XVLBoVfnOftSkVsHgiOTJcLq1eTNa
hdMnRtQmFxBuQfixsk6F7c+e3+hvmGU7ekbyVkufc2VkgvzLPPHk1z5p1XDsmYUp93SUJRvHoDKI
chBsD4zTbTaOPXnKYI2Q5+pefypPVhf7tnJOmr0RY7kdUcwlA5FbN6dGaVmxWuqQmc9h2pyA3nU+
ep/zEdzk9ABWtNnZP5JzF+4KZnxgJeaFuT0VFaWbVo+FviwDyP81C8vDMFv6jhVJbruxslk9phMT
hwk2pI+XdxNionFyKu18J0qlRmCkFv0zQL3bKttUO11sthPqfG15dvS3Rc1U/x5rqPT7XBkRQXt1
u6yLknu+O1LlApScvg+N74gjGP/9SUbNR/C7AnOD1XgT+fDhrbXm4MmoG0+Zevy+LoHbZjuFrJ93
qs0d78bMJoUki4VaYwjVe5TFQaY9ZfabxFTOtbUEU2++gxMHWtQXrfywqI8eA/VeNx/CpjuY+mvY
Of326M3MBH9FeR591NZ4YC9flKx7rKYUMM4b6xGww3GolWPYPbt78h6yrw0VnJClAV4Nv8Tthygq
PRp7EwphZThzqAdZxp2xN//7Y8IQs8EQN4CK+6UwMhca9W1hpTSCMH/yVti13ob9J9N5/99TLIkc
HChVFRomIu6u4kqbHdi5B6qnlrWCaHCjb22f6Ic1LJSzBU3KwRVSOvdtSpfwyuYmltdYmfJuwDmS
eWAXX2ftKfkN7hoGWKH8FKzjFqi/W7+sfp50PWfqmTKj3xfPTBJWzjk63fdElsVALpKaeSlTyhB3
/6vVGxdoBxOHEfWkDP28+ys2zvcNyLqLxrWFze1Qmccu10MxvW1nZ6qpJ3vu/VF9n+vNcS4MGkZP
rfVijgfHqfxy/O99EKy7P8cIAIxtKyeR2Y5qmjMx6zQRcwR5WR9iCF124kEi/Cz+OG8+sifQNG+T
pu2wbDgjWgYGlZOVfoEZ7chc30M9+JlvdgmCU45PTbVcDtAA/GFOD5Rx7Ww8gSxG1umw7Na/ZFeA
6x+0iR6vmMMuikDSO/AAtCCjZi2YdScwkYRa553zQ+6+mG0hhmB2tTd70IrjQo2Hkm+MBmgdZoeV
WfIs/DN2EWp8Np7Lv2YdOpPxBGXzaX7W/lCXU6QJGqYcOav7ASf1/Oq3bPZmky4Kqq98cds+OOvf
k8IAf/VQ2X6d7XWnZEwuIHvhcaFoDuXIdngoNyhxWxMDGKH6UqYu2Lrez7RnpXkKF+cURgmKJgfH
e18nx7l+WMTA/TTu1Btkuej6N2y+dExXyiwEd9wSFQfBb2vZwa4Mq9ik2wOP1x3IburPHpCO2zTh
Je3SzCvjErDvcNvR9aeufJqKv1TjMo5f7XCvSSD+3i/2uDOTY8WjbktQY6116ZUWC0sdskkoE+fI
XaIwwWTD/WiRFRugwkM4QNQ3uAsat55FaR0qtHwZD89GZOf+aDQnELXcMKkDbwTZRbLiZfDHjlmR
EH5xEHIC3v68CrhH3potjCx1kDYSpLreqVnzAKHSsP02tb52yVLv2Vs/aOX6lO7cj2QkEHCUQf5g
iysAVbdbu5oa10Y+wZHn6X+nyD4nRnW0LKQLq1dlHB3a2KTDuvh9BCvRuvp20j1wsd55Dkq/7tWP
2ETTHJZJ2lmMjqjOJ9rIwcSACsDix3SPJ152ulERA+ImqFHg3tx4O9sQJgjl4jCxvld1OwWxkjo7
ISQpj1E9odKs8dISHHC3Rpy0clM3SkkCjvq4mKKk7c8v0awx8TP6YbezeLL9DsG/I4CBBND2+ua4
SSraZ2zFyUiCsgmfvTz/EbbhXlKXJVKY5SG/pCbMrt+caYsdRV6mMr/UG+2DpY2Honi1QoTSBFr8
Kl8uUVP6if1a9z7CV9JOp1y1H7oR8bP3kbbXzpN9SPRXqErzi8i0m7Cdq0ltIb1h2NWos0fX6dNj
EnXazr1eluUIE+TbYLYHC7WJy7JajaWeTdjJx/Ac58qxTEAExd0BnXS/L5+6ZnxJnfo3EjjoOKTU
GAPlFraJH0brgGRRrrvEoxswqeLUGUx/5/sJR7aA10bEv1/d8zStMrUJJNBlbV/q9aMZ71GK/eSo
2Wa0awubTxSuvP2sisWLvTeVPRxChgysonpSGYgpndUvIvEOKCCejos3afascBOBCwzpy3Nd9BN4
TdPnWQKfVfJkVc7rdDpG+XoyjXMH8Y7WPvT6yUn2sP6yIL/+1ZtPni2tAnhdfHK4hqtjNLt+mH9J
8qDPfqO3xvMEyiSYJUD9bGEJDLhYWeWRepliOIi7gUJ1ItdOv/GhwRVRq+RsAZZ1+6FXZj/GLPxJ
guqCyUkCJdupkssSEJya/1jYfGil09Z57lmySgNdMdmBG18q5Gfu+yG3ArUwT0dxgd/4MURmXgwd
u8KZncPI1Ll4Ds/LzraQ5W5or/+xsvGlSMIm9iy2RbE+66F18KbvlKdHRBZ0/VCq0X/nFUFoD+w9
zXXo95xNtFXTMpuFx5xTUr6mNFDM2fMAAQLN+Oh3lo9WLZUw2DDpMdyGQdKGWdmFMMMIDoKFM8+b
PuwzCovf+8uev7Ky8QdX18oRpBvxUB/zYXlxR1Hvf1q7PVi0LDWLagWlY0G7a4p9fJW/HDtreyfk
Q+Wwk5f0nRorsPI/QbXVZnbUxiPFlvsBKM0MVxZF6FxZTEonUuKEjdRV4yHU9dPiITvmjtFD1cef
2nCvaisNRcThEF4V2p6/fLEqK5pMcM5kZev5c9xaD7PdPZZlVvtNHiWHiXg653O6dwWW7rQrw5uP
GEOBMCcl57wtphmGZ938Dlz0d+IRUmb4EoVczxZrm9CID9cQIpPQM86APjJex5398hufjElkmiZk
v1+UaaIw7kC8kjPobfiDkT7On7xx5VSpzl62R1Ev62nAk0zlF35bU4D1bwPELMOx6xXyoFsjX6+t
D3AueNzfR9pDuY8eXvysPhU+PKX52bGPzh4ZmGTzgT4B3YSnvMt+UihcBWgcGYpm5agDpErO4zqq
/2ziBgotVI7DqNq5pEiNAdkCrEqVDfGfW2edoZ3zTGFcbVKX8jC3+RhUfWEcXAaxUbdGGez+p5Ta
g7ERbK34ntsLX5K51mRNPdM2swHsfNSeiqUL1LU86kn8931bkg0AmArJvZ9C7u7PdsrVQhaNq9cq
m49OGMC6KJ8pFzDpcTDrMN15K+yZ2iSVbqnSWGHs76KFvCuTwdfm1G+17HjfIxF6m7yMaIq4bTBd
Ljghb7+Wki9jMTiAsttpXCi2uacmnj7ftyHJyGR+BqJMj+cIOgC3NuIpKp3aAiZtNkizMJf1So2y
41odjU47VknxmenQXvlx36hs/ehYQmIPsTwzJZs9t6AUjXi5y3UNqGrWfsmpJSrK430jkkwspGfE
u5ySHrCrW88Ku3XSnnfGpY+6IPP0kxr9YT3FcAIrH9a9AqXkmAFXIfYUA5qw426WsVgGW1FXjFXl
xwKqzuSLkYb+lBYBwIP7fkkXDxwpYDXBUPLLIHddtyoDX/iVVoYfhYp6pqtfBHW7LIf7pqReXZna
vGmUNecpUBPnCW04tf8yTX8s7pt2cPym3ju/ZMEOBFMIkkGnQC379nMNYz3kxYRbXvTHaINIgVry
vjeyIhEZXpBsuKh4MwN/ayLNptiZDFItIwN+5DVcDRc62EuQ5YqfdOs5Kb5Z1P48dQ9lL8uDiE1D
IUJo/KqDRC8rRk2Ksdduyd/nw4w+VvWUpN4x+Y22EF3afy2JX3KVBUekLobUZtg16ts60BIbZcRw
1gPXytWd6JAF4rWpTXoyVjedq4oZtyb+URc/UD9xzaf7n0y+bpzObCzqllsyitYuvLxy8EY106CC
TNCpnsoqOiXDTrKQRR/D1YIKCaZYxAxul601siHNStiLR1ix4LtQ0uJ835WfuPhtNofch1ejR8mH
69OtCa+eFLi6xUBK7ndGd9SPVRWAcYkenPXdlPxYy8eUfgqSPBMCLPWnHp6ZNWjyLyho+elTGj1C
iB8DG9/5YbLPCHkOKG7AgnSpN59xWZS+7Vx+l+PC4KF8n/8f2LZly0tdllIws1Mkrk1UTo0xO6Pj
kUjKhQq+BrBnryQqS/fXJjZuhJGOZhsymZe+SB8i/XlJp8BGSqos3oRp9BQaoeprYDbm5n3fun7z
LqsO1uKcKy07GPEfVvKqrfeaf9LfRLrhq9NR4oJ3+8kXox4zlPKAyDrVs26/i5dvWtq80kvjdWuY
j/D37YG4hJe/BBlNQHHXEpjZzULn6qqPDPEzzlO91bTmVDvfBlEFK17ZxYf7AS1rm5gCKkYwU4zm
GL/1blYKzY4yxk9DnXg10weuCwGSAw+J6p6zpTv0NYWf4XlezMBNkpeym9+6vfsJTNDp/k+RpQnc
BVHNdAW0Kpvda4ZZrc8K6XUwXqx48vX501jD+fPHfTMyAnKT+h7VH56upD6xla6Sq9aa6Ko4FKKH
xnznWe03L+pfmTlqDmvy3jUPWXYsIz8JW+egtfbDfeuyfcrtlkuGGF8nh9wa7wal0BsoOi6ZcQ5X
J2j6+DRXxc4hKQugn4zZ3DstXun6rZXIWAwLsl2gF9no22mjgG0owagDmatH8++4U3aqtVK3YISA
d4fvR5K/NajpUwQFikkTnkqimPhuvC+6uxMg941Y2/aQp2QhmcdK6Ca+UounyX7Q3J16mizFgRT+
336wdLd+KPY6TLkAEyjjE+IT/r68lPTTXFnYRN8ahzHlDKLPRkzCYOIbGqRv2fAE7+5OEOz5ssml
qRqiLkNf4rK6zxUU5ku8k61lr46rxfqJNrjaSOYYg/YMcWUdfGq1VXLqLH88lMsPw30XDzvWdr7+
tpg6x4o5J7r4NMqhiesT6jXHxt6BKEgLCeBnBVyJQsIv9BVtXMZ2lLI/VYXq86z73qqj5OucR48S
ebtA6vQnAoBxXrwkg0NTOz+j83h27WL0+2yvmS/9hFe/ZrOP3VmP+8Ul4p1kRBp+dv4wa2Ovc75n
ZBOR1ZRp3qziclVqx6X5sBTK8X7S27OwOc8G0+qbwsOCV34ppleVuleRlOf0q4XaxDqwotiaBiwo
xsd0MI9h+rikA9zVR2qtyfSkxeOhKtLAhXf8vm//l4j52ZsTjc3tLmgTZNE9IcA96VmvBuVg2XqQ
DNmQBPVclNrBVavFIgtny+TD+Dy9pJoLR3FWNxYoIlV7O+hamZzDEo76o9cn1KG90tgbjpOdrqAG
qD/zemHiZ3PO29qq24aA/rRZGIDD8cPlFE7NYVS+7yyICMrt7eXa0uYcV8fEcKMloqPc5UFqA67x
nlPl/fxHD8Tug+n5ms1egXbO0N7dNy31Eb5r9IwBglILuc3eVuflSmkIFnK98JPU0PzR9dDfNp5Y
/WinfCS7FtpXxsS/X2U/A7HNcZjBtsTJ+mWZIuPRKWfxCo3VoBkh8Vhg+ju5S7t31ZemXWh3ocil
2mNaG8OILbRWXNB07sO/PO69yfRm0S/RdGqjNym1aUqc95dV6umVwc2LO7c0BQlgDC7ddIYBgOr3
65nhlljjOWdZh3jdeTBKU70LFITSMWis7XdcGyiLKBSzpX6kRvm0aN1HWwM1dN8taSUBfmOxkmCz
odm+/YITbaHFqTBTgoFHhybW/66S86Lkvta+BTDpVw0d073WoyxImYTmu4HHpLC12Yhhq4dF5hGk
DGW0/UtdP2lV5A/Txx3vxLNkuw2v7WyeLemKKnubYmcpP7YUh5/NoI79JIcBKkhelwfV+QtqeJtj
7b5hqX9geMTbxeJVsVlVb03U1FlZVa99AQLlzV8gp3aGnYNabOVfvAMibUINCsZtC0paQCBEYdHT
EbIQzhwCGx5G77BGKFzuVOqkCR40CXhCMKD4tMkqFQNqZWHQvjPeOVAQuKeJlrSbfJw17TS6esDj
yR9oijqDySxBEGbPVvG1AGV8f12lLzWHYTnKhUATNFfk3auEk6qFPachLmuQ6dffIvvU1MdxCMo/
E/VLy7iEvc6+h6hKYV1W42mvEisDj8KOR3MFZm6URn55uhRJ7lqzaBvVZjBkf5vL7JtM0ZXTw/Sj
SE8T/IbTozY/zd63HdelX5spHIHoobq9nbZW3RgNoJj2ju6OPsE8V58TNOEACSjmQzWop744g5sR
aEo2etCbL2rf+OtS+4J8ZY+xSZaAgagJ8k9mp0Hr3n6I0jNyq84FSCQrXT9vUfCuvHdJD6eal2XT
Mc3RxptoyzBGk33eWQpxev4S+FfGN6dr1tdtq9S0QqG7OsSt9t40Po/Rhebz45qar7uh8eMiOlY/
4j0qB+nGZiABRVLQ5Iwf3rrN9Sqq+oGGOcwyvfucuMiDvJn3RuVkiys6yyjyUd3lNXlrpayS1kZN
h/TYjq+ipHzS6wHPmvdNrHPw9F/XVvtTMYq/76+rLMKuzW6yZditNP5XzOrnno5hVBdHJSz90Gme
+2XY2cqy841uGpEMebcAb9z6uNiGUvcrK5nVPyCUq6C2dJKd/C87tJltYAhV7Fl9e0vozDyOFW7a
REYUVMZnjhqzKg9ZelxgaM+qPQkEmW4MM/FAjkHhikG2TZpU9ab6n555bTVB0n2NGggrmg6drhfv
YciVUx3z4m2OsJr73ZI8NDqvq349urX7tY7VnYe8dIlpcYN2h6mDqtLtEg+KmptKzPc0zNZXtA+Z
AVTO2QPGSN8dzAUg+QP4j+y4uRpNS1rrSBCyJxKa3I9Dn/lq5gBYGg9jegTlbtZBUiK9vXPISt0D
4C7mjOmMbelbEHexiriHe7UYXcERYs32YQp3wlTqHQBjBJwZX8PKxjtd6/XcqAf6YUlSvXJLRMQz
A5J/L1TTx37V+xMPL+PVUvN/Ve5nY2rg2udJ/O7+3pTN0FGipHsg6tt05kRmujr5+nZMPYUn1WVc
3kbZoU0m5PQaVCkeHOdYrUdLMZ7hoWrW7hCV8WfdfAjNZwU230oQ5PbRw/3fI1v865+ziXQId62W
TjgsWE76MICyX+cPpbIXW7JEyEQo2FIQwoBZN4l+7ZVymhpOmaJzjo73ZZnbV5UDas9mULOLXjt6
4zfVb8yXiznUf6xu0m+e2/mSQQ55qZ0fhT4GLuCC9aMzG35RrAEZMri/lrJDBWgSFTeYADhWNmfp
0s1uH+lQr3vZB4azTyiBuU0cDO7OLU76zSBqAbL6E8G2+WZR0oWRu5APFPNHrMAPBIlfr+8VOqRW
qCqDW4WBjevvbaBG1Nv6saf9WXX5szV8p5J0itbv95dMdlShdfqPEfEjrnbD0hRNM4gutel0wdL8
UKGHMt+uxaGc2p0MII3BK1ObVSu7LBnUtEKEdzI+acxAF/ZwnFvz0cnRGVDNRzecj0m6m1elUXFl
d3NAwq2OphNoq0vUhd966rBWMn9bbeXVqpLH7y+n9OD6H7lHB8Il+v+369kyj+VEQhBm7I9m/KLO
gWq/LYuTO74po68u5PHu+uw4MWLAz5H6Z0Slr+KeP+d7D3tp9PAsBGb584dsdrxVe/pkiuZ5naSB
pn/Q7cyv1/N9d0UIbu+PbAHm2HjTWDyvb731MkBJ0Uj0aFF0YOyBUqa9EzXSr3dlYvP1lnVcbGUk
aqIuft3a1sFpu1PsmN+EnvF9b6RLdmVqc0KFTWVOo/Am6X6oNQDE+Hu9N7ggt8GkPzRmDDZuh4ut
GrS2KuBPrVoGrvK9dSufM/13HPnXyObb515f1AP77eKuL4LqXB2fx2VvOkKaOex/jWyS+1Qsi5kg
UXKhy4pG2rlW3mu0r1dklqro8+84BD0WjzYqLFv8vq6OC+AFgqDVwIy1H2rH9NtsJ9Kkn8aFCkWw
oQBQE8F+lQrHpJjGWFxQoL6ffIaUxgd3rsITukve/6cp8VOuTE1VrmlhxdqF5cdyKA5T87IAmb+/
aP+LtDPrjRtZsvAvIsB9eSVrk1SSJbflRS+E221z33f++vlSg3tbRXGKsAdttB8KcDC3yMiIE+eI
7313OCmuA6ExwXEtO4KmOso7XxtAmNTW8zDbP6XNdtnVdIYjCr2vdKv0cVwOJLNCU88atCsyK6Al
MuwfFD27y9GsCNruEGXtY8sxpTnwXioTMpl7E3lw0BThLtGC82D6G5mc1TV88z2LNQQI3fuhCWij
EdWV4Ql6qDL5fH1eVzwS5XSN9zryaST7Fk6vznvG2bFP8q47jbIdHyF6LHZhak3uIG8xOa41dl2Y
WzjAUnWKPhhZxqwcDnmNuxj+Vmb52ZaHL0LvIUxvEutGalBdybI95Ja7SNnwJ8LEYifRcEAHC11J
JoCYxSpLo6+b+YSufREjzgnhuyF1Xi3Pe7QZH+PxKRx//165MLhYxsQM5QmuKgBt0HWDz7Cmve7n
9oaVFQ92YWVxCht0VvRcZ1hT8Qty/vKgoElKiaHcQm2uZbsuLIkt9ea8E2d0cUttDEqJj6H5VEbD
rtPu51NiPEKZt9MLNHXuW+C3Xb/hBP4P08CXxMsVHubF2sHBZctJA8tuZP6VcDsHJc02vCuPiRLt
bXgN4D6/t6ePo6k+ZNUW2nflPDJwk1YzEJDOu562fIxBFSdw6899tkva2wSgm5R+vH4gVwJL6vfg
wkH4wiulLe5tu0zBUtsUzaJf0KHUT75+lxpIXs9nlWgvM39eN/cKE313HP61py9iPGiRg1ru6ZkN
s8OQ34Tn5BQ+demuGz7IdeKiBm+Rp1Y/TfQLKrQeAbtv/lGMD37q5cYuGNxy3CsfpKOy1ea24vFB
GXBQRUlOJBIut9kIuhVJuon3lv6LbHlhb4x89cDQpkGlQUVG5Z16btyx1qFIA43KXTh8juCgDneB
8Quk8gYsfa3znLEQuoLeoavKWezbUg1IGES8HRUFCNqXIdsp+me1nd2phkcu+wR1yy7VrbNdBF5v
HvLxQ2gcqrrbSUTbpvmyJVCz/kEGbdKCvomKy+KDIj40HB0+CHYhREbNcpc80Hl6CNSXLv+YpneV
5VAi3MGqGOnP6q7sXmb9FEJw7mR/IPtF7QAZDlbCoZFTLNQbf2LJYTJPEe05I7BYw/jmbCX8Vo/U
GwOLS2euNSV3RnaS33zu7Ok4VOONZt8a1Y9at7+N2ueUhojrx2rVVbwxuTjFSsw+KHtM5umzHt0G
cU99SdtdN7JWpuNooHVlUXagxi++4s3M4aIKJc7Amecl0igpidN94jjWQZVR0JGdtj0AC5rdQB6p
heqSf+yVqN+4d1YnF1pEmKoo8UNnc/kNmTlUA/lU/FX5XfvCLtrzTMxlAELa7NnW0/Uhr17enCNK
LQjKvqMd62XNDzLEZ850MH9IjG6H4o7bDCejz2+Tx1Fuu42FXPVCbwwuDoovF2GtjWRH+vY+ENIC
ytb2X51AkdCnSYYM3jJRmkSlYiQ2QoGCAzZOv2edpzRe/reZ7P289NAA2xjSukEDEDqpJSCUC48f
lzHvEtHJaxkIyZb6OR7nvR6n+yCTvNjY6fI+1LcwAWsZU4TmVXKydHzSCLQ45VUbh10chMgHCebw
KlMizxpLc9epqX/MOni/2lmbodq2jrXhxCfVmuqPkxNEG/t19dCAUYc+Fqgu98sifLHktKEKxXxz
q5pHpZD3ivarN4ZDVj/V3Yvin8N0I8he20RQ9IuXGKkFGL8vz8jgO60+wh96huXbDatfqvnt+rFY
q4DC0PAfC5C7XFpoJ7mr7YZOhrJ3Yz3/rg778U7u+m950d+M7QeVws34OcifAzodZhkMuLlxMldj
MzpGyYoDACd7svgEvWrwRULW12zLn0mfl641KQc6YTypHT+kVoru5s4IafUNTk2g3qq5etqYBeFr
lrEM0FWa0xFdIx++2GNTnI5l0JAylZTwc474IOCWvT9LXmaqJ7WWPRkuCSOH5RQCnBEOhOv21w7W
W/OLZUb2hAmw8RVQsUBhU9L9WbnqPwpsFdQH5HqnWfHGFbB2z7w1KT7pzQ2gxLFRjaXwvt33PLJ2
omAWbOIlVwfGyQXChXAVGN1LK1HeFvKk+KCH5tRtZdpYw309fNWCF7k4Z0Z1oJS08fZdPaYa/aWi
XQES/iWoMUmcxAgbmWNqNdwlX9vRoUT3Ncp8OH9njyeGP8xPWT941xdx7ayKbioBhKY1bWnXCnu1
miy6PoLEFGSPkb71jFh7ckMFJqisiL7kZdasH5QJLVy8Qenca1LsZtHnbqzczXqx2O3L0/DWzvJm
DtU2lAKSprk+7tLWjzwt1Yiw1G7eT7hiAs9kq/q2dj+/tale7pR2pnnLLsltzcnBrj6P/9jFS4c0
+uCmffMHK8U9gngC7U485xcOB65fTR5iik1d8UvyK9fc6rlYO1wEyPyHqAddiovBOONYS9ZMenP+
K27uJXS5o7bZ8BlrEuKA8kBwgFxQEG5aOI1YRujOSXlUtlGrniLfnnZTVLS73Okl9DA15QSCDk6B
PHI8rU+7nTW0cOQaleGqdl2+pD2aOY69KwLf9+j/EtfqVO/HorY9Hz1Nz0mDLW3StYnh8iR44Kup
1C8mJum0MI5kNMboqPUgBLRt1+y3QGhrB5HbhANCmzldbYvtG3U+IKcwSs8paVKl/5UXW93ea5uV
txjHnJYd9s/iuhibptRDGTkJHtieRASZNYHXmPf4UoFa2uTMXZ22N/YWS63nvEJs3tGAMJ/qTD/0
xeBtJvTWBkX8BrskWXkYYhanIjR6I1etBkkJ1XSnhPOuUAaWx70j14euiE96U5x+32W+NblYKaOX
mgKpQcjfg+8k93Yy7MbXLawGF29NLHacI9OEUvtDSmdKbx3NegBILIfDnVNVwTEnPodOuZ2PpUwD
nRSVPKE1tksWpsoTSnXyVoP02t58+zmLV0E6p1JnGYw4JGYXKLfhD6qyogQFB4FD4+Q7rjo4SP00
61GhMfo7VX1SOkjZpOfrs7p2EcFDAHKOoikiJGKUb4KHJDTq2lfEpBaO1+eDG4PTUBykrjcu87X4
AawNZKf0efO0WKxeV2vl1Oc6choojszjfNTll9h4CXPj1g+LXT1Z+zDZelet7hkcK+3w3LTQmSyG
B0RYkqBZRfgCchF5MJ6KfPCiVEfQ7NPQz3tt+pJZiWehUFCEw853wM1dn+C1G9gBzOqQM4RtcUlH
gOPufWX2xbhhMhKJb1oe89hrR/t2svK9tCkWt3L6TWjahFiTjTKwvXAxsz4UhToiClxLorfyzip3
vf5hmhPPhC9o64JcGR9kGfT/AdmFq23ZwO/nHQ37Kesaqmc1+ZKPP+rvZfEwbxUp1uxYAnmhkKwy
gSosNmqeWBS0TIQy8jvdPyem8WFqmmejg/pNVb5fX7S1lypXMdghIfX3nsUrcSLb6oW1xspUd+6V
clc2qE0ldexQqHM+pU7W3w6p1XoFKFzkqvXhmAB2PF7/kJXjCc0KMF4gVCIwWIy6KpVaVjoEDaS6
8vryx9ztbOK3bqslbuV0gtYnySoon0itL94QLbpG+TiW2bnWyR8NrdvYN9WN5njKDDf1zzz5gwAY
iCgapTg4UYNZuIMyjrIxEtoTsUkQKv8lldFOcUTnwxbd19pxsEnUC2E2Cxe3mELETwYr7430XPh7
SY4PSazmrmGGh6FwUFCsMrJk6tb+Ec5/EXe/0lqRXACJAgj7crequRQGto/QgKUM8QMqet8Un95N
3/FDxx3SAvb/MskOPpjhhy6Yy6Nqj/nzmOQhjNPDvC81hVfc9b20EnrQEyHoX8CPCqmpy2/SB0Tb
bB8Bkzzos8OcpZ0XhZxTq1e36vVrh5WA6tUnUKtdwijqBIEp2AAQ55l/mvV028Nfv+NVcOylrcrz
GkAF1yoEhwyAIY6+GFapaJHSRzlqKXU9PPSh5e99AOJgf8Jgb6hKdCrywt5HlPy8SRko6uI89+Mg
eKCGutkrAxouYSoPd+Ocjwe52eR7X50NUII0fjqCf0T8/uaObbU8Q6W9ziivFMUxKUrtaOShc0gK
M93Phh496r6f31xf7TXPAdBKAGYAJ757Ozfw6s8taChgeN1DYGmP0/S1NuXClf0tPvuVSMjkioM0
D0CyYJ+4HJ+SRihN5Gz2sr41zKe02DrCK2NBuQ6k5asKJTHEpYFcC+x2Dlji0vjYRx8lWEcUxav0
0/UpW1kni+yVqcNwSNVtCXVqIxo2E2VinUKuGfshtWfXGCV3Utubavxx3djKpEGwR7BD2QlCAnmx
bZU8cwIzVDiN+Ye4vc/yLX3VNQOoGfBC4/7D0y4mbWzyJFViRtMUpb1PNEVy26a1jteHseJULA2O
wFfFHZjmF3t7YuUn6NSyc9ckrjbOnjI+kzzacF2rY6EcSo0I7hnKgZcbgH4x2tpy+rMdnfJTTblw
T2pY3bCyts0QMCfXRAmKNsDFJdhkY1dQgypozfO/O/6jH1qHIbFPQfoHeoyUdsn8EKDByLrsAoKm
NNKqGUUTqaysu1pvGtcK9ewU6YG2v75AK4OirIYJAewkmbZ4plS1PYa55CB5I6U7+ldhMdHgvIPJ
5LqdtVCbCgZIXLKugqd4sd+MLC8tOAqys8iRfJT0z535dz2fc0N2B+nO9mbYc9tHqd1t2BWP2cVV
S++R0DkX+HqCl8u9EY6+uMA01GGK9jSFyV7vPzr5cDco9FaOwb1fKp4t31umtGF5bWaFfhZ1evR8
4OW4NBx0jk+6nU0p3hatDk9R8W2EX0p9vj7ClSNG5AeJLgBg9MmXbilowN2VXZSfU/VXNdzTMqaE
v99SiAkqag5UssY7Uc1uJlaRrSw/j9JLbr2EFP03O8VWzjCQfMEgDUns+5pLmI12GJvF6zAMahHN
FlnH6nq8MbBwRUUpjzVsDvm5du6B783IV1T1/WZKdc0MDx6EYRExMwElXC47fEp9bSpxflb6u9JG
2jf5uw++RsXX66u+aoZEESk28lJgBi7NSJMq11XX5Uhxa8ds3wSMRm09Z6tvaa19gG6i/xp6TcK/
iU4mK0lqqehZ+85xNbvdYxBx8eiJq7zp70Q0Gg2Vmxqf4nQXHebAPNuNczvDZ9b/lJ1Pvz1syrqv
QQv1bK7Hy2Ebs1JObUhiPM9f9P6bb36UzMdoSyJr5UhdWFm8CYKyGwolp06VOsOtszcSpAbKLe6o
tfIFTXkASrlMhJDowvWCt1cjSyc5TZWxmCx3ODKXlSwLdmHDOM6R6apafr4+gatDIydrkC2lOr7s
SomzUqliiHXPkXwMy8qNpUel3fD1K3sTZkw42bnJIVlc0s5RjbGsvAMkqevTrh8CbyqKQwLO3U/C
DScrtvnCu1+YWpw2pwYVWNmYmuR7M+7vorTl/r/hge5J+c+wyU/BFqO/2GLXTIrRvzkQvpbLzdgC
ubTHZ/jTijvLMt3GmHcKHZPXF2trdIvdHtazrEoWpkpj73+equIxNu/y7qU2H6vkm++UG7O5lteA
ew54K4Gu44AauRwbh8KvJwUc4tw8xbLq1hJ9oghtzbq2m8LQ1QW/vqdaASWpyt7gFF7bmm+NL84D
L4dMUUvWUkVLUFVcRXsyu3+uz6i+snhvbSz2Cy+IYBpybCh9sYNvbxeY1cYw1k1wGxNba4DzFgFH
DNlzOei85gWp2EMT+M3eVyTr5vpA1raGwNKgBwOnGP33lytFsk3L686ASk3okTiDF4Q2jEtkSdSv
TXuTdB/zaesht2VT/P5m50vyVNdNhc2CMgE8+RTz3To+NFN3onu3k386W23Ta2cNuDWvRmi2eHgt
DoAaEVFKugNgQP2mFPdIF5wg8SL2SOPHP5jPN5YWYyPy6NkSPjs/Gr1hKL3RuJubuyB5VnMFtKoo
lPz+s4UHHvVyg8CHIG3ZZZqrQWRLBuWrhorFQVGGp6GWo98/08IKD1ZIPUShbLEfzSmtRi1FQLqu
RrQwpEPce5VmHNVecZvgx9SB/R+ju/6zb9xcn9P39wCWyS28vjBJNi/qTGZTRtw0FCh09X5IUxFu
Ndoz3YXXzayA8i/tLEaYjpGczipFs7SST0XwNYanRoeILAFPUbdf1OpZIQRHqWz6BKdhn1uUMRRU
bKRyg8jr/dHnQ3geklpHLodu+8sDYku1ZtYZAzazB60NPWN+vj7UDQNLJK6WOTXa9gXlGKty/fwl
3gKirwQlDEE0Ewpsg8huXw4hsbUuqy3mUg31U9IYh7J5zOX7Pn+Mpw79pdt0hDh02uIgEu7q8lLF
rEA+UcbFny3d2WQgLtcriEOr6Z7gpP5HlR6zKNu3sr3bLNqvziKyMaLyI07GYr+MsYJEziiMhZZr
SY+EmRsX9/urjOGIZBFQXoKtZYdx7BtqOIdYSEJ0MgHbdACzi2IrON8yIwb6xiHz6APfIMxklC9F
B1eT309G90eDEZANwbjLe/bSSlwrqtH58/9qkNNjAr4bZvzrG3ul6wNyJbacIZ7KVHAWl3+ckqbV
ZVgbswc9cyeOa0NA9RB3R119MRrNC/zWC6eEhskAjNbGuVp1IW/NL2YyAXET+RkHy548oteHzPxL
Rc6YxICUKm7W76SS/s3uxY6NfatWJwsa0kyC0N7c7DF8f+cJminSP7ztYEld8vfYTWH7mc4J1I9V
/SOIavpbfsa0umxP+vvcyKWpRRAxBqkhxRWjjpHL9KtDGDxMUXJA3cHLol1hZ64yePmP60u9dvre
jm/hYUrfbPtpylKRTLD056LfulbFP7D0JdRxgPcRMnC9LkZV1XIhyzOVd1lmBa19FX0MgudAP5nH
8VmSNk7Hmueiux9/j5QRjaGL4aSzXOb6hLUo6MODUtIO6E8SYp1Wk9yYnQVtQ0fHkGWlu+vzuGF4
Caa0ai037ADDmUienYJhlyo/RuNoJH+FICyuG1u7yt+McolzilNAFE0GDqYvbNfQnwMjcKc8h0ng
cN3QuiNQqYeLRypkgouQz6Ld1ZLHPj1PvH+H9lcWtA9leN/8KKRbVfshaUh9+nsZUbMeZrItnMqa
R6VKwcuV9Csk2Qs/oFZWXGoleIcxe6GjJGru8/DX9RGumiDVysVDIYF9eulO5RmGG21S07Nm3MTt
gzwc5Oqv6yZWtwY1A9EpQUJ8GViasRyoQaVx/cB4EN5rw6+arrL8pFX/ULb2rhtbHc8bY4sDMI+1
PfsCuWGMgdv6iAGE3rAlh7tuhA4CWEkMZOAXk6b7kNPZHUas8FmQkpjS56but/aeeN6+8xyw2v7H
ymLvwY2sRLEKHMRCSC7qdp1/0vTzYHzrrRfN2lWt7dFBn6QfhdTl9VkUA3hnGtVJiJZAMNAmcbkr
tAIpOclnySKlG4/BrOnuZNfKTslqKJgqW9uqsK/gwXH+JHSJU19P2mKrQ7zcDlFuEzXr8w7iI6V3
oTfrdoZ2PyD3yb3goR7kGE9JQMIhIVm+pay7uk3ffIFY9Dfhi0I/dSB1fIHsDcaXOgncOD+mt+To
rXjLTa/P77+jXWwgxwwH7nifV9BMf1X4c0z+knz6l+LP19dx7fKhSQkKVADmxDLL02AZVAnbODsb
X8PqprB2jfUlj6ZHI/igtu1eraTDdYOvhbrlzoEChMUEBCkadC9ncVQNWirTkDqDU+u3zaBlbqsJ
Wbm+H+g8TjJaSc35QPAd3XRTEe7Bk0onp226D0NSap5S9OXt0PrSp8Lxv+dW1pHiJZlgVOiU5ECd
3ZymlL3Q4TiaeWffJmENwbU+Ove2Ejl3FMSDm+tjWlssGJ5F8sTiTb4saaRBITUUo9OzZDcHSwNn
2UZeKyf72v79Lixo9WF9fAXREX8Kl/BmD/ZGNCQmvC1noxldtYZ1qHIleWONVl9VNBAKGnTYaKgK
XFqRdTTlAgFnmQPV9+ZhCnal3X/T8znynGL4HiddelDq1NP1DKKHftpfn9D1D6DQT5sSIGLkJS4/
INLNsqkGie1f7+grnu/a7JDq96H2ZH9Jcrf/dt3eWgwrcAX/MbdwpPGYRoAOOG3kLP+p02fFR0tI
LfdmFu/adqN1UkzeuwMAI4cCTFGG4m9hbGxhdXMsgCua5M35QfqRNuNDbN8YdvxhyvwvY7FFtr46
PHDHZNko9XCXX87mBLFZ34R9dk6ydhdUd0Ik0AGnlO+kMPmD6xWiKkHWSFeQ/PpyebNB6y5RJyUB
qFFU9aGSyr1cOLdFuXUdrA/pXzOLDWLNPEWyuBNmQHcV4bGn1YlCy07159totrfkCldSzVSbBb6B
gqIlknuXcyiHPowTFpAytfg8tqcYGoU6r096AKhC9uq8OJLmC6uvbbMlgrJ27by1vLh21DQkcWoW
2bkPdo2R7uRsZwTjsW2kW7Yd+nJP1w/DWuxCa69Kopa7Vl3KqiqpFKuVDr5HaZ5yE6XT6D4qtoh4
1tbvrZHFdJojeSnLZ5uk1imEny6Oi93QeU5y7LLfhyewdHhmHZwlcJglpEox60LvQgPMgJnpXq9M
uTdLkDBA9rg1rNW5M6H5eyVjeNcVbc2NYnX9wLbUevMuVuZpV8j2jZobW8Hf2p0D1kagRwn/oOm8
3I+FBuPwVPrgBOzSlbpx14WfZTpzk3LDF69tPzY9Y2Ev4LUW2y9O5J7GfpA9kXGQ5mQ39B9l3a2e
bT/f213/6frmWx3WG2uLcx3ChAWpHFASovNxP0ca4NDO8sbSCg+6RYx73dzK4Jg/hSwzgGY0hhbm
zHgw8ljHFzdIaU0zMgN/Q1Ggtrd59ZAlGwdrZWxkSCgDUwLknb/smXSKriiHThzk6jQ1ZzDwoQk9
t72xYCt7kLQXtyZl2tdTfLkzEoBHQU5x6iyDADdsr+pujU357pXzCwIVb0gIwoiWYsjaZMyTk7D9
yH6Ggb6XxhcTLuXOfAFLsLFIK5hIkR8BfIoCFAaXGZJOqmgOqpP8nKkkc7VPtl0csk7H8VvF2Wn0
s9b8ksD0yuSwA93+lcj6MTz6pDJC5U7Lp63vWXl30TxFCYRuOiF4uAjC2nxqcx2gJXmofTiGrm1T
WJXqe8HtHAaPeuppzq7rvwYOpKKp8vP6nn3tn1oEEJinUk05Hji1oV8usC610xg0QBzyJDqW/u0w
3FTSXR1KpPr6JxzPIWgmXn+NV4+d7Bn58yBX0JjdjyY9EXeG9NO3Dl1yHLqHnCr3oNz22s+cJ5Ok
3kXqMWtv7K3GtpWeMLoxRJEBBCckqEsZyjqTpS6cm/xcWbs0IidjBqfU0T1QYqFn/ZMZbhlMe0mZ
kTHtXb6ql9GYeEiGeyHU18zWkWD4w9BsxdNirt7NJfoPQP51tNmWcGp5NHsiamALkloE+5E46Vjq
VbuVLl7xM+RnRLyOk6G2JY7Tm6ioU/xGN2qaGJy/wuG2D39Y+Tekld1Ciz1Uvuphvhub4IPzPa5/
ttnPMOr/6tTaxb0iJnjqa38jSltxRSJfBKSZOhuYvcX3DCyRBehBEHYlXpt2v7pZPc6x9XEot67E
NVPwPYKnJUUmWD0vh9770exXguwsi5KdHd6oRuwWY+w5+VYV41UNbrGY9P8TdIL6wlMsS4ekO6V8
6NCTjFR7l/qOJ6V/S3buGYHxYI3/NMfY4Mky9Qdba/8K/WYX+qdW6w8BGRqmmoKmhETf4/Xjujb+
V8Qq2TkBflpMdSzZZl3OEPzM9VfFP6BPYZbfxi3c4IrT52CBiyYyBbe6zMdMNMmRRabHl0SgPZcu
VUPX/3h9JKs2cMDQ0Go2bQ7a5UqaNWgLqBrJ+aifjPmcBRnUyRu+dW22BCj2PzYWvm2S08yvamyQ
rHB1wrU4ObCL3WjaQtqvnHwbACJXP7VDKniLdeEI9KUZUquPigc9gtEXJujr87V26N9aEL+/OfS+
A3gjy7AwzSd5pHTnHOjl02QXcApKCn9gjOIdWQgyKzCoXBqzcoJEqxOF0BeJOrlrotBsyJ9k62Oz
5cxXHrC4cogyRVmEavlijQo1D+w5B1eRp80HS2/+cgL5ITVJwtmx+UlB3RIoOMibbPx1fYwrm+PC
sNigbyYUtd0yjUqOkhqMu0ZXSfI0CIwYri7XGw5ybYxEGxAQI70rsKSXpgJ9RoW6h3dh5mqflRtn
+Kf8AAmZ8qzJjZea6uH60FZwi7RS/GtwGVDVcUIWWShdqq12rrtxPnWJInkTKi5eYpD3apwKYqU5
zG6D2p7cqCwg64Xm9hT1suHZrTUkO8nJ4ebnpx9zEGknGHa2RIrW3sEX37l4d2iwQaD4AiOEnWnn
0HkOq+gx9p295t9FcH2TuYuzYNeNk2sbvx8/wx5MvAVQlc28hCskYCkTNeQSNZJ83ypojyl/2zLJ
dVPa8HSqcGWLm0TQTHI12tBDgCS+XH4/zyurVLm0YMA+jNXejlt3NOwd7A0nrbnTsrsATmEywl5j
50cUABTrkFc/8ujU+s5OLo+O6RUjGR7odabWjZ3yq9Zt4ZtWMOrsmf9+5Tu6gHZqgtQvYDpssn3f
fONR607Th17rDhKsHWBnvoTD/DWvb5r+QeuSjYttxb0BA0J5B5gd5DPLgp46l1IVJuBBU9GY+WT6
UJ+jX4ruceBrO+AG/097i52XlkMizQNr0kZnP1VdDRWMwLkp28ztSf1Kf2SOKincPmQPXh8lb5xN
JIUIOlhMLpwJrmQ/S1rjmkBxJNjhJPVTFzQbHvxVuPndpnttoBEYfG7By01X4sVyY4KF0BjI+fcJ
IMoYgXOtva0lc1fSzazlpyl/ruP6lA7yIfItz67m52zyb3zlYzaf0QuDpSX+0BaHwjkEmv35upda
c8BCT4prUzD/LAt1tlkFVh3pOKm+pzonoYqrWu2hVKe9OWvTBjJxzQcz9WL6CesoDV7OR1hanVpA
9HVOimKvpxqcrxz27GemBY8VUjBNo/6cc/N0fYwrUY5Yc4AjghqGdbi02rY5XX0gN2jA+yRZOTIj
J2v+et3G6jwCNBZoSDBLywdtIVdg+yuiNSv+3ramQJoJeoZoi1tszQ5BJx23okoIO+jlWPwsqP+X
1UKNb0vEf2QtQLPsYAZbT/Q1X/DW0MJfSmqj5YFJ2NaECLFVwafRfoJ7r9fb41j7e60JjtdnUERn
y7NCMyoibCQEAEYt9galzaJvX1EZ/vMY6Pe5fi/3XmlbtxlyYH9gC+YJeumEyNGSP6eQhz5oFWBy
dqRDOjV0+wKKhtJ5aJPoBMXrFoHK6h1LUf+/BhdbsPbbdMpMcC6oW8/SIQ31Z0X+G66xXdF5iP2i
/bLzOebQo1wf6RqaATU1iv0IZZGlWr6goG0xmlgHoVVbTnDqJYEkaqoZ6cNOJzlrS8fc9NO7PKmC
O9Osxn1s90+hEqCIU6nGvUKjxYZXXDuOiCLoos0GXpxlrqWx+tCp0gF4UQMszfllIzQVbEV7qzNO
slvkAfgLCO/lQalay+w7TaG0qw8PA6TSxWjtjD67VQKTv9ujGjm7RtJvje4paefDn0y7qC8AWcPR
6Yu3SD5ruTUOFsF7kMLe66v9rpqidC+jleLqQ9V7eKXW05Pc38XdaAMTHXOvNXmB9V0pnYWG8MZW
WJ138OCkAUxIt5fPIzkbizQyRIG/S90kthBYekm6LUactWPMyiKyzm6HsHnxlLCdvOmKQdAtNNVu
ptC4l+PScf2oi49Vlz002UYMuWaQPAT7SBBYcMleLrRjwp3S96CLm9i8z4ZvinxLYkyf61szSm6u
L6v4+KWPemtrsalmx/THWWBTm1CQ+6u+tA8m3dq4r1b3riVTeoZTBQbhZadiodvpEDic2dipygN9
afE+DG3/QNsvbPzTMJ4MuZv22qjkezOdHcXNc78+T3ZmHq8PeO0WEChSuMbIPbOel5OrFfVk9ikQ
L30uYSARYlwBPD2HPkhGL9XCFroz59MQtf2Gk1i754jQaEAFc2/xQLg0nAcVemE+M91rv2pynY5+
33Txzv595WPuGlhlBLO4IpSdL+0g/9OMus8A+3Ym/rD15ESKtdq1U7D1yF4dEo2n6CtBiMqj6tLU
1PN4a0ouHUOLXKNu7xNUQsPkF0/yDe+zdtLJmdH/JDhP8fqXlvRS94emY/9k9Ud6QNwI6lg1m/7A
n8AGqsF5ws4gHXhphTaMJq96Ki0FAfQ9kfxzq4XWaXYCf+O6Xps5wjfSjeorVmJxxNUidALDpswS
C3deuVbxMKY/jHADPL86bW/MLE73NOc9Gnl08VPHUaNfwWC4zhbMeHUoIlFL3lzIhy2WZiy0pH0F
liCvGPrlTrdvLMiKw+z79YO7OpZ/7SyfctQ58trOuf6iphZiJCFEgWWy4R3W3CGvaapGggDKWHaJ
45jKhIsEd6ho9F1mO5/Ndn0c6/P1rwnx+5s32zBJudTmoGNK/5j79k5XH8Fey3+A7iNm/9fMYi/b
hGa1WjOS1L/JlefOuan9n9dHsjVZC1c61nVXBIBwz0pou1JVeYFsbTjN9UX/dxSLzeWnYSfplSAF
UqzCi+pwZ4PPhTHrTxyMQ3DDlYtUEhWzy1UBFugElo+hTk8OmvpdS8obxf51fcLWlp5yJz37MCqQ
kRAT+mbpCzPMg2QAUMBxdKyXxpDccCx3Y9xubGMxLctbXbQw8y51gLAt3WVklpM/OzTom0SG6VPU
f1ccimuZF0pf6jHYK+NvhywA9MATADvhD6HL5ciqhFqvNXA4k9G8sabH2W5cGbW5Sk1uhvrb704j
zTTwmb1SRpDXWaxVMlY06eWUWpsc9vRfU3Euh5eAxtvrZt5PIqw9RNpAR6GifKcEJhdW5jg1teNB
P0SmjGx2dqj7krtn8qzA9HDuiFhMp+tWV0IlQRYEyQEMH8jlLruJDW2Yhiwkcw1xSBwdDe2XNvix
C2rDk2h+TPTEHaPCS+bpLG8J7L0/btgmXceBgziHHpTLZYxSmdxJSjWAe++m1CDpGUaA8Fvb8/05
uDSzcIF6EbW6XdIYCHuxG2eIpZK2Uj6a9uH6XAofd3kMLu0sfKBpVEo+01Jytodsn1Tgyob7QWu9
cfo0yFu08OtzR0EPvAuqXUsZG6Wa41gaQoKh/EOaflCalp6u3+40FwNCYht8pXgGLtzhJNdzaSsB
d0csf9Qqx7Xb6l4dtrJ860P5rxlzEZ1UveRnsowZk3dV2tyXypNp/XN9bdb2AO4WJlMdwAnR4+VW
60xLHkIYsc5yfJK/Ny9OF9Cx//P/Z2QxX20z6H2qYSTTetccPioZjHx64m0W6tZ8hUlzPhl/ajFw
Nl+OpmI4ZS+aCAexlZObEfRA/3NQjFtLot8vU700yzbuxrUZBOjHg1wF4/GObUipTWucBVelFcsu
t3xpB4eoj3dQqV6fxbXt8NbQ4hhp5qAOataQW2pSL+ExGv1DUWJjNKtGqAtb8OMTFS/FpB1jpktO
GFFD6PGzn6163AxVV2wgtUQCxeb/Am93uUqNhsCL3MhQxOkxpZBb0EFuxiPp+nStrItCMV3QB8pc
wUsCzBo1bnovgYflg/RkjsXObmxwfN82G0tFuLBwbxgSmjUAQ2jmXmw6v7e7XLIAUbXdKIZDOWgj
jlhxoALPRPcq70nYCxbnB4qaOh5KcHXALBMauIm9vDS6r5zg0GyxWq4tzn9tiam7XJxxMpM+llmc
PHX2Q7xvdX2bEnXdiFCfEQVC6GQujQRpqPR+SWDUmFZ7hq02PUh1L5O464ONy2fVFJ4alAopHPDw
l6binJYAtU9zwQrSttmOCDyqtx4Ta0bAStPML4pAtN7+D2nntSQ3crTtK0IEvDkF2ozpITmGoyVP
ELTw3uPq/6f4hZbdGPyNIBWSjnY12VUok5X5mssgETwlrc1Rxgmix7ZCsLltXTTQ/vhdTD8FvTGh
wINxzbKQ3VqxPiVC5gcxFZ1mXXpndz+vb5rVgVCtQMUK/xZe4JcDSWJJlkuNEFE5exI+JpmQ+DQ2
TrK1rWmIEhTXM2jKZU8jzpXMTyn58JzAnjjSQJM9Yn1jxdHGjK1tHES5QBKxf4RW1eVwrL6p9DRR
85MTPEHta9AGENozMrRl1HH31+dubVRiSGT8fCBneeCkFq8Xq3aQE4ry21iPPZaagrV2OG8BeleG
pQpaDPVWhgX8+XJYkLzRBi+hPMwp9r/drZLfzHJ0k6UG7P+N2sXKqC5iLVaEPJm2FErEGu70Kdq1
stegSb71odaicMBRZeXARkdxMaJabaQCDXKAqG0euJUURG5bfZvJy3eWnPkbX2oFYoho2Vm4xaDm
KQ4TS+Dk5c9NiMFC89Rk9UGnvtTWR716Mcbv9A+1yQUiYQfQlZFQa4aTQ0+MHbKTpxtpawZWdt7F
T1okYllQxFkMJuMU9vdoX83D+3CrXblyURECJVg6fFwmy87FnNaaM9uClzBlbhI8KfXH6ztgfQy/
AyxuwiLFSCYUASxcK5DTzusPg3P432KIQZ493ivIwVMjQTno7Oc++DjYvttkG+fTCoFQrI/fAxED
PQuidHofQ1Rkpgyz81BSbZ9R/hJ6DWPgjfBI3mtlgPCTiRXInCYF6uSycoj0NrltRyd141A1vA53
yafrg9/6gottEmSBbSVigm37OZ++S/3X/+3vL/ZFJLeT7mMtcaL4v3eM5r7DsugvQlAtIF0iyZSX
9fceoEQgJUJEjn6VGt6NzdZOWp2kswiLSeq1KLf8CdXAoqsh+8tYQhyvj2F1nZOGgZIU+esyfdHm
oAtMaUbEMv4SjXdy/hk1rushxI9cJJVYJf0OsRjEpI3YdNaE6EoEqUqvUw/y80Q553qYtbmihgOh
k0KH80bWRZebPq46wdjovsjt52aTi7s2VWcBlrIuk98NihyRhTt6eZSG7iEz5Yc4SH5eH8dWmOWT
wkyCeMC/9qT3lttaD0ooeVtF0I250tXLQ2EadE0aZ5Wh4I+r2C+q/f36INa+OdJ1gnqkCvedxe7L
+86QezFX+aDeoGD2w5TelRassXbews6ujoX+MYhHmIVvfDKUXLfCUGYsTfk6Yl5SGFua2+K+Wi5g
Qdv9b4TFF5FKwxmFsuvJn6ufOVKLLtyDompeLP2fMXmYrXAr4taYFt+nzvq5s1QxphSf7PRj2m1d
C+I3vx2TJnR8dKr6zmJTdlmsVNpgCXpd2u9qJfzhqPVuThoMe00POyF0WHbxbPyDYdSt7P9FHQ36
AWhqwMj4yC3BJflUztMIl5G0rxxcPwzvql6/s/LXedCPtUyb//p6XJ/Q3/EWtyDi7KTuJrdgb3yM
yx99/3j9769uWiHuz6MZW7wllMHokI6lGIBurnQw0BOd5Pt00+ZGbJo330w8/BB+Ek46i1WhBST8
hRVACJrir1U6uzNkMbO5SVV9t1VMWzEW1RHrBncKUYzS4LJorCRdMLQRj80h7WEV6VMA3jCYb2Z7
6j3FkHxPhnP1bLcQG0KtiA9xUz2Wcfypt6XWA/sP5zAIAvwAYucmAdsDJatErMfpxq03xOrk8yK2
xS/molnkm2Na6Fad5dzDgY/XgejBG+64pRlwLQqIgyWXB6VpXQpColTd16n82NfvuvovLmPIvSgv
U3wDfrs4aPS8KGI7rPOTb/vvIJtF6F7JISIPW8C11ePZIXMGPQsZZvmYBKlazVJObj7o9UEZIzcP
FQDF/h707vWNsVLGVMU7SDDaeR4vLwI5bqEitCwjqwUoGxzsYWf736Xp22DHN3R0J2ur47C21c8j
LlZDak/DXDbIINuy5CbOq79pBbA1pmUNqy+HOpOIIIEyqfsPFapTrXlX2arb1Ce93Sfxp+uzuDYm
0buBS0Uzhf8s7ussQ7By1vNTaf3QYmhi8f56gLXFzQMcETQOZdNZNiubTjFjq+RoQWc8+2SlVe2Z
Vhae4h5rluuhVlQOgPgBt8N36f/k3S4HY2mt30ozG8mYoeMXj00uH4I42svqqZSVx1mIwxo/Mnsr
mV4bI4OjH0vNCb1D8c/PXkJVXFhlE8JftKppX8ah50Q/4nmD87YSBP4pJBHEpkhGlq5dVhgPoxqC
3rWM1Hyuy2A8aKM23pVt72/d4St5CRc4+B9REsLNcfFGLaO6G6BCoPQZ+YcqjN5rIagjtd3N1XG0
7vxi5KCWB4RGPqqQIC2nfwTv5+YPNgLUbaJkrupE9Ej8bkPrYeV4ufhhYjmfzbQ59MiAOPQ5FcX5
FGIIE9FKNaP4JrY2jpcV6CYwjbM5WHzUdsqt0OjAqyfddMB+oQrRQfjY2ahga+8V7cYvT+aY7sxo
Pybx3TxvATXXhwqKCHFvNtBSCKswejn1eQmekrxxp+CnmsDgNG7V9J/ru2Z1XVHj/2+cxalGIXtC
fJEebjZM/vt2yLJbI5pe4MNuaT6sRkLFAnq4cEZbwtlsY5aMoURdWAMvbWDuhQV1MZqH6+NZYTfz
4c7CLI60vgJRW6rYJZqzB7MvwtpVdufcP8xK/zXpdc6Aag8O6KEP9HdyMRyasj/0A847mTzv7aDz
5GFLrnclwQLpBvhdUG2A8i02FGZwxUR/hA0l29ENQhe71Bg/mnX1mMnd62iPW+riqwFB+nPZiwr1
0rht9IcqNCWoXQGklcLYybNbfOqSYZdskchWz4qzSIt9gks01euKSNP0oiovUpy4Cpalpk0lcDpI
w8vG5125sQAUI10FKIXSwnJkceLEYRXTKB9iefbkKov3RjmEu1STA68dU98dq6TdKaE/usjq9Ld5
H1Q3eomM7xwmX/2yHXdhXdobl8/q4oaqJegtMJ+XynH2oI69IQwvm/wObK5bzbWrds/XB79yJgDb
ZutgZYQu0lIYCbWuvowVeA7xVDs7fXrsxCs7KB9DqvX767FW5vmXEwOVUOGsswQs5z7hx5Jzwci1
z3Xd3oRds0EJWiHp8eSgVwqTmDoOYS6P87joe9nKAVe0c3WLgYvr96T7JuKfiZerNHCr1yJ5nbPC
BVf1SR1iLxjHnUXxcFAKL58oObdbv2nlQ178psVbCNg9RXbbhlqeaP/M0XyT0gnTswjRZHcYnzPV
cHOl3/Xtu7puWGvyl1gtPuucM4kebVzEK7v44rcsjo3Wj9VJDgA3BGGq34IFtlw5mco7qyt9N52l
7DBm87DxVlj98DivCcwGh4e9+Ch5FJZDO/BRKiNuvDJsSHYVeb69vrzWkjWclH6HWYxtiBontUvG
lg0fcYhyVZIKuf5pBz992fZqGGihpd1I1SYnY318NvhPkikZau/loiuLsJpnHT1bKTJUumpju0/T
CORx2SpYWPTKfI/MZ/2fGOfg27IbpXe8R5O9JFWBp0h+7Nlx07lF7PsbKcfqylN//7DFjJhdM/ns
b2Amco6jQLWbxh9/QWFiy50FEbNzlkENeqI1tc20d0GwDwLL7aafTQjW1g7//ES8iCQOs7NIbZMM
UGyQNx+7uwpiu+nf2umWPNbqDiHlxpwQKBNP3MsgSVdRfRHwnzb2PaM7sEnj5quT3uXFl+sLdnXZ
/I601F1Qs3bmu3DAK9ZwN3dPcWRubAnxWxdVGAow/45l2XoKsj6O25ixKGCfE+Uuw200sz7E8ou4
TISoAtTX64Nanz74QJCywX8sCz9mgWV7OIFkmaF+H+fGDx6bzD8Gju9m3RAddbWLP14PubrKDZ4V
1MwcbrHF9ivUOud7kZ5V+qcE+UAzBpm4hTVYIRyzzM+iLE7x2bSnMRtNXktDeNJHr4h3Q566oy5D
HBlhIeqNK83Nc0fSMNh16A5J42JyidLDWN45WbNHJcodjMDT63Gn0aFujV3e+Txeu2dLybe4xytZ
FL9X9HvA9MPGXsxKP/aivcvvjcrQNZGbGcJvmnaXyv+0D6a19bZY/QYmCQQuMAL7szgEojZmKJ3I
oez6Qc674dh2Ko55g7PRGN8KJP752RnQW6PcZgWXKb0mz7AerZbsMJg2VvEaDlUHg8p1hZuCwsAu
w2CSaztxTZgqv1Oq3FPy2yTvPJRf2Dx5ZO6Cdv9s5VtJ9uqRwKP/F30X3JHYXWejK9KsbMgWoO+q
j7oVPFi9s3ElrC6LswiLx1lqQWPT4UWcOqdwR81y1Uj+HAX3GMOlrh2eRn0r/REL7c0hdBZxcaBO
uR+Vk4BtpqF0g6AHjLh+jxAG+VjgNqFzYw63sSLv5jD9T1P5L9cPh+sziurb5YzGuprKicV4azO/
Vdvspqg2yiirKfS/48MH+TIC7FJSAiG6Ug2a283BB0io71vddPV4Cya4vizBByJjTZ3yjfVGH0nF
MCfEKqrOq+P+2BfmLpzmWxQwsATTBo/y9XPtdM9hHZ7CbgumtjqbCLFRi0HHxlqKbtiDZEmKQHo2
U9q4KvjLp7yqx6/Xv9kaUIS6F10jlJiE9Nti9zloSGhpDFuMiok306MYM2U3G2TMgeoV5T2t/xbH
CP1OH16idt4nvYy1bXjTJppLo/swKdVtHSvoQkSnITS/XP95a5Nw/usWaUjZIuERjfw6GROQoLEh
4rxej7B2byu4EwgYuk26sTgGtA6J2rIC3JqltwGWsXFUUU+AHX7DJchbpr/J9Xh3PebaxX0ec3Ew
JKadF7DpmfPgS9zrXpB0Xla++Exn0vy8Hmt1HcODA7xHCwGO+CIx7fW0ji08VE6W9poBfMgq57YI
xk9Jb6C4aj7o/V6pUfsKjc9RUmzlKCsyVEDFzsKLL3x2zNpFHGZ2MKGY3rso9iRHmjLgr6tjX8kP
bfsUSOFuNAEc1fcVleV8CHu35uGEhOMu7OoD4JODQ4ox+7On59LGEb36kEGvA3658GwA2Hj585LE
1OrC4T1RVKmX+qHXN0+KUXhZID81tuLVvr9HAM5Hh23ju4h5X57V55EXZ5mSNjCbVRma2TC7EXzu
cHiXtz/G8kc1/tC02ZVz+uLVvURuo/j6vtna+v+fsQMmR8gVPbqlyo6sBugGQMM4dXLpWdVjYecC
5uP10+zNKkg4B3md9r6O+pvrY19d/7xNhRID3fllQa3NjKHvg0HYdqunzMiPOh4hXVG7lt0cK8jl
18Ot5THiKfzfcIslmCow1CLhtJIGT7CijlL46PwNEJP20u8gi3N0jmpTQVmVh6mGzE3lPNTKFyW7
yxzoXch4Xx/R6gQC+f0l+ACYYrGn7WKoAGWzdtTa8aJhXxuxF8ufS0oMc7RxQ2zFWswexGU7r8WL
O8r3ccOjovk6SW5HCm7q1ZZp3toFj6HxvwNbzGKZjJz4IliY9QfJurMV9QBIyUvZC9encP1cPAu1
uFo0lKICWVJ5fCJzWhf3iXrvG5DS48KbrK+kZ30MAq86lWW/kcWsrkdo0zx6hR/rUmd1lhCPc3KO
RMUOvRZ/h6jyhnIjyOq9xhMBUDD5A12Iy4PNTp1CaTtmEs7k0Q7umjjbJT1HrX9o+5dOrd1Wkb3r
c7r69c5iiqV0dtZbZonXwEBMp77N1M/4SriQYo5w0J7+IhBTR6fQ4nb5dbKdBQIlbiMBUXGBpuN0
LKa+J0kpZxSpAsdtu2Ijr179YJjoYnArmkpLrb+wDeqqHbhCUzQmYAT3EdI7W/I0vzKtNxcCkBsy
Tp2McylaZ8pxX7TCvmRw0l1rN92tb9FkMfA4zjobNbEUsSNM3udvcZOiuBK6vXJAAexmRgplsrdq
4qsf0+FqxASOtOFX+fdsjutWTrvOYZXW3buqyWbXLjpX1+e9FnNFX/+eaxOMtjZFBSFUSS/2cuEE
BsJdviocQtSfOqH6/mO/uePFQbWc3/Mgi9WJ5EbbRKMB2Swsd5ihZYAbrg9j7ag8j7DI65QhHtQ2
hNs7FKmndt+V/miGmtvSIFIB5F8PtvZ9EIATRjc0LIAXXc7Z5PCaDEiuaCkXXpWjaTROt02Ithm7
4Xqo1c8D615D6RJclqpehippDJME2JBuzdir1V3e2DsEuP63IIs7LbNQMApNJs9wPuZ940bRPoXe
/78FWVxmuq8MVqRZ8Br7O1tSPDN/kOqtnSM+85uFBn5OGMiRWC0liecujg1nhlDQm9ULRTivnpOP
Xaffjap8bIryW0C78vq4VlceALNfmjk4mCwWQ6/2UqLxlDtFUXUyTDra2m1U0nQAnkUp7Hqw1Y0E
GxrJKXpmnPeL5aDpftW0qFcocstlKVvD0Y61cuMyWV10SNcKzR1g1MtF12daHkpjBl0gcXJPqPB7
utkpXJhDfrw+oNWtBJdWCO8I/tGibDJKsWPUMswEBwZ2qb/WYXAYu8S14g0Rt/Ux/Rto2QJswVZZ
fgG6vcSPu+7HvTN8TDZ1hDaGs2QfonXNo2aG/W9YPsKj9tfa/hCm1T4zg/31iVtbCagYg2yhjIYi
x/L1NBVpoyO8dAraGaCDqXfJt8KUthbc2urWuXt/KdqAuF2ESXtN7zqT62GY+vtJ4g4sg/JH2ClP
Ot5YsGeerw9rbQI5UpE0gLwFHm6xwCFxB0ElQ56p6trL7R8xlvaB1Bzy4fF6oDUaBoP6HWlxHmUW
2MlBbpBnsQvbUyeUYi2nMR4b3Ua4XLYTr5zq9lYPkh7wqPOjM/3A6zRZ8lA5OsVSZXoNCoB/sR/O
f9XiNJGiOMJik/1Qaq+W/V2Rv9CTCbPuL3Y4NnFCnxrqIpbpl+eIOuQZxk4t5wg+DWZ7J477oQ02
Tqu10xjKonDpNfF8WSbCZmrjv6XCM1ALlIBtXKO74rPVVneNKu3jjsJotOUyvrZ+2BPAQZEKYxUt
nva1EbS5PYHTLrpZc8P+g6rZntKlsjt2W8fkViz1chKBirS2IVDoNOr/yaN9l8a7gBe778+764t1
bRdSJYOMR69fRfHpMhKpTSFLE84hmjqeYkM5+bG0R33gmKbmoUyTjfb52gMGlAgq8WAPdXWZDutK
rZdZC/ZwypzMNTvzXTOiG+vch4awMTjy/7pzRnPjhF6RkQWrLfwMAG0jSrl8Wuthao5SCHvHCCn7
hO2jHzXvc17xma0dNYOC55x7WRE/yNVwb86+Gw3NXxw/DoaU2M5A4UOC8HKi1SmOJtWC3uNM1d1Q
Wf/JYs0rk/7GqrZaFKurh8IvWEE+LWiRy1CsyaRQDHC4OSofozO8s4D99JPxYG8mxyuhhHGPjmYk
Ogz4flyGypEichxsJ092/mrXs4es867KLZq+H6+v09VAPNVAWiL5APT+MpCqlAaCxXzBSnnAgOFD
nv3MpzvJtP78VYiuBFhFquZosi7R0kZjJ9StwPvqknwbAFjK5Ob4N0ysiyiLXVfpY9jYfQHGl7pS
bD1GmHfGxZaq58oheRFlcYpocxuWoQDf9r30vgdtZUrPqtSKLlXeRjvfajfO/rV9RkR4QBh3iDtg
8ZXKaRiMqBRYc8vsXEzcUNR8NI3XCbEbudwXdeEWQe9W8n+CIXCBkt9eXyUrqZjB4qAiDsGY/b5Y
+YWTS/1QyOxzfXTL7CcvAb3YqMFsxVi8BxuTxoLaESPT0Z+3HjVbd40/lysT2kG0E3imc+csUQBR
mtIQK2GAx+pPK6dWUD/GiNZdn621PaUipc+BjOcksP3LPdXNldxXRVqc5kgvjt1klq6faT9KuXqP
wkK9cdOsRsOHHfIkDTjCLaIhumqgrwokO5hvaxV9m6p67rRwl+fdxsDWPpHK9UKVg9KLswRmV7Ja
lqYv5SezKva5395RV31Ieu3p+vyJ1bx4EsJo+h1msb9UuxlzQ4uL09CnmHX+7KotEan1gaAAIXQF
eTWJOT0r13RNiI5UlxQM5JUApvNR7n9eH8TKjSxoWf+GWCwCa2ztOYJWc1JgGmFC0deu0870lfdJ
NN5bo76TqvJeyszX63HXsmQKmcDZ8XMA97XECZU5CVVrGfBdi1o7OiWmaGWkdW7ktzmnrs1xRXJy
HEfVeB00C65RaXlJHmtI1Vv6Ld024bA+Ifxz/YetrVM4V+jC8qME+edyzst6CAeHUuRJraYjIv0k
8PNh0h6KeavYswa2RI8SHRGRCnGtic9/9nlHpW9IolmnSmzcTnZ1mJNbrbL31uBgd+DJdO+GyLmB
FO8FH5zWOPjWsJuK6MNgj55aP5v6FgxlbUnDEcTjk+FTHlxcTPUEkTOIiuKUV0bl2rUeeKHu/7ny
Lm/LsyiLjVMPg1r0GmtuHJuaM6c2PBWfEtf2p/Jw/WuuXkncSfBdNKzbqW5czrFWFGqkzHlBAeWn
VSneAICnjETnbZAh+9+Xys2o3k85uErHukXweePYW9vCvFPQboWmTIq0mNFpyKus7SpmtJF2UXqc
a38Xjhtp9VaQxYQaYwbD0qqLUwGoh3zCnioXserrU7kahMczxkPIElE9vpxJR/YbLbVGgoSPvHG9
qn7I+z+3Nee6E3wErm/hFr9IKJ0hmwuu8PJUBk3hWulD2cc/VANiS/o31x+wE+RneSwiDysOgrPd
18RBZ7ZtVeJxhm9SLn2d1G9KFt2zsa5PnFhii3uC01uHNch5gsKhdhloiuVIapIWIzcdN26nlA5S
G9zZFqlyPOyM7D/Xw618p4twYo+fjctq/Yy6TlOc7G5y/eKLktDY2LS3XIuCK57obNgkKkvQoD9m
FY6hMusaJGTeNsfgJjKSDXLRGuUHt3TeMHwfHUKM+BVnY/HlkBU9luWpkezj4OgfwuBj2UUPJiyo
uSl3RfEFAKGXx7Xb+NkRLAFm4O3Gwl85FBnlL/s0OKcgCi5/BKjlPI26pjzZRXlb1PVdvqWCu7JC
oKLIwh+eCizNr8sIlMm7tIvT8lRj+lD570L9GKB/qWWh6+Mzc319rAyH4itXPo0ZDT/gxXAsvBFs
K51KnvqKNu9Y/dVnIwx5glyPszYo2rg4aUFVAIO0OJQGvfPneVI5L5w2xTJBzW/NIY8PPc6Crl/C
SLHncMvBfGVw5Ja0NBgdwoD2YlNnNJqGHq2Rk5GW+0Ro+jex+hcMSqYOi29dEHngtl9+rlaxDckZ
nRLEtmMf21JK7qLQke70Ymw2dsDKJIqvhAYUObNlLHXA8lruKFJS/4/4Fw6j0Wt3etVFrjmb2iHP
MSSyilbbeASvTSIBqQoh5Yk+92ISx9bppMzPK9R/6y9SKIC5jn+8vjpWzg+gxvAmqTzB0VlCqyPf
kOsx1Ct08R9sSM+1U8IZ/gvBCHiuKMpiEaI62AAuvlQ/qY09RDXXSXxjz/WPLP4bEh3SBjAXbL6U
aP5fxtBaxag7raxPUW8eA0vaKVWw7zr/5vqEiUm/vEUYBJrfNITIlxFSuwyTF3WDKG/Aa80MTrX+
2cRcsc5at4+2BJe2Ii0nLS5TrsWwAKn9bMWfMh8qiPk+kT5dH9DbVcaA2EB8Gl4g7NfLAZXIBgQd
d/1JSnCisHZ5Yu6uR3i7xshhEZPkbufEQ3HsMgLt2aktTSLU/tHCqbRtX+1wY4OuxqDwJdyD+ThL
9Kpc5VTZAovLvX60o1fE09Djvj6MtYkCMPpviMUCM9S6CarR5Mvjipb3wgT5eoC3HxxFBXa7WFqc
1sulpedyOKW6UpySBieo0JQ7XDNLWpxlGXujNMwbdaKteIsvH+S5Psr0Yk5m4WuerVf+7ZhJn3IZ
VJxWZ/VGxebtE1cMD2IpBAQsJFQxv2dJROZLYd5pM8tA0oZdjrGIq3MnKEO9V/vvldbuRqWQXH8a
Nrbs28NbBBYi/Vy1eByItXMWuPfnyNJ8MmYwAxnGFXmAM+yD34RelDxe/4RrYxS1UaGACIVgqU0I
eSLucpXL1rHqU4YcCT6MPjqldnZQ0X8ubMs1ty74t+tSiJ0LpwgSaNDMi3ktkkLjwpObk6b9aPWH
Zst/YGX6Lv7+YvpyNcbxT+PvD2PEA/Gd78bB+yJyE3tj8lbWI2c308ZtBFBlSWAVqkaONqsNCd73
IX3HWsDRBW3XrcxrdUAiDHqB3HlLnd8sawxrHv3mFJrGTWlBtX7ppMKbq/4uNTZ6HmJyLq8LPg6V
Q7Q98U15g4EtkAGfVTlquS4it4Apr4dklhtH+GoQNHdFfUrQxxepZF1I+DPqBAmYryJ+7btD2rz+
8crGieB3jEVuLCnIVOBc2sJRlz07je8qkHUjkqhTJO/D8oc2IGneqtFG9rq6uHFGRH7zV56yWHx1
r/vmNGUtnOmnPH8chq3a3uqi42Wj8eephSyd5lK7gK1SNO1Jrj6ko897fdxxIo2qur8+gSsjofdl
0XISFR2E3y5PoTqvZA2PnO4UwWzda3gt3TZt5Gyc6StPNVo9Am9PVw90x/ISaaU29J1O705TPnup
k74Wof3QK8phSFo87Yanqcue9Dm/M6Kjmdwp9qvZf74+0reHIJASoAtCwIs3wPKg57qia2NqPYxv
P9+HdE0PsaRSvVMH363VJN2HAW1HZHxvjXHKbq9Hf/tBiQ6CBtNAhbrCcne3JZlOW9n9CUaL1zuz
m8pHblu3NDfS8xWMN8097hMaHKiukQ5eftEm8mu7Mfvh1A5xlSBHmFZ3spbb+xwJMC+aW+fgOJnv
gUit3XIMlIMkN8Xx+nBFkMsDhh8Bwp43CXkvrYrLHxEpmRm3LKxTNvu7MYC3G4+uVOsb+3BlVimd
0Uxi/dKnWNbvRt/PJ2NAq8ge9vGHJhAUoVNY5hth3i4d8bxCVwp9WtJsQ/yMs6u6ofScWkktnxSj
ku9LrZsfQgl2gtanX1oLfUFzkpsbPZ2eAadqG3nCii+mzcqhjypKzpq1HGQ597M9FpZyMlBBmHT0
2OeXMn1Ivw/xLrl35qdJjV3c//zuYCR37RN/6Dj5L/3PXH9O/FvZjLwttZW3824L+p7Dh+VaZGNf
Tkim5gZMulA9RWNT7qdarq1HJ4/7yjNCo4BKU1IQ3zipVhY2MjrIDggQNZ962ZHqOzXt23RGUdvq
XQ2ySOZ0EJJsFzkuV6+cXZFa+2mO97X556ckMEjUiSELUauAV3M53kCJ06JJFeWkZRLOCIlpnJqo
rV6ub5qVWQV/AHiEJFtYLS52bpXWPZjYgFnNI+VW7s1acgsING6n8aQb4MhunBVvdylXy69MgEYf
IxQpydm6ruJ5tK1yUk/woVTEeUyEOb6mtVFnD/FYRPbGSv5Vqbo8FWgeOL/ER2gqvumeFBg3I77U
KCfZ3GWVp1sYCriltkMIFI8B510GNH/LsXltUs9jLjIEOfaNerAL5RdLuxw+dLvCqDzUFK9/u5Uj
Agk1ViXwH9jttno5lUlFrk8xRjlZmd7X3my0SualRZ3znEiTqvCACKJQbJftvAvCGVpKJiHSdP1H
vE0hSYmVX2VXyMm0Ui9/BNr5tjRKPT9CUtQj1Qx7NyKgclDi2ro15ugwdHq0sS3XYorUGIUXXupQ
uC9jIvk5jxpNgdM42afJDB8mGihuoTk1osLyCavsjUGuzTQNYodEAsTOG+vTFCNivUW16JTnw7cw
hMCErpSagepCYOomjxNPKhq3SuqN1buyWbgF2P7crnTelxBBpQ7VOho58wAmSXt7HNovhZo5Xhs3
/bSRL60sWpjlwvhOEUjvpYqkk2Xkf+iynnQ5eGp7iKdJte9M5CVIGa6vmbcJILeaDmaZGrq4Shdr
Jhmksu6Rr0HTVA+/VGbdH1Spljcmbz0KtTxwZOz7JRQoMKJiVjiBTkA5Izebyu4mKYctcOraJ+JR
zR9iWdC7EdN6dp4NQ1sMqRVrJzvFDVrWup96GLReBXjr9vqsrUcS9EHQflSvF7NWstOSOEk1nLiN
r+NgPE9G+07qt2zQVsNw65N8kDmj8HI5IDqGdLhSnOabWUVZYgycoyhi3JSVPG+UqsQVtjibGYtw
BSU75mJflMPmUDakJjDVk9Gnd2AxPK36T1XLXtZ/0CTpyH//eAZpmnBqKDAZMEVcDK2yLDXsYCmf
uvFTPqeuA+FF3dIzeLvsaBSy4gB9UeGz7EUQWcfDFfVME7lEvNeccvoUm2OycSCtBgFNQi1cSL7a
ixumiGrW8xgQRG86eVdVBZ2ZwS7t6G8CoZzJJjco+C9R+E6XlEVuVKZQ6qo8Nc/Ie4I5b7//6Zfh
89PSQrSZYx0u0OWik+daj/GZMfHkaTJ53zhWX930EymQ2+WVEj/9eTjWnUy7hBo8793LcF3r100R
htYpterO7a3+WQ/tG/PPyfXAFv4vERAMMm0RZu6qAbnJyDqFUnUSUdDV+eOqigO8jIIXuuPCim+x
2pxUmFZLgYU9avSRR4tPI8b6XqX2Fjvn7fUgAiEt+at2yKF9OWU6LpKTbycWfZ/PTSK9FIi1ZzjJ
KVvv9rVABi1HbgZ84+ylSU89dLJfhog1moXjBQNafAFUVxkNx63Pcz3SG7eZAVSY3Ml8HvRc9mr7
WbPL3dCh3WVv3a1vExYSlX/H9MbjO2wrhwcpkTT/QSnqd2iQlFLzTgkqHqkbeirro+JQwNQDYc7l
W3yo2MZzxfypcRR6eaCGh7qMPhRZkd/ndrOxcVcOIrA5wg8I4B4l5cXG7ZBo7TJ5IGsIaZ66khK8
WoArv13fr6tRRE+GPJMMbMnEjBLV8HO1UlHkiMvKzTW1Piokfz+uhxGb5fI+wtb+F1KU6SO3XKzx
qlTaoMyQgm2tNN3FDkyBVJI1rzKVcX891OqIQJ0jlgD0HHjv5XYqIlXJh6Yls9Oj3kNwsEcTwLI3
Gg3rUYT/GMcDB7j452fJCSKBs22HPfT3OHOekB+JD2Ye2rvrY3mzutEZ5NBGyRmbWf63KLpKAwpR
ATIlpy4L3NrXnxoaZ43GdW7pz1rRbEzdmwVOOB6siPiCiSZLEV/xbFBGMbfj5LfdKUFjOeX8cXLH
y3Cd2dq1b2YPzK5QUnSAw/3iJV4G8kfAcLGidhiS9a9o3WYUsaQtM6pf59nFohNRRI6KOgRJ8XLR
depUFkHXzKdaqAp6pjalAUz0Xv+aIlLa7oxYyrV3o2T36X0cx92To4W2c0x6M7UeCr/QDWBxmj27
5Dtht2v00fyutaVR7n3Dij7biG++FL6sYNE9CiDl2HT6O20Ykm5XSUr1lNV5giJvWTivxRhqP4up
qL4ZrTq/T2M7eckTtX5M20nap4GfxTygtfK5R8mSuhd+Y8WunLvhKaaW+n7I4rkFPe5I3b6nrPtN
zYvkazb50Uvsh2nuGnlZPPrJrKdeORvmgwayN9yD8AzZY4gn/BMmKge93w8yvYhwmA7q3PTOERxd
ahyyvkiiF73Iw8LVUmd6qPVa0g9hpEpwHg3tq+nHcuuGwA/kB6WK0sc+Q+r5XR5JvItneULhKax8
GgNpNkgvgRwl/8xWX3werMa6jeVq+odVnqRuX/IU8rQJXqAbMcRs12RFr+wkv0ihi/Zd9xxQu5AP
o63Fyi4zlCr22jbnlZGGbZO5VaeaH5tZG7t9k8eF77L/nS//j7Pz6o1bSaLwLyLAHF7JCQqUZMly
fCHsa5s5Z/76/doPezWcwRC6i80GXNPN6urqqnNORTHTIW76aU4c6maL9NxUUoS13ozbXWg0VsNQ
zwRZtYXxP9/iIiyX257NM5m9OGrd7TyFubLx6NPPUnDcThSYaNRxYYBUOfXxWE2iVh2n0WeYWYFk
8zzwkNVLc4wO8uKM2S5ILPmlbxBYcfPMiT92ZWfFe+hghc5PL/kWSu0MLdul5D+CKpsAgKSJClg1
YdcNpWgSdoX62k5lDMKwz2TbgG9mxrnlKqnVPZBTyOzzDAnCCzTyPg/JQPmB+mS+R8m//gfUTlPv
HGXpfkuohKe7YrARgzQM5Ef3UtMpr4xVbo9mO/a/m1LppRsIJ3l/sNqhmY6d0/TzTgO/XrigWqyX
qR1leQfFKMz2w7TMJX9Vy4wGt681K/aKhorRRpJ2IWLxoKJQIbDFIuM83eRkHqqoMKlMj2YFs/Ro
atFhqH9L2Za0/nnPA1gpfAeoInRwaOmt3oi2VAwTenUUp5NQeUEDYnIdpJsPc1LJ+yJHSSPupy5x
68Jmno9EvOgDSzqUFvhMHp7hftTrZEud50IctUUXgiuCJxGogdPlo0Cemp2eTz5PiJlLQUIDxzT/
vPcSgtrH9jKZgtbcWb186vu27GN98XnYHqCyIA3a3fWtmYsxrA6SO+83RzWRpwP1YaGNf7qmZTEH
vVxC2S+BCz71orNtVXhwDmKZXGuxPC2e5HfffFxE8LUgGNJjsdZXRWa31thO0oICYOLsUR7Pb9qm
7O+MVi8pMRpbSgPiJj29moQ9Phm5OO+XNU50aKeSjxrJfpTElheGevXgDNKwM+ZB2shUzuOQuGMp
ZxKoUZBayw1ao0b1Tk1kXzaC+dYwix9qZ4/HKXa4coDtPRam0nmZItWH6x/ywpEROFhKqNzzQH3X
BCtZKuKwVLUF7HftObW6l+3hZuyd515otKDKpU6vQ5cyN/o2LtvJjcXggCpInq//jr8fb7XZwI9I
Z5AphBu49ijQMK0zdIXi6yRb3lBSPnet0RzcZCrqfUQndd9XjekRLydvXuLKc5KhPeRxz+Bp5qm5
+Tj8rmNL93qlK+7zXpYeZHlZPqEpMh5g7Tc7+r4Zw+Qm56aoo+pjMdedOxdzcED/rH60w7L7eH1R
5ydfg8dDigs9lXqfKb76m1RNrmK1auEm+do0P1Zq/aWrtK1+3AUnhdULJFfm2wH+WJ3EamYSAXnN
5C/QNx5UdQp2+HP801J75+b6cs5Niek3Bm9TBnvSYlwFMqYux2WkVapfprXuOkY33yBZknv61E0b
50H8VafewHq4kYGxcPGhfH26cxSvItbsaH4jx/W92rXzXh4M86XItfaeO9sUXNXOMyYz9JxlHraU
ec9pCtwihC4GMvNPcOKrm6Rx6Mlogab5ykSLD6m6wEEfNf0pMcfWmfetXR31pXUreTwMoRDavr2+
15d/gENti+PJctdUIxsmrJNTMQJayLTZKdyn/eRlco10+vJZkT/VSAIWlgY93X6SxxbY4dZD48Ln
Fv1snJeusphHdPoN6h7786AQk8p8+NQoMPeogti6FwUBWMfr673wwcXVzXtd+DLdnFNjEIoQ9tU7
2c9ltOLIohe0cAZdP1hpO34epTjYt+qQHgoryT1tccr9dfvnOQrlIzGFj0nCON2aomZHkxTgTbI/
tIpzb8zxsDfLpCXrNLPvRSGVG6HhPOBjzxCSP4wQ4eW5yokCRZKXmg4BjcfEvEEut7gLAztjTKg6
fMjSIH+UglF/sksk466v9Lypq7K/7DN9T1hOZ6mCmgX2aA8sNVMjLyid5zmZP5eo/yX96BmJ8xyV
0WubIFyob2FsLqwa00Jv2ha3zfqai0M9mmyJVddyIW5sLxi+lYmvm6lbWZUXt8f/tNZ/DQoffxOB
tTigSNRj0KlHV6q/pXZ6gE78ZFcScqYtMPH4rqjrwh0tZcP2heMDcgAUAevkXl/PrFpoVTBfgqKN
mdv5Tk1DxUvzgX7kYKQbps71RSFgA42iPCR6MXjU6TKh+JoTD2fVn0qURCu3QFDcRnZyCbJfctw+
MqplJ6X1bVXHL+MS7dWf4zh8SZx2jzrbPmBuSsT4iyX5A8duH45bAJkLhwtcCgUS8BRi0PAqkthU
xKoETJhvaGg/mqUX19+TghZbsxVGtiyJP3/zvel0mXJtUI9LkWGTh4fO7A6BQaN7a4rjRUO0oYiP
Qj1gfRdCOnbaKWhUaGTO49h8T7qK+VqGa2wNTr5wZJAhIacH0A45cU3T7eCmJ/1Ms7DPfxuMZnIU
ChnDLo72mjbul24DsnWesqAdQJOIyC8azNoqLjmBZQ2GHmq+kXTFTWjln7iKt6QpL1xu9K1ZlMXm
saZ1A0JJJRMB5RRwB3rqqIv34y1YD0ZUgiNhcEBsLHvTnNqbBqzELZ3Lfj+TZj2MttN9onU7bNSM
zxcN81UEQzGaRMg9nnpNF0n6EDWp7Letii5au7RHtR7S3fVgdB4QmGsD2kTwYKhIrq+4FNyMpk2T
4qNif7uYAcKs/W1obmRO5/5Cgka00aDB8OpeAxLQ95JSOVoUP1XbPcrih7oyBEbrfpanH0GtPmtb
Y2zPjwL9S3pWglZEarnmhOW6MzoDHCpfB3r/rFTtsEuLwLyzTZBh0mhO3vV9vPC16M0iEgjMTQyy
XOWGMuFU66j5+XqaKginWtUT4s3KtJGRnJuhBU8OaojT4PDFTp0ik5p0iNpJ99F9MRgKRC2h7HN7
YzHnToEVBxsCEU+quSpALVZeBFOn6b49BTUasZLyk1PpPNdtq+2v75tIWU9zahwMa1SYEJc5Y1+0
ubLESZYYvlR1ydGockK9XMjMe1e145wM8+dI6reupkvrY5Q92E/SHFoXYpffBOQpsIK8KDvDjxt9
yBEbThKwalQ4dVdvy3BLxOrSR+PBTgsaD6E6vvKNspj7ahlrw1/y2vBsRrke+raTDtd38tKi4JkJ
0SpeqiCGTxflIBOz1ChnIp1QuOXy5KThjZKou+tWLn0v3o1AuXFyqFmr3hJyFp2BwLvpx3YMgHXQ
s1sz08YbOyijG6ejGA249d14Ds4T+0ZiSscOnvRqaaVuTgOoYQMVwmrY2VE03fP8qdxZcboNf7yQ
iApboBFYnaCdrT6WNhtpoweO4dfwH49lPkv3GaSjG5hUvd9bTXhbUNq8mSVT8/RRTe7zaVa2tCku
3EV08BB4VOgjQyFcw8jiaQjlISho8csFKe901+nhXi++IZJootGCwKsbmlTOYX9+tDYz4guuRF2A
SiUFUgFnEH/+5nxUjSOHwSIbCPBZMYNZommnR3PkklhWG/t90RQPSfpHANZIwE9NhRNa931vAzIw
I1u+NzQo9x+SOc5U15GGSdtQ/T4/ijaZHhAnJs2hILtGt+RZFtVI95i+VAbBa5NZ7e9qCuSN1Pd8
UcIK97YQAhNMjtNFtYspEV1lE5Fmu/mhDo52yDTaLW6ctv3Ggby4ItIwCCko1FJPPLVVWpKRZVJm
+U4XjY1LxWosD2MJa37jUrhoiE6vUErkCWGtDqFS20bRDnwprtHicxZY+Y0sydUGjfoc5SwAE6Ii
LRjdHMHVetqEfkMJc9s3Qqf8iuIHONuklZ6asRnu+tGQ78NpUe6KSZr3CQzmQ5rI+bHN8/6lVrJb
PUkyBhEH2d5K6uBoS4P+Xe7S7ktSzdWTFY3mbmi69JdFa2vjbr7w1ZHxQdSPTyFY2iJ0vjk11tjw
ro3bAOgnY4fLkEKemRsfjWze+OQXYhSHE+8SrHqDR/MqH+6tiQ6goQZ+x/WluIocRV9N7upsT1Eg
/qcuhfpo1NfDTjOHqDjY6Vh+HlJD2VryuXKxapM6kqjiEbRk122EMkPiT04imwHFSbKrEnl6baTI
6XZ2mB4APAQ3A7O3dmlOwtWMUrPv5uAxzp3mCQGV9CFL7c96g8BGRuD/cP2muvA5SF9o4sJ2w2HX
0s2y0g9O14c2Cgfm/GqGdMXKPKyeFyoJG0fj/FLksQVSCkCJmLawJvd2vSjhFFX6MDq5Z+b/aEgZ
NqiIlpUDh/3dwQUoKA9qpFHJqPn3UzebtbDtjdLKH0r7UVA3lAVF6o0H1/neiWI3pS/qt8SpdaWT
pdDXSVVG2Rc0BvNJ+aUrw+KZ4ebEp7M8HZEoOmPIeHBuzvWfNRRetSgss4eAy/QpS2NRV4wsBjIY
yR1HZ2s0+FlJj/cjvRrxOhYatms6YiRbednXXflQ5LL+caY+sRv0HvH8aPy9BJ3hjTrIbCXSnBeV
qfMbOZqIkSfZLtZJ3KniEh+oi68uhr4OOq3phvJhSEP9ISmWZc9Yq+nYRt3vVGJgbxnJjYfKjfLx
+mE481BhWKiYk01wV6y7RlqPVOiSO+XDVAvSkaaFFZpNQRAq7qzSqTjkS9f8Tqrp3dQCDBOgKKPy
ChOyqqfeGkugogslqh76BVlveGvyHneKXTsbu42DcR4WhS3gToAiicAwXE9tJUaBXKuWVw9GPQa7
oqkcaASkaUqpKB8AtkZ/7CHR74JuSjLXCmP1g+JMxc31nf77Yl5/Yy53ShXIZ0AAWJ3P0Q4jOulV
9bAojfkRrhmqdsYkmueWxgbAGUrGuTjIctl/zI0e1Zo4S+fnuewyd3FS866TDOvQBc5PFVDnYXHm
wwQDxAvSrvpx/beeHXOxYYKGR1eBWtg6elfxYDgMja4e0iDR95lqPxZk2ceqsLWf1y2dJQ9YEqxj
LkZNTK1b1QLpaaQK6sDlw+Io8a5mJCaitlO+EYfPg4k4XYKcbhuqaECdOkBst0EdmzWPcCPo0l09
FCqlzcbMn7tWTkY0vztji1dyvofgYzVgmCSwouCweivzFp8zTrXJXLwlXD4WdTpFLpobUv1UTWWy
xX46NwfTCpgVqatu286ap2n02rigA2P7TGkE6GPRL7QfZAeksBvLUdi+Gycg4E+cKP4Gh1tsXYWq
9Katpdm2/FBNtdhlxmcyHNDzjMKNzPzSwugqCWId5dgzPAYuszRpEdv+BMTMQ10XQWSgSunHMYiY
SfVedwSE+caYcNc3qRq1tchgvrDt9yBLXF5UpWtOif3uaM/TDRAZMB1wH0ilnVqxgTMv+SABz60H
9agtDUrOeBEEKz1K3HG0SBaMTi/dRjPTDXjLecAnDaUWRZdB9PDXGOQ2YNTwaEQOchDTrhqC+3iK
6Uu3r8ugHGvp9d37yTRCE1Aj+GDEOlZvg7CbyzEhQ/T7OpstdzbkTPI620yd9+bYjLzhjYMeOCBA
UTI63VLdrhXeIFUJcyy9iS3ua7VXpL2jbjWFztxxZWh1U5u1rQWFgcZdZg47tfhTjs9WFW/cFWdR
ESO8EKFcC10/3OR0NUEwt1EspB9Ks4OFXJavhdznG7XXi0b+An0oaaPav/L1JpIyKbDRHumHGCCd
Efbxo4y6RvHeMyUWgxob30aI6ZxFJiejZOTY6PWFcXA75kxWpmnablhZ+zW3Oj5NGgOcSKantAq3
UZfbTc/T6N6cvUpJvb5P3ACqpzUfp/D2ulevfQBbAMQgjPwdkAff6/TzjOZsGRWItvtM/mB3k1fv
rK7bXbfxtyfzNl34awSCNu10CiAAGE6NzBAsqFQ45n2ohdlOjpJwr5VOsF90q/g88C66q2cn/Nrx
YL1bgIgdQ22JPRvy2xe5N8Nnc2qyYzHa6k5OQBwZkyV5U67/U5aOhi5/oodbk/n+xo7VT6YITdqA
HBnbs36iV9oyN3ae2ffAvnIv0IvyVkHZyqNb0hyRhJp2xdzU+26q7V1ix+mj2bbTUerMIqRk1wd3
pWrX+8Aqo0erbYMHS4rL104uuxeHgao3WJZvlyUKkh2aNvKu66BUQq3ujXavW+B/3UgB8LkRWda5
A98BRqrgbYIGpK65OvCAb/NlWkz7Hvo2D7ejora3Uv89pf5w/YtvGVrlh5U8AyoAVn4/LPf01T1t
1Nw8fkqHz//BDtecQOiLm3vlvYtadF2sY8cyZmbmmnuniL9Xer2fFutw3dSFQ8nz7V9Tq6g8m30p
55Ft36MJ9iFABdaqD9380Bmyq6rjRjy7tH8OdwkETJJsKjynB0bN+liDheTcZwN67CMy3LctjOIb
e+4fdWtWNrZRbNPK2eGai1F57CKJycqcPGhRoJSYGxtnclOz6HeNGm8pC5yfKcr2AvKrwL7GB9e4
lpRyUeJYdeSPalzVHlrfQbUfom740oaDxRQUa1R/tLATCENzFk3e1M5978mT2s1eWjr9a2/LRbRr
0MwOXUrSGiIIc5nqmquF8/KzUqPydSzVRN0vWQyYzWSaerDPSyWr7nsdRedOreJc2qkzvJJDGSea
uhG6z8R8ueFQtueZL+ZHC6Wq0y+nzH0cWMoU+k4CtmGwn8Eu3+iNETHwUGIo2fehZp6VxsjRNv+y
8H8leK7eD/tZ2gKonXns6U+xVu+RnMqAUsZj6HfSXS4nZBH1MVOP1mi7SO0e33k8/hpDX8cACeuc
4VJho85G1M2hH2dfYk3aD/OfIXplwOv9MH29bursyhKmRI8EKiWiwesetsRsVjC3S4hYcL1Tg7sJ
RPe8pWZ2dgLRL+GBTaTkqSWyl9Pv6Bgl0ytLK/ab3H7og8+Bkh5HJg7r/UYSewYhwWOwJGih1CxA
w4tf8iZPHxwnCKJ8AoyjSPeGVY57jZS2q7Xy41hr8zGdymmfKcxmMEMl/TBFdnuYI5QSxsgejlAP
1Gd5BJtbKmRxtR62HwIyyKe+0F7KwbFeQGEiMX/9E5z1bvjRgmIo8mAh6bWm3swx6NVaSxK/Tn5F
Yc00pnmnLvoRftPBQlmmnu8Rn9wVX/LsObOWjbLnRfN05wAB046hVbdy7Rr4fzPLRoJWN3NXa6g+
TCi464zBhaoAaW8iuBgfDONb2HzpW30XJeB/rm/BhdMFa/Tfn7BykFJJUyM1TKYozj/CBPJZ5wbS
buhkT3svEkVsNl5IS5xGi3hnnXpINFk6YtysNphvxvrPFCxuOHzPmSqqhp8MputeX9m568O1ZGdF
CZb7Z03IHwsNiWG1j3wl9umFeI0d7wrH2Bv5z+uGzg8ytQSauVQoaY1TVT5dF2x82S51LeKdrwoE
tJtLn/J2A2JyaTUiXogHKpULWXzHN8cryYquH7Iw9uvytyR54XPh3HfNj/evBFifDSqCG45Jf6dG
0no21KRvYw5h62XVLmOyoTJv1UUuXC6gQaENc+agr8N4OjUjWaFmBaYRA2v+Ymn5Bzksj6UVvdhN
eqgWZqUi3t3oX52wmly7a56WWfojGKxSv/Gou7SpfDabxwNtRn7U6Q9ZprlyBKQBfam7Sv07UrSp
e3ectqRGLrkI3kFoJDMhYV09urO4juAUj4lvSolXjLHbG5MbJht6AJeWA2YHuiLgTFiR6wOml1K0
6Hrih3LvSkRLuGUub5FB3wj2Z4kWvWYASMDsaWpRDF0FDVkZ1CgMAF62SfehVPLRFRF2d90ZL63m
rRH19OOAVlfMZWoSXygZm1X3VGmlmzrPYWP/l+WIqeIOOY8QKT+1pOr15Dhpn/iJlSduIyVPsjRu
VefOSt5wI6BmQFBQ0EKi/LKyMtVl1TQZPjCrw3RsImXcT85i7BogV5SV7H9mSZOpdRvZvismZx+M
TvLuYM9lBzRDyBwLdb/VfaOrwYTAoJz4VmxEO8mx7xvYa/tI1v7MbWXsJp2L+vpXvOT5DL+k0k8v
hdi4OmIolDRTkAqfTJwjL4Xlhkwy9RKGl20s7oK/EH9pT4HDgL21bl+YldzXYxGmKH79Kdk/AqSW
Np6g3rx7SSeGVh8yjPq+0hMp8Q0124P6uwtGw4dIu79uZt3+wl9E4gYkF3EUQZo49coQct+Qx2nK
6HGn3ldBEY7uvDg/zSRvPYrIkZvYgeIyxGwMd2o1brauL3y6kx+w+nSLFDNisS5Tv1Xkr4wcP/ay
8ZTN0k0gm6M72fpjYmpf6rC+mXuGtlGaBveSMKE9T1D6mrJcdhG/0XbXt+XSr+KBR9ihPQHbZ/Wr
ihIMBaTQ1I8aw7WmZJ8tL1ZlvPflyuZTJqVbQK1BNdbQojrRGGvfsfmt0j7U9Y9Ie1LU+Mbh1fP+
5fyd1gJvnrfWmjcQV60Zy07GcrRmr+gQiqyfbf3uUpxYDq8a3OmvlXXA7jVrDNo89fu9Se8qKj4p
7e8SVtan66sRPnnyAscOhSYBhwIOCzng1GdHbXCSsWG2tKQyDrQZqpJMdtxfN3LJA5hQRooiNI7P
BtPnYaO1rVERrtuvavY5UW+a5M91E5diiZCrgg4FYoKK3+k6lDoPoIjWmAgf8+BlSm/7YGduCUxe
2i3ARVwGNGsg5a++St2jczYZRCytXKrfoOlbj9EEZrkRGM8oeiKSvLWzukmbtioRGYhSv/qapYUr
MYRAKaCJB66M1FJTy8cgz+6yqnaZL5dZ0WOh6Bvn6fyZwU8gNxG6VXRZ1glQG5dxa4xJ6peSP8f5
05R1ntnejGmE5OsWPPyCg/B+J/sXOnlUhFfZVt8w88ZKlNTPp8XtzD9hW7iZZWy44QUfAUYMToju
hng8rnxkkOpoDJqZXbV/ylnnSuEBwjfbuoXcubgcahEg1OnNm2shriS0+7qdVC62vnHVMvSW5W4u
tpgPF5yRMMe51XFHNm+1nLEu4jaxLAKRbeIfoSe3zX/YMT491Xm6lAyVW/lhNjKihbG3KRNb/4mX
52GIudBqN20+vvv0CnIA7CdcjVRnVbwyk0AHAeWwFDJHbYwg5Ieelh0Rxdg4Wpc+DUdXoFQozzKn
4jROGKHWTACXGIedo7Skf3Fgw1vvVaTh+IogIRBLgky8RvOlQz0E+cBgewPl59DeO+GTEj3U2VYf
7ULCAY5c9KxFpwAs0Wox4GenNsdOmzIwM073TRPfpma961p/KMO7qLfvgHwer38scRhXV4bA+JAa
86E4SavDmhqLnOcDE+wX5UM6uYznqoAAHH7p1Zfrhi6dV+I5j2eQf+digIVc1RKveLZxCEF+/WRY
gTvIrbf5VL/kFEJoGgC3IACs2xOD3ES9M2e533bJrxJwZ7uAljXb92cO3Of/mlkdWKmVp2iWGL1d
tcZNUUS3SzZ/t/Rk6/q4tByuwr9gKLKhtfvRSg20YmGQ+Aj/xe2Bbx7SMRR1FKPfKHJcikGcWppo
QjeGFOLUA+l60GBTxIhvLTE9JYC8alpbFa8LfgCki8wRnAIP2HXcnsLGccYFh2vb2IsMy5Va1aMe
Ss91IzpcKnQwIEqAlxGnEcMxTtdj2bWd9faU+Ul/x+w/F8FBNftSM5uxoj3xjzzczfHPPPxBvblW
DG/utoL6xbUKBjSPTkFCXmUYSdCU2jRqmV/KNxbJZYWeaBB74X+4otDqg1LjkC9RnBIf9k11SlFK
wxmQ7kNbMT+WiABQApOijXKpcOhVpID3qQvFCLGUNaO5Nysgd12Q+amGWulyXDLFa7TnLvgsbU3p
uRCUuGdhGzJJmTrVGpLR1fR3jBRHLCDVukMeJuiAJPkxn/XptupJOXPg7w8x4Pf3n2oBg0VOgcoK
2foqHPLeUtWcf/iWzpjX372fDO9vqID0BSqEJpNQm1qXO7SB4fZRGEV+3/2sQEDJBij0/i6HNeBs
qk1diB4UVWik0NoUyN7VEUC4oDWlZY79Jaq8gnneIYp08/O7QzvX1V8hTHAGZLun7oe8T66mhh6j
iP+cL/1ONv6YjIf5D90UAbH9145Y7Bs3j61oXkadwqVlvJiBteulH0n5Ap5mI3Bc8HTCHxVSETXw
wVUCg47k1KBYFSPQm+xtMphdbCgU5ZXUnfP0+zJU7x2GTo7xxiJwjdOV6a2iVaCwYlQ3M0/nhaAm
Lww6dE0521jbRYf4/9rOFO+irEoKpQgo/rYBrcVRZoHmj6m3Nu6SLTvru6Rnwg47G/s5Ss6zljCX
j7x2iy15hqpn47jkecLpULl4ZK9cD+xwkBp2kfgLLyumBTwqYBL6ND5Ire6lUb4fipmOMApNQPJa
849T0dUPpl9TOH1q5q2c4ILj8GvogYOopP+9/ozp2BoyEn+JqKy38zMaOl/n9hnQ2VNnTxsf8kKM
PLG1uluGMEz7TMFWKrf7TP+hFY3XyNaNpDxAM9uRn3rXT/klg6Tz9Cb+vlPWfLbeSWBsmBhspMWL
k2BfQGajU8gDokZIOts59bKxxnMn0hgzpAD4EoACtvX0WMCoDiYl5x6QKtsro9Ttup/TVon0fF3C
CLIVQksMaNHKCLqFzLWjXOaXVXDIHOMx0T7Fpn4fTdNTlHfwYK2b6zt5nhaAzOKSoV3LsScuny6r
CSTdAeKT+3Bs3IHLbPoQ2q/D1li9LTOr2B9XQRc1RcUtau6zzIjduKXEkNeZ2zi/r6/o3PFZkaj8
Ul63oG2uTrvqSJmdyGNOp+8piKvPXSkGZbSPSwXCItqaQ3bpi8HhosJFBikIaqf7F8i9RCWPFDJK
aOfEvMWl6XOtI1vddH8Akm6/Ac8cUZxpatqkcQL9vZaPRaG2m+Sl6n09S5pdCyBhh0JBeaP10xY9
+oIpMgMocTSrxFRYsdVvLjmLnmk5R8rgp3GgP+RT9nVKQvWwWEZ/vP7RRGw8SejohtALE9xJgRFd
FzaawFSluh4Gn57HTrKqXZTdXrdw9qQ9tfC3J/NmLXmQmW1TsRbOkeT2vdzvsdgcliLtbmjKJ54k
N+pBN1pnN6WT8um6+TOvFOYZuQjugmYVRevTrRzqIAJyrg5oYx1C5i9b6mu4a7RHhqVfN3R20oQh
ROJ4vNMqQD771FBZJaj82KyzNe8z5G8Cxo4mFjJX/1y3c9E33thZLWjp6lSJFBbUyZ9T7UEPP2fa
Bqtwy8TqbJVBLM9xovPJtA/D9HO0H0rt+/VVXPI7lCmgHwhNZlzwdLdQY0s0ZGQGX44nV2Ya4qRV
Gx9ky4SIIG8cD2XGoo00THTJd7V7SoaX60u4tEtvlrBWXcu6cG5jKxz9rKh3pVJ7JU3lwtxojJ7F
OdwKcixhBwyFBXvwdBWQ/8as7dLRL37Ru/AS47XNj8Owb+Ij1+67VwT/kKwFFA7Bcx3B7d4aAcKx
oqp5LhI0KR/m5PW6iQvLOTGxuo/KsqqsFPUPX1W+ldkvvktdPrXA7j8o5cb3uXAgT0wJ/3jz/dW+
6iUbYU8/z1qS3B+a/W1CMlLZyh0u26HySF3wr6jhqR0oGsk4aDG7pnnOaHuFzSMOPVDdWXbXN+9C
LGNF/1paebQgniizhS90ZeKlqLQym3mfap4UMEtpY/cunB50iBhEiDKtmPKonq4qlGd1tqts9GMA
DIW+uCMvn+vLubhxKLb+TX+QEVhFMoNJyR3a/GiKynd5HR5QKnB180af8pvrhi7tG8UK6BaC7MRl
cLoWu56MUc/6Cax978bTbVZ9sYtv4m2l9Bu33aVtc0Ag/RUMpJS6MqUmZTjKejv5aNtBy9SSyOub
4t3JD9x1QZ/lX5QfkW45XdBo51YpTSwo0tJ785ekhrt4/qKGe0U5AqV4J9eIARon1lZndubl5kzp
MFG1TXZ5yRTH4HnYIuZfSBMwQmZFBR8fXwOSGoWScNs1kz/X98xiYyZr6Nr1N54VWvALUTW93yqY
XfhUlF4oi0AMRnVrXfVG1mCQpHia/FF7KGnlN1vThS8s6cSA+PM3AUgr7UzW+xFfSKf9mCYeJccA
EUC0fDLVchO32pzNfOFOemtynWxNY72kvYRJpSYYGQ8RuTFv7uvH6RxGI+QYGPpHCZ/6yNnUgQR1
G7si6/XT5HaYQ3fRTNLudj/0ppsmO5lTZjHmTTY/bxi+/Mn+Nbzye+BWCbRcTpfd+lm7Q0hEHWOR
hX+v+69aXO7lyXBL56eeGu482K6tumO6pcFxDj5fLX91xoOyaFTb5PSFqg7Gy37QU3XHCKeOn5PA
64Ajt1i7IH9BGVybXmGltpVLZzdzPDnb1f1xqA/lENzqaUUf8Wgvh855bDfFjy5/JmgGVJ7BUaCA
eep/thL2OqDeyY9pNU9Z5TYUtzMKmrnhWZM7BI9Jd+gZd379K10I60Dz/zW7cvvFDGcjj2airfzR
CUs3+xLqAa3ZjaB+XvYRn+H/diCGnS4vQhNDbnTsaM4POztmH6ThOH9i3LH4CNG3Ifze7qpBc5dO
5T9jb9xY58XjLfRaqdqBeVrnf2plhElmsr12jDpsLO3H6g/TqQ6L1HpqPByk6ZMU3F7f23McgVj0
G6OrskHWj+iWZBiFq/tsM+jWgNyQlHcaVDXjPhw8W/2sW9mtjMtFzOtcyo2a3jnIXPwCDjhiw5ao
cK28X1nselQXhcNv5MVR6157Ld13QftdqQ+6POx7a76tx9oNtV2UdoiRV/fw84dIYtxweZuG983y
3XIe+iy4y8OtACGWv3rOnvy4VUoxNgnD5DR+XGgaByPId53zIeiP2rQLmgckkKIXZb6tgi3cmzhJ
Z2bR9BCoCnZnzY8o8jIPllGYRQpvCY+d5mV5+NBIzo9lMva2LW28Cv6+j65ZXH0FxiekzMHGYlUY
sL/6m7D2NEN1Dd9MjlH00OoKf/RZk9G1JXELJbdJb4dFPrbNu9FgwiFo5LF6MgVZX7kkw3qksgpV
fkp/VIcHQ32ttI3lnh81AHg0+RHx5r8gi3d61Je51eK5UmYh1vUqNV7LWz5fIAbvGRtFdvpNrYZf
10/aeRTDkgDxIrKGJNFaNMYJ6rYwM3P2kYsLyHag4CnJrt2EJZ+7zqmd1YdMIagvjW7MfvIqm27R
HCWQqF8a+bkHDH19SefJwakpseQ3+UidOmWq5Pb8Nw1mjm9gtow0/09GQPISpHitamsj05Bp4YgR
Uz+gYlrPC5u2SQMVsf3U/cVS/rUiMv43S3GWsq5MCSt68qWAmHIsmJ5C3M2074zHc+BZapOxsbLz
VwTkCbRg6QbRuUYV/NQm04HmQWWGim+lh8T5Z0yOVvdYMbsl1zZulgsfCqIzTHSwn0IBcnWzdYo9
O2mbLj4KQSymf0KaY4nr/XV3OJsryhQ+OpA2amLwUkF9rC7qvuq6aVySxbfKp/Kl8asgdfOKeiba
CE+T7XbMcsn4X9fNnjs8Vhk6TAOZUiqiaafbaOblMlYGi2t16OjlfQGBbfIM7TWkkNvFN9etXbgw
T82tFgnti/JTh7klPQTRg95k7ti8DuNd8JJmx96S9rq2l/T5Zo4mHh0/r5s/95kT62vub1fTci2R
1PQLxO51+Wttfpm/0qf1xvHPf7FEk0QHDscbd3XumKGXEUmkGYTax0T6JAffo+aPFvzmuXbd0OUd
BVgDzMDgC67bbbYz9HC0ogVEhbWrk5iRL7FLbJZ4dbTDgVZfFSATBMhQkZ6r7wPQpeu/4Pw2YFOF
GhHIQgq66xCj5nInOyGfdEZC3nR79agsB12nMZR5tXWnvlw3dyGPPrW3CjZq3nd58z/KvqQ5bl1p
9hcxgvOwJdndasltWYMl2xuGRwAEQBAkiIG//mXft7mWb9jxbc5Z+PiQTQCFqqyszBrnJMSXaH9a
v8JZ51MW9yWrMd5x9phK/vsTr2v1e3TDA1EMQ0T9aoDydsi9CuAy8hi7xuyYbYVe4bovbZrd038q
1P8ZaX5/Uvr7YUyb0iSFwpPy+JQDRSjl3hf7kcfPSnyahueZFofFntKYdPOcnAGwd2E9m+0fx+R6
yf3tB2e/v8aywtXNN2p/1wyfWfON+38s4f88hv/1Qd9csvWejYZSvYN7LefHegBkfp/qnuf09PeV
+3OcEDEVXTBIN1z1e1CC/P5L5nUSELLdYaNKxAVe37Iz2VrfRHEsoF21RxfptrXNIA3YqXI+iErp
s1y2EZUryY5/f5n/9VXBprsO6YDwizj/+7uY2CZBsxReK/p7Re+nf3V2/ozkmD2CxRzURXJk3eWb
c1HTZBjmtBzeEcn7OsJd/6GIPowcpkit+796iQPrwlFHCgt1CUDTb1Pshu68UpwM7+ik29zAVur/
vEeuGm4gNUGnASrnb/UIazdjdLZG2PIpZsP0e3nI+EMOzYx/CW+93YxXkcsr2llC+BAM3Led30SW
1us5i95FwEkI+zHNthVwfwelvlP6Hxvyfz0M7ClkYujtoT31JmkZAOOWah/Jxazn6QN24I2ERHeN
jgXd/8Evf7sdrr/rvx/1JpaYsCzpLDi5ZMNwZr7G/JuOjnpFMkaIbEfIcseYn/n7Hv8jOP//p6IR
DJonoPa3m7CEFdy4bVEEvqJvN/Jc7ifnbsiFnf38i+wJ+HY//v7It9fPf54IjcSrQhs2TPHmiAeV
DtUa4ZMm5pQWvfZxG38C7ttWw2M4V+wfBfcfkif/eR42PEAG7H+cuN+PscJIq9g5vuvOxJPw6irU
1SYrQc50zj5S+ZSyj2TAMNAdWinjdUh67lZ7shNtaWjt/DPd/8WqfHtB4ZXQ5weYngEZRpS7Xiv/
lX6rHBt4czm5kOkkt/uVPvjhA3oT/1jctwHsP48BdfMKpmNm4a3pGFq6bEKQweat7eeBLWcCo6C/
L+Z/Wun/ffVcnwFVN/gn4ShiFPbNrhVTrbcy2VAxLy+2/oJyEBLhvQnfl8+1/gh2UEEhxQmTth/r
Ow62sm6Z/Fj8U0P4fxye317jzQ1YNwyyLqmlFzEMbYOx7CZ7yKOeb7cZP43/4sz/kfrjV0PiBGSN
HJEoy99iVw5OuHC2cOzS+KcUdrHZe0eWrkIvlt7we6Q1l+Jfgkd/KP1dn4kWDJjmGKoDl/nNT0w8
huB9E9hFru+qo/aqrY5LdTvCgfcBuoJZc8x1Xw7Pgv0gR9lCJTUeelX/Y0/9kb6+fY03uUAkJKjT
5c4uGfnqMGMN3w306u8llFg+OX+3zc/p3M/Tocy3Lipe/77d/kfswCTBteMA4sp1Fuf3g+Mxzcdn
DMZcePla06odCvgLDi3/oqqxZQn4VFA/+Psj36Z4uPshMIVKEgPyUAN7O1Syzxir3YCZX+z8zGB9
PS/ADG/+/ow/Dur1GVfBdnRuriLEb36WoNRiFtn6y1bNrcOoDx//VTb+8eXwCChaXMWGriYabwdK
6iVOrQskXMJpX5+LqI+/+2ltV1hhVudm+ldt/I/HvZXDtbRkY+PwOLOcoT4H58/wa/sZfS+3g5Lt
RLv0vB/Wu/xesIdobuN++vTPdvyfsen33/y2b7nWNUvQGA0XNX+IgXAfqzblLcwNGwqBp2f6Ixru
FDhda3RHgB2hvAQBcpv/ca//eXAxZwdWwNXbHCnLH/4Gg7VNgPiluMgU6Mp5XT+uaur1Fza9JvAm
XNEUjN8RKDuEixsws4QWx9qatUWHpoF06N+32v94G0xgQdQMGS10vDFk//sRQk4xrclEwfyeFABu
pckF25v3wwxh8iYdzCEtiD4lwZuDWXbzPZ/S5jw1Sr7nV09kESZ6nOqUYTo5yJNbFUzmqpIcdhbH
/zgXf549vGuOycJrigxviDexxqf5XkFEaL3M6vOWrb2VT6P/12ApVPavofO3S+ya3kO+BkIKqMix
XL9/E69SpbMl8s9ZVdG8FQAU93YbWPqQbyT5SnI7ft+pF9AxinN7GaLI/AyhLsXJyBxC6y7I6d3i
oCDQs0UmXxYY1r8PIWK/lOBl0aJJ39zuGdxgj2L2DMLNarjfnalelsmB3sddwdPWLhYuTHaJLLnJ
UNOcHBrT/pRAy/aZbhncqMaS+qzVgwAKU8R8O4UdS9xC0y9KzqKwGMywrp56gZkuzFa73PzQEJp8
WZSm2XmeomzrEmMZHA0rsb/Eel1X3lVaqjC/K+bVa9JOLInHXxTyFgQd5HpoKtv6cXX7ET7D0F5j
8EQLR8ZruBG0mCMfv4Utgmwzz6A13I+F3dE7ZCHCcCQxkG5rA5Q8F+RRPF/bpKQYxhIrG4v3uaqV
PK/NhH5uMrOZtxMSftcrgKLJBxttpe4qfEnRZprX8pTu5cZu8BKAgiIYFf4wBFk7oPlcia4Y1gQ9
kRhYIkYSpqK1Y2leVT34seeFYeVdDmUeyDCvCT1T+Nw+asEX2W6qmN9RURrbg5G+PngZk9d9lOYb
2GhpDE7SUlzSkTcG4NZeP8HyotGnEXK6MJ4OuXE9/HKLvlDc8o7M67ie/Fxz0o2bW376BBOzPZSE
FtHXdawRCLMwjsfAMg6Zcgyjn2cj05+6aIboNIGOcluMU8QPTNV+h9HbdaF9tlUweBbS0G7dIkNO
0H2Sz0MVo/+5mQLD0CWPy1M1LUnTo3e47u26SXRTHa/G6agzklzE2tQEyB2f7zFnJZ7wt5RoSQ5K
91EuYLliblYsD6CuJePdTvMFP2ym5sTcPCSdiuI03FS6MXfOxyHpPJqjP3mpWHTO1CBRrywmXY/w
5camCCoufoxqqeDD5ZRoDmmUiaxdfJw9LJkbxo5akJJvtmWrIO6h1ziBXyOn35Wst+9NZh20uKLV
6KvECBqgaqoN5mMSO7a+3LFohJgt7kiZLgxp+27lQcx02/sytw1qwJwvHzkHa7jVGBYNfSRXlvVL
UxLbYkIKlH3vNv3gfJZ+Kladn8arWHOBRj8mRpcAReIRXptdodbptQgQBWxrhmU5zrlRtIeETpS2
2Z5s4dbBeDK6VCBf1Jc1KuDRlExMLUdT7Dl0dKrSfvUQcnuG50P54PApH7bYNCeBlQrdNFr/w4IE
N7YpQwHaJbDqRBYD8+qXPWfjRwmJ7o+kKOnQph6uq3h5gm+gBuw1yAZs5WssXYVVTSr9Mwt0cu24
ZPstGRlOvwHQydvMoAOM3pVZRbcPSpkWpUcDPWrwb9Hp9Y6/JBvHFL0PZPnmJ+/PSSQDhjRlQe+m
il51G2pLmg4E8/LGjdOIB6KJCs9JNsQdrwq6tiREQwpKqJtFK6epjg77IOkh1sv1glNFBCIcHElb
zqX+OM+F3EByTgU+FGcRAlqTyh/COM0gsLnhHdleirozhUxYF8FBlHS5ipsARL0eniELouM2H9A1
Ax22QEpWwZ3oR7EMbu0nRxv83rKUwKmHJflYgdYQeiTs5belgq1Ju6+K7x2F9ffzxKT/OjvNaVez
kBU3eRhrfYG6R/weJovzCkNVGJNf9xiCQpOa5TYaFvC5+FQiXJlUFNNhr/Y4uxnjhX/b/NxgFo8M
cXHIEg2lIzQp1tuYh2G4oUj7XOvijCddngesgXWNK0E5GkPRA+930M/MdzN38SCzT2ViVI7ZsE3Z
toHCFsRAPEkXDLWuNXxpJ+QzIyfbeSrp+EKlrqJTtU3yFQL30XKum1Wd9thv80kWWiXtOOwRP8LI
vKkvlEIx6AGMX5L20SqvbmP76O78RiCUFwJ67+0iSnFZd1g7nHYfmSfY/UTvASZz8eTSaB3fRfGm
EiDXeXZCq5uAF4GY/wmTj7AJzeDT/W3dKrjlAKZlXz06Fk8BTpJZm9q6eNi2yuiunqrleTeCj202
e/ggNnOeoeFcydieauRM+0E0254dGfGbPOf5lRDsazJPp4hBJrcdMWj2DO2SLL5Jyi0qT2sRhnuf
4J7pShDLkzbKZfXNrxDJvt8LbU0HFdEse4qLBVhHng16vvh1ri8zJjLQNdSQCO3jBXJO3bJCZa5P
XUHCXWQcpT2NE1u2a8im6TAR0yTwDMDbdwn259yVgEfxGeEGMnzYYPj0jDzDJa1gdbHfSaoDnrfk
dQBxyZC5S1IU/x3NlvUzmlXVI7QB6edROjfiek4wZVM0zC/vVjfo7YbLyD9wNA3Go2YxMHNRNKps
4VseHeJ4MxCcuj6sX2gNUrbndXFOiZldl8FMuXnZoeAatVdPTdIX07LZto7M/oVA9du3Az40BOMj
h9kXO0cZyJdVdqF2lumRTjRPMUYfD/5c6KWxHXA3xpCgboE8zTNpeC8xEuo6SyFzgoikSnFLAifV
g2UNdtEs48p0do4tQsS1g9YjnBfDdcSGTqBXYHN3Q7POLzUp4xmMTBhbHxNBYM2VmzmfDjFZyC9f
cD8f5FhU91AmuhZIUALhvXARFAvW0mkcUAYouh/QEVz6CLKTm4CXZhSbjmR4ymkjGppwaYSExi8L
NbdYi/g+Kscw3K3JJulNseFPT35obHmyiTLPFcNAVGeHeY2PupRc3xHGortoIPOPaSzEYyhs8L2h
AnjtTtFfP6y7yjLU4Cpfzw00rDAMAylzMO/IVDXYkR5AgcpSmxyJT+yDyI0lTyrjeoEV50rJc2FM
+lEaVTct3OiT9a40abAwBAzQUwMtQsfsZcIMhWpdPgCkQvaBcAPd2+D6HPZ9I6Zvd2Pa2Mzbq3JJ
/Gu3Yp66gC69u5lJyXGTLXROj4PRApkeMlDA6PA0hoQ8VaU9bjxh0O6Lp+YA09V6hjKPccUNSVNN
HvepSWlfz1BZ6Ce+JeJp8BBZ6OMwjB9NDLnEnsSDyN9VttrHfl+3mZx2uqjiDF2xqTmjykDBlYAK
OX2NSFORpwFnSLZRBEpf77baxciyOHIoJAt15cKT4tB+fD/hrVRvK5+9GuyOL+lQJvNx2PEPRw2R
D4qhwgJn2MSfsiTytMvQ/H9cI7J/L0xc00My1PJBAne8VbZGAWGZ4E8Enh/6vGwyfgSVHujq9b5F
agljgh8oXumXjfIQHuXAawJ7bKJt6zbIhx5jOu1zR7eEsq6YFRmh9mY1bRXm2S8Nif33XNi6bh1m
hZqeGzash6hEXMHGb0LWwpgmx5+mRP6A2CvIbPAIWX5JoYaPurLJetAIjQLu8UVt2qwGUQUg4ULY
YZBVRlsLlfd3aZisPCKQYfqfjRV5P7J0TcAZ1OkH3CGlaHkdps8qhGBbuIqjpAjM4Rx5vu+hlQRf
ua0dow2qD2HDz8RU40PChx0sFyO/w6hhHg56tQiMbNS445FlNK/pVJS4/yPo0qLrnIVLw1aKyiXO
dnlIR9wGs6HwTfeVfJl9Mpz4lIpLA3+qE9/j+pVEGMK30WQf4iUehk7kQ5IfMrskXxoaAyWAjdCI
5TB1DoHpIuc3dUYrLKjaSnqqSKwNbMg2P92mWzzbAyvcELcYKwK7FQA6jKnX3CzuPT4RcnBWLwCh
RLNE4rbRc3RLClSrh8Jz/TKkGyAjWiPVbzGF3RTQlPHOt6tJaw8xad5UB74oUKqdljZFMjLkrC8g
Pax6lDL7hPR9B5oJ+AmMEyjOzLSLxqrRP4Or8M2zFSJb3TIyOZ4sdHEMwhaunwuKL7WclrGQ54Is
jN9gwiJP+zRe5vWhWvUucTBxZwmMJ0TgC4OgZ49rJTLRQa19vFc2B5IQk2umkWYC6VnsYQaASglw
GZzaas9a3J3lp22aitfMjCg65txBsT6qR40ay1j3PtoWKIO6EsKZQMzQ50L/2fqlC4rUolVk3g8F
InXSpQvg+raEfQFSPaeRCkPLaLsjBShyEpUGoJTcqXfphjkLZFZJfavZ5lnXlKtY2r2O5r3lceOB
QLPqE0kZ9O9WGBR6TLYFiRw7n5p7n6l8boUmJSzLtoKXV0VezrtasBTE/HwL3wdSibiFNJMYe2pK
q8DZm6cHGDZEP2LMXQDPaawMmC9exNRtZT012JRiUshSGX3yxZI/rPCAqQ/5ulRrqyPiYZokYagK
/ygYPoQcsGILlh3QRG0YMlG3EvdrAdAJ7mlu8zuNP9u72BbiHgQdFO0y4/KnTR1/n3BKpkM9LziS
YznVrBPImkgnGM+qnqRVgZ7+OOGdityGDzFk15djnCLQIKLo6hk7jz5ZiMiqFn9Goj5phKIAzdLl
3ntFFgiEUe17DxVZFP65ch8kgQbegWjOUEHZerzN9pTDiqyc4Slcum16v5XAEEkywvEFidtOUMp6
W7QUvpNQcUBP/tVkYnyE/VoJ8AdaKc+x4rE6YQarTFs6xzq0KU4DXDhyqCi3Mp35z1EuSYxZM4Iw
SG0NF/im3Ol3iKftj4a5PPTZAIADf2Uc7/BlF4jXJKV6D52NyOCrV9FTSDFom6hMxYd4GUtwwhKe
lX0KZQbSJpbA2X2ovew5GTHgNmBevexrFHafazHk8cGNpbyXbPdQGI8E/RxQrNZtuRWmaDX080wr
qKiht7lOoJDCHgLSrEvEmkcHMxN1yhmn0L3HmMh2cFvBDhAUTOyNBNyPtv2iRNJCXJR8TvLcTrco
JlTSI/gAtmN1hGp1gjtuihJMaHWA+jdJDiSDN8TsxlAdnBP0uxZWflDAPulNqnmmb7Rc9fw0N0RU
yB85lAMbO8NJS2gpybNKpoVhdGM3eV8ruGOfTSKXT56rGjfjWjQvRMp5765XaNXmezyjCo5nlCwE
7pjJzS685ic1FCY7JhT5bs18IuAHZzcYLwHULro1SpL7koyI3H6K1/slTRSSax6lOPcSd2w7qCil
79SSLNtdsWyoFWGKAWg4p0WDXD/PyU3pzBA6x6H2hUiZgtE303xCEmtkNrcltiBgXT8O+FxpDttM
uDjmdbcw1AE9oNEX/O/8CaQT4E2UFNvrXivlO6MXhWIsArB/L6MYtrkWfr24yz3d59usSGAjkmuz
1D3Ua8G5ZtgJaZcsOZykVg7SQ1tV4wqFNlTOGhFqTae7ckyHuFexE++zRjZzi+II0W6PpzyDgDvJ
xy6rSBpavhJVHQa1wzfEyAmT12wIW4LQx7KDS0YOfx2nkEtOW+bXNmRDpOE6UAKvzklAd6lGefIz
3lX0edeFSY4lsmuDS/Mqgz5gr4NaWW6muYdURTMAWObV/QzF9AYgoU8mZJcwREdKSEEhVwtJ6xuR
FfJLk+j9JY3SADqJjfyvFE4BqGWyDRVJnvu6q4cwPDY6wo53Kcf9V2UE1/iGttdrNNYW9QWEP4q2
AWyFqfJ5Cse5RohuG5DuEfV2cOGOqKdn1pUiX8vLhuGR4bQFUYk2Shli7MaxogcBhUh0tEK1rZ0b
fVx34wDCdkd9aT5n6+TVAQYSSw7neBAxWuq2/WvttuzHFLIS6M1UpE9Wh9W1dEVu1FVTjsMMmVwF
sfhScdyhTSa/Ww6lC8gZIcMHNLhIBPCVwNg7WtQ2dfBjmO6caATimGMongaIPEWou+zVMDXl6n5w
od4Pdexn0otRZtA5hDyB6TjCwU8x8yZubR6ri1qmDPAgU+trmhQiO03xbi51rRXrgwJE0zK6xtOl
4bykN2Vl1+SYBpelxzGyaPtQLiccMmj62CP6Cg7k8SIzIHKnS0z6yCbZeGMR2z80xSggbc9Khvwt
qirW6b1Q7L4I0cjuXDbCmWJNElDeF6fmtOWhZnkX9Ga+Z9Qkc1/McHiGzYwyrpsTyeqD1Xn6DYqS
FdZm59p2DNkOxPVhz7d0dknda20r+14GZXELpLPaoEitly/RFjXIXuHht/V2EgUSADoK3G7JXH5y
xRWG9KAYnFUTKXeeVUx1N0POXx2iaStumgrOPr0EJydpJwh631QbCpBD0wjJTlOQsm6v85CIpSSq
32sTwTpDU2RVqrUeoaGvQPcBdTDgwo4C8JmNLOJRSy4AGDtVVqfRQGMdY5kbOpU21B5qzRyCP8cQ
x0xBWw1HokskiQEtS6vcsdELOMQadRntBYGzI9dFxHuwJGTowkLzuzXX1XJDYCkL8XPuccQwwlwP
/Q48kwIdlovpEu0r3W9T6r+M2GWqs0JwJL0zBLaTuaFz72w63gKDlhFo0lEGEAYfkd+uHDcg0qx8
vlMW3tudB1b6Po9zt3QNqrabBbY0a8+VjyF1yqV6Z+gW4xWKDX1D0LMxT7Er9r2mNWIgCfELQB0e
+kSFDAnTBBIiUhmtINYD+p/pUjhdaiBFpv6VsKbElL6ya3xKZ1gDt2Ogse3BXo+nGyQiUnVQSMR5
wnIhKwg5rU4Vhs/opy1bhq/IyALt6OgZxPNnPafrjYI3HgOuG8vodkwm7Y67xb9atHfQgqqzTWNo
HtdEcx1QqAELhS1UfYZSbTnCnrV84jrht44I+G0WMPsoBABpRC9iPZ8fImFJErduj1kKV9UGkmye
gxmkvQ8BfaRtuBt3oCod8JWsaGOh7N4vfPBzXwEh/hSYR4ak1OgeSSmHTwXdi+96GPfpE6y7Nv9h
xRVSPKe4tMN5HzDW/QFv6Wm/x2uBq21o5vQuLoZ0+OLUsmPBJj2/S2YnbTc1gqgO58ti6CmrNO+J
z8jnJU5qbIZ8qp+1q8HDGmIrkZzEfpiewswdwpqUK+DVdA2kdp0wSvLTXK9XTVLYleXq3uV+VWeS
GpVAphTmqNMTFGcTrMVsSzivjOMY9XCoK7HSi2KPQiiWI89LBvsDsrCmBj6OhgHKfHRzYX29ZBMc
EwcKkbkj/AmipsO958Db3yzclW7NGFUpAvZEoz5CtupurdmTjwDHzUVXKOBOHFkEPZDFjsUF4j/L
NyLqJYArPOXmfSZiUMwzGiTAa1SLKL0bVVfdiv+TPEturb4xpfei39bK21uLXhXCdJQIhswt2S5y
XcL8soZSMCAPqqT9FYDP+2qd8xvht1jewIKSRhG0zyeaws7EAYeXWRThv5w30JzAJZP0duY7Fm2z
UfwZGW85QhqYw50yr2XhetiZ7Nc3y7FohFMUQ+hwlNUdELt1PQzbuIee8DoC1ROg6nrT1PuUdNzY
cn5cUCSJA6sRSPuM8EEfizEhwwnMu+xjXiFNwXerWdQzA/U5iqlRJJHbPAz2sINyYU6Js2I8m2bN
pzufwN8VJgYV/GdLbiR7dTti4nkckN8MAPkCxAWAgWem+JlBCDPcxXtSng3JTQlpqusMNRCgTzJa
5/CDGVIN3wHV+eoB92uGKiRMV/7MIpEl0UTf7rlSFRpYTCCNnQDVILen0c2a5wpI10IVnDcGYFvo
CIBSEzzQsQVz0zcIVUvc7c2kwq/Fql3eRQWV7kjnarpfWaLZZSiDi5HCcHRsoCOYoL9Bl1R0TM/T
/siRjrxEI/K8LpSleAYnAw2djkcqRLcNa2z9Oot0Pwm9I6XYMdAkzlB2Bqo517Gce7LCsuNUSqeK
+8YlDPN8M1+/JSwrI7RLneDtnORxeVNvwtxXkNUs27Ca5AALqf0ywPImhV40Mr8DqjN5t+hSo9U3
NKDy5NMy/kgpj6uLVXrDb5iBhyFXLX3ZIe6s9DbL7LI8Fir16HQoGdMjGzlyXsJlDmTa1xJAp6kp
KpJ0RnYwyf2c6np8pgzb9iCiElQleBWYRw0hkUeLJJud0dgHyjDhiizbeVYojOgQpy/4pPUHFBr+
wo0rv9gGS9aqnNpTxfYBBi+lXD/vRWPgu1RARf9IdZkR7IVKpyAFMwOc1C3lQwI4UwI2KKvQDlpD
6whYQFBt4sromQN5j1qiPJQexmnAleAA/vu2mUMlgU2zfMHbwAmjq3BV4xjpNBwqBO1nF+bp6wIU
78NoDdIxiIWoLt/34swEIKjDHFDwdQk3eCeWi0X3Mrfxr0kmmWnzWSefBI3UV/gxRls7Wy8fc+RZ
eb+h9vaHNV2WB4cJjqHFOPD+ugkYvZm5norDToP2nbrmmWhjlPyFljtqc1lSdHzKlA4vXKwFWAhX
vN6g/j54EBIYUlo9up56y1xvuSgbnIp8eWrQiAZUZVgouxV4ytStdG4+BQo60lmgBni/g8j7RJhF
F29INKyDB2fDvYgWINFJoPYrGSpk/ZSJybcJALTbdRp5eXTJNJ6H1QU01dAawhQDEE2sI+p57FHI
DN2gE1Qgrxll+cFpM3yzYtteQS1Bgwgu5QpdNmjEP0cjLnkUTtv8kuFDijaWuNrbaJFRAPLO0q/l
ttbvV6FnNDISrXkX1cYi1Gbp8mKaeHhIcowF1GZvnkM98BgdHhuiNmEL8H6xCQB3niXLA2jDBUTV
OK5tIHmkeN1SR9lJV56eKKzsWLugHfXOO2hethEP7DbzjUGTRuWjXboSieDZNzn0Xnc0aX6QCq2Q
Fhio/Ahfmwl4GLDDR0woTO6AyZe1geNTiDGOmADn7gqBXBqlhB2w0jRktxVG9cZWe2a/03gyOdSE
NuC1SeG0u0EqaXNg9ehqd2DkS/TO5tyPx3kd4g960LCrdR5wV1crj/Xd8hhGvcusgFQYBs6tdyn8
DIIV/iO3w/jLzY2eOjKZCs2k0ZTPUzSp7N0qM/WCxv8+tY1DKdxNq6jVCb86fU9oztARd6w5jRkS
B7QiBnNcJWOPi97hu6a5wabKWUAlLDUT10Me1M2sR4EORxj4E9XrLmHTDP/eQ7Fhrq2Ls1B/38cM
hOpNDu4RXAH+QeI17zdSOOyI9drcQG1sPqnIqHfAB8iPYOmKChLJ21eYCu0XyVMgOXUob2VyJcBa
0xRPGaVF3EaTKH9Nfk+bgx23cnryGTpu2INhPm8G22qJ8/QVJcYVObcVaE2WTOpObxRiHXudrkiL
4vRMRRiqw5oVAeSnktOvjfDmgc+AF1qDojkcAVP6oYPApv8a5bBpPIZtmT+BMIHkpyYFK3tkl1EB
ksC23ro0YBQaJkZWA41kWp+5DG4+jsh8nyqa7fozpaCDgIyN7rk8ZREYc52sIn2MIFqq77a1Qa+5
zMJ1l43a7sAVUprfoG2RUjTMoaN73mYLw2Jf+iw7URPt6c0oGvk64qjlAGyXIvsGSNYkH0XlsuUz
UkwCooXDwBUgZvzNfeQjbMvQn/wMHH4qT8avLD4IBWesFtVDCUssSDaBXiErUKy2LcF0CHiDpvgQ
24ohK2TDrG+LHQltn27z+Lmc0BzvB8So+DAJnoM4gQY/+JcoQtgNyrPBdbV3Q3Pcd4PptpwDpTo1
YyI0+NtBA6uonPpZN+hDAYAbzUuF2qzGbi/xIS24crzDgTDfRV1LCUblDk50s/0/ws5kSVJcW9dP
hJnoYergTfR9RGZMsOyKHoQASfD05/M7PHdwZrV3lWV6hIO01t8ax6WNsRLq5PcrWPihb6bhYyjh
av4k/Ov4TtbCqTMl/ZSLEw3BCitR9n6+q1o6JFPDgMS5InMLP8VWBOmdLObmo1uB0TlPivg53KLg
v3XaRHFcEle6MPl1/J0M7gwkIVYBKQwhf4rCxjGXpkJDjPiRvRRFkyC8YJsD3cKcLiPIQVK1znwM
jeWQtQ4o5YmGh2g+8tgBDkBZB8sBQdBA5qR2eFEHkn+f/bGt66c5HIFII0AUtBABQptbxtdghT8d
iWbRdYCMqODK7bOOiMwh85W3McBOSfgm3HTXcMcbGyVijtZ56Pp4Mux8aQWi5ou2O/mt6YLDFqA7
gvyMhxa8MHE/Ws+90h0d1q8bu5kiPoyJjlzO7TRcsq5K2YFWBvvk4MQgpSaF6s1A5ZPfvMd2OTRy
XSAm7TJTXoH9YvvwWsWNn/RmcY7op2Rzq2rRJIdqr2DHNEKK6KgjlteMAzVeT7B+m58TzcGqu25N
P+Zt7/n2qTSzC9GroOn2o+PNzX5cJeGmz1aVUXlaZoio59BHlFdxnup4fTaAaianQnavbkep+/ZJ
RaISZx10nrlJlQG17+dGOM97Y211qaMujdk67fBAcXC5uIfASXXzAY7X0kArpBpffbURZAXxE8j6
3S3CNr1JxhjuZe2cMOQ3DNr8Rf24O50HtweqT3dh3n22tGtnptquoQnV3OV2S812TosxBsZrnI6f
3pH2L4IxUDHhN7E+AenH6mcrdqI3tO+s68l1imHMhzHZbObsqqgyE4yo8jY+B7cs0YwXCFemJEo2
WA00dntupcEU9g7N3dJnyPMAiyoyV0DVwZ+ALXszpNlKyQQhQ21A2lTXezVxLMuOIyBZlJSvZV8B
03O9mv3otiES46lOr6IiYSIK4KZk+cmKU77EtoQM8eKa4OUZEcME7IEt87i0g35QkPz7qXemssS+
xDjxY2iLEfwqqnrnxFeLBm7ooH4PPWrmJZdGjimSCm9PT2jTionKwqpuDwG5qc2xptc74UP6FkZB
MyuyCPcxvwmkcesn77acXvSViSXjJfCnjzUl0/eMDrXez2vFFpXbJvX2nKPFn24SUhr1k0Ii/DA5
fb18uR5ZrPmILo83TXPxZrSaY/gv3Zn4AVlONb+QYpNN/db3kDQ0sDqG/UvB74JrVXvxsA1jAGNE
8j6WCaIKhxvEkja4HebQ2Y9g1rU9yTXFTALwbd0T02kSHcFxBn2o2nYvbra6VE8OPNZ4obNaNG9r
Cp71KRJZebcD1071dx3iZLlzNyxB5MKJ0F4200b37hgv1ZnOuX7PhmpzcehHaFEeCtvhP0JWiX1y
3XcAuspJdlZueIX6wxGxP997SNTSxyV1kvVnIH1uDScojXe7M+NEOYSfIg6UH7bP98U0MJJoRlYs
kp3LjdUWcXKPViROz6uFYrx03ZK2wKURk1y2zLw7Z8jgeT2Q7Bu4J0LDqGefiONMedaWGE1GOAfV
Ld03PJsGiZU9T6OIhn/uJOjc3Qsfqdsi07SHFptH63wkQduHx2Z1iuaMUMO2uRNqVz5xInfPsne5
Akc3lua548dLL4OyXfE5rI7Vr4LoFz46V1Xx0JqC0db2uvzjOnie7q9Rb6D0wNTOHQQiMTsdkC9K
TFm5zV9jI49MoXmk3aW0YwCBChRf3FB/xO3VzruFlOLQtt1xt6ZzT4JzeXl3YHWWK3MD5cesmaBK
BKcuqpu19Mo/gBGGyk10N/6WD2orCPGExutuVsgACOW0J9PQGVLHnEIRkvyyeU1S3kbOuHjncHf3
95gA3v1iWz72ObSVhzKfR+cLq/JsjyuOrg6ihCt7PADHgO2iemHRYEOmxxRsXq455Djib0cvEVdH
ykWNPk15VzXJHC8XZ1wddcfLjpYh2fug/T107GJ0qpNzfjSp9qI80JRDv0+uJyOcvHZo7qIx1ne0
rrD+bYuD7XMJdvK2tW1c3v8+cEjV3Vo0I344BkHmzSGSX25IrlQhN1YCVTBHTxS0JucR8bE99Aw8
6iB0sjg52jqCStaC6jJYfyeGyUCjFRy4fRBBNsMUNT/bcRHfQzDpCdRBFXuO9AK2SZk4/glJHMTn
MBndN3ajkMF6agIOwGae6kd4k96c7QDbc9MM/vVdXoTl3W96Gx2WNbJc0SpAlTu1SoV3zi7EwtKG
hezWKR2Ph2APwbe9sG32A/VS7FZq9fyN/Idhi248FCri4uxjAyvblwxjThD61+lhZg+9RmSk+VCg
nGAF7BJ54607Qdu0C83/9aO3/1dGTRMde+iVl32MwGvSdRDTkTFm/+TkiJ6CiR30xU/hQ89TMdsP
41SY59JxmF/B9OVTmkx1wfozb2811kxzrqdB7aeOxX5HUDj5/4bGq8IDQA9TTe36WwBrSkszNmnK
Z/IiTZb/QmfegksZrS4/fBgXLfgQaY+sUqHzCx5lqRHeyeh13iDbMhJ/FaXVw+Lx1ZZCP1iu2e0m
YDpxL+6WppTXLNtGg4hdqi9Rp95PNjP5qMn9VIfVpKLNNKJj96LcNSSpLGgkyvGoV5nYwrbMoV7p
3JFxMz2M7lbaLCEbkuJruIOPGC3geIk3ZEK/FYj3ijqQlo4cAXlf3wJRBBMBBb0Wh9WOCcKykmf+
iGyM5ji2Bx64lmYdkIU5sv9i3e0T7pdZOqel1AgrbDW7O0Xbu7jXvD1tTjWlYXy9hr8e0tBncFVz
7Z3JaUhRBwxJ75F3DLqWr4h2uWcCf6tp4hpJ+6yDdhnOw1gvVc7riicupqQeOCepaOf2E8ccgtjv
NFZI2tiFuHb6Kll2BXcBlxYiA1tRy7o2ZDxqj4GDF2we5HERHopEG8Hhsl5dJYSRR1BxZkYuTIgF
427kbdEpR+nNxrLDXCTsZe4b/VghGB8A45gjDl7X4DJVoMvmyFjcXBxCdeUDLHr6niIB6I5xsDoI
5ec+CrPV6Xb/pkGRam8hD3gbnB1h9bGnAriEgpwGpKwNkFAW1eWE2lDG9iOJ2I0yIE63PJuog8Zv
51TVRxX1gZuJXQuIvn6dXlUjGDfCmAg+E4USVe2mi+jirQmfWREY7C9t8i8cG+cNVU78rAuF3EAS
q+3f8mHAvmzjdV0mI6MRnU8JXmpWgO3PQmHA8MMqKeQhHjZvPrRRU4bP8BV+NebUNRNRn5N+73o3
HTQdjx38sosYH6XxUYk53D+qBOz2APpU0wK++H6VtYFcu9Mc7eGjy7eTZqwf5Xos5i5+aOZksYer
suYXAHlP7do+1XPmD2P5WjSKwb7nIbuFNuE18ENWyxMVP/NbRd5ccAg3qMXzspTAvtssih9ROezJ
iUl0L/K+kCB0auZlz2KycsXDEPvbxd/nEuXttgxM3PUCzMwvoXV+xPGuWEDbGl+LNn5QfC/wQpdr
BliIbIOneTuHop9R/avWvjlOQBG2TkA+vofFV6wtcsLrT/KI4xKexKEMotFuL32xDSi+IkV8WCzx
mJwod1H2tue0e4eVSf6oEK3jTZfM6/eEoqLKpzDgRfNQG5tLreIee2E8b/plJHHP3nvVNldfcWAq
c+LXTCw1k6Hzqecpjo5NyZGcTd0S2lszloWKUXoE/r3B2aGRZikfr1dNb/QBMGHXp7gt0uik63a8
ojNt+h1LN/k9rJ6VaIIH/93p1fwjmByBXwmaqjkOUbFu2Vrvycss26ZCLclufOqixnXwXJayYmz2
yb2EQ2r94hF5Zj3ni040GQnNGk5vcCtRl8cj9posNhHJSkJK4G0qJMX3GujquZkrn+pgfwNx7Dq2
tkcv3aXKZVlbtDHGmVSeDkvi5VfvxwSQYdWnZwYPv0i1Fe/GFHCoqqrrktuBM+3Igtzf9fGScL8F
JWA0IxaWDDuK7otSneUvtp/WPoytArqJjV6To6O8sbqp+Rb+LaFs2+9AYBABmuIQyvVqAC18pbhN
U+nsNp/DslqOUTWX7S++QEpnaxbVNbfYR4lJ4WLu88gP2l+Sm/JJGGG/UeS2YZbsIWqmydXhnO2z
iH6t1p/C08IhWrMfRpPz4bZXyxhENBf2MBbp9tvH0PDUSpRnv5VqrHMzo5EWOeq9erprNCfO215C
bGZ11AAuwPkCCx8b2/bdDaByMf9lIgrEaUki69221g7yyXGV4oizu7luUwayJFTKd9E9uEXr3y1b
OBc5csE1woa+6OA1lDZwbpqG8+CCAjYiO600Nco86enqrPbZtKcqmKfuEs5lH99qbmvnBqgYOtQd
J1h5Gm0XN+eirMSp9ELY8pLtDOgjKZfXek5Z2kUYTJ+mktF2kFEC/+uioHqL0qWmTIJJnCgRD0so
QosKcnTpk4lzfo/ko9wclOURTJQ+Ich2+dTFhkieEDWL3G73OTSgxvVwnpQzBvc8jnF5tAvrfFa6
4OEHom+d4MyRuK9Z72JxuKTCRdO3oBHj19vKNSup+/7Gdzy9dWpR60s6d35wHI0ofkcz+pO6C7si
N0NR/S1tUPiHcvHr+sHGmwMugz2ruvfIzvkNwJH+1mPMJtxaESavHUs/tRUD+rb23EKeITiGN1zf
Co2179hV/cwkGoaWd3GPC3Ga62WrbkyIGJhzSlQGIbs/bScKy5LiXoiC+dgziSefSber6nxVNDTC
JUTxnHwHDmsDD2m3fRkaFd2z66qFyK5Cpu69jnZIIDvsm/9QBMhhTm7s7cwcZGboWB4HLBfTit6n
Q+4GGDbY60Beb6FE3jC6EliAYOY1Yyjc+JscJMdDnwbOg+uCzpa8vW5Iqw+0tHzvISCHUw8usGfT
XHicDWnf/q153qosgXuWnyqM6ygj350AyEY0xv8VNlp378MEq5lVhOtBpoeMYsZo9VtChP1Lt2CI
Wu5wRGqO3Qaqg6STdCAYclPvbbMIilYix3PGu0W0LcdSV8ovhekN3kiL8ecurX5XYlv919SWBFDC
Ww4/PNWvQab7xYhDOAxu9IMcNIl2tEbPe/Aq2/PQ7WYCRWyYpbzM2HBLTn6CcRyjTryPJ7vN9s4L
SJE/IFTbqycDSOUek9QSjLD2jqn/BHIHM16ScaEsDf+G3x9nk+yfW5Umzz1OJcW47DXxgwCp7G+L
oFjKe7qNm+SIjqtuHwKhhvLF0n/lK6antO7RMjBdUekBfZ68bIic9QfUuPtzFpBDRzzvTnesFtQu
HM1VzOW6RwRPlMO6A427YfVO0kirL9pFZw3DY23/5Bfe1XGD886w/5FDdyw6h5ui6KrmD9S6ANlD
NrCmz5ESkhyGhLyWjKePOwWBdfJzmZv+vY2hd/DS9D2ILOure5rbNOIJKqqFgissqfejiVle5zHo
H1FAX428lv5fmlu38KeKxd4/Q4AyPFkih8o8duf+G8jK5+aChkT9s4Yj3gkXzF1HDe3E4V5HuCaG
q8RZ1K5J7lEkwLJ1a0y3VsQO1sE4123KXSxh/4uQf/sfyG9Z3kRASeOpjhArMWkgtefkWtwpx/jp
9g+F21XusWbgRQaTdBpZZCf83jyVDIz1jYmbfT0LMajvRrLG59Hub5q136XEK26q6Z8NbfRdiUly
NAxukzU6aZ/HwiQ/XMwg37HTKKSIpYvFkAT/OcyHdcQeqtyx/VZmddw7KndwSiBmr/XRK9P5pjVL
mBwK1HLhvb+Yev3RqHAtDry2sXtAwFmoPKbNdczXwEH/K1Of3LRm6HzI8MkmX0zV1FJE2BKqA2YI
TGlo/lFEpsVm+YbitbBX1wY9TPzqmbF0u4RThv95EczoodpyOfeu+bnOPshg14+2vCSBDPCMplfb
HTwS83zmwB5VuCC33sMcl6iXUGn/AbBiWYFXu+XPYJMYx00ICArahJFm/8eMZD8tPNt6KqVkGj2V
MQragbjlzuReVHUEqLDesXsHrV2xfBWk983TOHh5USmMFkNQ9W9jGlUS8UgfqWzRzSSOo6udEcVG
Mbzg3uRhSz0tbpnTiyQXVGi+kUMXOHe717sqb+xabI8zSB+jr5JpkKfg+yVjV0TgOC8F8g6l3OWL
9NM5ytYYsq8g2kFDziX2q6jXynztdgeHVl5Ur4i7ro+pKdvgH2gN30ODAbO4iHWdGL15rfmW7O57
GbxhyDcZaDIQA7RZeTwFToLX8YpvFPt1PJpKH6funEJoIqmvxd1Wp0V/8Po6eKcEeSowBHlIcaKy
nIHTSsdZ821f13c43wFVTocLAei/Loo89pS5WxAhg43ym3xiOW+foqXAVAQQNfZZiGp2PSZ7I3Bd
zleXdOgI2Nwavyf9WWPk3QGNrN+6dbU5WN1sDz07HxUAbVHY86Cvok0IaPFiBb+UR71AVtzAqGlJ
/s48/EE+L9nSqZt95BfYWEA61K0wILWvTm7ajlAMOnCxGCFsxCUx7up5dlbZ5WU3svA7KR/iGAYq
+eX7K4YDkFB06H3grYzfJdlPBE/veL55HfoJYcJV3Gkc2kQykQwCEy8ywQxUM/2KqMD+PYhm5H8D
aH8tnRD01TEmZyOE02dZMCZngdlHzANr0b7M2NjcQ4JuEagXbO6AoBx4hUsJ1a8Ea/7D6UukO1p6
TIN8JdY/2bqw7iH0u433vUxJGmNCWuOHehfLc1k723PluYPIUTD10znqU/sfvVHOfGjCBeqQIPT1
AwpDfmBC4ppK/K4NL+6MDv9OQVr+6dsC38Le+jo8VlHVvpJYpdn4J399DCUM/VUJsMJ3zFP/FljV
eUfibdBOlrttbguidfHkDaK96SIZxuz+rl8MA0dwLdMHzmAH+VcRegh+YNVr+R2gSCLqAp/P3Pyq
0UQiWeSJ6G/dwJlMrsIwxTpSkgD4IgRr+HMwDYm65ezS/xEGQEw7y9Vanac+HL7od3FCFF7NOL83
MhidUz10yWMNPMndWgu+WH4QZHVagIwcsGqhQpBNAJfHlroEdy6uyAnDU2cDc+wHgMzPvQ/LZ2Ph
9Kixm8RrK5JO3TUpZXDHxZd+/WjiOVR3xeBfpdlr6lbHzjKxY0Vq9z94iKGO2G0YZlj94JzhiMuf
ycy8xH9RhP/5MbDuwREddgO6RVtKhRZkhxe1myTNhs4rnsiEqdejtun8Yhzr+jchRLH7o1CF/x4s
zfxrD1wzIVRaJeH/nWRNRauQLjHaib6lBG1tU6Kj4xi5z40Sndjv8MOMyQsG6+3NH1q0ELaZVpNf
h7HldpZxZfkaO4x++D0g0mzXJE7eSDUhoayNXxw90XNZoKQqLjAF+mPxBv8L5KVpDkihSOxHU5wk
NDSW6nunThmZtxabOGD7qH+pPV1+pkPr8ALaAEOKRX7612NCgkGcgXEyBNJWfxmnXWHxVk7FEySQ
H1BjbtmFcRUtNIaIDpNcWnIcsbi3ebqNNqBYtkc0rcEhRu6EHXZwpRIU38Qgq+gUCGb7l9SYNH2O
8Q2h84tN+eoAGuonG5mUcAafdYYONMjT5Iils1gy6wzoaXpsqksmplH5l8CvUKG17BFxvsHppRkF
XvP70IYaB92KUQjSNy6OOvBFcDPNoyQNoILeksqZ57PuO9ys1bp2uavqKOL0LoYJfT4R0Ixb4qck
ZhgqepAjeGvj9xcXuPdqZFP9ETQinHl/7N5nuvHY3dbAqy6GCpXyFkN8gcK9bh3zg2mn91n+zVA/
tmhnln+sbkO6H7qiJ6UIiLSLuder7VHiI/g03oJ8dliYJQ6+55npbSP9CEXfjqqUj5uE3Wedxmt9
M8lW/20rLEoHtEoT54OM/Z/h4GyPrdh4CMd6lO1JT6v8sI3t3+K624EhzLR9r1zWfzUKlehqlVqf
h6p2ZE6dyuah7xfoeuPEhm9hsaEiDFXif3WVvB4FW1z0Gba7oeP7YNTLjERdeainhdyWJUARlqd8
zviwcRZ9hmRNILZSdfm5FFVbv/lIuaD+OVe7t8mz1UfbJ3ZDrbisz4DDSvIo7thp1lIk+gIfBA4f
lksfnoSLYfcgwR//xRtzZj77e/O4bAUe3X2t6McbMMe9d2Q2Fah0PRJVSIffsNlQq/m97DIpD6Nx
EKxyNf4SvN4qR0Y6fMfA70Tv4EbUOXYOggwGI+IMdtp8kai0BbgRm+apH4qU3OlEOOK8MGI+IIuo
vhAioakP5d4Qz0Z0xxcmL61OpO+V07lA8FQiFZ/b6dfOPc4MJlr/jd0yqbLeH1D3i3pWL8hObH2L
ZKnk/46MHW4iMl/G+73r18u0K8VTAqNU8+wGEVJoeIGvbUY6lMXzoh/bfQy+lYfs9BCD55FPpwxI
t5Ni6UFLFCGYAhme3wMW8z94Pfrl3BfK/Y/0DrpVLQm9RMZCzxN0rsvrt7F6NRp78ov2FYJP7CF2
ESnheifpjX4Wt3KrTuw/g/MYq338BBTzrsSfGb44dIdHy0wgMmDahGlprukZj4Oq/sMJsLoHbGE2
vd+IrcCT5zXpLXAxfn/EsH37GpALoPkxRxBAtS4JY2Lamoc4QJjFkScNU8bESHWo244DR3fhHH1o
1wuqXxhXyuo8RLq5Rznlp2CKRPvw0CLLkICU9gKgMkFVVyuZCmGDfjKLvKaAeQlE7GW7jA3ugHBI
/17FVQ8aEkGc9zkxIQP7tKm7K5T8q/bIK0edEPsfbeilQOcWt9jT6Jp5eoWswmXWJ9dwA6duXfXY
+cPSHtd4CH8sTbk1B6zOzVMB8cQsj+bph3Q3bC3aG/byop16GyhW2FiRU91qCICx7AbQoqtsAxCe
B4FXgbKXTmjFvB9Pm/s4zHv5JDDf3K9uhBP7wAGn2rce4176GMVmcJnSlgbvdyYC4bjikSgW1ojT
2ExhkWRoVcL5996THq5yEFv0soc+CWJjT0T0E/7ygiDfndznZFtxWJ3dyqt7XD04AvvyNd3IWJju
Eh9VMJsi+5ZfHiM89WGMRQV/eH1D9nji0BYRup3DnKqq6Vcko12wASJ4yttaS6zpQxQXp7ogSXbI
R+V5Y43smOm7zSYthv/kXE6IMiGtjXlwRvr03lCp78nRG41h8hI1QQr+uMTFYfXd7Z9Pgst4uxcM
HDAMgRzeTV308rbiJGSh75LhOyVTSTzPkPpXvzaHfPLX0b0pn714SyFuEq9NSXSzdbfetA48/5mK
yGUgxjrSgC2mpGt53yLV32zSVP5lAecsH1Ljiei2SyvOTG/eqz43oont28I7TXfEEEcR7gwyET6n
1Wv2uzlpw+IBjxGOK48FFR8XlCiKCJe3f/EOaPEwZh0G3q6QuRUTyRHkQzmvgCeYd2wLf3vrEElH
+RghMLw9OykF5Bh16HLKJd34Y2HS9YHN21zBvYmsedMPqOGoqnxet6RFW79ad8dMnMISIL5oPkKt
ol8eNhruC2nSV1fuAx0UHjDnBr+IXajrGyYb7p2BRTwtwkMbF9tzUISBfoKf4g7jjQw+Zj8h3r7k
HX/UjtZEHvB1p7dOqNI/tprK3y2/gP1YoQwXAA0gO8dVRfOfvjKMjyaoAT9jmsMOhW/4M+tiN3jn
Am//KffSKS5eKx11gcOzn3qIzWmIIm8+L3Nh9eNgFbkrCaKCN50C7qGdwAt8sYXEd0oGkOFZiVvS
AjVP4OM+csPeVTHaH3STnA7EBlELCtutLnu/L9NxXKbxddv+333nu/Zj8mHiUNFXUJlYaIYoq/h7
46wyqWtBx8MWt8m0BvZSjG31RexIzdaw9uk9hlYyT2hyGuk6dWkNR26BTLUOUaMfAG3X8cLxLjmz
Ak38z15VL4BdrjqwtgPRzYIN7Apcuf5xxov5Bo8PP+1PnfO0VRVgrSp7zOuFTtf/jIkW1lNeIHls
EFWwqoMRjwCDONMeS0yiBdEPI/1RFgzlLtkXVNOWZhjKCQjx8e5WXyborMsZAYWAn514oXrbHCtf
zvxoZbHs914MAIo9XRU6MzN49MHT7s5CMgee+9wp39bnZE6qq1FrmsS9p3EWQBo44HZSWW1z0bNx
Zey/AgHF1iDGiscZS0mpiVqAlmsO5ez5Y+61pfmH7Ibdr0Bxmh7cKl6D8zjHJVYS7uvzSIbgfiQd
LHytJlITcrI79IswCTz3WhQsTgj0eM46BG8fSzEFMMbpPOdxAMqMdk6oFyJgavAs0hrUfUzQ2Oc2
Gls8jjQ6fCViU3nreav+ufnw3iDoW9ow90La835D1mKYJfsPgaPS6QFCRwwZiYBEvLgNUOQR4Qki
V5+QAVQXrGYunk0Vfsnr2pMXYTyVfOJI9jdpsBcfSsT4nmFvw7dYii3HXK6fJq26047StURIHy1/
sfEj4MEhAvJOUB3Lxg7gK45s8eKJwJn06liGLD2AQLZ41jFxu0cHnxPhHQiREREinMBeKnfYdq9X
3Vfbm664S7rOsYi8O5H3TURgQOom/HMqQ1LOTGj2h4ml/c+IzwCzumOa12pXoYeZDnvMAQny6kNW
Ii4+NaTo+zxn6Xw3CrfwJCiTGl5lUIKjDGKY/xtcLX+PQMN8AjUkLOkgBttvHfYqBoed7FMPtGUO
9VD46b9IOJBHPgT9uXTbtM8QHC1vxEhE8qCrpGcrWuRA5XQ0+bc2ULAn8xBW5c0Yzcmep5BP8pis
HrHWCbL7O/caNXTcxko/cbDq9gjFhCDN5Thwzn4/xv6j7NfN3GEFwDFhyCBxb6Yaj1jKUo0QUMzz
75Wzf71f4USL53F26pA9ZfdyAQ3QHZB2khyH27BymkvUr5jB6iCufmEZaJAEz6lZnqrSRjNfj0Xv
1cxrdFokttynBUbNPAhdWKgSHC11e0LMkPDgmhZroIsL+E8NBvyLHJ31N0l9c3tkoNAxQUEpnkf+
2RsfYrwNzg1bi/bwBy9jd5zgn0YyIXDSAErUGrlRwSzlZCkR5u1JdSxOvFk1fGBWK9+hG6orkuKW
U47cyNB3rkoiwvXIo9G7WZ8x55Nvy4MvE0JNyh3x35KFdbD6T+XsDOhYcBTXhkutwpyhMpfDun8F
A9rxaJJsHp7MQs/SJQ1bDIrQbKt/2kmCDO42A912RYI9fjtcvzmr6V5ldecuf806+c99QA5sl6Ur
KM/DRuQ+YVRDJKhfIzhome5Q2vTBD5dICejf0HHMCxBVpT6RS1Yl3nakBEHeoHlBEuNBDIINkqwy
fNaxjv50HDRIQHw4injXAUyPichkRNcWd7lR6NCRg0O5nnrZLsVNZ9BQnknrUfM5NQwsXIgIOejM
alQrETtHKZGSVjXr7Tj0uJIrrfwHa0tRpqDUlev/3odA3XsD6P6PGFWX+7ygQhSZ2rcleW3kMhX3
KWZJ0AvpOMT5otY05wnjrfPDDWY9UofCn/bWxeD9l3RS0PjYXzw0eNjE26DPvaKcXhZnGbybFWwh
IYTJ894ary7TfBcew/XUGuQ9ztUSObnlIm4dhDbtjcW1XZ44kJEELMplzUzVQtpAHyfVNxumnc/E
Wa7P2oun+VibaNUIlRenvMFcXIpM6nHD1YUNwXXuEtB7cruKtCpeilZ6fxrplNONTCYasiM/ZQ3B
4xt9c6YsRAwt8HQEOpWJbkEbYj+BN5sRxkw/xp0bUGKk66v2tqoasXwngoEbcAAr/HGst8l/DMmn
qy5jgwiBhGsCpA4hSB4FK11Ttl9ktZjyqtINxes4zXJ8okOFjGrlB/P8PKcTored70zc4BQqGdo9
J/Sn92CVEez0OoN6aNPUNu/nKuifwc2tvfUjxD+O9iO8AHEwFtjZVh0wKtLj+EC87P43SHRYI8xd
mt//R7zo/x9l65FkiJYkFHSBh97/Ckxvde8m6J+WB5TDa/3mdf2xR4nHX4jESRx2p3wv9+60ju5N
clmyjG/q/8qevSaY/u80z8T3iLon8Rvz4P9KDXX4O3QXl+uD6abt+D+kndly20qTrZ8IEZiHW86S
TJCSJdvyDcIj5nnG0/cHndN/kyCaiL37xr5QBBNVlVWVlblyraaAz7wAFUVdts0OvMnJBRLKK/uw
y+udoBvvCR1kD2LjySeXjgFngXH1huxbki0AnqpI6XpkMR0p5i/IvrUadhsvTesjxYht0x+C+I/l
foM2a2Hmb6jqP+wgeAO8Ci4eczLz6GfVMq1C9dF87qrXdN13D8ZRE7bV2pBe/eRYbBR3H0OPsE6R
bjjFSzzrs/ZJ7I1q4jJfMLVv+AY9J1V9pH16PdT2AJcEDwBX3NOXb3F5aBkw+788xUjFbrMRi1s9
9MpfuRV2WRoueMEtdSxJKVEcJx2RnBsNkKKi97GBz+tIxePk5jvKSscgf7k/57NGJAjA8TJDl6ZL
S91S6SJQ/UdJjZ8BuT0p9Uugfv4XRni+kRonWpHVCTltmLhKpatOc4Tg9YulS3/o6H42PWWBpng6
FpyTa5keOcMi16ZNyZJ1wSpFU8tgGPK/FtKLbLyZ+YKJ6U7AhCQCtdAlSSOOkiYeQrSnVSYBxCnI
nqvwJXT+ytbPoj79s/maWhmPh4v95sOjPUSFFJzK4qfs/zat07Ak1TAzV1cDmZwwmdA5Xucrwcnw
3xzNdtTfarpAfbw0V+MnXIwCOq9OtRpG0TpnzbWZKzF46ct/6FvTuRq/4sKK1yj06YhYgY1uHUkp
jDHfVP35/7YgkwPQB27O7a0FJ4U+hlD4Y4K6loOFVZ/eO/9vJIQmyiglKUqTkVBhzoRM1IPTyGe1
ovTyKFb0ct4fyeyimJRzNQ5yHYTU9XTxFAAWCwX9yctOJqykAbSVkv+7aJe016XpYToOR9bYjorB
U1xRJk5sNIkken0YnfzqE+9jv/xEp/bWB3s2ZO+9Rt6HSglMi7tBPjnGtxCKaAWlvY7cvgduz4JQ
6v7QRwr6y0t1+kHK9dC7alAheeWDvEHeRhBp+ZpMsdDdFEJGV1a7Cr/eNzg315czMNljQpM6ekla
4dRYe/lHAkdhbFIZW5zpqRTedGCTjTYYOWk3wEOnECbMGOgrzVrgSyAOs/YQs1l074XdzgBCf398
Hx45nVFTMbgjFAm08NRjazOURNoLopOVCCd670BjnaFpA1AOBZzwOXwxfvLWaD7Fj/qnGOIfEqlL
NP1zc2yqJlWdMUBR9ckcB4qn1T24r1O28eqtJ2gr2vBg+V4a6niw3wxVk3QZoLomG8pkjnvJdACs
VdEpr15IGq7g3YoI86V3Z2U8qzuomYCBReuFCZ5qEBgyWhlc/rpIOKLL+uRICAEJFaQo+rOMPIbI
S6iEWEDdZEHzorevUvpEaingyV8be1P+2eXReVwLIBQ9RFPZgVTVTmviha+62diTj5ochpXv9x3k
Yf25pnev7159euktSKpq3r9Surs/BTeH4miMeFCBosWSkR+43rQZPJJa7DADhvtC7mBVFH/+uQGd
3x/FOKDyUSc3OkkvQCpa1p9b6kCKAtmz8H7fwo1A0biKlyYmYxCaTjN52/XnjLyWbn7y1N+M2VbD
bQsBNIXVB1gkmtxaWKf/xS6vB8PQCFesyd4gawiLXtL05zCxm+wdYr2NMHZ/WSfBhFDnZ1dDXJgv
7JSbDclgmUYDcSC0Igj4rhespCMipyo8nAVoiasYhD17EuzDUV1Sb5+zhLaZxAtJJX8mTs5zM3ec
onVz8ay6Ms/DYu0EDzBQA7U53l/AJUPTebSSLlTdSDzXNKjb9CkKJLzgYGXjRg9Vb5mbf2HPkMnw
foT+5uSO7nmd8orrxLNchquo+mwRP0GxnscP9+3cXIgygrqarsqyjuvL8mSpNBd0C8gJkR5q41Rp
4b7KX928gJxHJcEvn5tU/Hzfonx7dmDSILaBdYEQfXqgxbRHl2rbi2cjhaEzUoWfpaObb/FAsSCG
OepJU5X0saTw86iWg/Rbbrp+p1eWCeFtUNpxQFFkkGg2XTluED91FQhpeMC0R8goVnWVfa/olqC7
V6sODdwGq4rk+VpoBTs2teABdkjvnS5lb2GnzU2kMiofSyYeL2sTTwSOkdK8IItnqf2cvAfQI0rr
odlUhZ0tuOLMnuYlCNsguQGOQ2kqBUb+SEjLzGJ7wT8dZtIu0/WtPzwqZrfOIGjp6O9oBwiChn57
f+1ul248Riw4rjkkDQK7642dlqGM/EM3nA1d2NFAD4GEsGviRw8EVKl8v2/s4yF1dd/KWFMVE9E/
jX/kcU9ehPUh3DKgLI3h7JYw4NCZ8uTpsNsH8Tcppn4GZy48W9XPlJZTOm42lTJ8+zdfYJGrYmVl
hUfl9Rd0sgaiGPKGc1kKuFfxhdTXg9Nt2kB7oOP3O/2m4Jl1M1zVRHb3jc/NNXc+yoAaWpIEV9e2
a98dgpLK6VlJylfzsTTWVpJ8joe/Zrb/P1mayoB5VC6B/esfq5quVJqPqWk+xkP0ILT0h5jJl/v2
bs/SMc1AVEx6SuOCmKxrogAdsUJXPDPCx1p3dhDq0lifvZjNgqXZraKTxsNraRXntXM9ieTtvEEV
Y3blKddTwPO/gvIVJaeAViHBQZg6Erd5aizt0NkRXpid+A08bUocFpgVjHJXNHu/KtaCnh2jwHl1
HBlc7tZzy6ObFfDtbqBKqoX20bfCbUaCs1hSRxzj0uk+4rwlo2VoMFzpE0/q5LRJ4boUz0kb+Xur
6f4i3NLSdEyn9f2VnfNZ3gCaaElIwmhTT4rlRAMRyLhVahjhANntAfBZ1r5ptIHeN/Uhfzsd1aWt
SdA2FF2Wq1EonlutplsGfY41JbyDKiRvFKbtVlaEdaB2n4a8eKYw8BQP6uc4Qq8YSqA1bL3BtowB
lGpQla8MCzKGRFJohRFPLpS73lA9u74EF5xQDJuUjBMkAeS2Hem3Z2p7GYjYOpedrd60AFvlcuno
uw15DYNrRAcvKZMtsyaDMxBUBsJXcC3LGuywSmXXYf1V1IZgHUcJgjlK8hNa2Yc0V79TXzn6pvcY
FalMK6ZyANs6LNxus9+jaJpOck2z+KrrfUTwRcbUqcVzxW26ajU5WINPVBes3G4bkxtSMykF894x
zckDq6A9WVAUVz6bBajwTP4UG/aAcBR4VPFw331mTWno1soiIZYlTkwBvBz8miwf3sOrBdo2D6ZG
CppA/u8but18jIlAh9POIpc/jQtgL4kGvcfQUJeQQ8j5sK+Q0Nm7qeIuxHKzpnSRAp0FO4MujyHK
xX0pSH2c1YTJ54I6219aU/y167fJL93Xf90f1O0+Z1Bj0AikSLZEc3K+KRDgapaLpYTCL6VhGD0e
9TM8gqgmRQvpVmmMnK43OsaQ/TXRUUYzfvqaCCM1LBFIkM8ZGXn6CSksvyFjc1CN18r4HlOs9P0v
dFhB7XgI6SFTvAV10FvnB5KmE6typJkUPya+knh0KuUtkgRmD2SWMCDeJGKs/wtHIdY3VK57CYzY
xAosShIVsFY+E/qJVOBVcEtyspZf7i/dnONfmhn/fuEkakGzL1qQ8jmNOCgeBf8Z+kgwJ/etzMRu
zNl4zTMi/H5avcrKIRMcWK/OgfKnB4MlhK8VzI1JfAijPwAjVmr8tUrAkj7fNzy3By7tTmaxz8jS
KkYvn11KU2qsPhntQcqq3X0rkjzjk5dmJrOo6JnSDrEkn5OUrmnTUdB7AzhTFuSIR/QZ2gFV80Cs
XNjQBvuPcNzFx9AI/U897c8LXzMam2wQk+NXVTmfOTun4sdqldBS3LrGuQchwIuU9xFkHiu3MJQt
ZKf19v7gx3BhYs4yeMFZnNGs7NScQ7JdD1V4xprguwJ/MRmVtds9yxkeW9FB4NZPXl4u7MFbo5ZI
M6+mmjpJIELxa7cFst/QLhMaZz+XDkKyGj5HyrntpU9h8GLqj5a+YG9mhemGVy3CJQSOTVQbrw0q
TtCB3WqtsyzV2xyigdJ/zsMHKKNhvSpWeUN1u35TFWlt0FvI4bEwyx+x0vU0A4Y0af0aTz5it9EF
LzaqBVTfDNTee47rH5p1ojVupQZ7CehN2K3r5uB1EL0x5fCpC/EzOKmhPxp0Z8A7k8NRVOsxCni/
LS1fyEzMzYxhErlbimLqoyDz9YeldGiCGJCccwi0H8iGWBJjPQKAbQDgeig4kj6gqfGbvvMXRUjH
WZ9MCqsxFt00onnTmFxxzaBUIPxc97mt5S9Z8ZAhzF7vSEPBt3006m5rwQFZCHDdWMM+jY+af5aE
g+uXC1tu5lKiNE2gywMGVRUeqteTAMqfZgwpdJ/pzdoo2hdx4O1dfE5/yVSljwAFxdRdQ+mxabN3
w124fsdRTmfh0vhkFrJEo3Pdpx82TMxd3kOoTEO3pX6HXnqdgS6SnHRh0efmnZKnonA/iRYCwtfD
9XsR9J2muM8wxdDg5IOegbHOOkDIsJTNn9npY3DBtgPBpBrTbD5KQUNv9Ib7rB/hr1P9h6SzjdZa
RXq4TfN3wVzaaDfBjEJ9HWADOQaeieI0BQaMR9ahPQieh952D5H60LtHNfjbMKdh8FqrlEchxc52
ve7aUUvuby11v4INrCzCWhb2lvBUQoXqwJ6YZ8I6b/c0CXmwGUeBvxAf3wQi11/68SS6OBJaBByR
EWuD57J9VxC8rf/cP9lvLpLJ70+OHCiejFJ3+H21od/fzNf06+X+j6Z+/+d2TFknVaZzfSjTiM5s
iirphz54rtqvalHaZsaOjfX+2XdbYWHO5lbXVHEn4iquLXHycklyra2E0GFMRpzsxS6NIAHMeUYN
WXoo+7p5oP1qIQiRbheKChGRqkWpyNJUbTKRVcl1X5WhdIxjwKPeyO/1rAUb99vQPmvuYxk/y+TN
lFfEP9B3FFaGoC8Me+YLZEkcP0I3iNOnh3Tph5VsdblM/0dtx3nxhlbB/p+uIr+LNjVRgMXOEcdP
uPDGGu2GupYK+RjoaD7CNSK+G/Ff3Viqu80NRRY59jkRFMBQk7NHob1aoINdhmQZ0Hm4K7UFt//4
havzFHzepYXJjUYnsmuoIRYEMH4jzn7k+X4SHVp+023S2GWzL7KfdSI8ZNpXM9+gemMsxBuzg+RM
H6G8hqhMcSuyKhh+7GvyUYPTdhCRFQ4295frNhc2jpKcAmqxoi6BULleLyUCX5hqgXKMA2fXeJ+4
sa0mQYEupbn7t+XbJvIUShYvXJU35/lolhuS8pOM+Py0RFOikGYOSkxXULwO/AQI9x+afivzIfc+
CcFTnn69P86by5GnGkAmnVSXyBGjTTa81w4h0pKmdUR+bR2EtKdF2VbOkGiHKiWHhSNfGOBtLKDo
lqmqKvVZVLmNj7fQxUYI8yAzJQr9R41efqFAO8cxHxIJTui+3iRoZRjJI60mKwHCPKmggiTAraD6
q/vjHrfBtRNff8XkzOEIrV0o8p2jIf/p0VJKTrmxsOOXTCjXHiTIBo1VfeQcadfcBdGD1T62MKj9
i3GMXFisH3mTaXmI6L8nZdM4x9ItYdo8V/mn2lpA+d36pCGNm0EbnxQSQJvrgahI2EjRMHi2GT5q
36RTpmzF4HdpnaIEddTiH+/ta2uTt0uPaseYLvVsF4WjdR3TMy+UQLjvz5t06/hjaExErig6Q5rm
6LzWi4PM8GnsHJKHOP3sIwHvrNHH7vOezucvMVorNMRvaZ8thodWQVTJyMZuwBMNbttAb7ZOby58
1G1Ecf1Nk6HnciZUYesGdqBaj0iIKK314EbPDfzlC6Mffe/a/U26Khm3anBNEDteL2kEtbSptmFg
m361yY2vGap53so5ud7GeiYgs+FR6/5Y2vm+XWVmhJIBwBt0Bs8MngLXdgcrqBCraiI7gu/Tg2Vu
hQDHSocJI6mfGumnFCbr5Lei7QPkSCCpg1BzJUQHmIdkAYLyVfidNi2zfhKEbQsfXvA1osjj0e5C
084JHYMgP9GIG31XCipOa1P8akEAcn8Mt3cP2JkxB6rAtk6GbbIbAjIUcl7okZ1H6W8T+IZKz919
E7cnx7WJiR+gw2epFcJctgtIJm0eOn3TFwuJwiUbo4dcHMNK42u93GNDg/FRfCr9rSwvwPNu01rc
zGDnDdqgEKJUpweHCPOh5pTINAhFviuNs1R8VnkQ0a1O/+Ym0h7oLVm1Zbj3lvCgt3HsteXJDDpt
VytDWiFCaH7+rqQUjiJEXg8lHSH3l2omTri2NPHokkJskrl1atMAb0gb19wivulTUjb31REibW/h
/pwdGc9K0yRMHffR9bplShwHFo1zdqy+C1WxaiAVlrP3nP40Hx7b+6Ob2a4q8cF/jE2OCbFT41Hy
gsHRW0E7sVL/MNI94PqlaGucpcl5hCFaB1SJzNUNbAsm06EIa9bLaxFLkB5075GWbqMCFBccoV7r
9DP6BxTw08a+P8T5BSQ3Al6KiJJGhusJRT6illIhT2144QsPvt03VEeLlM7ON0M8F86nLlg4Befu
HhIhQKKp5xINWeMaX+w9sfThNQuMzO7rH+qfGHVDz0GFr9yWwqchPejt1vklo4dtHttTH1oQtK+7
7t1otrrubu8Pf+Ya5CN06vUyd7shTkYfoIAjGkmS2WlG94DWrMPeXYN9DOSD7GYrV+kXXGrWoK4a
AD+IVwxtYrDtK9cjYZnZpfYNBP9abI+B424C3S5hS4/FBXMzHgx0l1iTRy24iGlrSm4MAoQxcoZK
ngegGh15Ul4wFQX1Enhs5l7Q8F4dZruxHjdN9ELiTZk8j3ObrmYI0oJ1Wy6EB3MWiL/IJ+GsZFvH
v1+4jZzVdJQrSW6Xfiw9dbRBbWHUWDpg5q2QruTIJqZUJ3t+FAXMEuiQ7MwsC1hxMulM3/ESNmbW
CnCN0QVIaSiTsYDRjKMy7HM4JaDtjJ9GFvX7nj23sUl7kna1tLHCJ052mQ/ne+lZfm4j17NSgNWd
4GUUq721T9yjxM1qIh963+bNpQrpF+VYjUQcm5t31fUKIQxeZ2WCD9Apk64L2MoOOjIs20I1ms19
U/J4QV8dmRNbk42Eijh8yG6Y23H3Gge//yBjRp/cRqieeoRBTfVU0uGfPTvJBrVrrToF3/m//wkP
bfPmPpTQRLrywvBvUwOTbxpfEhce2sIpJeUm36Qr3zoXhroHT/oseO9IBpDsXsFqEu5p5nfhDOn3
Q0uT0u7+rNyGHFdfwKPo+gsUS+kAWvIFVfvXOTjO35HiJj8NCjQuw04zvqTDFym3Fk7Rm0t5jGY1
vI34XeZkm6y7kokVGlR1bZttvM3050Z6lI1kHXWj4s7v+0O88TEKLQbnDEggai4kQK5H6BtKnee6
Xth5HH3LQneXZMhR1PWX+2ZuDs6xnmN9gI5o1yQzcG0moW1QoxZf2GgeblPls69l+zY9tqh63jc0
N55LQ5PzJiyZ2rjGEDiJVxS+6ZK2joOaLkzbzHg0Mg48OuiU4+0/iQghdsno7/YZDzyxaDma3puR
7VJYQP/xcHAETk4uL57l0ws1g2DbRBmjsA2KTGVw9rcDr+T7Nm69XMPb6Emxxgw8TxD5enGqANIv
TQLeKelCf0ybXKHGJxU0ivTIegRwLYWlg75QE8LDCKfMCHKk0Rx6z939L5lxfJDgVLeoX/PPFCwl
xnRaZjSn2qLRrNDp2Yv+r1BN1o7hb1Rr6dl6e+Yxbjpw1LG/j+TR9DYPkmCUCXApE2fvg/srzenV
8DaKTGpsPXxS2vQgZGdk1N+6bGd9byt3jxwtzDWeeNDkZk32RTfqFRDyqDlZqMEurMttFfLj+3gc
jmhdKm4TJwuLEMJjSgF2XViHClk8/Re6lYDkv0uPkCaGr5mxgr9FEB+jEAFw5SHrjqVHKwLsH+qx
sFZe9OX+Ao336NUtMX4R7BGSCqSGEsLEU2qEgytoM7nN+/wrXS9rerIX0kMzGxjoNY2XugpCiMv2
2hnpdPG6pM0rO5MGBJAfO/i5Qn1h+8442tgUAJJW0clu31zmdWnkQ1hWdho+SsPf3LI2QWCtZW9U
GFkC0cycFVfGJldrBNuenuhFZcNHtpZrOr9+NdkfX1/Ard2EwprCmnBhKLR7Wdwd1xNHTqlrkPOs
bb36KSAMZNJvJIHMJ68ti28ayaf7viCPiz1xBpMmNp5zCjkYHOLaoNK6maLqbW175l6pgi3PVUhv
ym8V7D+KZZcPCcwwxrb/lb6KT+FD+mo1b1b4iKfa+lOpHu5/zq3fjJVpIkyaaYHwaKPrXgQLUYxC
bqT6FFySc6X/MeNPAeRT/9wGb0oJl4GX96a05KlpJEAfVtsFilC+e0rSaF01C3mO2z2mgs9lB5AX
AuP1Me0XA/GUVs1IbNV2rUAOWkndSUbUYmEkH/jt68VTZV6pJqc9fKJUka6nyzestIDWo7EjNT62
r3pLBFeh8pWvPf8t9p6HOvsmdlBElc4jCmK9gxySigaDCvxx67562baFwC46pkip5Z9h7PuENucO
AS3Bebk/6TPzwZdSy6P/ipNn6tewd0kEp3ljO2YpPFRRg7xC2f+5b+SjJnc7H/9jZXLWZkWBagVc
VnY8HGsYeVTU27gF1B/eWY2RpkZQDVVrKz13YvIl+6t7OxTVXDla8OKZwdLFgHeNiWTawSef0aS6
g/Rp2duBjNhvA+fRwkBntglqR4QSynjVa9OUqeDBjiGUcm+XKMjrMAzTxBaV1eb+dN4eeWiE6sR8
MC9yvH7cvBc+rMMyng4dLMZS0h1goFxprbFOkq9ytmDo446+XjeubsgCyAHQjYF7XPvxYA4GouOp
bCO/F64Tw185wtcA/VL1jyZuY4SagH8bTruKXlL5S1HuoOjbhUl78h2gxzwTYXQ7NHAW9lt5CZF9
eyJTmRr5A8gZECROa1OFF/s6YB3VHqDgW6eDpG4GSKSRtM6QSVBjHeoIEbRKADvd/fmft8w9ahB2
cy1MXhCGmfJGLrFckHlvyY6jnLMSoUN8SMtvPmq9983dei1pfwVUARUQ4gNrcpiYhhgIQxCotl8A
HBGyXSX4C6fizG0D4AnID72mnI3cddcLLaFSTI7LUu3K22bngLbP6mFAKXEf/4ns+FNmQ/Ufyqv2
EwhRRd1VsMNJZ2nnb6Q1FOP3xztzWlx/zMTrAsdK4Do2Vbt/FuHE1p8kdU3tHdCv3z2UiL7s4vx1
+ELnTF8d5J1VPyx8wG0AM8K/gKcBOeZVME14pKNIAeAo1YagmzLuWpGe/SfHSN6yQF7p9WPkHeX6
MTQfNQl6WxNa6F2g/Qzql/bn/S9RxrBisgH5Eg5OGe062q/GA+diqwtabuQ6ZPC28cuMKGGv1Arp
75Ow9s+af0Jsrhb2cX7Mn+RH71G1g2f9VDxGL8Mf+jDklfxVMg4UpCxaXdYZe2ThfBg9b/p1vG3I
jlocqdT2r78uLEo5zQK+rq9+1bDrV9ZzrPz9qzabApLlNPu6MBvynL2x6QUOE2Ch2uT8dumhk5Hc
0Gzl1I5sxKvq3A0798XfhtoOkrNoD2VR271Qi0Syyn3Kv1jSTj427wN8rkdhN6hbudoNxrOmHxIo
zDJ32KJ8u/fVpR6O24tg7In9ny8dR3KxblVYIBytxxo1jWalw9IMxYWmLuWmx/HezD85OVWnYEP9
ZpJekD2pc42yheACSqMC0jGViObFl5GvRnaCllRVrVYoq+307f2VuEVKjj2/xA0mqBWVbPTEsoXK
QB8LjWb7+S/tSXA2ibSBCrJBIL0/VP6ph2S2Fl8Gf2HIs/N6YXc8Ky/mVesdqdbKSuM8+lL4rwkr
nv2rtTNBADE8Euofe/LCRlG1ELGmg2ajP2UPRnhozGoPw/vCU2zukCHJ/R8zE2cmiYoSZddpthZp
e62N9LXRZ78KEh3RKBYIv2i2cJHM3Fvj9UEeirWTwbleT54E5V5ESUezo+w9LJ58RLZDDbkyB45P
H9StsOAlcyPU6dYgA8BLBsTWtb1UD9FMcXXNhrwY8PRXTW73gfN5FGTvoCK+75Jzt+QIDuDxTEh0
23vrF50v0lNkm2SV0HOzjG2a0MV438pMVoMCPOkCctSce0T512PyamHUF5dVW4d8OzHbtRa+xNEX
FcoUUd3qOApIXXHVbVsIDEcR2J9hssuth2rUs9hZyjtkb6tK1FZ1vDWLBZeavcY/gPIUGy3lZsY1
BA1qOdRVOwmiR+SXVw4wPXj9W4QYPF1ewR2/1hxh7Tiwqw8/IvD0dbmPpbWivLrWAQyYpa6cz+hZ
NPUnxGkWHOI258yxQfeTQWbP4Gad9psU/VApUOertgTQXFOQ11y1RXlwNnAM/nA2wDhq7cU/t4K5
6cU3eNzur96sQ16Ynzhkp/LUxt0JGbsYWTKvb7d+kOdI5vnxitnMeVn3ysKg5xwTlIwBBtfijJ4C
u6FaM1qj59JyZNjlKX4FG9Skot0/HxpIRS5jngYjAujaL8HzN1WJWDgQGTjxgzejf2qNfNdIJ8kP
FqbxFgTKMl4am5z+TuwOpdmrqg01/zYrHqn1ysabmuyknyjJq+o2flMezU9B9uTAIXl/oOMhNb3z
Lm1PbgDym0qJ+im2o3cV7ta22NT/Jq6Bk4xVo94Fe9j4DRc3QAg1JeIbHJRu/z3tDs140SCENZz8
8knUdgUMovcHNecjpOMAE3J8jVjta4N5ZeawwlNXzR20qsJH11tIX90+Gcn3UjsmKUfcSmLi2gAi
3ZAjN6MB7am3YU0mmv5OSWrheJxbHAtoIp2UQHRv+p+H3DMTH3p8u0FLre4fG+WQImd1f7Jmx3Jh
ZHIEC1pVWJ5c6naH35lUiSUTJsOVkf64b2d2US7sTKLb0iAzggKBbqPym0BCUwJ8ysN+4d6anzJj
BHchwM2T9nplxMJE9aHpdFvRUGlSP0FAKClLT6q5m59OG9GyuLt08JzXRtCIaFzUGXS7h8E0/QK0
J3szOtTbeMqlP+9P2+zyXNiaHA4ybdJqgQKC7VpPwy+RdgK6ZqRyKZiZe3vQo/mRxB97Cid7VGpq
iGu9XLezDNpQ5aEsRVpc803XPXPJIfi9sqyX+yObuT5YJ54dnK90bU6r7WaWBC5KmLptoWz6ZEpe
jpactB8y/VjypqaP2l+wOOOCtA2juoTYABt4CsBAGM+IXYFtqxTSVyngPdyUr/cHNbNcVyYm2QXD
T+VErCPdlkJ1BWOeAPumOuzi+B832sCcA2yH4AwiQxlU3LUPRgMqgaGEoTz/Ta3Ny2mp7RbwqDOb
6crGxCmGSjRco8BGFX5nLLVxkLoFBoTZ+SL1o9K7xqJOoSOW3jcRUqicPpGeIGXZv+o6Ty9VKKNV
CBrq/urMuRzgRUAKmm6IhHTXkya7SZyWQ6vbAmqn22bk9pcGSDmc0hP3Wux7e2iqFjbwrE1AgLS2
ArelnHxtM0YiJAFRz0JZ1Wvld+Y6NGv0Zckwqla/ajTaIe+Pcm7ZGOJ/LMrXFiGt1iWAlLptgqMt
XgLki/0F6NisCXYu3TK4INN5baJNuhgGTUm31eHUup8HgH+tubCV5nYrdev/2Bhd5yJssNyyEPxK
5Uga2l+dVP2CzGZ7f6bm1gbVwvFRhbwWMLxrE02JxmKfGsyU5qo72Y30vRun37JRvr2W45MORG5z
3+Scw5PJgKmNYjzdZBOThEmh1BqRYWvGWx89EPWlQbCW0/CfX4S0NtA1BSEOqIxpmjPu4VEvJN/g
ugUnJSaw+kcNFZEWsZUFf5udxf+YIoV+PYtRohW5pgk4Q1l8DtTmi9rJXw1fqhDW6zUU6rpmd38S
59yPq5eGV3I1t9C9BH2DLlILw7YEGLOfRfGPxc1438bsqChsjQ2G3PNTWh3BCLW+cVPDzj3INMgn
n8u05kGlkQlSzkOwv29udkjmWOJSIBEiT3I9iZRZBtl3KpjeYlQ6e3SUzB/V8HbfyEwlDXwe2U94
ghRgC/rkMDJ6T0X/pjbswulXXvuE8n3Dqd7/7aoz9PmNubNMEKjiOUcep0IOuF6jUJAM5So5+MJL
14SrvEVQFC6F3mmPLtKRTrQp67O4BMK5xbBxwQFWIfSRKbDfNHK3XVWURdUbtuPFgKaUnVc9waGC
DiniD2h16mUPXla2/sU6GCyCCmsWxCLTLEvRKiZ9QYphS+0oTGpUz4KQxHuHFMFClWBuxWmVpf8C
vJwMb+H1ipNQSrSI7h/bH/RXLp9XvTBypI5kccGTPyKpySPvg7IN/jtwEDfkd1KOIFzmWoYdoSut
1hvrW5/+Ftq9Vu2d5EmP7cBDIFPnpWuBEvwpSICq0lVRPvTpVm3ldTN0O780V1IOpEd4spQHMC+b
TH/qy4MSPJkBDwf6qyukRmmS8R5jtF/r8FTWu1KA1Ic4H7KBlWj7OjnUuNy0urOC1ETL+jUy2vdd
fO7WGOnp/nus498vbg0h6Kpu6Aw8vJFWgU8X2VIBae4Ep4RAHWOMXkkRXFsowzDDX13TNrpzhRZs
5L+aSrJO64VDbuaVAbePxAFHalhX9MmDqcnlylAQNrYV94fY/xgl6BBDypMftOpvVTPe3p+42wYV
NtylvUnoGuRdrlQZ9gzzp+geHVp6o4NetrbhgdLO8pWYr+MW1cWN9eQHLfoVOyd58NAgoSG3kkP6
oTpIlbdKj2xj9kR8v3ZoDIg/l/kmkt57aO4cdx2jx5K/RM0Xs/kcOsjkhIcQmob7Y5k9PMZ5G0Fv
VOGmtEhd3aZursWmHT2Y3Tv0fyuPROKDemjCp0G1u4U8+lwKx7i0Nwm5PCPULS/HXlNV6yGNv2rW
V7H21voJhlnXes7MfJXSpzD4Wz18Ro3G0Zaacz4upOkuv/yG6Q3i0TMwYsRoPD+JHsI9nw0ZuSCE
4SQoV/dg8mT1mXturUCjjJZL220N8YfoFy+Fd8g8ZyUtwrZnXpXUNEDpUVQB9W+MW+liM1aQGhV+
iEu1rL+t5Lwi019ZttYR73IPNFcvLPu49W6mAHNUG4kKyJhc20NQAkEyNzPtWAP2vNXO2mDTq9+9
IykelyuoDst04Ulx29TJthl71P+/zembotfz0ivd1LS1bleV+lMDR44eN2tgt3q59/pyXZVQgQMn
f4JfuUyXgNdzccql/Ynr1Z0bVFqL/dzKHhXhGwpAhvggIkyseUscVbPrSXyC4gG5VzJf1/MbqB6S
7k7BtuqlFV2Ea6vcRMQNgfEk6GdZydfhUvJwfitf2Jwc6JGSKYUC0MRWlK26b414bTC5JNmpKiGp
8DV7k5y/9/1o7mamrkHoTJcbaLHJMGH/zBXBbNHT1cRNlXwTqXSm4et9I7PrRr4Fzja4YyggXc8l
PfGSmhamYQdBvPblg9NGG2RUK7VcC+5Cx9vsuhHH8tTB3E2E7gnotSUtx5PmJSgT4hd9+BTWGyKw
Xdh338MCXcrk2/0Bzt1fJLZlSn4jgEcbJ+Bi84tSWpPBx6hZKqhcxyu4vfe1RWNrivih9Hbf2uya
XVib3JZ5VYRBruEmOhs9k3+q8u+eSPW+kdn4mVsSkDMaJ3jHxDN6Kw4TWfA40IQvcY3AkP6zKR/q
9tV1v0XVAfmcGoCA6HPGHoPEjqVDh/BcLMIOYPwMrGM/tnzUA90I2bZQsq+VW+0Lf5+Z+6w93P/W
2Y0zFvZp1JR44U6Z61xpqOAZaUxbcreetk3TffwC8bHG+8IDbSS9lEvn79yKX1qcHPdGrLpBAAma
7fuE7O4gvLsJXCwI8vjGryJsv7XcOfdHuWRy4mS1k9ZB1GOyD8MtnP3Qab120SkFtu9G7VYVtIWt
tGRw/PuFVyOZaA5l040GH53HuPQ/hc7v3H0xfH2T+M3h/vDmNi5pWSJN6iYjd8C1Na2WlRJ2LoAP
Om+g4kkyD62w0oEgpCsJXu4lEpRxhSYXqMnr0MIUUG76oK7tSW7TW7JEQgTn2RruTzkrD5VhIupb
LmylmePvytJkHiMhQwwux1LkfK/EYjUGmEikbaKQh6mwMI2zwwL4Y4E25kT/CN8uFs1tPBfJYM9A
qpWCkBfsVBlRKx2OPnEpGTIH8vsvzs5rN24u2NJPRIA53JIdJXW3JQdZviEcmXPm089Hz5wz3RTR
hH8DtgEbUHGn2rWraq1lTr6BF+tEG2BNjurKVoSetVcUJF6odgXhkX620Tjq2c9x0wpvUb+N/HwT
fW4Eu/4BK1lQISAqO3L90ByV/tOg7+VoLVW85An4JGrFPDaJhf9+8tUnFREqgEICR2aCtq86fi6l
F9VE9P5bLiRHI/ugeNkXRXm9v3UXF/jK6CwuiUim6X2KUUR2EZz+Tal/U2e/G9odSSyv7KbpHLzb
t/hjMuFcOCRtbiddRNU8DRqMiUEiO3FMyV2IizXg2eI2urIyOx3NGKAJPOa82KUHKDQhPg/MFsBH
F9kBQrD352/RGIOZBIooZc3FDEapCOM0rMhxhW9mjStTf1TVqyys1f+Wpk7niqbGODXiv4tDIK1S
2oQ8S29+CsazWf+6P46lfTA1iRDqwP2qzmEYpdG6NW13xhnqE1sr3no1tq30CyLy0MN+v29rchrz
bUAD5zRd9Hi+w2MUSheGoSiT6FC3o1zamfwxHgW7fa7I5cQrV8/fuvUda3M6BJKDsUwLkIE6tHlU
spOYSY4avpXCUUq/+8oucp1Sw9f48WMY+5u8lLaxOD70cbmFDwo1mde+6hyxOpr+F6NPbNe6uN2z
n21b10EHIegR4Q0eo+JBEo9TV/1YPQB6OkKNY8IXn73QcQ9ozE4FWhLTJzhjmsEWkhcDXUF52Nyf
2YWLiE6P/53ZeeIQphU3AHllnFEhf+nqvakLDl1dtOg+0kvaHWtpLf+6tC9NAPgTcI0q1Dyr3FkI
2kYk7s+JETphKp5MIT/eH9TSEWNL0ok96VBAfH3rNeApbgaA8cY5ylSEBWPZcgxYhW0x4eGce56x
cg29R7+TUgSDQuqVdB/Z15mb8qFeUTrZJcnbb5XGhpw+0R8j/6A3R3E8tn3kdOe6gs3mQaQYP8IH
RnsEdcTBrtcAW0vHcmLepr9rAsDPtZ0iVRn9biA696rB1vs31X0BxIak9YcSPer787zUgkwNAuTG
1OUINnh+J1rGkLGevBvJG5KMKQ6+vx+Nw8DgEF6nFZ47IdpEDfK6dj/yj7CShp+07tPKh0yG5kf2
+kNmC2CZKKdLZmGeheKg18FBKLY6Ax9eMpgrrD0P2DT84ypOSWj/G8zcsFaWWUoX3EzF7A4ppL6P
0Tg1z378LTN2VdUcWxSrBW1naHbbPU+NkuPvHPnbJDv2a3W7pQfM1GtHiz/5GLb+bCXMJm6FrK1N
WG4APpXyrknGjyrF0Dr+GCoX2T3JyB2HP+vkj6agDX4cfo7QK2kk+cM3MRicPrclpbJLWaMSUNmS
/Kt+Sz72xopzXdoyJMbp3yGXK9IeNTubjYqqpVdU5tm1vvKE8hJ309Itb8Jhrg3oCasRIsyPSN/6
HxQrdXL3MIwbmk030tqcLTgiyNUJevmD9lJ99uZrPSkJ8k7izYeGIwxd8RoR2QKm9S99+6RbNN2R
fxftKj7zPSXL9Uozz7W5b4yNdRDqZ0k7TbDJ4jnXVbuoHoO17saFozBxxv+v0dlG7JqgKtxUNc9W
+kmzfkw5+VrZrZy3aW5m521ixuWFQrceuJdpbq9Gxi5pczMT8DJiWGxMvRlt2HdkG+06f5/WruG0
fh/uRpqtbCWqhZ1uJcajGDbmsw7XoS3l1n/Il+GCaapiRRGbm5OfV3KRJlLNctbCSSr27gdBe4xJ
iiYv98e+EIuQ2aHRBG5rKuRz2GZVF6FaRMxvREJCJOiXo0eIx0kCe6NH7W3FtS0t57W56XOuZnpA
xtutSoVsS3Cq5e95AKVttOLH14Y0O5OWEOXNODCksCGfmtlmvpNKxZaLrfEU/odgG5AUy4SwEU/f
OWukiRhx1KiZdU6AxETSJ6XR7Vz42shrG2Kp+/7G0swnqsC4syhNQYHK+WtMx+wQ22mp7it3Z3RI
qVu2UXyvGt5xm3qtlWzRz8FRDHs0uhvUlGbVJClTKqsJCuss79VxH0UfYuMlRXhLkS+RZFErOWrN
S2095MonAa6Y8LMCWKhZCUwWAqG/z3oykdBb0tJ+u3nUQVWCSquscwsurQZSOCKKZ5aeU5kr6ZOF
sIPSHC04E3Zep/H71lKayUEdjoJF+2660bynIWnsOjxKwbPZfbl/AJdOxP839Y4PI4Vvrbdazz0n
ImLqgOyAPVHEvG9kIaTDscmENKAbwDfNW0gyNwgHIWTzBPHHQtuksaM1X6WKt0dw8rpjTNU0OHbJ
N0OgVF5AO31wmz3dHrVwWKMGfb+K5DckYkv+4iaZZzli2krqVufExLn4lknFVyFU4Jk0ul2sVGsv
7oWkAigl0DJkFyFRoiP7diXFQqI5p5NYSUlzQFHn5RTRabwGzCB3hngn2mq+vT/b75cUm/T18lhF
+VfW5VubXUSeua9D91wTD3v1rpF9p1spyy8P7MrI7L6vankQkUlxz1X8JwxfrF2a2lC26Mdy/Cko
4iYd157g7/0qRHHwVYJ+JGEOY/7tsACDDaJL+v7sK3RruW9ZoJ9LT923/q84faKG/u+zOK0awG34
6RDEuzXXqrkPcDG0ziKohmF8KCb9gRXsxOIsXhuZOdVKAclXKr51VrVmKylPqEhUhmXLtbxPw+fe
etXdX4OQr5z5hVCKqeS+oD0b8Tgej7djS7mPq2jkDHTpOZPDB9cqNhD+2eWxmVoajF3nw9HrBbBW
r1zAC2iMW9OzabWSrLZMobTOJYWpPvr83KPfdOiRGrXdcJ9uzF8WhI9muzOyraCtWX9f+pysA1yj
1Mq4537IUCFWi/1pvqW0sdPud0j3xUmRD+nIbTaS6XQUz/tcrWrxLG1e0qrkpicG63ekPGGRKK2X
cnfon7VO3XJ5yPq2JdEoyW+rMtELkBwkKiHPggCQijJx5e36QtDfZLpZs3dNqOICHiCBti/Er51r
7crSd8xy56r4Bsl0Spe35WD3ysnoR55TWuUMwUZsfonlzojJCsGiUu2NNUzdtMy3Ie/0hXBggUWD
4E6cvPRVIGZKSuTp/midU13/4Au+Z5eltxJbvr9FsQHHPvwOwJjfMTRnUlxXaFpYZwvCvgpwaNi/
VFlrF7wlV5mtFheYLMFUgwDEa8wiFNBomQmbJfu6UpxIOvIC8+gbM83MruTUDgEbKcJFjPYBai2C
3Dumvkewkb7xaFuZ6HyYn7xhjUtv4a6j9V6xQNID9KBb63aW1bj0VSNwuX2Una49uqTMJPkYVPWK
r1yzM3PNjVxWYyESrwiNeqqC9ABW4kHlqRSudNQubpurAc0Co0DKktyquHX0Nvpu+hEktNAw3nf8
S9sGxoapERn943eopljt1akrxj0bmm+nxAXgPJT0Vaxk229XGruXruprWzNHDHpKEtok5aru9ob6
rUieC23FxNLGnPghDGIBElnznGRQubFr1QzH72l12VghYib9o6scJeVBN3b3526a//mxpm0XS3Sq
I242Wx+9SOmpHiv3PCTiExeXQw/vRvCF3zr52NKUn+TuZ9mtRMsrRud0InVQB7mOVNG5GVK670gU
Wo+lyKsA7q56jBN7MCzHl/21gGRx8aC7hoodsjVY+29PV6OmeRKKDNZL/+TRJ1P9VQj/JUCYKLX/
x8bsBCdu5QlqWLpnDVWA5EE+llsVSdLhWxidoCvJPG0tVJ+iw3dLeGVxdpYVpYZIRsai7vaXtka7
w7BFE1Ww/uRlLzlJQKh/dOmp75JdKfuH+xtoIfPHKwGGPBl+sqkeP9tBWaLn45Bg3qRIYUv6dkh+
5NJ3tFKs/KOUHKxasUXFjqOHaFA26X+4Mq6s/43Xrq6lcZzK5Hnt0rkg2QUNCVpvHIxuk5x416w4
zcVtC9SL7n1Lh2Vj1hA+cHq0RuPsB9zXjlFXmz7QDCdr3X3bbvuv9aS6Lu1X5nfJVWvTj6ajlm+e
XwlVV1hmnkgsb1A7WbInbxYJh37cxPC7qsXX2twhxhh43wIa03dh5hTFayOtsqsvOfLrz5jtMlHM
aAbs+IyoUaBbRV/p45hvve2w0/b9BvoLl9I9/B8FsyKsLPKSR0RLjd5Xmh6nu/r23FZm4PVZgEcc
wkMdvUFDSxucnaOpWUlOpq3hLBe39F+qVGOKdkii3NpDjRxaOpGFphDu9HryuVWPSJOrru5k6VNd
B+j+EnuL6JWS3RbVY7omt704YrBcMugN+Kfm7AJpPoSiMOIhwVw4Uriz8j19yW6xkeUnc01Vaskt
TsCx/zE2i4RMFKU6TZqMjZ+nVvTyBKPvf/FS10YmL3Z1UM14HLxEwPdyR7tluYnkb7ECi5f0GriJ
I3XeIQHcYzfduEOjPe3jtXM0LdrcTbJ5mE/RIFSY33Ruo1SxnxjuOSQZFKsO7Qwb2nTpASGDkTzW
7a6Jf5j5KQ2sgxzsDOHL/YO85D2u7M8vPQiGgHzEugt1+jaueE708UvhDOIu19qPIq+pYLVdeOnM
Uprm6ND5QlvjbGEHMQyFVrY4N52+T6KzJv8cy9fSfRSzeO+qHa7L2ESxI9U/Ci/cwtdz0q3VVODS
E44kAPctCExS07MbUa7FOofGTMBt0qw8fPSbo1nAeQDniVfDN9O3tgEsrlDCc5ZJH+/P+tKD3eQy
JiUHZpqnxWwO/KarykhWhWnf6XG08YNdor602+hiRTaSD/Jaz/R0C8z2GQahfAL9gGzd/MXau0YS
R7EsnCtDdOpC2NIf0Ayov1ToJO6N/I9odY6yur0XZvnG7ORRrs6XlEhqzvQJ5yz+2EPwjFBQZKD7
DgFhDMlV7xBtVZvSX2OxW55g+nAotyLe8y49J/mBr4x54yIAgTRpYNNLn4zb2qQX064fGxUupDUW
j4UrEVreSRMdfj5IQ2e+JGCv92aJyUGAD05xQh9GTk97BOV4vL99FvywSVQDEhCCPh1o6u2s1lnT
6aHArddm5tHkIWgGj0liHkw9cCTl1YBJ6L7BhXZ3SEaBYIOBhUkRvadbi3nYV8WgyvhJgcQuqXLo
J2hi7/VjYCZADZ7RhnGgWdxKGTwYBsRqtOmoPJKJOzeh/DX1PsreZ2XtCl6oJvBd6AZAVcxkvIOH
+J4WyEoaCuc2hv1Z2Gopv59CBc/BS0VKbbTE9l61l5MORfF/L+vfWp+tgyZ5XlM1vnA23DGxq4re
DO2so1/eapA7rHWWLa46EE3yHTT4wHl4uwZBXMpQvuZYgzbfD9nWSXMYFKT4Gvp94xyuYWk1s7jg
rIE5QOpKrnTKScweJ2ndCA3rKVDCHuh0kZFOulj1LnMvKULtNB1DZUVqwodBKXuUi0uaPGb9yh21
OHB9IsdBIIus/2yaUUWPGyFIhXOv782i3hlFsDEognGaS+UXBNgru30h8oAfB+57qHig11Vnb4dK
h5WvRykXqQ1d3Fg5KelAkNJNa2Rr6OFFPyUxuYi8cI5Jstwuat2Lrhd5FbZ4YTvs5YPgi/2x9SPK
73F28izQf1GcaQ9d5g+OL+lrN+Hi7JK95e1A7ZSU/+0XCIMfD40vCmeXnWvFvHV9kvCPDXDpsH7z
49cVV7J0E2ENiTpY+Wn7n7mS0eqG3k1YzSp5dMNoU/1RdUertQssmoYW2TxQxbX6yRSKz2+/a5uz
FY2gKWgUCZtJaetjbufbhtaX+Ifr3B/c0lyi7DHRylECU+dj68q2rQXNEs6l7r6lRbbLYyhzgNjH
3+j/VmtvhTNgyR7lPYrePP647GZvvyyS5CaJWLvGcMI62AuXai81siMWn/rkcH9sS57g2tZsn0RB
ILrZtE+6frSDhgbiNXe6dIFeW5id8wKd4rTOB+H8xa/lrY62r7Cd1Nnuj2Mh4jUnddiJEJjga85r
r5d6LSUWoZde6KfePHj9J9M95gWskFLBBbL1n+8bXBwWjTVglkgek9a9PWAaooHVVIY9pyNk0oKF
Oi/kuoq4F9ckNZYcFyVCOskhP1DgLr+1VDRSLqcJQV6ufen0p9T46q+hdRZv3Gsbs6NUxOzGknTj
2YW/zt1WX0bzYCCB5R5T29gEym/rt2nu7s/gyriM2TbvzTp2xxablvwnbv6Y1iVv3+6bWHTEV+Oa
u0FdEchk6GxvBR8kxo8SBGjKWXQPZDnL397rWK6xQS0dKGBddF3SIQPuaZY/sIquDhpT9C5G3Imb
UdEGe0zTNeG+pd1H1g8efx7s8juIdVG5uSsplMxRboItbdtaP9pSgmvRWtnmSyU5Exw33ZZkbuk5
mI3HzP3aNAOd2pTVbCJgE8H4vXgA05929APniC2efGs34vIHiSyu+6SHb8n4srKOS67++itmZ0DL
fGsUfIMWj+R3A7D2of5aWp95DNC+29uQE4pw6yL/eu4Dx5Wf+BKheRqjtZa6pWmfqG9gUtZlGqBm
xyQWYfnr5N49ww5g5xF9ZuGpGC27jeoVf7aUFyJN8r+m5peA7o1mEpsjJXQUNEzVRhfZfEj18ABE
69JZLdmZlyiF18+UTpr6Uq5poC3tY0hUJwz/xEw9f1pWYV5pacprpBJPg+AD/l05mwtLyjGZulim
Hhauu1u31upGZphj6l0qC/KOwON4cgNF3/yCB1a1FpJNK3MTKyCmMXHCTnr2UFHMM8feEIdK0Ro+
0qSUMzdTuVNF5B1tm+ApN3ZFt3KHr9j765iunsjFMKZdnWFPClKkGb75MhJdw8WqvsDovynTh3JN
F+zdfDJCg5wT47OQIlZnR6SRai/rXNW7tFW8LVL1UHb7OHouLPWzK2zun8d352CyRX/AJFX0t/f5
du2SIv9/tui2oCS+L6D1qA1hv1qsXjM0e6iYfdJ4YWR6l8b9UHQKLENo4iSyXaxBSRcN8QiR2RsT
m+vcEHmbkjjau/StsgmBHZjqh3C0jpn84/7UvT/Y09xZLBBuW6R9fDp4VzsjDkWIzzrfv0AaUXbI
KITDhqf/Rk2yh14JHuOYHhb0LUEHsEfE7NvqWJf25vUXzMY6IU2zpo/8C4Xf3o2OQvtQ6cHRVJNN
VEVOGycbyft9f9hL8wtrhiHx8CKpPq9nGEpexYqV+BeRJxd4YBWlPt09rtbElu0YcE7SmMNZmP7/
anbbCjSj1uf+RY0Povd7gqwDO/b/mXiNReTR+r9mZs4rLMDD6TVmWm/Y5gG8/ZFmd1HlVIW4jnN+
H8ZM5qa2QsrOZFjnAKO8QH2Itwnm6sGR8GFvYdDZLiq3ZrvVPg/C1yiUVs745C/mHtOcdNXBOsOx
ZMz2aZHXbe9LnQ//Gh3iTx6b8+QGnwV5769tjulHvTM1LReA8akbbtqwV4sWKWOgtFnvXzwv5KbT
G51r3Vu7At7r60yzSBM1rW8E7oTTt2YgutHLCCqni6SFtp59b9GF9iOaS4afaOqMauDISb9Hn5ec
SNEd6rF0YF9yxOhTqb+kkB93Qga+QNnQ0rC/fzwWZwCOJB4TiFvT3nn7abrQx0Eojf4lgkwmioFy
rkRQSwZARKkidCuQo88zPk0XqW2XWaxmrHHEC7asPyB5e38YS1NMp/aUn4WTmKBh/px0A9IRtelf
JsTR6CewYUpbo76Q77SNw+/c+GRKGz34IiQxjHh2r27ywY7yoyj98eMY9/4fmomool5/0mxq27rR
CnNg5G2bqBcz16Sj4nbf7g986YSSQiWRyvhAbFozK36btgE5enxq5NPNDev4AT2RUHlGmSeyCVPX
sI3vYSjTuK4sTit+dWjAUNeRr7j+RYmeRLMnhAImSwJkylMXsU6X3Ekdwk2MZJXRmI+S4u/7muaj
R8H8VaMvqA0/cvnN9z51PZiVfRtuGg0aCj9w2OGcng/3Z2jBndx87uzSCZOuaz1dYGcU8NqIm5DG
mQbQshW/ZnEBcC/b3je4EA/dGJzdBFHiVWKiMj+UBj74lrupxEfL9TdCtrL2C9cphlAgIlMNQHjO
mKJ0lRz4TQTFvPhWtLWtphtFGtjLm0SBQl1708av94f2nitnWns22kQHPDWBz57Oql6mYZnFwUUp
v0omXkmqUdj15b0sZI7gWkeoN7aW0B/14LMqCE5TfxhlKvrdGkPCgluh4R05CJizp+7t2SasglKs
Mo+x94bkQ1E0QEeU5P8MdJ+Ge2VltnfqVBzSGkrsSxt+U/ehtm/8L3W6hSrv/rwurST4XazR0Qt6
fxZCBw1RW4227qUe6Xc/Z96D26aQMrU/0sS3rcQaHSLD+zaXzsW1zdnd5+puICQCNq1D9wz+Z6tu
veaU+ZoDaei/m6KfDBwWQgKgwmZBi14MATF0Fl6k2mkn/adtTVVD/eDWJ2H1AfsXXD271GkpAxMK
WJFqzvxSb9tWAh1aYy0RtwLSD2041RS6T0K+dz3pFLQoqaCLoz8L/q6I9mZJj7gVfOpDprzrzkX7
uxOUn8kP9QkB97L/jl5PEbw2FCh6Lu6wOvr6wQD+Xx9D+VuorrEQLPkPFDKZL2IggquZ/wj0sRmF
sAgvwVjvSaDTgaInT4kED9Ja5W/pFMEsgDodfKogIGYL49ZBFAtWHF7k4BeJqXAtvbe0r3VKPfTU
/H3Qz35+VQSDZkUshUVQJbTjMRxPRfwEN7ZNM1FXd/SU/7NmBaeIBze4Q+paRAKzCzE0KohFIPi+
pDrN00prh+EDKZyV07M4c1dWZiGdSnxKLrlj5vTQspPa/EWGb00kYHH6rozMnByTluqS1YQXMfvT
JyfN2kjpF9E8+Dqqe9lbuIZDW3jDQL0l/i0DT9qms0FJnTIQRzF1krfxo6dYRMtchQAiXeM7W9ri
14ZmA6t7rUKgAkOy8VHUqq1kcP9fAqPapermvu9ZNEX6moBlSvbMm4zAS/WBMFacprrcyO2L1VAg
Ehyr/BIKK0/N9wAGchIk5Jm4SSGMRN1tZCRGloHSB3G+7GkfkiE9mKVoT1zVbjRsI3fcKBqkeY4p
fA6CtQ7JhbXD9sSeSEww0V/d2lZjtYsFGdut8pLnhxSqU1z6mt7XwmzeWJn5Jt3rBYuco39pTCmz
c1rG9PBJQX6qH/WXSD3eXztpydw0nIktFtyANTMHAZIqoaYUXLSuG/e9VCDtLrTuUYJywZGlQd3E
Q1TvfN1wd7S5p9RDsuzL0PFM6sXBsKu0oQcoiouNGBuDg0J4s/XEeI1NYuGcQudNwhJvPT1BZi6n
0j3JJSgmELO8fQX6F8qOX7Wa2H0CPE5xN1JVf0Mm7fv96ZmWdHbRyX+ZMrjGqdDMmyZ1AZ0yteda
7fr8UxQlH1MYchRlLZ5demIovOCmXm2Kyso8pajJlVeHRhRfUOIb9kNiFXYzhqiWeGcEbFW59gj9
Mht+7oYYNF/TzlkYJroTnKb/y3Qyvw9bROWTImnjSwlXadQ7+tuI5NX9qVzYaNgAhQM8BT6F+Qs9
FNPAdenKvpSlGW1ZOvFUmZJFC0zqfzWkqvjgqckatcLcKIkVuokmekWKyVxaM3fh66KbBABzL53c
0hi3N7yzRlNJoRv7UFlr2Z589/VmmYzRsA1xNXC/qVXs1j8ogq+PtYIxT3zLm34nSoIt5+jGAcA3
L5axaaW3ptx0iWi7huRE+go0b76Kk30NTmDUdidd37lAWq+7Vp+WbnxR3NgmD9dT9o20/2Jkwoez
jBCIzouxCWlbK6IF81Jqla1rr31Z28Kq6MviUK6szG4vb0y4s6MguQxknjvmL5vQxZBF3t+T7x5b
05Txm17O6VHA8t0uWa92VdjVUnyJImlXmYhU+OjuRZ9U9yA9GNJe1NKjlJg7Vaht36qg/0Fa6h8P
xvQNE48tAdwET51XgyiReIkZs2xZ7b9AgEMai53i7qR4m4lrtfR3Keq/1qYrlD5RKn7zMpcRyb6o
lKxfMsJAnG9aAhASRlPBK+bZXkX9MbB6uyBqHyG4zf0/CXx896d96VSSsJrOigK5yvxVDa2zW5Tw
Vl9EfKtjdrL46BFAbAcD4JSbV64dZ31wuG/0HZSckSPfydOINCSwqHmiFdTo6HYmVjWQ24L7LRsP
cp+9xbJjdeCA4VztNlB/KdYPUUs2qD2GgFhw9tpKTuHd6KeSGG0Fk6iHyStk+v+r5I7YZG7s0wX2
rImeuCshnoZ5Fn320SODo0GYlSXV/v7Yp+Ny45kwidIxKW3aHKk7zqJOQfOFPlKs4DmrB39T+bJE
w6o8bu9beb+3JjMwAnGNoPf9rj6ulhN5B+Luz2C86+53nReOMki7tA52em5tuu61qB/9oIWzCym/
cx3XK87pXY4S9pybL5j5+55WEa2rzeBZjwG1xxtheGyjJ03N30ioN61kU6GICWwq+We/FXj4pw9N
DjGKbtfySXAPNI4ra9/07lr4+y7nyiNsQcN13jCej0JrJA3r3SVSdgyysNtHsSQ9KC4ItsIrFXsM
K4luMRQBok7TT1Ge1Zu6CuSdiLTNB9U3J+hWXXcPYy2huxi5sSPkqJqI3KKbPKm/+Jr6Q2iQXUPH
Pdz6Ptmi+0s7D30nLDvfT4kCnwF532zPouZTxIMe1ycEnJttqoo66otmvw/70NskiACthaWLBum0
QJCcJnv2ze0h0UbfF4S6qE++d1bT5MWsX+QCOZDypS1722i/lZ10FNJu775Wx85/bLQfeK/RN1Zu
iL+Jk+ujM40cyLBF6ZYiBq7j9kM8q0V3L6vqExzHR096qLtX2MyRASt8x/OCrVpA/+M+Wq1hFwLk
1u0Hz9+6H+Lmh6e1u9w7pap+yMo3UDU+/+DRod5Wl+GLLkj7bo2G7O9Bfve1iLfwMYTy0A7cfm0f
kNSq474+kfN46DPbalQoFg17iFEErD95UYM40m+dbm7ypw9KOm6rWttAvJzoxy5/SMqJAPXsV5qT
wnWnWR+1oZ+Y1lYq6H+fhPPvpAn4b68F8e6cgFwsyxoeurg5xUaSj3bZaflzKk2qSvLoN7RDeGLA
y6PUY8tuPMN/lIc4cO2iR+FNDCiWmaC1oDhSEUX+VOT0J9p6o5oPYeH26bZJSukcRg3opcINUxoc
BDP5OYYefaG514Q/i0LrPPg0y/zUE2d/86NSJLspl2G/UdPaHHepEikUGcdkjbdl8kDvRk5CiMue
ZnfQQbcrpKoBDBUaabkKTrXcDTZa+yeVviEPCBD6yfzXFmSuGq56egZguuV5MaeJ0aUeNkk/E05e
4J6S2GVjlA+GNj5GwkmNaqJ9V3r9R1+BScpEEhGaoUAnOrts/NFTSippwkkPH6ixHbv61POoCdTP
/2qHfANYBfQ68Em8C29nsukt+FEHInphRIzXLA9l8QCn/bbNh5XQYR6NTnfKtaVZ5SvJu7SsYt07
I1HuyMIo2kJX/xJqc6WOMnnRm70xszM7vXFVtB6VCOyozRNh2iZPvUfNS8CIhT/j8l/T0wxrCsEm
Wh1iI7gubiewVTKl8Rsm0I/dh+5FKbZuc4qSbwQt3Igru+Ldvp8Zmz2OBCkzVGpVjC0NHkx4nuGB
tfNEAwJHi0Q12pB43d8fC7N5Pbx5Wkr3mhEuEiyqyccgIi1uupsRNClQKd/7c9/Wu+vqdnRzhFSr
N4Ia5ZZ3FqkkB52jtk8pwfOgr6TaFnbizZhmO6QPKqNVY+yM2Ru1WDgm5Z2U7+4P5l3H6GxjzE8w
8WGvphFWOuE10M3X1k2+pK78KH+Knwt1I3jBi5wCmNDGBrGSFVD3PFadG589/cYst5RSctmVxmer
+z0k/xh+//35U18aKBSisb+MRVfht565bpeMgneOLYC2vaQFHxtd7hxPKvNdW+TZuWj6tdTh0roB
AaWGTBcStF0zX9Umwjh0Qe2fu1js7JDGy4fEGFKuGXHN1DxTNo2Pt/kUsPA8p8Rxe6rRhwsIdCv/
XKtFKGxBEhOhZVVCOxwPhA9xlXgl9EpF1u+LsWi2rui1axQ6C8dhegGg1gVKQgUoefsNSYxr8YYg
OntdF3xVAot20sbttlJfC86Ql9VK9etd/oxBowqFGCg6E0Dm5iX6zIitsbfq6Ny36HjILtRHZLEQ
XPHKbhuNEUrQrtPowVmGBGXltExrN/PaUFxBTEQqAbm3ORtAUQ2qNmpSdIbfL/4SWpm4H5QCOQtL
iZw+ziWQvZKwLSzhay113aYoMm/lglpwroSmpLpIkMLiPS/I1EYeykKvROfMaotk14+j9rFqS7ou
TMvPCrK3qhg7SlqkwcYNIn+t3XvJPncX/Nl8BjCc2XrXhpsKejqGZ3FQEKEIi3ivNVX7WZS93Il4
cz6KvlDv0aiX13qyF7YardIU8qYoUmUD3G61YhQHKWqaBGJYybtkMKrsrbpEIj4zd21ZqPv7q71k
jpcchwskKgScs9M1hI1cGWWRnr0xhYKEJ1qWNA6Sug7N6GtSSu/SU2xrADeIG7E+E/ZmmvcrX5W2
oll2/pid5drcGF5jd7F+dIPgEMknZJEdWBpQr7YbSXcSSbioFBirRHlskHW/P+yFBYakWuMXVMPE
/bNZjiq/9lW9yM8FSZPcAIHqZ3srMh/ysm+cMGxeZCHY3rf5rtbD6P9ijsHqTxSn88RYOL12K7kp
zmVmHlrvu1A8F8mr4V4sFLgoE2thfQiGj568xkK74K1pEzVIpsqs9LvAyBwyMIpSWpwlNf1TG942
1DpgSOGajPaSHcrnUzoc4gu6LG6Xt4vcqHVNKz9HER5SjRPd1r+4saavrN70c2Yeihf0hODmiCjg
uG7thFQZEa/KivNQBdukBHZIrknrgp0af1K0D/eXbeH+Nnm1A4xD/osq8XSCrvasFzSuAPiO9A5a
kc+SkKZ7D0aqlUBoaUiktJDHnYoWhP+3VjKaP13DCspzrjh454M5SPsi9E5t9bkT1/qxFs4hO3DS
oOM6na7xmTU2qmB1CJWekf9D1kQAQ/kwNDye6ou2T7Z6/s0dn1K0pBLjW2itbcf3Y+UZBWKW+sV0
FOZdxaLYZYOuhPk5bgHced9ExSOvduQy2FiBYv/r8t0am/bs1fI1USYMUR7l57SGY72k83WNJmKa
rNvdqEBNRq5bBWnBu3TmQiNT72BWNqOzJMbbHuaNCHBAWLlPiZGvIFzeH7BbU7OnaIOwz0S3HZ1z
+JkD9Hxeonitl2TNxixeFcpQKOHaigHNpCAh2zyI4ZZNzI2e1fWX+4uzsBNupm62OJQJuiQXreic
eIU9ZsciZieYj6KSOaO5Qh+1Zmu258nlamlgsEzic6bvtP5L/QMZLydO1oA3C8+N21WavuRqy2kU
tvMwwRIImGx0elD4VkzyalD8j75fbnLhYxI+dTFSujQIddJa9LI4Uq43GvxodVOU2Qpatdv45JXZ
kF3qpF75GlbdThx8O/ZchAQ+31/D9/E5CRmuFfYdj2/ARLejrY1h1Hsxis9xgQbSqcn3arSptYMQ
ndzqWRV/3Te3cIve2FNnV7c8VrFVRiAPam8rZo+Jj5gpOlODAwOiV0JOV9W2RUIw79e0JpfmldwT
rULTrAKJuB1pVA6mMip0A5e9sAlsTz2bJlmu9Of/4ey8diQ3miX8RATozS3JNjOz3evtDbGrleht
0T/9+Tg/cLDNJpqQAEEGC6i6imUyIyMj0r02yrtONlp/Fpjr/4dabdYorS29KRlqnL9iRzsrgauq
/TEosWI8l+l00iw/nAf09/Abx2MuDo6mGF2BOdvj5d78un/8kNXXRXe9DnH1yq56+E150edvCMUg
mtF9yv+Si51MeW+s5c//ODdBRtgw2FV2tcJTgdUsEKIuHevazX+j72b0ez3ZdxW011VeCPbUt+kb
WGugLA3igWJ12XWWjvNR4L8h/cphLuXzWZk/SN1v7bmfL7GJ91fuz81h6o7mHmi1kepxQjk+SPRz
ithYt7NuJCnNrTbLkfFtNMUlKxxDt0iQ2/XCpFcWRMKqW0oEXflPDuSLVYEsw/GrsY/9D9cxhHDi
iyX3umtIEck4tnJdZldDF0c5P6ts7yl7ycu3YzbubKytZ+bPsVaXZC0nZmjxzl5BykPxOZPeSc4O
Kn8f5LOySMlTkeVVJI+8XdlUM6uuE9xMTjr4uO6Rp/qRjQALei/jdzvZQyq2xkMDjfVDvhx1qlUg
YLayPhd9nV2D+RIu3kR/m+ZT2L9M5o/BOT8+l5uPDLLIFpqYGsTVdQYTR7FdTrLEYOLLlLg5fnuI
oiT9iMSj4sqSW4SmJ9XGQZ3/mvYwra2Zop2kUfDAahz89HZlS60p4qhP86uE82ieRxcpPOYWDj9d
6kn2Abe7x7PdGm/JKqj38qwZaziyCTUtHpWRJrRYfjakF6WRvCD4EOq+VdDN3qEF8HjArasITYPl
HLC06DTfTlDPernucj2/pm5lJm4bvP97ivj3L6H4FGp7/IGt6dmLgDF7h0Rj3b40Wt1MF7aTcw8F
bogMgBnSrlx4RkxKXHwso2Anp7mrK/PtAMrwh0R6iiajdT+7lYWK0gipuM4ztWWQrK7UrlP9Wete
Wu1T7wzvMzu40MRYGdoBRrunvgmpBMJxquaexjHDn+O/pPi5+/p43e9kfl5/GJAwJ4jeKlrwbhfe
CStcg4OsvNpF8hT3xkvT1r80p/ptQI1Eqmpgwxn0AupCPtWS6jVkLJEbRoRX+Gseg8b05GZ+JyUn
wNCd37bx/utYDKNRwq9brOJvf5tmNoNmjlJ5tcy/x2B6O6uJayMsXM5+KH0oaCtv3ptz6nd95I7B
Wbc7TwKmlPqnORjdGaD08Q9axlslHvS0AqiQQi20k9XvSfJGD6QhzK+BHXiGTtOXbhWXeEhUvwo/
Ph5rc+5/jLW6rpu+kM1g1pe32Ze6E2Usr2bhRebn1p6e5N68VocvD+PMBvfiadCig0aLm/pRkttj
MexkU1tPL9ufdhibYIsHeBVwJIALdulwjTUDMuWpXlFFLjEGQh8glb0ulf0o044zjThWvtfEu/H+
MTb+UNC0wJXXkDLdp1OS93F+DTHpLGPrKZ2az86u1sgdh2U5UIt9KUA9ysncL7ebVkl7yRKByK9a
nFwaMR7keHjThR8761cWOn5rurOp+0MQn0Mx/NT1z9muBctyZtf7FD0aeeGD0s63toOqu0ab56DI
r4WsxF43Rq03tel/uLIJoxatRogNJrX424n2sYBd1jLRaDZ/y0r9UUwthkGfJszR4km+GKH6XSuM
4+NzsbVXeQV5CeE/6XeqdmrVG3qd1TkNOIVntbATUJ8PaSMQ4bRzaW/tGDYqMv5L4x6FiNsJqoXG
Fxrahc4gK67dORJ6iY56UAK81h/PanOo16cBHz8wjVWBWEBYN+kTW4YqDmOoEQYK8SYmk/1PAy2f
DWs3BOtWcyKTq9vYGvJrrOmoHn6OB2iR6U41ZWs28PhhqNGtiqrWKmPUaOjJS4foQUK+7NBb6u+h
KWXXbM09vsrWTl/KVYCg0C8hzt5+oiAvK7kKCBsaaQDBeF/G486CbQQmxnKUaVqVMYrQV7vc6Hvb
GeuyuDZzX2JIO7ag9AHQ/qmSpjZ4iiSNXFEKJifxJepLJ14nOT/86+0BTgmYjQ3AUiJa/QgUKacm
avsCTgrOos4REreDe93jQbZASjSlKGpi7G5zuFafzansXE/yurymovGRmUUPe0RYfirFoUmeWscb
ezRNDoF+rtIvTfwsIUP4+CdsxGWGitS4rkJtVOX1PPsyo89AS4srdBrzaMVRcGigzyPlSJ+ErVXH
xsRiYtaqPYR069ZGHIoWq4WkD8VzdS7yeCzViL9deTmqn7XcDnjKjrqH3PDwFLf28nGV5FRNMb7v
eW16g0PJN1aS/D39P5KXaYXYuem2FoOCGJ4TWDTCglluwj+y8xF3maxCUftaS6n90pSOchDEJc9q
VcvPYe2Eh2aoJt/QI/nD48+wcX4h1i42xaDvfI/lz/8YWY6mHm3JorpKxnwMqv5cJN5Uy6fHo2xE
OMD7C2OFBSd7W2032YnmsZ3L8toFh7r+qfbnr4Pxzy5ctjUMLGWsLLjzAB1WX5by2shD1bCMVcpX
zBJCt1F+GmbtbdnPhg8IsNeSunFnAPYTZSzpBad2FebMeTTmRVpWaPNrz0pBkyPCJJl1KTXFN7Jz
f5LRl3+8mFuH988x17SwotJaRBkosLXDRzu8xPKP3v7QZfJTXozszrc6bndCfTfDisuLT01Ynqo9
HHbjMl5qHEv3AKqo3Ma328ZRAqmhq68ir5k9afwhyr34cbnnVoEN2tu0+1JJ5OlfX/cy3Ie0qAeq
iOlZSQ4ylOCKpO3Q91+G7IsydW6YfcrSw55n0UbQAW+VZxnUiGt43ePUT+YYBBrZW5ep4pDr7U8N
9XEvtWLZzSu78h9/zK39gxrD0ngC6EkAcruQspSWXT5NJTFON9euGcv0VKHE917pqQ/0zlONcetT
0yc1xm2SvBP2bNw7BI2EWJBw0f9cd6GUYKxWEktUixyYqSLy8AtIs2OjnQepWK7iHX7zxrahz5CQ
BDY7vkjrArwWTGmvVQ0Fo+6r0rVusufysDEh0EZl6aGFWQ5j53Y5kwzWQA8t6JpoenMOJ2RTS2Oc
3gktS69OqUJvkdQQndHQ2imBbFykC1KEg4xNpeqOhDxo4yDsZq6uSP2AFzntm76bzsn8H2pu3DWL
6hiREI2Nq2QRKm+nDFNKfXYevSg03VA7PN6SW/AX9WzIfpQcljLi6jWi1T0vVYdaelhIz/hlf+zn
1qst3w4aN+zLD5ElELPAfnaobTdos2Ob7zlqbm0UlewKx0J6N2lWvv2Ok6mHWPlRVQ/SmDLLJ9H9
/XiSewOslrEX9kz/R1ZfRfEyyl/HMti5pTfeIryLiIxhwoP5rpt3i6jOk3gK62u+6EFG8sVCEFU/
lBrqdMd/PxcaKJZ2Db4a0fjtYuVzJdtVKepraeGLXYpZ9sIs3ikgbM2HQEFBeEgn111/EVNO1VJU
en3Vq8brZtWX0YI2ReIiovIeEamdWHzjGiafhUmr48TFtbiKGBDEGu2pLxuc4zDZCMdnq9NPGtel
G+1MbOvgsnYkFAvmypOzWr08kon20+aaJnZ90J367ZB25bmId3bc1gIujhoL12FpElgevD8irRkd
3lF0ekOklR0HKboq1YkmJmqy1YddrdCN7Y2yP6E9vJTF+HO1vc2qidLEzAT+LOWX2RnxYq53KgBb
QxDyQHRAfgTgeBX5pPkwDRSwYNyIns5+K0gOfZft4f4b+8AmxmAWoCyEAauLwAm4jDIFOora2C+9
lbjSjJqJmft9fHp8ijZGInLEoofGm1fk//b7SGaZZRrdNFfUA3w9/t2WX2RUqHaVye7XDQbPIrYN
wQbMZk2wUaW8KvQe6qg5y/bb0bCHH5gzZ/7j2dzHFYxC7Q3yBAgV98LtbORYTQYlJK4oov6NPhQF
zfaB4mth6zwFCS3C42hXeJ0J6WC3k3N4PPr9WhLSECBC6+TCgMp6Ozp9nlXJ81VexVCh0p4lxns9
sDI/KMfxGbecaGe2G4XrhfQG1khZHnhvHbWNKoqnkV5VV20IIVHOUqu8EXJiu5kiWW9GUSRvZ8G7
bDc55E5TBOY3s69wSSjoJjk+nvz9QefjcuPzi9hIfIbbycdmPkRmQEoVK9MXRLjeaPJ37BA6UXuW
tXctb2SzjIaoB2qFi6zlmmTYijQakI5feGFqmftCVPV3bhhjcPU+U9+PZQnQKxU1ahWFFOvfUITR
1TcDjZT4faYNQmZaL9U4YsxW9a+fQELKRfwLgdoFJV0tRNKERtLnASGREOZ5CsvgZASxcsjSxPCl
IP6IrIq6E4Zt7bwFweNwQSW217lRP8lFoieER20THWVJyhevnmerTiqvNsXPx1/6Ptpc4EIKy4Qp
xLPrfi8lb42yUBlMlJO7wPYO8l7z5E0BvsKpcwCY3XkWt441US2N/yQoXImrZ7EkyuR15joU6UdV
/lEph8h61kK3fRb678Tcu33v30Ym+Mdwqy84dMKRkW+pr0PSvsMn4Dya3+GB7Pl5bJ0YlFMW3T8b
FvgafdWTsKqtgrSAPz4NWXgU43QZe8JoNYMmnPyHfWnyEpOFcAPfQU/dKMVdNcnV1U6VUxzBjZ2d
7u9Zs3/J018RTfiPd8nWIlIMXOB5ioEwOG/vgzTtJNELvYLDRjeigH5LW7gz7ckabu18ZH0QauHC
Zy1X8UUUBrVjdRMhM0ZDhZArfzLC7+Osf5R088vjKW2wO+jIo8sTDjW8fXoHbuekCCuIpFRlMPBD
PBrO0VAeR9Wj3SnWsLwmNamO6vTFcj7KqY5xBnHO8Fa2LlP8H25bjjl9jIvf0B1eWrRjqWW1XV/r
6aCaVxG/iOaTFZ4NeWegjYoWcwYqBSyjVw0Z4ds5x+2cVjx59XXGoUsBNUSw6ylrhic5MNzMUShm
jZ+TKvs8V3tp7QZnCSgYUxAyoYVVukZDmhzpoSyZ62sPWYmAGG5+U1/a5ntu6W6ZXDLlg6H+lGmP
bIOXtETDL5feYfzwr2NlTszC6l6UnJbq9u0SoNQ8Z1Eg1ddOta6tHLux+oLB1afHu2tZyFvo53aU
1YGZynpWYzpPrkmWPZumh1KbS1Z9aIudT7pxMl8TTJ5qioW8nrfTGcIyNoy4bq523x1kO6O/W31q
tfH34/lsDmOZCPUtPcoQWW+HkbqwHoOZ+WSS5tAtp0JjrbP2FAGN79w1G+/DElT+/1CruF+SMfZC
hq+5Rv3g2unFSEIvSqSPcYs4YO0kblqjjxHsVU42vxg8K5BrJNIo+N7O0AhKIqw6WnKbxIWCfCgJ
dPTEOaTlzg7cGolSFg4cJGsc+mWt/8iiulqIaUqa5hpSUY4z09fSZ7oEj3X79+OPtnXcsUUnlIQ5
DhVgXdlyBM6CYzg0V6VUuvdpOTVHpZrmX4WhtqemKhO3UvSXPrbm4yyrz21c7invbjyLS68KlguL
mzmRxu1cE5TnGpqAmitiP76ZYxs3fgqlYyzpx7o7Pp7u1rpSBsBnhJHoj1m9HlJZWUGQzs21SD+H
GQLeP6CMBcrnx6NsBEz0XkH0UGnTR65yFU+YjpDMNuWNQv8mfxvxO77nUvksJ/xXbcf2IWtxYcbK
6d/3QlJZAdWlQkmfBu0Nt0sZ9kIazYFGg6w7VM53I3pvix0sdevo/TnEamc2fdYVkSHX1zQDrC2Q
A5EpIhXTB91pD7L8LpMPan16vJ5bO2QBLYitLbDHdZrfCYBC/qy+sgF7o/d73IEdd+47T2/CnRbZ
zQOBuCcxDOEnBeXVdpT7MFZ622yuTaX+lGJZOfaWHXqNbtQ+RH3liF334hYaFr4I4cl02eDsBNxb
88WAjRIwqR71stVPcPI+REQCDKUVz1XsvCGg/BjG8UkJlbetuQNwLB9s/QzR2QMyhDw7W2d1JBIw
3qaP4xansezAVYoCSBYoOxf21rn7c5DVzRmKAr6dGrXXFivGITnNzjtpcKv5P1yb2FBSsQEUp8a9
GkaicygKuop4zRnli6rkXj5ZzyJxdD8qtcR/vC23JuVAuDMXaXRsL5fP+MclHbQFvGk85a5sg5p+
dMRwW6UZ/Myoz4HZtjvDbXwoijVLOeG1Yr7GP+XEogSXBeLatC17z7RrDwQ7hXgT7RkebKXb1BYd
euzYFNgArgNfLUidqOnaqxVVFfzpfwpMU9041DV/GnGqbyHsH+1Z0s9ZJ2tHoebF2wFv12OURzb0
uarf+bIbkweSRdUAxgBLvRYarGN7EtaYCB4JiCuh7Wp955vazkWzdfiBsukuXDJd4t9V4umoY91F
TdRdzZNTPwf2Ia5fWktQD3gqy/KoWjEn/+nxNtqYGvCITIqB4QyR9+q0F0E+cgeI/jWY6YwPlaK5
SSd7j0fZ2Kw3o6w2q8jCWmvmpr8Os1tNX7rWL5V3A9W3x8NsTYbYaKGLkTGxhLdnQh2TIGuLeLia
5e8heo4UT2v/ejzExkxAv6g2LFuBGH11YdEIX8pApMM1ny9J/LmCKhmk6sFBZfHxQPpyXayuRlA9
KvogjEsqsAqcxSSPCK6K4bposDzHsvZ7iqo3Tf0VjA/RKG3I6cqBTA/ilvllfu6UxDP18awlH6vk
ne5870OvU9HS/8Wlagzvc6wlK78s0BeD9xh4efqt0a9V4svyIcY4qT2Z/WczNr3QIaP9pr3TjcsQ
ZQdbnl/a6dPj2W0tI+wfUHMMVJDVXk0uzmmbngNluFpx4heOj2q8K4zPsRnv3FtbqOUCVXEtc6Xw
Tq/CoWnKqsy0uoHEIAOpHLAseulr7UMYl+/a6h+EDS6jZh1LW8MDNN050suGu/uG5HBIcIGUIet5
uyHHWR7HNNWG63QKk6fBNE6gVYk5uM1un+B92IfFCUfYoKudks46TIn7bBzlhN5Vs6dszzvQviR+
HP1VK/9U0j+Pv55+Ny0aj1FqXr4etbd1n6yGjeMM+k3yaIzuyN087jWt3p9k3Lage9hASMBV6/3R
zLUZinxB/fDs9MFG3EHHlUnR/613ENuPBhpcGlC1otq7fkYTMZsEdQklxMxsXTnCzLezT3KMRlSK
LWsmX4e3fZrtxHkbCwjGgHEyrF2uqjWCGoxWJuaJXE7R6wuqSj8Up9i5PzY2PtXlxfVJW1bxTgNg
lIVtpjGhZIf8gJ/NCo72Vv7WbKPMd2rE9LDkwK67AatXIxt39zn3Alqtdw7g1lRfqXb0i/O0OauT
3lVZZZcy+T9Wi4dUKg568Ovxblz+D7eHjMoVLTKAjex9SEm3hwyAOugjYdXXqqrcPNbwsE97tHKb
4FLpSuuHtv5PoEIxk+udZ+3+eBOiUxpYJgYfYa3IL/WGAWpkNThgZ2cDNMCMLuHCpUnDN5r+8fE0
769MqED0+qO/RsGHfqDbaao6XEk62XpMv2ftqdKQjVbtKPGjtp2eLK2Udz7cxuRYThhXUK4ISYxV
FIaucqnkfcl4ZXuGwvK1ChCLkLAhcPWpf9ZT/fh4gvc3GBP8Y8DVTmnSKQ8rte6vhWOdVVo4otq3
IHvM7NA0UE80l5wej7haUuIEKDkkqiTKuO/cZR+KHmrDiPvupU4UNNnMsXgyhsz2dCWZX7LW2CvZ
rW611/HAFaHLK0QO0LxvPyEOP7YRyGV1sWj40SkfxeC2tfXj8azW3JLXYVAyo5ULfV9A6mXaf6QG
li7sjAINwyQlS8jJeUYlEAnapKq82Rq0v9opSz/0A2JgyjRZL4Gij75aDMPzFAf5Toq32kfLr4Eu
AckLZwICpjWe6VTUhWJVFRdJn8RRmePPhZV8Mg2a9p0w15+kAEmYxyuwsc48t9RFqTywzmskoshF
iMuRJi4aO5heRClCJjAaUICZo50ttG74eZ0eLyDQJqrGvCOrxdbLXEOxUsXWIVJS64j4fwAVsKOf
zUljieA9NmkVMETTfI3KtLcPkoIkt1tqUvhXgJPVt0700vu0mxrbzbu5QTgPpz4NEdisbA4NmjGj
i06eHLk0HFY7eMq6xvD66zHa0BZzLd7bu3B24N2waltcGiWrBjcNk/ocWnPul6WFZ5DoBwm0OyyO
ojPLUyqN8k8YWK3qRl0tHaU6QTJJlrrnJMZtTw+Q7uyroNn5nOvE6PVXLqj8oqYDErP+nmk6R1NU
WOJi0YZOn3bSvBdSCD1mzGYvtLP6KIku8wwzciga4O8cYoW086FfT80fzww/Ykl+wSlem+poF789
VeUUVFYIyHWZgxRjpVwNjNBXx3npFwysEbHLMhZfON9Bd4zgPnXHBqpa6xbTGP4a+kCDYjO0NZGZ
0tdv7XwyvMYwkmc0BIoQkN+eKnLLEUlEO4rM4lc8jX3rFWjzkmL0ofbJQNhJcmUtmOdDNnaBQGdm
lD/926Oz+NOj3aThHLewJW9n2cTzZKbD1F5KVSkPRSMUuhTJOHrD2UV/l9B7vaK8K8TH3MBA9qsV
7WrLSqhUMhaKrH4QZqrmtSLBNsgJbL8Mg+DzaJWBr0vRdG60joOgzt+xtkt2Ntgy0PqHcFugN7CI
qSJfcjvpsGziSjLYX6U1OgeEWD4FZpaecV0FwkkwSUvEv3tcXzcTQDCtb4vTHDZztyNaQjeaVJ/b
izlXqIJahF3trCNw3JnhgX02nCADtU+Pv+0qUPrfoDC9SA7MRY98FSjFfYg3V6K0F/yzmvcwSmJU
OIrSt+puOhANilOnRPopmqbIC2az+C/DE25zjpd2tXUFWkbxI+86PrdZmY2nG/nwHd1pBR1v/Xea
i/zJ1CXhpX2jemCue1X9dXlvmT1VBmI1XsSFHLtKBA2ZKqYdSP3FlEX8MTNF5Ta6jM6hPZqnGCWu
gzbG02Hsys4Lid6Poq0ljzDngwbBwmtrtSZ7HsKvVt/ulZRWoc/rbyPJh4cHaUm9c9SWu5FOEWWo
LmEIaGG3kMp7HUNyMStuDSD33u6t4F2VOdpOBHv/UvJGAvTSZUdHzJ3iESWWqqee1Vx6nIBGtwkF
bWCOZHbyCXtT3drZAvcBF+0JCJIBcAFW8ylut/1sddGQQGu/lNS132c6LSi6KSbPNirI5mllxF8f
b/nlf7g62bC+uRlflcYRorsdMA6TKJljp7lIajIfpWXjgWnvFZE2p7XgTsA04LHrXkiKMYNw+lBc
ujEwc5yhe61JPRCvSnoXB9lMpCcF2jDvZJEbw1InRrp20UlB7GG1mmY8w4JaJqdOPxQDug/011zq
0YNsd1Ksjf1JGGUsuxPCFVDo7TJaleI0ZJPiUuMo02aGZ5ntwcTxroMXU1nlSRR7zcEbUSxBCQgD
xRV6ZgBPbseshqZI+67rL9xMztfQyL6OZlYeqiw3/MjAXcYZtczrCVvdFA8UDyiNemGsG3hW9cGe
ZNfGRkIanvZFUmnu63Uz15iUVSCQL73Q6Kd/iMZwPma92EPZN25oUEU03fA1hCO27gGtKBzUcaz2
l1TP33ZOcEwt2Z8kxEPmp7JBAcfSPg16tBOhb+wjUCN6GOG4sdrri3lUME23hqa/NGHXu1E5YHGX
/5BFdK718+PzuBEuw3hfZHYwq+CtXWtn5SVZuAiM/iIrbfxRC6TOPOdS0jte0gbJWzPpig9pYFeO
G2nc075cCZhzbVPnv7VQT4+DXFpuyjP2Nqzi8R3Fwu91KpQzMa54alJJeddr+Lk9/tVbC4ShF2gs
PgULQft2K4bQfrqxCodLC0l/MJweqkT/Uxvryqua7PR4sI2zBvi5aIUTky9w3u1glTloeVMs79TY
9N7UzJabZdnvNlR/RH3riwrym97uxX1boy6ewfQA81XI+G9HTTqzs7oqHi6NaXwU+Zu5/qvPTmlA
HNIeFjfcx5Pc2OjcWQvk9tqAtE4K7SGppLEth4vozfMYWkjSfSnQ86vSg6MVp+J3MEw7xYF1WWl5
ZKlxvL53FFeB/W6naE80IKRyNlys2UYKI5/spz4zkYBHZPHU6nJ/QsSwPIfxlPq5YX8jzmwPClin
mzvRyZjsvQ7RjW21PIJcc8tfd/xhJbSCMMnFcMEFI3lBV689TWDVJ5WL4UnK5r0ehq3xEAKE68D5
401c9sAfuMDcjYrU8cxfFH32S3jCLifvZ6iV34hF239/ZiCtEc0AyYFCyKsNlbdOa+KYNF4wFf9e
A+E48z+VMX0OzXqHjvqqS7N65MHe6COjfkXGv9YLS3iEEtmJu8tkqtMn5N8+dyL5Ltd95cvJPL+E
aub4UaNZn2Dql142iOYt/ibpwZLjGK/J2Ehyd6qKvzFDnmpY2071UTCxYwCC60ZJoLpJmY4nxBTU
4wDqsHPiXwuatxPgjYMSsnCryULW8YMoJctuRDpcEt1K6EWWuuyJ1MH+GIbaMe375BzmbfM+i+3w
HFkIeyoq7N7BLMh049w6VpE2os5man5LIeXU1Ilz7ByjPZd9MWElo7QY5piBK2f2hyhPJD9yOvIc
BJm9nFvIT6vsOe57SIV9u9chv/F1MCyl+mITfcGjWFMzRzpanCZvh0udYm8D3yb+mPQi/BRTrjsM
Q9/kbiS0z3Q6Tl47a8OxsKbxoE5N4vfdMB+6KejcUfTtM9KrwbPNBeU11MZOjhGap2IyAreQY7x5
NOzAk67Udzby/cvP718EX5f2e+6sJYT+49Q0spp2gWEMl2CuArrppArRFlzHHl+I92eTUQggefS5
FlFPvh3FpsVVTgvuAr2VWr9IlflNqJbDMbPk3rfGTt2Z1f19DxwPcWXBCAln1h0Siik0Mc/ReDHz
XvVS2xreoGczu3qk9QcrLSO/be0SeWxjTyVta2TEZ0BREFmFdrWK69Iebc2g4hYSYxWcYjX8nMwo
DA69gXKorE5v2lY7VWLcw7PvnxwKLtrSrwh2g9HF6juaeWfi1NvMl749EYH5CIaM7w1TPCvSaao8
sSeKtIAGq0PNeCgXvAKRhr38+R/7xqKoNBVJPF+GajipcexqCu5F4fta0b25MHf2z+bsqIAotFgx
ubsyZ7csuNHNF5rNO79xavgZjqRx0g3HVSbrKsEr9Kd6QZ1Mc97ZTRu7FyCdBIimUKRg1sy2ttKy
spjQmmuU9odQcj/Ofgzm3xEmLI+PycaiMpCDWBCax7AVVm84XTWWMshivtDxEDVv5eRqdJ/ldPLQ
8nk80kb+sTATmQwLs/A91dvvF42BZMqZM13ChrRCg796iCM/ST0BPqB77de2zdxGPfWm4e8MvRyB
1dZZ7DuXHiYSPPosbocOgrJv1XCeLxRBew8ErR08ngf7yIc0Xpwxql3JiMHNjCj3JwtVk6ju452s
YGupadOCnMkSEPWu4tBQdJFd6/yILp59PXNnMBDl2cgijxt5Z7E37gSSSkAVkEDy2bU+2qyM6jiW
unwBpXgDXG4PREEG/9RQzGq/qVWzE3/e4x6gENwEC4uXEHRNMQKpHsu0nnBGNrIniRj7E06OsVsV
0h5l8X4ZGQkhf9zd4DuwnLff0qyiSoghUC4CXUb1vV3/7s1n9DBcGld3VnFrUlxtIGzEQBQ+VvGd
2miN5WSxesEhqX0pGhvehy1px65qpe+Pt+j9o4im//8eDkD5O2vFtlYaKzQm7ZL0RXWgNtJ542zv
Tej+WoFtBRINb2M5h2tG/mgVRS4Psnrpev2jisK53DhujJ1sk+3pyC+f4fbIMRSnXONeUUmDV+8v
cbhpTrGlXlAjeqfJviK/Qcr+GE7yiS7pUwPGQXfsDoBz/8EW4h6JEBAc3FJ7lVci2jKkTttr6BMH
6AEC/UuIgPeIyO3sjI3ch5EWKUnuZgLHNRGlaOYwS3KmV5mtcjH69kff0mLUFWZ1zMvwnaLjB1dL
KK/0Fv4UqVLPLihu5M5z/baO238pNEQuBuQPWYWKIHEAuNntqQAY6wctkLVLlRZuk/+tBV8eb9AN
uPe1qLBEnCzxnVi9bYSNPQtFw9dJThJX6TSBJEGA+qw+cX/JQm2+xHU8FD5ROVmAZjQZfFqoaq0n
YqkbD0PXjpIXqUYZeZkcIdridG2+c5A2alvoQhL9L+4g9H2syfZOPUZVMpraxaqE7mZpZp26tOlf
ytCp/YluAM+Y2fWaFmAVVtu/OqmbdrbhxjFDIYgtSDFmKYCsrqjBSK1uaDr9ktg/tW7RwjkXTn7M
A3Xn1t04ZIiZ4IbGoabZeA3+TAEmJEkndESWJ4ggPd5rmSWZblNl5cmQq+RQ1WN2lLI2OvWjtitV
e39rEVsDYiIigfc7vbO3uy6UqqRR+lG/0JPyopcY28vJu6kV51GOX8KUhmftSY9/xkoM6o58raHg
5veux1Xn8ebcOPeQtIiUiDAsVmMdGgbG2JGn6xeua9oMlNxFOv+FxtNPj8fZ+rCL28sSahsQI1ch
jIOeXJOolXFxUI91xHyaUHgf+hDLtp2RNmf0x0ir61ONG7sM7dK4pE0D9exrnMfPQv75eDr3TynZ
F81E1CuoWBBs3n6+pqoouWKkfjF0kEFjGAcPI7PPqGTQg9zRxDQp2Pk+HnNrYkg+QP7FKvmeUqoX
geAdsY3LOACGDpMFUcLO9GPV1nvuExtfi0oFdTnSQBrg1gWqLNJMwd/0S1hV70wH9lkkvzGa3zXC
tI8ndR9uYS5Nix0UEepwJGG3CzlVceSUeO5dsLZ4lqznSov9SEaSWfmlNX8X6vHxcBsQAOMB0aCl
RlWRoW/Hg6DWV107GZfcmGXMdIkcVLa8Mp2Ubh4bb6wj5yVEyfKbnReoALeU8E6WVNBQPOl1Kc6D
MhnXWnFi2e3NPp29zNAW2ww6vpDQMdrot67mEWx0KxtKVwpn+c1kWZXpaokV/3o8m43EgNkQFTMl
4mKg2tVsAsXEPVQ1LvhaqHXsWsHkZlJ6qugEtWUvUVDIl992UMWnYXSZ+c7XWzP7lseTuxp0jdH5
lzW0pmtEXwsMcrFCvMjL4MOQ0SglvmpRcm2/WvJz3g1u2x6zSN1jvG09V+CHfEdiZm7wdal8rFPo
aci6XNTxZzwbHiy7H6l4h6olhTVabzVIyOpY0YN7erzsG28HiQ5wKcxu4uk1dypPFwa+UZuXoIeY
Eoxhf4jyVjoXvYPauSqXB7uxldSVqhHxYWpDh8fjb1wEWHlDE0NbjVb7NQxUIwFKfNUTiyIH6odj
mfkGdFuvjrU9F+zXuayCUd4GtNxofKelak2MCKLZ0KaIaC2ZkwPyj37ifK/j4G0KwTHQvCkSNP1h
PhT2R7P5FOqLRu95Ks6Vca3Cv7Pp5ESxq6DZK4Acsoh+BeVotXTOa0+PF2VrO5C3UbdeSMcovKxe
ssACa9HMTLvoyvegjv1aOL+p2/m2+maBAbqqPzajdhbpnprfBnNpqce99pSip81S3Z7CYC4lOyFw
IqINz6oWngLcgnXjm12NHnbrpv1Gxi77/zg7jx25kaVtXxEBerMlWaZddUtq2U1Cbui959X/D/tf
fF2sQhE6g4M52oyiMpkmMuI1emIcLK31RXcMo/Yo8nFfG+ExDc2Pt2fi8m7i57DKKRbQtLmsElrJ
bISoLD5hF1l4eAxH90lc6zuelbwiQK9SNrD/+dJdNEEBEy6WO5yuq+fDpMV2KUSEEF4zY7zbiNKP
VTVzs36Kj7eHd7n7FgUasmgZASQel6v7vZZL06xbHS/k2vHKVPtQR403ZMVpHrW9HXS8yEzu/fbl
dtjLK5GwGsD2JS9l7y2b8l0NrQyNEESWaT5J+etUv4Tj7zSgbrh1H14d3bswqxNdlfJ0kgPbfNLi
Yk+9+q8C7kLLu+d40E+CHBENMH+QNlhFV5YMg0NAmUwPKP26wNKHXV1ZJjqGVb2UO0IzeAjHsrpL
0zzzbalsd3aJXNztGb08xpYZ/b+gqxltERe2wgRlth4mm08rgpJvX3wLKtHubke6cjYQCnoAr02K
WRclybwVkzEkrJnc+Rmhdm85R/azp6byMVcfkvq+D49hufUtrw6QDBFRNTD9Fyo1ZqkDKOlx7eZN
4aZYLCtfTLGlbrEVZHXsqWnd5FK3LJhR8WvLdEVsPJb6P+eeTCBwKVpouAXb69JR4MQmikkOZ4oT
BLuGcpXXZfkfyk39Roa2HJbnFw6RuN7IaPhivJHO91nQl2OlSqH1FBvg3kwlrrySXvr/EAXxr6UZ
xGsXMZfzKHYl18mi3/E05Biv2wN0JMoD8cYKv0xuET6kn0qquaDMtNUKT8wZHKho7adczlDazSrZ
S53UxhvFae4RuJjdoah+paG1JeB9LTCIPppcyC9Ss1pOmXeHFTry0yTJo/0khhnnFzMz97DFMnwC
o3k3xlZ6VFq1ORhJXmxstTejl9X3g/wDzYkrkbt4LRWiaQMAYWmwn4zydZa/YA64z6LhOGeIhkU/
RgCTiXLUDWnXG/f9UkigfwXL2I31yXWa4gj/495GFyaSo3urWTBnm23A5TJa/0SW2JIjUMxDuul8
doIsjUsrkswns03jv8hClK+dJAsyBVE965JeeHalJT7vdv1QmjPVN2TdUYsLPTS1JN8OtW5fKYPx
TJtK9upYtz/HzgBbzTQrv1OkX2M2Jx8jWRo2Vu2VywHIPgJvZNvk3Wsvz7IrdTudOMasWfHiyfDl
3C/6r6F8Nxe/2+pFMb7fPjivbEYuWm52kIpg59cwzSmanHISOTouhtTtlNT6IVowT7eDXOk58/hj
qy8WkuyTtQClVfUFcobCfEqn6qlwdpn1QOW4zcLMTWY3cML9PP0yxd88Dt0sfA7ggYj2ITBPGq0X
JR/2kT08NOTftZsMu9p+7exjpT4WDXS+XRLS7+rNeiMdeLMtWS0iJoUmP8gwSFtrSVxJp5YuOBWf
5FkpWNt4cH9SzNp5jVqzzbwx0eSD2ll9hl2OzgbX1dAJgG7m03+dHkGMq+j1zHtEgiK6zmFVfBe1
EwWupQoZYVgrzQGhDmi/hFaitr6aIcMSGln7e5yNGUuaIYk0X0lm/XdMfz30VS3KZa8JUyx5+kj0
8KmKtkt3koF0n1+GcZcBA4wXI4Z8cn4YVWPZriFl1dNiM5mAtxSQt9XUQDKhLdU5pV83NfekQuIj
RlLKNz1MBG/eRuXBXBiJ0nGWCclyu1RJYg/dPueQ2oP+NZi1enCd0ag/t2Emx27dN/nXFEH/1g2a
IiBLNpwO/mNQJj7QOvrtQpUCT3IiLscmm5rOnwZkoe7N3uJBU9dUBXdGV5jRAZUYs7xr2qb7IfeS
ou4kdDj0g2lM1Y+C4ut3M+izHJNbQwSe1eXzcMSYztLcdFaNcofgX/5J7uhNbLyD1/kTQHXk8GGK
c0UunKhV1ob1ttPOjURpJpLLQ6GguqeUY+w7RS8eokFtdyKUt7By14MCBOT5byiGtUqE5VqJ5KKP
zKcpOXZf7EL352KnNPs2+tcH5zI8RCy5Lcl/4T2shlfLIQwirST3dTRXhOYXp+rueNlvZKHLX/N+
S9Fi5Kwhv4YruPBHV5dyFpV6KWcyD3qJHWD4qkAMaDho2hbk/aJssURiz3I+82aB+aie3wBpXoq5
71vjaYr/jE3zrMXVYegfozxz2954Hm3tIOcf2sT5mQxb6mfrQ5zYi7YlRFzWCiNdxTYqZ5ZmQSol
pkUTKN7TK3Pz3Li34tpVoLQp+Ml2G5nIOktcgrIyGTJ6cfxhtVZSx2wSgEnmU1fFbtjGfg2+PUB/
f+MoX1+txMETF2gbOjq8A9ed6q4LhaLWiv2kFLl9SBsb0ipIVg+KjLJXu1b1g9QMPOQFmrs4tOdv
jdmUe7t3viWW2j1M2aA8TYK0IK0RapyMVnuSTFyjpDaJ7/Qe4WFh5OZeKOGWpuTaxwlGGFo49NtQ
coQGzro4XxPRjG+T3sTiKUoDV0vwcA6l7HMfyHtZPAr7UOkPTm158qKCIKTHYap3eTkB+Om8MvMN
6ZM1BLs6UNyaJnhsb/2+i1ofxTWKMCiO8dPAT1wYaddJIFOtFE+K8jfkI8bVXmk+JDu9CvxcnrEM
oNSgcZArzWNRb33ZdSawRAd4hEfC8vg21nBgtcULQWtS8ZRBv3GLSJLdUJgb6cbVMaLrRmV22R+0
qc+/gaSEVomMJJfqUP2nWbRzY/Uo/krC06SnSDSvRjDsjUDZIzSJpd8W8vRyl2gos2sYqFBdQBp2
la+HhUppnbztydZzN5CzvQyptQE/f3uXbIVZHaeaKcLA7ifpSUXsoDUOUvlHiayNIBdvXr7YG44a
TWqebmRY53PZpIhqJ8KRnmo7OahD7yKwaA40d43vdY9Ma4rwgl22XjqlG3CNC2T1EnoxmeDVA0QZ
/ud56CxuJcDwcXASCtJZli/p1pHohvkiFAyL0BWfNeNXqvWfpK59wRzu94CmZauTj4z3am5SHnyJ
Us+ePt6e+ItM8+2HgWOhPMrk0IE7/2EhBcjErLLg1Dc7pBAQNvc0MzpVxT417ix4t1AWgvxjhhUo
qs0tAmpq8XHxV8ArxleyowJCsIs/x8XOcT529V6N8105HuO4p8pXe1F5bzf6huXO5X1BbsyLihuL
ubxQUwB/E2tCLfnN0n4CW0okGgtdhOpabHm2zNSVNqQOSJu3Z+vyOl4CL6ofXPk0B9eTFca6AZs0
ODmRehqswZ0gtuMXtUuy8O5fQ7110RB6wjyd8205fd69V1PFCpQUF8RTJWzbb6143+jKvAvyH4DO
97djvclPnKcZSzBgWyQBYB3WgG8gNpok8QjEezaeW9dMgjp1RQPxx1PVWBndpKPNqiGhN7qSRB6i
h076Ykn4Urvh7EwPRYV0hjzb6l7rQY+7Sq8Mf5w6Db5kWdFsbKbLr4AoBHZOZAsoU1FNWE0NVQUl
0+cUkxN61DR7jkEu7mn8LLS1jf1xudTOY62quJaalhV8EExcp3Qh/4rBL6bJd2Bx7/PQ/hZL+rwP
5SS6C+S4Od7+LlcH6pD3AcWkVr/OoSvB6qeqkJ6k+FEO9mbxmNaR73RbLY0ryR9gyKWQpYB3XyhL
5zNKAbXOnCzOTrybvC5AULP+XOr/URTYzbT90t4dwkOVS75RWBsZ7uUtaiA4/sY0WN67axckzR5T
4bTYDPLL2k9ppSsPmZFoH27P5Lr6g7iLQ/bMPYrkHqrIq41boVJgWyNefEYvovuRdo0H/LEEXTKq
EYOTtc8ZNT48eutabOyua7EX4VKOC5wcaE+dT26KJlE+SljHCaR+Boxc9CrxQgmJD0SCElX7UGrl
t38fLmBPSk6sncUK5DxkpXSq5HQa9n/4VEYza1Y7WPE35nmfNC0szi+3412+uwAw0H6D+8BxhQ70
eTxbnYpcGw08+Ho4w5QkhjCQ/LIYh/ylHotYPTiJPddHoCeJ/ed27GsLaNEOwpSP1Ut17zx2OxVp
1TQz9qYZFKx5ammlaXru/3uUBZEIO4MDAbT5eRQVlxoAKjKWrW2ecRTLyrNTKtPudpQr2R5ABlCW
0LyQTudqOw8TZIOcJa3ITjSzXMsIvXaAddIfZeDXYTjuJSPYYaoYZvYnSXRPqb2ViF3J+aFNgPQk
p16UTNerVbaCjK004ZkHwt2VzbjdV1Z2kq3sp2p0Yo9eTegmhcVxNLbCy/X5p1W1x7iWp71A5fyQ
t+krukqZl/CucxfAmhe0areztEzfR8r/clEClaA8zpsfNO6a/lXNuAUnqJOcWkfao6nzPJKQNPVL
LbZ8069tZAAZC90RuQwazecfJ25EamP2nJ30oov3hlrhDQMN0MfIbXwJ+kF5Lq0RRZsk3Vji17YX
r2I2GJIoKpas54GtTnNyM2OJy+lfx0lcUBoZicFwnwdb3oxvRmurVMBxAFry9ONdfMEDN1HqA1cs
8f1xRfqQ9AhzqIEiHw0chB9DeMh+30LTkTOp3jmZxBGK6qcPMig+xGZd7DUtcx55NcQe0FDNs4ao
99Oglj5kQQCJWGns4+S0lt80ofEQGFVyoJ33HFSltNPjvDwMsRbcy9pgumpb9X91G592qS1SD1uz
CllIrb6b1IZHc2HZe8phAkpY0h5v78OrXxo8A6xaBCXINM4nvE9BHlKLwwJLmv/ykHgNZeEqSrJn
gXt6E3iTDPrydsxrlz09aiQGsU6GELk6xzLJFmo91vkJBvRDraD5Jj3qYf5ktd9vB7pcTRwvHJa8
WyHdsZDPB5e0bSRh+oCpKBkNzreZkvotOzuZreesn19vR7tMoLhxkaaE+0BpBzWT82hi5n3qmGV+
0szfvXVcmA9Z7dbDf3qQPoAq/ogp7O2IF4AmYCh0W6BqLbZppE2rAQZjGw2ygpi+EeJrA7h0ags3
kSLnT4vIy+wW0AZ59GlOXXjUL0B7D3jsPGvYPH+Vk8L4rCK6MrlWX86daxWm1rmlnGh3c5ur34tO
lJ+c0Kh+BqAKej9Otah1s9wM/4PEjuzH7cFc+1gAuMFGvGEX1vdOH+QV6KUhP0ktvJRSdikigyaa
XhN78Iwu3op37XPxGqRBxvTxz+qoGcOgSXjCFTTWzbsJvulTkE/7FAu/UMhHR0ugrm3Z+V3uNlgj
oPeQl7Lhjqz5KVNv4pw6BfnJRAapdPa5+aOyi3va4E0Y7hwe5bfn9Eq6S8CFSQvDYIHYrdJdO1Mj
CxwtBrSy1FLAh/P8LQNGfR8MpfgMK8HuvUxL7E8hmGCT5Cml5Dn2BZJXoTGCTL39e66OH4ECNgec
GUDg51tknlOHB1eVn9QuSTw9prUW5j02WX2S03dzig+BjmIRjoPORuTlHDs/7JmIxZWBY4dC1jpy
R2tBlhM2pz3qfm9KXpIctFD+5+c600wGTveGqeNOOR+fUEZ8n8SUnwblCEPcTeOPPf2RoZg9Sx5A
7yc7yiMbsOnlXFkPjXwbxgWA+mUpnwdVnaRP5Wnm3BnQXtCfeWX7tz/btclDfm3hdMHWpUZ6HqHK
A0cEzmKWC/G9IClLntLNfvm1/a8tmFq68jRn12/d0BKKRjKVnwJsJhOQ8JX0cRSfBDjMYP54e0CX
N9DC+kaHZYG687ZeJZ9tMFbaNGpMmZbu5l4n8+w8LZ93at9sqaAt33z9ecAGoSzEu27Zh6vJi6a6
DavFflcqHkTwSS4/y7qrBxgqkNb8nOwfjbOlVHVtSYBUWq4HdCtAK57HhErZgFnDg5X2n9g3ljH7
MYIH+9uzeKXKCJEdgTe2FFRukunzMFM/NvA8muKkhCU2B7RaX8K88sT0mh/x2/VL23CTrezh2mKE
EMcWhiLAVbs60nqtTaxZhROqWw9l9poa97W8VSa4dk69j7G6Gyiw5H3Y49HbxBNinHdzCcEX/WMk
sTRoZxur8drKfx9t+TXvCmBIf9aWVgdY4hjprktUL7dKVyu/xE17NLQtV4VrawNMCggbxIO5G1ab
WR66OJZ6Hl6GAcIibsnxkJLe6rJd2WGwmBBEdUhQgG+txpSOStXOeVKeAjPPd81saRUA5U49TGMW
HXMkdzYm8cqwGBPPVmhgMAzWxKnZidMyTzvMjYsy3Ac0i10UTP7RkZM+EX0tQJ7Lm8Gm9b/aWKNt
R/Fk9/VJH1Xx3HfIz9ilZPkbG+vKilj4wRCTUfsg0iqMBPQ4QVV9cWiguju8lmP4mMivej3w8ixf
UrrLrTbdLf+PrtBOQ7EhxKkCtXy3yPo9LQFfhPpG/eoNfXV2klH+o8xCIY4fBb139U0r5DaNhjGf
eqsbv6dTEsVeGUMR9YdJL45tpUWy19FeiH0tSiS/jw3zoGsQnXylyyrDxW3X+pkAKPjZTgIXg6Bq
VZdVWDfeFE/6BySSapDktRPuBM4i1k5vw2H0qroBHjgZVQuMHSHUP1Kn6sFegoVrepDvh79xZ4/j
PjXF0H0scrMdjnVZJ5pbocnSuNbgqNEusPqlpJiLhD8GkwkIoURIdOPLLUfexRxR+6JszqK/cM1R
E6ccnDI0yWIr7c7MyjshZ1TPm0G+y4ECetbcWpMbhWGjuk2NrkLvyIsp1RA92kWVbmhSXCaA3NoL
ZwScCmg06hnnZwtGLbxDgaqc+EytW6TaXZG1vuYclFRDkjO4R5B3P0PJCZL4wzyIjYTo4rB+C08V
iqclCMy1eGuUp4rdWal5Gppgn1emwhsl8kJRRBuZ7sWJvQSiYrB4wdHBWxOyqyru4n4uzVNh5yBI
0NFIa14QmVu3sJXbx0Fs7NGNgGspKqdyNLBRhXkCj+92aBQ66Jw2pa8YumslfyXny8bKWnKS1cri
QgfgDvyYy3bdvopsK2wHmd0HSLjfcVIVD1qk/zd3oO+zMMVnLCpm/bWpwJX3uVbsy2EwD9LiUnL7
l1z7pqCE+aichcRZLaksC/UeixwQWLXid85BV3ZU0Ta+5/UgwFv4qCS169SCBC0zEcozTy1owIZO
Kb11zv2N7boVZfUeyRzKNYHIidLct1QbrfygGxsJ4OVCYelToabhSK2DP57vQEQrIcUXuoa9cebD
2FKVo0ju0GvyNLzNI3tjXb61Ss7XCTsNEgDtjWU3rIseoYy7SG3E+okUKvMAz86o7U6GvMuiD2ry
MunfZfWLTO1Y1nOvpWZV99Mef9KnQIfkkW7dmNeG/+7nrJ9ErRmMWtDwczTtURdIF5qPrfOlVfdj
/DDkG82Py4wUKBJJB3CERdWf2T6fbNZ+EluGZGHsKpuPY5JbblCCIRRkc3sgmvVJzQLuAq6UD71R
Tl6Fl+3+9v64yET4DfjFIA5Bew6RrlVRRtXCBDilZZ1S7kdaUH6Sffv3CJTmuYPBmyFrtMz5u4TR
XuR5nLmxT6Us6V7CZvfltNwyy7jy5ShRgMmkHoPuzPpIbYqmKzBK5Ejthr2k/QU1+yhFT/qdGqU+
z/R/PlaoiNDaAAACnE1b65T0ER6DvZQwbbZ8b6jUtnOsBfXC3DJPvNz0tN94uPBv4KYAT89nDxPP
UlERasdtsn/Imzaizx99UISzsRMvUmAA8+/jrDe+2tBBkImTDLNro1eRRF9A8O7K4d8v+SUS0BW6
Avzprdfybj1ELHG7X8RVcg6Fvd01misHQep2AHh9kQrprm9ncURoFbUmMUr7rssNjp/c3t1emBds
d57TOpZfvC8MbUnCV4mrjHieZAUCb8ZJcgcsorLsS6ju8kx/FZACq4M1+1U5PsdG/qkcx1cadwtK
NE2qjV9yUd1bWEJclkvqwSG4ZhKYQQWMtFGdE28UGr1K3txVqTUcJy1PdiTePRRBoeyrNrDuxKQq
d7cn4lp46LqomfJFNMoM52ssNKsydnLCS4ODTGTQ+KVFGpjHFg7Bzt2MgLKZ4+5obAz74uHA04Qm
M71JXDIpNqzOv5ibBtC/0Z306VlE3wyqbNH8187vhLHxGrgcoU7BCUUNMGHosqwRaWKSEmR+6vE0
O2heSh1mB6Mnia/UDKtBp5gneQjcbtzXl1uKoAukCbMpHHHX1IZp0MLBCNTxpBgfAVJxnSLF/ZKb
00b2cWUaedwtsehTLPLt55+v6WRsb0JrPFVQyxAZcTs7hx0MQFv5pETVRoawHDjnN7YOqwzy4oIK
ZdUsF8q77VsGcteIIZ5OEEIeB7r0pYRPS76lPHxtUJS94E9g9Hv5FBjtuJboaE2npoGeOryEIVjp
3G2Rov13bvDyVHwfbHX4dTaAd3wMppM1hywETy5q35GDJy3N/sv1n3Xz2EvlY1EeI2nj212bTe6r
hSS/INDWbERZkvVeJO10Cs27yJLu8sQ1QZXc3t9X5/JdkNU+m/MCKqJcTScKfwdLj9x0mB66xyDc
zdLWd7uy6HEt4H+UUpAQWUukjfDIHCup55MWg7uMvmuN6snyL0vbuK+uJE8Q47lAkOAHgUPr/3wd
1hYrPDe7+STVQJysg/1NbuEP+QXpIWq7uzzduPIvQQDoy76PuDomk0FNEAEgotXNe1svPnYvM2pL
HqUMHDbH4hHj+mM+umr/P0WmHUDNnHcMu+98rHFSj6YZDPPJeBZ5tqvLQ8b7fE/B0kx+1h8AATXz
x+xfK/VLfwtWGDhjiLIXlxLywMNUKXj5xDGFvkjaJWWycSxf2AOw8SDsUPOFJE6Sue74KFOcRJZS
yHTQtZ0hlSc5sz9MCwdx+IL6jq9KnSeswe/Cnw5KNM6xqeh7Gw814jTzsO8sCThhxBUJOM45oQPh
0ph2aVx5Kss8isxd2fcbx/plpslvBuCIf4UGgHwNbOAxo/eAZuRTEd9bfffSF8c8u2vsX1XzpE9i
45FweXO9GVRBpFrWOhrH558eXFQ91XGgnFA0bNpHp+zdrMSl1J/U3ssVbWc1f26fFlfeZBABNdy/
IKLS+lrTlrNZT1slMQl5GB1XnzM3bjAGLr42f8M2cFFQyB/M7t6e95pA9Zj3rsGRLLLiuPFDlrGd
XzULIxESAOWpReFstew1o7NJqA3llD9K9nHWFSp1aM1Pv5EShk/W5p8qM98p1j+nJUtYbjfgJFTt
1zX7OO3YiZ2tnOIG5YDkIZF+tBhFRs+R9O32CC+X0nmk1c3dl2qrxKPFTLex2/2Ug1dV/pJXiR/e
C4TVbge7cmIu0ehZo+zEg1Nefs27m1vurRbRVsbVTLv52WGDQPkXBr5qsYKIm0DJ5E/ATrod9toY
mS86V/SUdPLt86iRg3SOoefqybZgSDn7sH2xsBgUXhf9lOSNCb02RtYsTblF/hyJg+W+fTfGWo6S
ObYL9ZSBkR0GP2pc7JiRgNpllRtVT1KfuCmeIbfHeHnpLezZRXSCionGAX0etWxDc5rjVD1V8hPI
sC5pdvn0GnTDRrZwZS6JswxvQf2TgJ3HqQSghsqs1dNYNp5d/AwxYIqjEkgOrnWOcY/G/O2BXTmg
l5H9X8TV10vzsZ8Nq+HrFYmbpOicF27ef6PjLmleNVaHXvL1xsEMzXIpAbhS6ABG9wv+2I6/G6N6
EM6hzdyhwqSCZdZE1iEPzEOqWp6hgaLfAoNdXQFgwDguFl0wVt35HBVxpnZmV6mnUtrHInHVuPbz
PRBSpUKYrnKFBWl2S4rxSuUaOQISkaWhvpQbV0dVOCkl7e6edRcafzBl8UYn2smaX/LWkP/wCEAw
uXY7Cz3ezDne/kjL3706JrkjWO3UzYEkr8loilEPc1d3KimXbaAz0RT7WaTJ/naUKxcR/jakH0jY
ILzgrC6ioa5mOwsFKyHOP4lxPlWz5hVR50tmDtFY5nNqlMmajcP42swump681cFF8TlX39MM66GW
KKGdiv43ynIDESYJw15XG/3JdjEn1v42kurfHu3VsIsoyds2A0qgni+jsK/UsqklCpOg6HFYb6TJ
H83Mtcc7U/lWJuVnU9qr0SNqYf+cd6FF+S6ydh65APScWElgnIqxqmHTDo0HGmbeOLKufU6uAXj3
WNpgBLiaVi2NtDwWoXGKBa25BBps+99U3UkoQQd9vxs+VLF12JjTJSVfLVT64Iv4E1BG+BqrlF2e
DdpHbNlT0Ljyrp0+qcgGVvFhKD7LqbUf5sRVXm7HvNwbPA1s7jpqPItc4GoyJzjFEsL18ylVY23X
dZF510hWfffvUWhSkystWl0XO3AK9VkrwnI+qTM58hThg4MM77+6aZCPcI3yIKbqCCJ7nQrWAq3r
pKrmkynN2d6OUHSxRy3aOE0u77LzKKuFX2SOSRect0aPOeqjhRnMDn87oHSqLd05Qh825u5KPO5N
Cgq0jyFjrZF0ozOrqUgS5SRizfxRGM60V3qb9MAQYe0CN9jyAL98cpPYvgnT/f8Ud3WQLX5nNU8b
ki7658CiRRvC6EKGSyqq9t8fC2gg40sNxEplm63rxGE+AiHDqOtUZ7JrTYEbjhNX0kcj+DvbD1q8
scUuJ/M83GpXj5U0ZA6AUbBPsWekk8eG87AIrv+9iHseaDle3uVZKiVpvQ1kC1xL8Ruz4Mcwime3
U10Vn2TJepAkY1H+7J518X3Aceb2fluyjvODhOhLoRQeOy+wtSyGZZemk5DnnjIIun+m4M78XqZ/
EzS/bse5PD3gFSx0jUWGGM3V1SjTJgorCeO601wHvzIQ7Vx0Itu44S7XI0HgktEk5QVMJe98KhXs
00a7yOyTk2aRB+KPMdGEAszfDv/LeN6FWmVzZpbbZomsC30lO3ctvcx30YiU6P8wa++irBbhEMxx
X0wMyBbZvm1nPP629IquLYD3c7b6MKg0N3kf8GEyy8+lMvcyWoSd9WqbKSon8efbA7q2q95FW/cJ
FnGNwoRkQCE3bfZOJzo/mNtPkxM8JvU0b6yHt79uvbopivBoQs1uqcmfLwh9buqo1yr7NE25ryKi
JdrmqXGUnRzb/tzfO213wPDtTlc7T75PptSNOuWgFN0PJxbfyo9Jb/11EuFq80FTePzQQwgT5TnT
THcSvoWAEKvgMIHQL3S3T3pS0o+3J+xKEr4sZJWaDpkFV+LqEpnrCL1gcDansTD8ItLuoibbJyF3
vOq3o6+Lu675lLSYi98O/AacOp87G+tidiz1aVoLa2p8ncbmhOCIdmqnGgWWr7FzhPGaFZ+y8qeM
mEZgfNDDP2r5X962T4P2sXc+9clXy04fesnYN3/m5F7FXrY7BjYksFj+ffv3XR4ooGxQgST9ISkB
YHn+aRtpQa1KpXbqkRX0abNRsIrlLXjJlekHtG3DTiTLWGSSV1lPUEkS/JvIPFVa6eYNXpA7XofW
F+z56tfhOQ/rjQP5cofQeUDFyUZQAd3cN/bKu+vAKSCMBKIGZdGjAS7Z1dcyo14lJ9+lyuk3EuRL
WizIXh4hEOBp3jGLqwNG7xKEbCIT2FKi7qp8pjmo5gewI7yEHfUX+KsYJ1ibmmCf3mWCHdS2ycEo
/44iutPUUkOzIa3vdaWf7qfa+HX7G1+pnwE8xoiAHA0AHpnn+Ue2OwVOjgitU2ArD4NkPtat+ASZ
2y2cLyoPJqxqfbPpjqJJ9whSZvqjod03ir1T+md1C4D6luGe74jl1ywkQEC0C9Dg/NcM0jg4QtCp
Vr+MpCA2rOzvDiq5HjQyo/sV/VYGz3mxuo008uKERrIMZAfzzT2MWsXqhO7MRG3Q8HFOc5/vpvAb
jr+eVLxY8ys6p7cnfPncZyNcQlGrRoWedjKt3PMRgozWszxuHUAb5q4pPiFA7kq4w6YoMhXf9I+3
o10s9VW01XWtKX1QcvI6p9z8r50aF8oW/OPvi13h7UAXeQGBcGKDQLewZFlJ58NSanOSUicUp9Sc
3IorVA1/ON2WHtC1KFSuQBgAkaQLu/pOctzheS3FgvS7RqfCV/JfWraxIy5OPUpVCwQalTqSKF5J
5yNRAUCbchlIJ8PMGn8wCsnVBjW7uz1fl6eeCouYGojyBquDgn4eBpR+LeWaLJ3k+jGmXzgZhtsk
P/CW7Nvc1YWvliBBlI3PdLnQebPYbHcedCB612KumMZIkVFqwTM8SLef/zht4/bdL0v5htnIRqzL
lU4DgBojixxML9/sfIRV3MeJlM/h85D/HSPl1e6e5KTzgYUgxqX7w5bx4CVla4lF9YX/GkQmVJTz
gF0dNvWMx8ezzp7Kmp+dl8jPuKbABoB6Pz+2xu8BSbGu+whsH8c3YMxS+4B4ziFa+hTfcGmwSrRV
ndQLaqr2W4oTVyYf/A0FheXK53212ozzNJvCiYbo2RaPSRlQkDFwtf5bim+4gfm319eFXiD3NhVF
1hU8U5bxmocBnHgYBKrfz3n/Kc6/i+HzPD1ORu8Ks9kNymE2/lSSG5HvworMf+f1s4qYmv61LzW0
U2bZ1dCsbxegb7AFDbzcYeQUrPtFSJFTTl8tDBkD6GnKtPhZicDtNTmV2nQUzsYtfyGxzAywxNnM
VNbBOq5rq/MkKCxCk3821MCF0e2ncnK3vFpKlKAC6aUtqruulH3rqxgLl5e7GtLPBvCVBaj1p1/l
DIwf+exU7qZ4376hCkcEQgw/i7b25XJwnd8KANsWyW94ZIuIyuoWBj4krHCSk+cu9Jr8k17U+2qR
fzZ/depwFBnuEBsH0JXFCBCMhw+NDtqCa5BtmKtKOlt28lw792H9qnQvUXDfNo+gQzfOgctWNH2G
5R/ohzjEcfmd78swyCokOkX+HBb9HvyeGyWTWzPSQTXcMqifebSyDIWfTF8UkT9VY//Pg2VuYeDS
8gA+CJz5/Bd0UWKVg6iMkyQ5XjRNO6RnUuobipoe7I3+9+XEIrq49FcA9C/Z5epTBuaU1KodcX/k
RruPMil0p9FQH0WhQCnQG/1Z7zb1xK8HReIN8fRFamuVZM5pOGeRnUinqFRQD9fDwfZyJ1B2cwoE
VZ6axmvB1X+5fchcnvBAaqjt0Q5nO1/sMKUwe6VUR4mKg13PXl5GholvMJI9nPBFI9xmEg7dukhu
5B3okWzL4u7K0npTjgZksAjp4T9w/mGph2S6Msz8AhGEhTumaASAQAsfc0rRXp+zUfs0y30JMUY3
zxKUZMz6SPqlHowWeZ/b83GZntgApzBbwNyBttc61cepGZddW06fQ3lUdrmkjh4x6UiX3Vav60oo
inTwtN5shO01+SAfqKjWoZM8N6Om+cmCCRtrOBfVOG0pXl2qOTAmdE9A/KG2zKG6LL5376VCAhwW
dXH2XAJXaCE32FWDXGHt9Q8muQrnhjp+Zh8/coj0k5/X1rFNs0PZ7C2jcOt63E9Z9auBvqZu7LXL
98IioU9ugYwTsKSLGVe0Pg3DNsueZeHgNMlVrxz6KfNFCSD7h1J3nmXsNYyO2kNrPaSZ9M9fHBkn
e+FFYRjB+bLa7JyueqsWVvYs5Hs919lzqZ9ttSIuNjdIZ9T/EFKwFwvRt1Ty3fwHeoeAEV4Z5DX6
ffj/SDuv3ri1YEv/IgLM4ZXsqNTdluVwXghH5pz56+ejBpirZhNNeO6BgWNYgIo71a5dtWotVXaa
6mLBjdBoJyqeu/t7+DYwnVmbDUlThabxBi87jWZ7NIvOFt1j3m/eQgj8YFHQXmRlLVJ8p5K5uv4m
m1CG8Byajo0xs0k4VrVWX2anCsoE25fabBvK6YWGpx+lOlQ7LqvgMWwD+IGbZNgoQwWaxTCg/xSt
bJO7ofDDT4W1OunSvJO1hacFhiSwP7N7y2uVoR7aITtRqWEXBQbdinVrAL4N//O7uNiO6jrHm8xh
mk8F9QVYAUm7EKTPjJZmqFddpWentEPPQatU+eipNC0WXeKREKm8g+l53F6CIGz0KHEfkYj9nklG
ceyK2vy7shmmib/5Gr4CNWUE7gC3XB/9XIRv1yjU7NSP2aGQdNu7lEO+qdrKtpBQivSHxkKEZIPQ
zH3Li3M/PVRgEBBRypg5disYaHUfvfwkNvVb1Qzh1i3oi5a1Ud2HqWhAuTemP+/bvPGpU0cBnnu6
vUkOzd23JoChEsYxOwVkBIHlh0iD5Y3glPQEbO+bugmBJ1NUFoFlEYTxGrieV30cKoIeKT8Z7n+K
/KZbb/d//7RLZutGE8OE0+YNRvlhGuoHl9FJSGDElpKfNOtkmMes3dSR01efhldB26AVfN/awmJd
WdOvrQXyqHdxbOQnNX7VkC7WLv4PL/mMdsx9OzfxBg/J6cUAX/7//f+1nQKtlEgzhxyC8M0A8WH3
t+CWF71XCNacqC82980tLNKVudnmNy1hIHDB3IhoWvi5WSv3Li0SyCagBvR8EjjMEp+WYJppQNLz
FMulLVSf9eEhcv+6xVEqHB0JxJZG9n8fEboJ8HnRewLb1syiTJKGrgkWykwffcHbquim/O8sTHP6
YeNVvgjjjYkF2iKEbRJ5kKYMpBHvW5k21Hx7U0vToZTlQiTHcG1FD+PBioKsOHn6zocUN77ISWr3
xgoUeWkDfDQzm64WLp2sqiYzCCnW6YMvH+6PY8kAGHiAx7AzoGM4C9v7Wh9yItjiZJqVIyXP6Xrw
tnCfTMT2SGzyLACuMDubMWJbGomH8mQ0DzCTN6qtH7tNRMymGDsxOEvyAVXuftsfrOot8NUtSuiR
3Tlls9GkHdnWZK2Rd2Hxrr5ofqzSsEiq3ihPvVAfxEicNoid+n9bcS0pueCXCMum4Imu1alj5Hqb
hElTwyNpwEPdDY7Y/tXNx4DwQQo9eN4v95dy+l2zLUlTCq8g6grwIc31GXpRj4s8yetTA8OlQ2oH
Ed0qjA9xSIn0302xZRCthGSAGsbs8uj0llS+X9WnsZMcFT3TkHfesL9vZGGVaEGdAh+Kehyx2dbE
7mCORl2fEtgqo4Qu+Cj6YWTDQ9HlK3f97StuSlBZE+c/yQHSVrPwL+wqvBIs1idULR6laj8YbE31
VTFejUh3EjXcRfByuoJ6qAR978dr5Iq3Y6WvkGQoHRxgtuC1ut4nKlyREIUX1YkPAW73J5Y/u8Km
R070/pze7hGeKQDv3mnY2JCz/QiLdxCix1edJAEq6zSDIVPeC9lawuX2mgR4w4BItkw6mHP2vRqm
Zzltx/qUqqHdSZ+z8Igc+KDALz2kTqEe749qwRwJB7RegMvy37x40teKUlPErAmb9C9CswOD01aO
2HwunbEQ1+onC+8TCHn+x9w8vyLB1Qgb+FCf9PTXELaIYz+WxXcJuSN3EwTmMXRVuw5/3x/jwsqh
/fXOn0OigS6O6x3iRnGZlKiwnQKkv9T2cXrMuvnK9rh1VxP7BUeNjArJ0Xn8KcVJng+ZW5/inEZQ
2qY7MihuChz14hr5ir9a2PMT7TiSQ5RCeT/Oznfdkigyg645DWH6e4Q5IATFUY4SoptrsfzC5IE1
m2BglLkZ2/QpH2ICqRPDvFbE5lSrb5ZX/Byt6L/e+/faIW80ivdkonhGkhGZmWk0HYX6sGhOXfjs
hidN8V5LbSsID3r5V+/o1PZI7FvSIRxRSlWyT6l3uL9Jbls0py+gsQ0eMjpFIU24HugoutAdNllz
sswYzje7ExXb9x7lbOdq53HcjHHqUNYffPgOzzUv3dx6WkMbLZzGq2+YNtmHyZblzB3Gvm04/CRE
6qdGiZ9M9G8riA+RAvs+imu05EvLS02OJysVVM7/zHtnjVx1YPCakzwc/OFPmvt2nu1WpnZywdfX
K1P7wcgs4mtTeEzNqG9OcffYGuBmJKfX6P0VPyn9PvaOpf41eL1vc1qtG5NAqdhTFO9vIqdMRjA8
gXaMbRs4CgpGCKCkX11tLYm5aAcKNWiDePMD4LpesVG3/CTWleYUhNaPDpkZ0xd+JuHXQV0jDFi4
aJlFHRV0eHbYo/N01diG0ijmmLLC7CmInusm3Ra0lZK43HSxse1Gij8NbTKtC8dF/yam1Yo+9G3E
e/0Fs3UUqr7UA4SeTnFbnkO5ftP8tflc3I8fBjmbzyY0rS6l6H2Ce3ZbSb5ttU+q/r8cx/QRH46Z
4vpB5jUq7lNON620Nbq1YdymXSdvAikQOH1ASTR9XptoukBEUsyavIn6OS6eA49eWSfwnbx+IGVz
1GL9IQ0cFSA04OiXyNSePJ2Op746ijmFFbW1VYF2J2RezG7lZXT7dL3+ttntERfch53J8IstMsk8
Jy76RYreaJiwe/08lPJKjLG4cwHt8ERCXgzWtWlffZhvv4qaShG89tTUn8SByqQVPLvBVCKXn8f+
U0rCZhzz50Ss9qUmHlBcX+vhXDqmXC2gUwBycp/NgkQdFohBl8fuJHSljRhpJXe2Uv5S18iTl7bv
xJ4PgzMIY+Sir0eaVvROR5bUcYHxLMqP+c+xGOz7rm3pkkAehkZeWswnRo9rGwpUx6VshP2pGItt
KD4Z8ravz33vbvJ+u6ZDtrRX6Mqhz4SojZzm7MgnViO4sp70JyFqnc4P9xoNOTiZok4f29CwC/gi
xWFzf4RLsdRHozMnUArUQeIk6okS//jRzjAoan/TsyMB431Dt2XmdxQPOgITnAPU0my9uhZuzUzH
kpF5zqSZmprloRHrz/TLbdzop5p+T2u7CKpTQK8LonZ7XfqeBz8yof1PD8z9CJ2DXqbbXoqdXHF3
BZoHzWtdwH0tJvv7H3uL9uJjAa+T4ZwobGgCuF54SfN9aLdZi0Q8NNlG/4bojNdvrSF2kvhnvU1+
BTS9/YG9ond/+YXdrjz1pt8/u1Ov7M/cJmx4fUXVn70QysfCEF7N/t8bMacx0qQr4qLIgc4zHkYZ
SLFWFP1p7P0Nmkf/mcqLrtXPSXbyR9OuAHhnzV9Qb1tj1NYmeNrM8wFCDzlVDMB48T6/nuC40RqV
RtPhFDdW58jmcBDRZKJ1THE/C0H7U1TgIvBqYR8UcrH1ReTkGiPc9KPUrUSjC2dco0efySBLRk1l
8mcfPGYrEBDXSciXqOL3IvsjWs0ZHTKnE4C6/ydaazjHBb8F3IQyCQlGHoLz1wtUaJra1e1wko3c
kbz+oObb1uic3o/t0YciyXsAWzHkPxL1a1lYp/JH47kPcbhG+bC4x+lqhOiUxDdDn92bZlqZsVeN
w6lOTyEkGo1vy8qj0e5NYzvUu9aw9jmUAnARHqcmHjHYibBUSX9SzVvZ7Uu3Ft0iFO6onUAuL85c
X4uSp9eIw3Cqsscmd8I/+cZq7RHky4vcbo3n0fxmeCtt6otG6Vwi2wfCDFTn7Iy5wjhAD5OMEMnn
2x4tMr+BMRu+95HUHugWk5SDbEfeaOdoKbqGtfpEv70qwVFOtBvIPrECcxSnHmR9aWjKeCrCrzAc
PVU/mKLHIrQKp+gKSKBzRxAdRL5AvZbCwWsqW/J+t2n6249+3vd4tw4HuhYySvAfsQ70yFyfAlMZ
EJ2RxfHU9OCZ9GI80kr8z9wpFAmB8dHDSds31+nssvHbTlPKuhRPWug5mSHbcWL/jdvP/z4Uuo6Y
UeBT3KSzmMsM0QrShEI8IUL72MlGYCvwD9y3sZBdoQON9zPvEYDR1nzHCiXoEtoTxJPfPLg9OsEP
gfBchy8xpOQjMZWC2KavrnXoLK3Su7I67oPy25xhVM5DyLRdrKIhM9jdOERb1LTXgAxL2xIiJ/pO
gWNPFDTXe8GPDC3GZ4injN9fRu4eZMMr4n0/cj/Y3p/HxQF9MDXbEaOVxmIda+JJUsdtOzxDOer8
7yxMX/DBvZtonSlFoWJBHEBdFJltKfFK1H3r0nn4vmMIyTKz52Yhrx8GslFqiThVKSOUMERkZKXx
nwfCw17lQQqBA0XReSnU8KtWwop88iAzrct9jCTY/am6HQa/miuZvBBVNiAz11NlVYJQhVWsnESE
PMO43HZg2hNK2PfN3G4vgg7eJlMtB2c/f6/1JYmurB7V04DsayQe6zGwR+0hiNbKoAuGOJxglKfe
SiL42QVnCIncdpGkntK62IV6cM5d869SgXutk6/3x3S7j6FWpOQKpG0C1c5LDTx10gSuYePEpWL7
4n85nu2+hdve5Qm3BX6L3DuFExg4r1enHlQtHevMPBmK0ydPdTFcKlfCjXaWXYVNCmBV+KEFXQVI
9NmCdHvlA25nk2ooLgFo7uQc5unrAOB/P6qBdfKr56YRocR91kvEJYIVrNKKnXlfVj+0XuW3vnUS
/NBxg9BuwSXJ1rGNf96f0dvAbxoQSjbMJrWoeSDWD6JcDm1knXLreZAfeFPbLqReTfpD8qQjzVqf
7tu77XCZtsf0VgVQCp7dmK1gpmtpRPO5cNL8WkWM6lBJD2LWnUtTtJukdWgSh0uDPqpna7wAVbQr
4XfeKdz5dFYD9wlWIqCFCaCqPglO0jpLsXt2USqQ5E2VHv9sZMJmFH5EjXIohWIbuANQcKAQqzCw
m7XFEF0Jk/AddRBqLtd72NQ6VJ69YmKsfbUGWIAFr6w3rSH87ZARvD/dy7YmH0NUzwLL17bqsikT
3+z0l8bUhoegqt7MCsmLsiiNXagp8e6+ucmZXD1opvZjqKTA2RHSEchemytzFJfqUoPSsd3kDbyY
+r4t21dVd7/obbRm7SZXMPXGTHhSqhIgcMSZa/PyXK0rOqpfGuObbnxtC+8RqZIane8UFV88iaM2
axN6O0JsqqgI8GZBm3TeDobAeEYmgfbMsh1h5CrqM8HXvmzdwk7iQXM0C4D6/Um9PTLTODk1Ezid
jPncr3ZRKuVNVJsvRQkZHTYPmaFX+8wTpQOFykelccMnPxLqfZSl3zNeyw6UKahn+qP+mlkF2ibV
mcK3e3J1JMWLdpXK4ubSnIQcuVumdYeDZ17/NTp0w+kUN19CAX3xBPoMr0lolEteV6ZiCoWuNxiG
YB4k9MN9WPOpSASpRcXHg07ymfF+Ges9zHktklD1G3BaO3hV/g5H0mEqiq73Td9cbgxx4gjhbUa3
Dz2B11u7Ki3Vb5scJskw7nZSSdMDHQPmShB1C27EDK9A4icCa6ZzFn5olpe7ZaxaL4ZY6v8NXoPv
l3zV+mbIY/WzqBOc5tB51reRHsnCbtwg8mwBX5Pv+qGji7YJfCM++GPW7pPS7NbIaJemARZoxOIg
vKWEM/38YyTpVWLSTPzkcJiNTxC4Z7YvD93KZC9NA8LcE6YR8Bb57Nk06BmdkJXsui+gCvLHkejY
sqUyokiMGJKtj3q2j4zB3KpRp71ICpC1VM89p+6SZiuYobHNGzlGLSxa4ym68TlgiCZKvikxNXGL
zDxcVfR5JIZRckpkOb6ogS/tPTeuL64nVY4f0CcBqhi+KbMYwHTTm3l/F94ctHfzSPZMYinAwObT
7zeB2OQ+EGYjsTZpKwbbaHQD8nHFPyNvdLyNSSSnUdKS4Te+XumhCGJoK0z/DMNx9ztOCLjbQCoP
QxWLQG/95sf9od2+JjE4Te6EdJzedbObONJTrYkDLzjr1S+1/9whEgYZ1C54y2VUB/xi5wqOoK5x
ZtzckGh24bLYZABI8bCzneb5qBEUkRmcU0VFLrKQvV051uo20qvcDoZ0Te7uJt6Y2ZvdyB2yCDnv
WkZpPBbdJ8R1InCrGulFJ0EZ4P6cTk7pyl1y7U+BBnEdrTToCF6voSAhXdLQ1XRONBI5KeJOYUuH
rKr9hHDrZ+R75koAsDCbxFKwHU6En9O2uTYoN6oqFE0cn5XgSRoRexvPb0PVrwxraatcmZmdQqmo
VHiqkxjuVG8PlNtIvUfJC/ZZtM0814kp4jWKecglc+X9eXP8mdCP45vG/8H9wSsf90YkRGcRWUKt
fwzjU9FDt3KmbmHDy6mjX/vvS/jR4uze6YSoVjkV8bkcXgSr3CBF4z0L+a5EpfC+pYW1IwuKBiFp
YINX3GxSDQENETmQk7OKFPPYBvsk+KIk3csor4nSLKwf3h3+qamHnOBm3llqlqFVj3KUnYfMgOBC
c5jHoHcgiA+TEH5sJ81qWwtBst8f4m26EzjwpAz43rVLwDJbv67MArkzRrq1q/q/oneG0YZ807B2
sr+tk6MUF3Yp7qUgPuirlCu383tte7aSVlz38JBL2O5ffbhk4vSQNAg7fl0Z4w364X2M6I+RjqHK
NCdDTMOsNsOoyM6CdK5Qcc0qb9+7T6H1iPgG2TraG8+a8Ou+1Vu3Ng3u/xl9X/EPByOZXqx1U2Vn
qRY2QmRxOFQnKY+SCLPxWDoowny/b/H2KF5bnDnu0u9DTxwZZltdPDHeSONzWu2KYBN0L2hJAF7d
3zd4c/cSjFBZZ8tOiVs6Za/Pfp3kacvFnJ1LUXdaSdh4pnxI0hUS6tsUxxTzsHbIbZDjAB10bcb1
+pQ3o1+cBRdJKFLF7aZDmsZWlErZ1gX/VvWRuMl6RGxipU++gm9OnMoz8uP98S7sVypCdGHSrPQe
2V9/SDq4AVenlp8DtePRMOnGPICdhVNzreNyYWZ5olJ/g2mQOuMc85XlFLrI1eTnrBnsVOzPqMPb
IVDc+wOaZu76NuRWIuNOzo3gmILb9YAsNYm0sU2Ks5nG7a7wRZj9mnFNjW1hX9KoQVEL+g4SRXMr
lT8WURkMxZmy305zuwd6LS/hoxAM3yXB/DHE477wVs7Ckl+7Mjp91Ifj53fe0GRmVZwHITtG4Zei
JFVSPiRCa6dlbxtaAxDx2OdOKghvXhmc78/s0gLSnDIpxFC+Qqni2nwrG72ftFJxdmsNvebaadtm
WwvZ5v/DzPTQJ19KaWHuvd2RxIqVq8XZFyiIFWqBTq+5G3L99307C84MUOD/2Jl5atMPtI56cXHW
jKNclHRzfZZSOC6fsvhEY9kKPGb6bfNtaU78HlOnCvj+2dp5TZNEvlaW575K64uahfqXJossh9oO
7OyZnG9DKfx3RVJCNKrenDY6I275D4yY/FuhJuVZC/0DmrwpVT9N+kXCLVI+QS9BkN+M6V6I1yh8
FiYXgkSKXwA8qE/NK64SJV4zp63/PGoZihTm5xbp1U2fRheN7pagNg3HEqhX3V/S27M/ZYxljNL0
zEN+FtxEFHGTWKiq82CUVJyl2P9S6Xp4uW9lIbCZBGcIbjSeyOQTZ3dEWiSiECQqg0uG6FD5g/6g
FVawUZBRp5dcrD5lRdd/CYXG3BR6I+wiHmGHlY+Ybr7rDcVHkKRAMQHSVMol16dRj8w6iiWrOitl
IduoyJH4Ka0fEvxrx3EAGWa0UwOsqyVOFjfZFrFsi5Rg+M8NK1MegxQZTzoS9kBerr8jq+D25OVe
nRuew1uK7/VhDJNi5VpeWtmPVmZxQGuWVDICMlxQdnVb4ndYQ4aq3t6f1NtDOo2Fi3eSAKDBcWbF
pbWrChLmVGqKR6V2Q7gI9F+h7O89z9McX29WIBK3LhWDHFFMAsLkvFxPnlwEiSJYGNTEAZU4X/ol
Sy4q6F65pnJ4e8/zONSpEE3NtFPN+NoSaTaDppCyPlfl77b/ojQ/iuStdFd86sIEXlmRr62kpB97
pcjqM/kjKJ1hubZ9RJ+gy0lkO1UjENcpnPf3V22+NwhHqBROBXeUPWBXmA1tKOmhsBqtPIM76JDX
KGBOi3115VF4E7LNzczGJtd5OvaFCUbVROVQppsfhbHuj9vSg1pdDP/PMFRHQOTZP+6Rud3ZtTt2
eR+TryzPlv6lC/f18NaHX+7P4OQrPvqSdxPTHBKJku+eOzRPpVwYV151NqL/5AoZP+B4qNptQYpD
fghwXdVsFLBW1m2+WWTwzfgN6pZkLqbk/vVmGVC/cF2X5HoQ29qvtPOPoalvCuQ0ddVaiV1uoLNz
YzN3mce+7CeeVJ+tmIzGTkxVsbCrdBAfyha9AHsUouGh73EPBzXtDX0ryGnlO3VTwvakGZob7BFH
bqd2uVyOD25RGaYTRwHtEXqA9tgmbytxPMh6DBxCyfUqdoqxHf/eX6j5KWYUINgmcQOyWOBepyn9
EAHy7PL0Oh7bszK04V6gCLCPBv8RgH14cIcyXbtkFpZoOlncdWSWqCvP9nyQZ52SxHF3pjVEfg6S
WnirhsQ46kGHaqjQVpzvfIzA7lSto0S5sMlzBfYyPWwdymKyk43yIcxzydEEQT6GGCP2Saq175y/
hpmXidIHPdoJk4AvvZ4XTxjUHmWT7hw2rmXrcvaoWWX1HbnN8gnxbMXuyVltCz0LjgDhpYcSSuUV
ZNftGZpAMlPRE5QM19zMC6VdquRZJnfnoFO7B3IQLwK9m9/UMq+3gdBnpyZw3wxPeZHWJT3eC1LX
B3gqJOB6yanyrJyjd2N5iGO0V/pz6MnFqYzdfqfJykARwR8dggRxFym0uzSS0D5ZIzJLetIiXFlY
+Tbx8u5HGIfpS1QrshN2AgRPsdbxvkejQkF02o46RFsQVsTR5aXxgM5H8RjmbfQCgU7n1Jbq2rxI
oCnLXM3RxeGTHozWrhVb7yC0+muZFa1TD+JWIECzu6SGNz9Ns5V334J/piYHERuEdVOQPccppV5U
xr4Y9Gff+tlk8sYbEAfyv0D8fzAj+dy7gFbkHZHYK194/1guHJMr0zMXTakQBu0BladU1l60yH0t
delbb0UvVfsQCV244jhvAtBpu1OAnVr5qIvCkXm93asc9pRejPuzFIboKKibEFo4IH5OLCt2JtSO
UmdHIQdM4Km7+0O9KdrMbc/2uZq2jVEaaX9ujQE9hILOglHetPG+EX4kruHIlrsZUhqG1Srad8HO
EE0HzKcSryHElib9/XkBnxnQ+HnsZIXi2KLazHqHjU2HlchF3CJSMFR/qbuv3P63MQZMSnhcWss5
5FDKXc+4MViVUrUjBywUqEC5mnTQSqv8930EUdCUJFF4wAD2v7ZiKn5imaHZn/VEu7Q+SlAqTTe/
VYte87eVdVyYPkoxKtg3/BW+c/r5h6skM7waskN9OAd1cQh8zS7NL8VwVOksGDrBlqzxQausU4rq
iU/1kbEOlm9nxqEyfqUgV9My3t//pHkwjO/mpcirH0wmmbH5HA996Wp5EYxnz1V5HjZ9Be9aXD8E
AxfxfVO3y4kpjEyD5/KeP08tFImUdEzGczTpxwRE31s3U9LNfSsLQQdXEe6IZnuQvrzCZ3Pcaqng
BaV0jry23sZxUB9zUc3s3FS7fTcI8mWgfAutoOftvEIxNnqnGhv42cyN1o4tstGu8RQmVrcz3VJ6
SpA22htiZzh+2aB340uNcrGggluJON9FU6+vEzIVuBaNTCgw8Xm7cJvHyK6boXIevGRDykDd+mgP
/1UbW893mmGXgxPaqKLQ2RtsoOhJv43TuSvtfC2bt7Anph5iik2IuEBoP/38wy4dm0z0dClVzjWh
aJp/QSyptNbgHrdR1Tvd8AQJZKEAU1wbgY6q9aswUc5l9AZFyy4cqm3cIRbjr8Up0wGeTyxd0by/
JnwJyKhrS4ECLXatZ8o5/q4LB2Nb7Idwn5Y70j/Cw5g53UGT7GSN2G9ht5Oyg04QqCNogzmBUNgF
LGcwaudS0x+GYlAdTYus7f3NvrBSeKxJ2WdCNSAKfD00Re4CtY9K81xLbbkxojq2h7J8GutgTQ5w
0RLOgroSfAfEfNeWVLmN5d6TzXOoCcFGM4J6ozZqsrEyetrvD2ph5mguE0EAQ41C58jM7YtKVSd+
aJhnoVARrCb7hBJPv6Z6sDigyevBMgTiaG7FECqlznvBPCeVUh5b4rUAf9uEX2tIiC/3R3Rjiwhx
YlOmTMyLn0z89eQZgpfHeRBb50oWs0vkepmyE2Sz51DTh7OmpnjT/zxtOhD/oCimLhDQDNfmAjpd
zNwwBKLi2LYguLbc/wylQ7Zr3zWJrUTjeSh2atPS8FTYXunu+adtKyCM462gLW/Wkk+Z9FPf6SRA
Qc7WUkIbNqja2LsMGc3PY1X+jUZvjdD1/aVxdcIpPIgcA7q+gHJB8H09YKNusoRmIP8yBF85k0dN
PQnfEGtNK4hTYiTn1KMWfc79l9QbHLl89mTxsded0rRWArUbp8aHADpm4omGwT3OFlqUkqoKcWuX
Wg0PfhCDby/rnH4yI7WjQFk5KAvWSL7wh8cH9ch5v4PgSkJMh214KdrRZosDZ2o3IgKd8fb+/l00
BNEzkR+uGHTM9fzivfKoKd3wYprC4zh2BysZf4Zm5BjeWrvtDSSPzQtGfALjKBCB8Lq6tqUlsWrS
mRZegtA/9/n3ZNyL7WsT79v+p0ZwIup2KEF5Dqh7JFECTo28sF2ipxj+0YX4fH/kN8yG758DUTBJ
PDKtBC/Xn5MmjTRUYhtdBgKOfVCFqWJbVpfbeec/WCggf+p7tPhki1RlKGU07GmRf+xarXtkKn3H
06rV7sGbCw0HLIGUnHp6JqK0yd18uJ/pFEI6rFeji9vFnxG/OUVmsx3E1pY/Z6XiKNk+pZZIxNKa
og9D5GjHa6H57WtoIqMhKSJSaKDeN5dshUo19msY8S+Z/siz6SWMLkW099VjZhwrmW0oUOgXo5VH
2K0jJT88ZUVo6gOs+F6s+zBy6D88k5d8dCFms4OJ3zT/2/hrwJAFpzWpdJJbBzbF9TCLIFvfE0sN
kNYlkMzeKVKRp05rCpuVrTU5g5nXQpkbz0hBYVKDnzmLPDRUVzO7+OLKCVp4u1IjZ+vXx1TbK0IK
ecPgxC1t5llvS3WwKc3HNv4NzmtTgohRhefEjVbO+U2xk91OfotbHmoC/qbORq77Wq65NfC72I9f
Ldc8tln5S+t2Wmr9KvLWGVzXFgYkxv8ga1NHw+7+lCxNPAHhxPo31SHnPSiC0KV6m/nJJe1BIEr9
MOw0Dxa2+1YWvBlN3RM+BsEPElezIx2GatpJSZ1ckjZ2lCI4DuPnMQlfheT/azwADuj8BHpHtuj6
oLYUrFpf1ZnONEMM7lh7/comWjoQ5L3oUaeCwlhmYVkgjZ0iB0FyKcEsO1Wn/3L7BpJGIV3r3lk6
8aDP6HZh8rgJ5hFgFIMIaYo8vQx7EfaDTt9Fw6HXL27wqZHPwvC5EP/9tMPBA3KB4QEQmdPkGYo5
JgnA3EvUyhp6Na1gW4JyFOW3+xviJovIKUdYjisb8mRJnm+I3Mq8IVPD9KIqn+sjpNAiSSzrrW6e
wvJTKRcrw1o491fmZuGZW4bGGA9pehG1jJb4QWk3TV7/CYYemdHWKh8U01uTDF/Y89jk4U3eH8Wo
uWS43laSK43YDKU/YxPvNDV3tPES/DMIEw8Cs7fKuSJYgPh+7tRcNxHUuEovXuDUobWT0N59o/Ek
5eUq8py8v3LvHPUzH4o5/sC3TcHbnFUY3NQMIdlOsksYj96TEqjB1q2j9ixXab8RR7Pad57Yb2qP
0lGZy+quKGXZMQQdfmQv6ncqCVMn0xB5KAWl2kG4r9CdqlpOH+b6seh7ceK29Tdyp2t26IfZo5hU
0sFyOyiEPFQKUr1udiX+ahdY/bDN8yE6lmEePlVFoNktuOW3WBoNx2VSAMB1OHHPTz9FiGTvywQ1
vrahwiQU9cYTZP+BdGr+IJNSPVVjCY200TT7+1M2ufD5jClUWpEEBL5KPvPaJ5Uytw0/zC6DmiR7
xZXSnYDei6MZpDX7JJZ2bWmUb1bcrO3722QxewNlaCJxKueTI7k27Y+WUiUqL6CGXmdVclpJ3pvj
sQsuvbaPynBTiNN1l+/apDneH/XS/qeJgjAZu1SbZ6ZzwRzNog6zS2eaNG58aYP8Ykw+eeVuWXIl
H+3MLlBZa+QMDcLs4hY7JXpLT6Iq2Ib7zZx4Mduf9Ro15vTd89X8aG+2/2taTz0QF9mlDP4z208d
VKXWQ4QWes7uuT+FC1cNSRQQdBOZLX+bbZwMeVEgJFZ6KeRAPbZmQLbfRG+si+s/9y0tTiL0bmRr
4Iu80cxw2ySL04RBqe1T1muOSXVUD31okn6RWv0KVKhay769M/HOJ5IUML0XxHxwgc4WTrBaAs9W
wEH6Gyk/eoFvm+WPQP3cyY2txeHWSw6mFu3MzMlcf9MRcIe2duBVakfCg9c4RNlysKmtp0GMH/QW
hQoNTIH5+d+nhnwF0T9LMRWfro+Q0Yxm4GpRdklr08lHfVfl0WYk6S+Y3S53i61Y+F/oglnZ1kvb
jI4USOMInMjWzbaZWSSSr4R5djEBZ1dt4vjp38D6pcefQ+vT/REu+acPpuYxYJNnaVnKeHStVEr8
M8xKUtw9mzoQO2WUyy3d48jZxcm/spRON9dHw7NruafYkApVhmPs09dRb+xBesqLfNMH3+Lo9/1B
Lu1wuqDNiZtEon94Np+Rkjaj3pbZxXcDOy9OGQ2Z0Uk0w61sBS9d/CyW/5xeZnjo51LKnqClyN5c
7xyeO3KuN1F+GSWjgvSnOKRaktiSUqhOjMDoo9VqaMNGo7D3+7E/1L6f7QorhQdAGaFc04PfY2c1
m6pQ64MptfEhdfP2IHPPupKfbO5P0JK/hjyE/D3VaS6reeRsiS75Ma4Kt7daenCS5GjGtAV6meDZ
vV+uQUuXXj4c+ynLDysoSZXZwRrjGFVcN8kvilntpO41Sr7H2tF14ZI4UfBvsh+t6W1yE0j7SnLw
vXNj7nrQqkCsAlgycmuz90iTp9bAPs8v9Zhv3eiR9/1rrViOGpjbQm5em+g3jA96/9CXn4q4sa3z
GD8OWuzwpCQq7h59cS9EaD10D20cw4f54IV2IqzRNixP0ZRuJY9OMn3ez+urfWVZYs93tl6798ue
p2pMRwESAaMTlnL84OOt7V7ui0OtacOLHA7JPlAaa0PhRF7pLl6MJgxOD60OU3Z1Dj9Qm0JqIiHP
L2rubQvpUCHT7h1T4yEVnPGTYgyojbxEv+7vy9vqEsfo/3B2Xj12G8G2/kUEmMMrudNEiSONbemF
kGWJOTQz+evPR517j2dziE3IgAEbMDC1u9ldXWHVWmiKyCq9Ggby1w6Yus7UznZR+XKsnMAAlwxZ
h/9kUeXaofGjrsbcE6P9NS1OaYE6sB0+DcPgDdXMmyX9FcLAo4vwUkk/Gy117V3ygy3HwvAm3Wly
NAV4+fUtryDPN+Wxq/yhGr4SXzme1DBurdt5e6dWjPJrqQ2Qppf0o9SVzen27vx6JddHmS9B7R6O
l4UB9Np8a3eFZBeigoRuhh1OjDmVssQOuy8OUfrjIMxgAd7PKMFwui99L+DFcXqtuWuTRK3cyQqr
B1lvwj+roqMhyoHqH0dVr4alewKLaK6lX3Z+8+LX3/3mBS+LtwFZvp47NhM5FJUuc47U6b40kGoX
gZsUBGtDeMw/aeZDFHhzrXvwoew8q5tnmCcV6XbYjvHPq3egTcfUShy18s38pxU8RfZCr/ySVV/m
2vbowB4d01Xs5tnZixvfB3Oc3oWgdKFcWDQnrz+UyBpRWDnHOAZQBZeDFf2T7wKh94ysXlR7zByq
ofhU1Q/n0u0/N8FTONhuX1eHJLnk2av2xTIeU8qEQGEOZUUOtPPsLa/a9ccl1wCoQIcfCD3efbVO
QwR6Ow2VP+rZScv7z728x86yURghr4C6l4oSyhRcumsbMIrK/VjnwlemyEuBzmdI5IJGv4vzxyiE
Y8maPCH/UQY7a9vaXko/CzoN/CXD29d281KzUawshN8YDgFy1AWeZGiCqa9wF4e5nIf1Phq8UXgP
8nq0LK5t1aPUQR5YC79AXyhu9acKxUKLkVwpxLuL6lIl0oMaQOznFB93Lujy1r+zjaPneSbxoBR0
bVsE8yRGxj58Bxweg6u8kpYcmYCaEtdhFmoUU3loTCgMk6bJjsUY1549Dc1d2dTwNqIv597+Re9D
VD74Ek1RA6ddv85jA5yDMQ2y8LVC/QTs7sXsC/bf+l4a012hFxdr3HMUy7dc78FStsEoDIec6es9
MNSeUeihFH7fJEcrgjnZrO6mwadWqooJeczQpdrupXAdFhMqNcG8s+atw8ZwyFKLW6ZR9NUP0DqQ
4LQYOGxmR1iUmW6UmTy06H/srfV97MeU8htTy095U+RP2rycUwW27b6cv45jwsv6Mxyyn2Gl3M9W
7dXa8Bibjifrkzum+UPT614YWTz38nkyLmO1BynZWjvdAEQ0Cdfld7RYXSockVqZ8JnMd+VMRrET
ZoRiZ4e3lg1b3lKiA/ZEzHu97FTP4FUmoffNoD83leo2svOj0qsLM7nH2wd4y2VRiAEbs3xQXV+T
7ehC1uKxc2rfDqSjkCtP7m0/a2t3zCnBzL30uSwlKDRF+mRGp9vGN1wyoNZFmxYIFLHb6umhtFxa
EHPVgGg+l+b3ydp50Df2kUSeEQ2UhBkVW7uLSpWLUZ672mdyUVJpgM9PavYU7uE7Ng4FSB1wOr8K
IjQtrz9X3UxaN3dz7Wfg3+XsOMGqilrB7b3aNEIoRU2VPh/Qi2sjjWzFWQXezp/12hMR7PA0Qoe9
aZLNHfvXyrr+Lcd9a+odO5bk/cnKJE/Wfgr1mx39ly/zxs46HgjlWGQDdub2zg4g1whr10nOVbrn
rDa6tvhl2qMqzM04zHWRUyq6ZEhKlfOd0SeG4EDrqbTmCM0Ce3AdiCAhByzORFbRa9/b59tfbXs/
/7W+OhpZXKSDQEzIhwHe07TaBfFHrM9YKzyXt00tAeLqXVhY9hn5ZoZggXtcH5Bi1OOgbLKGA2LK
J01I2VlSe0g/acxng1LBn6XKiy5h/mQCojnetr51PDX4MujV8yahmXBtHYxJqZRA9v2pfgEJf8r6
xJ2ncsfKRuK5TCEBI/lF6A8y/tqMpBRNp5pV44tYYTpI9KdSU0/IKjwYandyQumxyi/QWNw5ZndI
Zu1kGNLl9ko3ICbLb6Ar+Ysenk7D9W9QLShHFLtufOhJv1T2kwHqFinN4+RkLno2HSl3VUioNqiu
ajWFKxTxKM3aJarDU298VqK9dHwx+O7LE7wT90Hm8o5/KiyR7oWzp/ElaT5PCMXb07NWf7PDF0Vm
2n7nG2x+6TfWlhjtzZtsR4kqZUB4fKmtGCzqUncy/Vwt987z1tVZUpL/v6p1mJHJUkKs2fht4OrF
Z8ee3Vb9q9j1EO8LmnxOmpjUszVI79bxbC9XetQxNOgTnEO1rx7D6A7iDrdR9ONk7Gze9qL+NbY6
O3FeGrkRYgz1d8f5EtqvtN40im+3z+iWL1g6bkyWA51D3fr6G42i5FEcp9YXxP9y8b03/urBOw3j
WU4/q+FDWv512+D7i7nArZa82SHfR4po9ZTHWj+rRiiVRKXCi4fi0BjCFSCWQaY68iV9TDpxNtLY
NYAL/O4YH0SIS1d9GZMBAqOuh+vsKQzjtKTUkTmvBCxJ3bpNr/7ungJxh7KW+RTCJXjCVp8ubCdD
nk2TPLl7Ge/Cu848WcFZkR60rEdFeAct9+6WrawtX/jNLctSqUsn2agAG/lK0HmDHrtC3cNXvscH
LmaIsBewMV/PWR0Uq3CCJHDsykeFfpkTMIWXWeJ+DGXJJcfQPw5aAvqYROqS20V5ViVVOtpZp53q
qX3gIRMulYXhEC0tw9tH6t29XH4akJglqwVUtC6MT1mCMEeCbGwTk81UxUnDm2WGOzTykxbuGHtf
frm2tg58OmGEdddgLauYrIIrVE9aD90KLy3tJ7ns3ZpSUJtELndXWMrl9lrfBcIr66vPILXDnLWz
VfmGFMD1Zc6BF1vVXkdyOaFX7wRWQIdQ2cYxGPCIXJ8pm+jA7gPWaOfnubokxqWXGAi6y2lsWDu3
ZdMWhbSFEFGBWmf1SshzYpZRIlHOsiYExIQ3Bk92/9jI8kWUyWcQv3tJ0+YnZL4fKQiTCIGa1vXy
tGpKOmdMhW8wEM4I5T9W/UkMyrFKUVI61JZybKahXXoYR8aw/dtf8H0etWwuggO8IhAJ0lu+tl5M
MLfkNZ8w0mE3L38CiT6Uevs5Mkp/TKSn3kIpeAhfzHmPLe3dm/LL8jIwwPAd9a1V6DWXZa4YaSj8
VsjnFnoW6VvdOGdohu5ur3HLJ4EUUNDaQAAFBr3rJSZRDa9GTeIvZ2gRhsLWvMiu6f3Sndm5j+8v
BLcZrDz8RQtt+bp43XdTr9ulIvxszmZvtIRJlNHu6aRtHBnKZb+In8iraPqsboSUZSbvkSX86HPT
JW452u6QnWGenSLNM4PTKE52/pxJf9zeyF8sa9c3EbscFND6vClMBVzv5NiiX6s0MWlBrdKgj4gg
jZEAJ5Yr6QytgEr3zUyYb02Hw8CgPENl6BY4NlPVcp+9ghaECCusqxdNj8ZjXcifZ9g4LxNSV94g
D/kpl8RJBDJRjC6/lHoYPaWTpUHnkQ1wEuj9Ka5txZUsqd75cO8iDyg2GO1ZGnbE6e8a9vMselvL
IlJ6rT4mdXQEm34qYV79SD2qQ5XOVbv+eHs7tw4LrUHHhFmOjtQ6IDfAPKd2XpF/zw5IV5mB2HaW
xU6X6Rfl+fqjQScLdJ/ON8H/yr9IRV1CblHWvmo8hFH25zg1HuDMhTOXMsO5rZKDKTlQ6gwHGU26
MJyfo5k5HeQd7Pi7ZuZ8RaZLSq+iLphmH6qBYVj6dZX46/Z+vHcIGkhcJqygoiaqXb9lqZZXdDDz
2s/TT/P4EL4GDLwoO/Oe759njPC2U+dGU+Md7wR903F2bGo3avBRtPNjEvdeF+n31CYPTrQz3Pve
82CMgQkAqUzHw+h9fV+KwGH2P60p5Fiyp6biIicBQcoe8fSmGfovTAAu1ft1GT1quTpqI9d+C9XF
YS7tmIq9Jl8Y793jmNzcPpK1RaIAev91IltrkIWMulL7jXofOzLULBcEzN0s/DNsdzZv60rSG2Bw
nflJSvYrJxfHQoQJjCx+F0v/5AvBc+RGiMjXdLAVaqpy9acs9rBlm0ZpEzCTAJCSSYzrL1bOZQji
mcKH1Z2DAA6/PnYh+Ck9jXgjt85p98/tQ7+1oTxJ/88gEM5rg8FgtlU+S2yoFEifDEd8i5T2UNUi
d618KJiz1uyddsSmSTitKUfgDgitrk3WlgiLZCkEiPROP2Y4uFYBJn0O8905nuVPrX0PTGzQTMKA
sByYa1OQoSs0eUjxp/FrTHDqJfpJTc2DYtxFtnES8otT75Hab7lVsEWkVcSMcJevlmdHaqsppWh8
urs09duD8rvscnTOmc9cBnuXkiZ91+tVod9ZFroyNsRML0nxdWwuGchhJzoycXiMwsLTo73qxfu4
FJNQsfwaJ+YJXr7pm7zKltJEn2qt8ePQuLf+SsrurLxkUD5CDfAHucjOc7hnbvn/b8w1YdZZQaA3
vtxMbgDDei8gv0iLb7X2pKgPFQny7WuwaZCeFH0TIMzvkBlZWFpSVykN5XxjPoV2ahNe2OkZOd38
4gxjeyxbGgoBYjM7bmbLeRLKLBUAmlJkbddLtWstgezJZGebbomcouYUWkl+KMM2O9xe5NbJXEYS
lkFwemDr5KKPxDjVQdz62VSKYzuohWuFONHbVrae0bdWll/x5ttpyqykspO0vpkFbpwYRz16CcNX
HX6b/2CIN2fBkMDMt25TmG1vOG3QtX4tC0+VooPWv8bKn62zZ2hj31BFc5ZxCpCigFeuVxRXTp22
VtSjzZ7MRzntimcrCNPfbUYzqrUM5RhoTy0wwZWv6rNgiMIeumZc7iuYBn+OEHQyovPtXds4b1R7
lhERKBGY21xlmHlWOLVWWa3fx4VLP9Jl1zSl3/k2Gz4ecB5zaIiVcBjWA1a9rAeTE+edH5nIYkpd
kXjV0PzsAVWdckZ0HqvBbHacxubKqMgQzFD3gFHr+jOlSa4qQoqwGf/dRh+0/FmKdzKQjbNNgkVT
DKYt5svtlQnY/JrRBljjNzLNj2ww1INUgRrrUOQ5NEBfdrZx4+RpdMfJG+mSwfq3OhPAIZxJjYzO
LxpHnKbWnOGtgJnu9pHY+ljcIRgh4VGi4bc6EkYwW4GZDh0FDmhXgvqxnA1Pe1FEdbKz4uW2sa3k
kREKXNovFBizFNefqal6OQpjY/AdNGmfozY3Do5Uqz6zSsZFIvHyIuFAliYk9ZTJsXrfq2Z/qlO4
UW7/kq1lA2Rn/o84ZGHjuP4hQk/oP1rJ4CutWZx1CcBqrYwHsy0+q2b6YeJ475zQjXIvkCHKSAxC
MnEBz+C1SaepmsbRpd4355i3EyTcoVbi+ORUaUt/qyqfu7aQD8QW0jPvTfWQhw65tQykWrakPYHO
jWDz6tesnh6JqsTYD2bvj61cHTQEu4+96UgedB7FYUy1+L6rNKZcuqa7V/pwD5Kx8eYCxyCYAGW5
cKCtzDuijcs8zwe/4KG1avur1Ty1uenN7c9ZzJcokPeUTzcX/MbiypEzpuSg24jFLEKiov8iXtOg
vixzBlAtWY9T9OftE7bhLqgYMptIeYnu3vrBLYECF4FZjv4Mw2HhD87oBhNFij2N0A3Pp1PsYeiP
kdb3Eyma1RsGtNWjn8AY2wkoJ9L5vlD+ur2aDSu071CRBrpKkWmd5tkAlupMHSYfEZVHJGzHQ6hn
R6lt9jgZNrwery26cGDCGJdbV+bkoQ1n+HpmP+lN6R4a7uYgKlXsBF7vrSzNbVRw8QAa/17dRWEO
k4B/r/eluARwVrv6Hg7n/YZhgSYZuRyYcVL769suolAKw4Dj1kzi6Ajw0JaVeAjf7bmVJUm7TnMW
Q8RAtJKJ7dbKrSlhaa+M7eDL05OkRY+ihCprTl6WDpLqVvOXIvoRDN8RYt55n7ZWuCDwTcqb7KWx
ulBa2EcK82CjX08CPcaW6bvSa+2ftw/expcCi0vpHWoA2CbXag9NL6E+iRCmL4cfqipxu/nv2wbe
eyK+EtBx/jrk8mQA1x9K6fukNotQ9murHI5VIutk++b4EcTSocgXvSC0M47jYOQ7j+GWYZv6G4kV
SCLehGvDVmMoWTrHMmhfG3qakzmiHyJ5o+zFPf3obI8pdON70fPjSzHIRU1u3RyK7SAd9D6afTF2
rjxczLR3x+l8ezeXi7M6jQwAUN3iDi/zGauLlVJM4brms19Ol7z5O9J0BIA/LGVho9wx9d7BMhlP
Yk81Dc2zd+x1U1WMg+bUM2Bt+zRm/cs8mIcBfR1Lmu9ur2rjEOpoR1EoZQNh7lxFC1QuazuWe9nv
88zxrE6ODnUtqp2rvPGB6MEw3we1Afn2mo4msDJI3p1R9sN88IrMn0PhWXvELctxXn0gwLbQI3Lm
4aFZqyGmcS21gaTJvsiP04yaNWLsYYYa5lnToLzLg6Mqf7u9exsfCqwXbLvw0kC0saYZBN8apKkh
yX43GggpNDnki8kwu6kp7trUkXc+1sYRpFEHpQ/0NLC3ryetA0XoujCF4ufPtVF4wrJOgfJgAy8Z
i70R9S1bsEioBi6QNH4NhCg71amawFR8asZxPB6aMfbiNPpQqQ/Dp9u7+J7ag0l1pnShTtYRmqV3
de0vtEnpkjprVL+S9HMwPkVSCOVT7ZqwmlXy31PjwvgLs4Fy0ovyKeuDoxwVx3mo7rpIea7C/iQH
zp+3f9SGD3v7m9b8Z53BwFk5VqqfVvFxjg9jcJLM+1Y/5/Zrp7c7F2SjYbhUvih8gSLl667nmsbI
nmndpbIvmZcszN1A+xzX2QE6Hit/TqVXGnlMN51ur3Hj8vM8IAeyiJ29l3aMy1ofWqtQ/DafInew
+pExs0Db8WYbJ+nKynKJ3lROrFzvrblJFH9ZV2kwvKG0UOTPXqhOrpbsQCW2rC1akTgCkhKGcq6t
5VSjolT0it+gJwzvuBo8MUo3toe82TkhG5d/SXkWDWUKzMa6sqEaaSUHoa74cW0djaRPYVdOeihp
QRQW2V7Rd+M8UtVQ8TYo8Go8dtfrEsZQDMYUKL4zNIfADJ8ZNE+Mz0r/VZFQpxn820djI6cjtGN8
AWYq+nbUh67tDbWVZkVGZ1yl1iX6z3P5Uytar1CmO8M4jqUECx7MnumjkzqPfTDuHJr3rHf4t6VP
gYbSEsyun4zEajPTDgX3L/9nSsI/J9i+oHq/k1rzvrI0dwJ6ktbamcjplCjyt2acvNDs70Tpw3D1
Gp+ix+qFKc3b2/J+zGv5WQb+nnuzxMArV9VliFkIi7y+bOuDlmFT/1jbvjKcMvtLkkTHiGIrLZX0
R+e4SHj3NajZ7LWH/rORf8BG+5gwzhI4ez9sy4Hww8BcAidzYBZZfa+sgO4emBD7RV4xoUWRhNMh
iSvXsrpj2NnupMNMkE3nZlelZcONWIQqlGAXWXfIvK6PiiKGTG/tQfW7Ds24XuoFQGFpT7Fk67ox
ZAKbCSwFyxzZtZVhMJQCUIzq6+KPcUgORjNTZdBOQbFH87PhQpa/D04XxNF7X9wksRahsq36xawd
0jw8gGiAoyJ0Y1gjKvt4+0htWyNKtlVCZvLQ63Xl4agxqM+HyxPbOgkjdo4h03CnEQ46d6Sa8FMa
ouL3IwkE2GCgoY30Cwh9bTQ2zTSyrEmlMf+HUVgH0KrHTnoa2u5sFnsFmQ1cGa8L2SLh85LvrGfo
9TrqWkRfVV+R5mOJAFQH+YEZasdZng4MH3uBWV3M+DmMvzlVct8N/1TKZdCYnZ+GnQu8dYqoWTDN
S2rMnNtqt0dzUMSszqpvT3dO8+fQf06sT9MeVfemFZ1qggXkiRdn5SWUfnKssYVRVE6yj0o/Pml1
Xp4Nu/07cMw9wMN7CDI+aZnWgCuKlsG7MZTJTPIyxWP5eUNRuj476QkU8Mlo0vtRbj6F8UvRf6+c
Y9vp7uzIRzVrD1lu8d/WwRJ7fMgba+eG6ks2IZO1r8V45mIYi6TIdL/Mz844wG6Ru8b4GQKW2/fm
PZYfLNBbQ6tNDgNDK7IxxZD+IA1gKcL0MHWooTrjo1aknyb7BS6AWrkrVKQ35uyPvJF2dGQ28hqm
NAk0eJfJbtaJZ2L1cwV4TffnIgiPcVv2lyCpZa/UQXffXu6Gk31rag3jQIkzlkUy6n5eyo/SmH1O
of+6bWLryy2jAmC6AAWSd66cAmzDVR7rui8XrfHSqHRf86GU7kZkTk/6foF+yx6fkCIPWSEzcyt7
BeowxsDt8fupONZGezCt18rQD2G704Pa2ru3hpYf8iYCVTo5TfAH7J2AVaGI3cH2b2/d1kHgqoOH
w8MBHF9+wRsLdldn/ag2hk+fRqDfaQGV3YHYbF1zavP/2lhtF4IWlSXntYGB8ThVXtTcOVL6oATN
aZLvKhWE6lw9O9mhGz86Rn/f1R+q7nWQTzUzCLeXu/Xl3v6U1YbKC4NtDsaAFzI7lmrjLZsaw1/v
7L36mxvLI0UgDxU1iK7rjZ2MZiJnZGOzDBKbAoWtVzXZKZluehJiF0pwtC8YT18ZcUwhmDW2DD/I
2yxzU6UhzqwMqo5W3R8YFh3vBtvu8TBq+9jKmXanAKfUAmYRys6qHm092sOXb+4wrzMjf/BrAjO/
XjeUSMEk4NHyS1V3rfkhiD5mQeL9t/19Y2dVqos70Fpy7xh+nVZunnzVoeLqpZ1oY+v+0Vr8v8Ws
bkfZhUUY1RhhIY3+fbD30L5bu8VOITIFQyjji6unIHCAjshObfqR871WZlB/X2atI+X7+dvnngbB
L98IXRp11euvEsDO0sd6gZ0IrpQG3YQjUk/1sUxj8cSszd66tiojS6mRHgtjawC2Vp/Hqpq2TuTY
9Af5i9pA4289W8ND0RTPWRR6JhSI6WR+jM1zYrq5YV3s9q5/1VPYP47FHrXnxiajn/e/Ly5Ce+v6
WqeXc1JAMuQHpD55+SLVwcGqn51pD36/cVyuDK3Ofld3dgVwgeNihi4dRUhcf//d5qBQ8VgG9AkH
V1XPlMa0PAfLd1RHt0qoSTe+EbzcPiwbrotDQqJIUQcczLp9AWNlawdVZ8LhcKYx7MbRC1yyO554
o+9s0HYmuJZpJJjvCMz6qo2MiRTeF1kyPQ5G8CrBZHPoBfAiKytkOI2dCD5U3ajulN62z+mcQv4K
Cig9/f56qYUAkMCDLki/68uhAZecyj6zfMV5tQzUM82T+C+tGRAezPZA3LBQc6wfwXgYB2G1FpXk
O5hMNPUhaHaAfFvn/K2J9Tq6sEqVEhOORuEoUr511V9dBmxf2cEQ7xlaMsM3QUOkRCNzAMLytfpL
GtmHuX8NO7/v9hqPe3bWz5sUmLLdddhp7ubB+JSH03MVxz96eSfO2jrxb3du5YaNws76OigtTjxT
eqPbRDa0/T//wzH79wSsA+F4GLJAKSvLT2Sam6hV9fF9HhxuG1m25LqXQEmPliNxPZ0JjvP1p7G6
NjCzyaHahsjZEY+kemY6ace6nB0vBtAexWF0iex2r8z3fguXQX+gkFC/EJGuy16z1madUxaaj8Se
FyUfLDqdqBf+/uqYyoMek9gb3raV+9OSUbMCvdZ8e/hmgcgaKLDHj2lw1w7HvtxDzr0vcJAB8XYx
hgxnP+HV9V7KTS16Sx01n5Ygc2RJfFS7rDnqsXWoYMOe236nBPz+vGMQf8s/S4q4Fg50xrGmC6No
/jAek86vwdoX2X3o7Mlqvn+nFjv0SOiDU5JakyJrIQyLJe0uvwZy45EH2q4WKnvY6e3V/Gtldamq
eDBA06salB69azTnpXo+hpDJTDvuaOvo0dykFQ2DFbXN1bObNblIEtiBfF2Svbzs3Lg03MDcsbK9
nH+trCKacBTCyFuWQ0/oNKTPtYbagFK7wtyJ6veWszrkUkTiXjI57nP63K54icQftvX19kXaOgHm
wjpOBYAXbx0PztMcG63GRUIfWn9I8rj/sNB17DSHtpwR6ThT5uTKhAirD1M63ZCpc6v7nfPJDj8Y
DCC+OHCaVGr/KZQ04cbqOO6E7FuXFjqzJffAF8lrsIomqi7pkRbwIV082vUP2KfmHA7Rfjqganm6
vY1bZ+KtsZWHsIOxyZJK4kyoT1X8Ra/uIuTLjZ0DsbUkCPuXNBK2HEpz135I6tt2RnNO99Uh+cMY
j7ODhNqjYkaXll7C7RVt2fpVhUdVhgGh9SfTMhF3+CCdUbK4/2qWuRtq/+Rtf0yqnb3bOIIcPcAC
xJkyjPHLNXgTRKh6OOn2mJh+GMz13ZChHZJkaf3761m8HFMjQJdwdatbWzMfVndhSthVdCC9esPv
ldorTVggpSD524jDv25v4MaRAP0MS8vSEqbkv/pYxqynJtBXy6+4fdC15IZnCeMho9/uGZN8+Q/W
QLL94nilmLc6gG06wO/ZYG1qDTiU+pB25QElg7HzRnW2/zbBReyJdCwrWIUYC58kakqwJnHRVn69
62Jt0mdeKUkwwax5c+5KxV1S2M9lkHyow71m74Y/VPEi4HyZ04KscbVGgRK7kzeG5gfKcDDLb3k0
evO4h1be/G5vrKy+W6G1sxAlfkOdL1qvuEUXMjrew/6x847sLWe1fYk8pkbCGI6v6HN3ypXymzlk
dLsCsSdPtpGEA/DgU8EngI9X5PXOaUNUdkmow607nvXZl6b4owj7h4JaSdY+O5qnTqUr0uJS2z0E
nB809BpDD8GqOc88QwhtJ+lb1vbu6DCzwljfQoG6nj0s1LyWgyrQAGA+tU7wc8pUL36OzPMc+FVD
0Tsdwv9wQ8AILB0jWF0gObt2M3BIMGCUV9ThNNW15OLUp5/y6UcEo8ntq7jxXSngwDy10GhSbFn8
3Rt/hgisJbcSpZxJerYln7ZBb+5k/xtn9MrE8hPemEjmqUoarSX7n+f4bBfmHdW//hAk8Angbcqd
FW146AW+ugB2YBnnFb82F/YDJCl2wLtTxuGDQ43d1Ypgjwxna99Uhdq9BecL/mR1H2yEX+K2Tw0/
bBOi+YTOMxwRu8T6Gw8b/Q6i6gWCsMjMXC+mMQnip76g0K0fE4boswJSD6mko/cqj/X59lnYOOcL
dp+ZaLBBdLZWO5eDls30jDJz4PRnJoe8oT+09d/F9Npk0UlGaD394z9Y/MUDv2hZwCx4vbzKGcJe
L7E4heqrFkXpfZdrr03dWh4jErxBWRzd9ZMkMQ8Kkext41vnEuoSivxsMCIzK+OC4CWQpZY7hupr
rn4du8jNgsZLHf+2oc2PyOAPslukZYxmX6/SZPLL1GcqeVKbHVv5R6t9s+qXthtOw7CzoRu4BJN7
TPmeIwM801xdtta2kkxJKbXZ/XRKBvEamg16aj/KIveoXXmNNJ6bMPhI033n3m1tJ+10er2IkTNX
u5pY7ABRhqUzQ0dkFihmI+ioDoFntM4HW4l/3t7R90KsyC69Nbb6di3Ckgzdw31kQnYZI4RiyvIx
N7Lq0eoV57sCgvMSa7H50Un7+z6fqyep6dKvE+Jqp0ix584NCF1Dr0nVPSTb5j7Qj1VpEoMrXZ/p
JBqUYbQzBFlE+X1qv6phB11A/jUPdluyyypXDxM1C+BQ8C+jqLieXUsCIf7Xs5YT6gbzQVIOQWFd
2hZCSMWNCuHCLfyjHfOTqny7/QW2/B/eTwbyboLiX2vCtPbcTABvLN8un8MILnD1/r+kexqsQuD0
6FdSAl8FApmRtVRUqW8F+UMJIrHbG87evC14HcbkUAYCPrB8yzdP06QUuT32iOfIUngGcHyXOQiX
2JKXwgAvQq8e5bu4HrwEysvb+7d1ShgAI+aGH41Pt3LsFNXIMJfbUgZHhi4OSmO5rX4PP8OOl1uc
9vqMvDH0awveLNHJeintoW3zzQiqhN5TjEdJoXIiQYeHcLKj7VSDtg4GoAjQWnCBL/jS6y3ttHqy
lcox/aoyXNkpGYMN3LT+D4U7eMP+z8x6/FtpZ21IZsxEtWV/yBtluIzD+B26op1HcSucgECbQUDC
eQAQK08jQRsjqBJafmuFbt4m3lBnp98/CwyeAkAnVYbGRr3esmnWmKidQ+6SBIByaDzwMrkKeUUh
/b6P5rjRvWBOjY+zRq1N1RhJhHumb8l/DARGc/0QKO5c7OkBbbx4V3ZWhyBox7nLE1aU1XeW/WJD
3dRZ+cFS/cnqdso1GwfuX1vMFK3eHWfoEAFaDpzcaq46XiQbWXD98tufCDqPBZxGQseYxWpB8xT1
DrQXvxwF1EJaAZ16NNeeUoOWrlVrj9p449SBZ1I4bvQ/GYJYhWJOq9iBrZIhi/Z7qZjgQD/dXtDm
rr0xsFpQEs6zHOgYiJUvafbcaBGP1N1tGxs+jkXQ5KeuAM3suqqfQoDdVFNh+UZ7pxg/q/kRcYUm
dXY83PJTVx7uyszKieu9pkh1x1IyMw6ORl2mZyeneFuUSuw1zfStKzvjTpil8ynKqh13t9EQBEvD
ACIFQ1b5To5ec7oomIvR9o2k8dR+uhS9q8+vpAaurdWXKPqk5t8646WH8PT29m5ghq9Nr1yTKiQx
xxamNWwqWntf1/NZidID82HD90LPvDAYj6GmXwoHrZ4g26nwba8dzS86gxDRwKdy7biGNJFV0ac2
gPby1I3h/ZRF92Srx5bWqB48qGb0kCyzVoldvpTpX7fXv3VHeGSIfaiZLqPN19ZFpqfIIk62r/Zo
BmeZmnqxLO8FWRvvJz0bZ9GIgfMb4O21FcYEsjIXYI4XIoKx/pKU2WmAMSOB7Ck+Dd3P24vaimyp
AMOoSGzFoMA64zMSM5XGQAbjDBB2/JTah7JER/AC+P0CxeqhNevDbH+W+vG1Em6NJlrv7FXAt9w3
uA7wPyRlDk/59ZpTA03YcKLIKQ3mcXD6S0h03YXHyjTvwr0B6i0vAaCSBAyLNJpXnsjqhJk2Ax31
bKzQei/o6GSNZtzlamWeVDvfe5u2PB/5HhAPqoDLYOX14qZJCiU0gMlTHLAOslFpLlVR1OcSdadd
sbkyJGLJhhbUg7F6mew+QxS2Z2VT317axgIQPpSKK8LHKDZ3HqgNpDzH842x1V00WoBNDaGmPyqx
kbjDlJmXyijt1AU4Uh5mee7hP9GbgxbG5VEZ86OhJqWrtYjVBqXsFjMY1kGDZ2EILOWj3VTiOGZC
uyfMLy7SlCTI+jU7UfDWFV62ht6QDIXYmmkuouUl17kJmqKcXmVNvWO3dhz0tgkiHgdyj2X45vpz
p5EoJrqlph9n5o9KEV8nedqj9ti6L0sfGaz1wpe5niZSw7QZ29Zg743Bo11+pv3/MNqBFyr1uVWj
nb7/1rmiKrhkD7Qg0Du+XhJ8WHlcwgTjz/mgPBlaRrtjcoazrkbT39k49v5tn7RpD463RQ+aN85Z
uQOnmxqzd4gaI810jWk+xU3pNuVT4xSn25a2Phb3hdE+FkastTrEuQTfExBY4tPeik/gbHrPNMUe
Lfnmeoi2tQUxznz4ygNUjTGVZrXEPsVwTtXyru1Vb65IjzJnJwTaXNAbU6s4zjbiWBlNGjmwjPaH
GNoc187NPZ6ULZdGlEhCZICWM9Y5nro0rMMoBkITQC8kmf9D2nX2SAor21+ERA5fgY4TmwkbvqBN
AwYDJhr49fd49N7bbjdqtPdptUEaaQvb5XKFU6cwEyR15mHrevFarLImSjohoEEG1KWEt13ZO17Y
rt8TzJSh47zioC7F5mjeR0ckqgDgC5Ap1WPWjbltZoiKyuds+FAcAJbpjo5b4uQ+JrZuPPKcrAFR
FlUDGVBULOG3YiC0dLU0r868DEItVh2LXjQbVc9mat5Zdhv9F7qOZ16Q7IqZOJJqpHXMp4ECjqSa
9NFIUVRRq5VHYWk1CFvhlQKrho5P6WntaGI3XjE6p6HuDtxrtlmcvLNUvcdgup+3V7NkAs9E2dLG
Ue7m9exCVG62R8v+Q4wvel9vPXSfZMWKrKVlgV4LnNMI/NDEKn5+ltJAx67GtAJWQu+Le0KOeoL+
tLEOFCBCbq9q4foiFS76SuD+AXwiafvgoEo5GYCvj00ZWT1R79Np+vfmIMQOSO6DNAd+NKCLl8sB
mtaYjCb1TmNLduXs4bEG/2swKVUw5v2fwojpil4sLQtNAFAMA8lDU36vSkCH6n6svJNl0z81KUhQ
jIoX3N67BUuBdkY8iahe4Vn8dHTPTqnQ8Ca6pPdOGnDyvprpid/a5JWZ1u62oAXVAzzWA/cLIM/g
O5RUL/bSek6NxhMzldvy6DXK1oYwWmHAsPHltqzFRXnIPQuCd/wpqR4cSjZ5zeSdkj4CyKXUHvJ+
xWFZ0G7h/v+fCLHcs33Ls5SgrX/AvnlmgKzvFnOKQSRRhoSv8dUt7RxceeF9I10HB/FSlD6SouY1
VjM4P4fMOFZvDW38mf2Ai7Nyk5ZWhTo16ksgqEfOUzokjsneIGBVvZND7pv2Tq/vxy+2+vv26Yib
ImUCwHsGlniYAMAn5EQamjWV1kUDw4nz7y1518y3wgt5i0kjyZNu5mAjWjmrxQ08Eyh5RoPFLTfR
Zw+wCczstOlG1b7m8zNahoa6Xbm0S6oHujD4fcDZXRNNVYOqTVZseSfbPLX8daieeb3WF790SvC+
hGarQJ7LY+xnG7S6BTjkToPOA3ANWRWmipofuv7j9kEtrQVt1QLp6SHyk4ndSkLbTms17xSnXR4C
ccVAoakWD6Ve7m5LWlwR2tPhTYKcBT2RlyqedEg9z2YMvTPeVVPzKxIVHhzZFUVY6J8GGByFEKS6
dNScr6xd0WE8rqrG4Ce2si2W3h5crWuDxgRpXVen5b1Gsy8g02s2SDLMAXe4ciwrp9z1haY8ZZM2
hOaczrsiNdSNMeRAFxgg4tEx39PvLM3e3N4X4V3IV0UUPdGWiU5YSwb81KYzjR2aKU7oR3mIm+S5
VO7L+IUOw85Czn7yvt2Wt+TOfVZZ/0egTPCgKliIZsXxKbX0316sOb7gp2wQUqI+65Ncg08Xg9Mj
9xtzLWBaUjdgG0Q5AvmiK3VzZ5pPueF6J8J/gM3JV7qfLlsLApc0DTyFAsMM7xHFv0tNczh1DdJl
8amYHCrI/fOdlhvfOszp9ZFyZysGdcH0gGFUsFaCWRisXeJzzp4JjYM6oktxVS0r0slH3WMGKons
FFxD2YquLJhVuKmilgk9AeOjZLs9NgNwxqhyQsN7aFbZLi2mQBvupwG9Illg5pjLWa09GAtnBo8V
S0RtDk3usomoGwXE/ZOpnDKu7wZgiuNS33r5ytKupQiECDJdeJE+B3Be7mKi1dY4Mhya7rWYPWP6
hjf4urmSCLr2ty6lSG4kM2PNQzU6PtklD2KzCtO1puRr5RMSUEQCCztutewSx6pAo/AyxvA4dHJ/
BQloqHQPxfB8+xYvb9dfMUIpz5Su52oRG6SCjpdKc0c8cz5qcbmvSrQ235Z0rd7IKKPcgvAPvOPQ
8EtJBWnx2A26JzDzRewGqrp1UK/P2szPjZWXdSGP7YCyErLQSYP+A5m5qzHGrtAYw/l026J/Uqch
sMz7iReBQrd2/kz114QrW+pVK/mvhWdDSBYslp80FzJKEK4ka5mFc6van1r21hh+6cw+K7bM3ulG
NKfbtgZ+g7hP8XPZbFVlozhouH5S0/yrGbuvTbHWPnB92fFF2AwVNMbYfrm1No0HyyBIGQJl/70c
Rp/YwVAdYbLHN71Pg2TlnBeuBoo3n0P1AODFHbw8Z+Qqmg7eXHxKKExJM4CAF4wda3NTF/RWuITg
EEEnCwi8xc/P9JYrajJz3mKbMQ05zjdwPzAU+f22yi7sHHDBsMjwIywAI8RSz4RUDsm5osBMzvW4
9dqADu8pYFN4b9gUTtOvwvl9W+DCm4qBS0iXOahAgaFKTpFoBje7smuUE+LUsdnUiiYmwQK7jJHW
czf+xGj7TPcBwC1eFeS5+6AGngrjmdrO+/eCpVBgcLWJTD4mGkmLt9qhxsRpSzlphYUiXF3/GDFL
fSWkXOgchhRhqhGroD5yFUVMw+hNlYEFu9TX9eJgOmWIPlXfmNzA67a03LTdg2vkT8CQbnsFAHq+
ub3pS6oERklAXQG8B1uitFDWTLkVe45yUtjX1n02phLUiP/stCK8RGOIjQwo5q/IcdnMe43PWpFE
WQLucDvM2YM3Z0GfrzhlS2s5lyMZWQczZNvOpkmUZkCETPWxFt0HbMW8Lpjyi9VIjwaZ6zax7Byr
yWYkJ4+CtcGy/RKj+Ia1nVvUEEcwYMOMI6smd4HWIzopMKk7iebqGzU21Awzzd1jQt+zZR5SRsOs
ebZo7Y8nEC4c+rFeA6YsvMQWWEfhbCLngdkckkHjiqVX8WwmkQjfFQOsasajQ9PdasPNkrnBaC7A
rwCSFi7MpbnxitJ1UtKkUfc8kWNL/ozNXccw/y35ASqCWCVr1V7h5l2GDGDX/StQdgPL2WrMRu3S
qLRtjN79UyvZphQLjDGqVr2vNIxeIhGjWbvi6l7HKhCM5A5G2iDyhX99uVKRr3f6GYLzhm1z18J7
+IWj/DCZyAU/uJgddPuKLx3huTwpZqy6AgbSadPI6zW/nU5zHvsYKTutgjWXbgbePoSmMN/4h7Sw
2tKNsS15Gun53pq+sPYutX9xt/Ib5x4YAvg8VfKgt6KdSpu/j+VLq4CUa9iResXgLBmC8w+RVuyQ
VAVIVU+jZrijyfdWf0/HFfVZFoFpWWI8l6Pr4udnryP1snFOdSONGPSki/VAzSu/G9Yytku6grww
6CsQp6DBRFrJ2OtG5tng4OnSUKu+j6x+14p9FnVO9yN3X/9dUc6FSXcdE6GanHduCj/NhT9h3uXa
M5q/9XaNcXVJI88FSY9OXWioWLdOGhGSh2z6o4Hvzmw1xJVrLO7y/gH7jXdHwC0RD3s4rstjcjrc
ZiMGnXldbrxM3bZayOotcChhOm+8eOVpuPK8ZXHS29BrZgaAe85PJiw1kt56GWrpz9n5ldiRbmuh
O/2eyNYiKxVU+eKh1oy+efiDn10CmNh7uUqdWcSyYkM9zU29pYqZ+abLo2ZUiqBq80NH1I/bmrIk
EG41QmhRsQBC+1JgoTXNYOeFBiiU59clSCfVd6fL/dgiwUCSFQO2JA1eNXIQggAWL/ylNJ1XDvgI
mHYac1IGVuv8jEt1Gzfu136YMHzFXPP+5LfIwbUWLSQgD0ewjvT1pUDM/6paBkzraVbzADzi96Ux
v6tKdUSXboAxLM9GHW+6em0GkDim8xdJEisXnSbiJPaUQyyymR9emgee2r7fPrg1EZKJztBtingi
jU88148F7bYoNWxui5AtoyibAVmIxCCuEbrwpNNqWJKy3iFJ5CXFdnY88Odqe9J8uS3l+ogupQid
ObO/oJYnQ0zhU6ojmN0xM7A0vKDQXijNDymCz857QAng5bbQtaUJa3MmlJIi1ocOQo0e3SQJEEQV
KMy1ldssNuhSDbA0wdQJ+BAgEY6Un5pyc2ajBSlm2fpGA67jlge8P9JsrZy/uB4w14PLDyk+IHYv
18Otsh9bViaRBarC0kOvcx2uvpRXYR0UAlkcUa/FhULKUpJSK0x1zdFIIj46QDAmit86aMihz+22
zNPPPqBcs2mIPsrT7fO61nZIhnrBoURCAtxXl+sDjarZlr2HnUz1Am4HJkaMmelsb0tZ2EUEivDn
4AWgI1NO7dmlmYDqOIZ/pZcH9BX6nZYccnuFwGtBKy6kSNcqUVI9T1EcjDTXxRDdN2Yf045tlXql
ve0q5BDHhcwoQg5E/4j8xXLPlHw0WGaYBVwOI/6R98XWBbeIVZ7Y+FE3j0X7vVc1f7IOfAQCdti1
xb82C3/KR/oP2BxsKjoKLuUDtwhoU1ISvF9amFokLMe36QVgyDW/eOncBNhSwCDB8yDTb+tJ4bZe
Ch8/i+ddOTgP6qDsHfP5tnYsnRsaMlxkflGiRgbqcjkj0CAuTUcSaRZBt7MDSuGnVgWija0k3xYF
uSrCCnTYoXFJMk4Y19I4vTuRyHJ3LbUPo7pJVRY4Y7yStli6VRhwikQmKEAEV4+0oqRO8nJQSRQb
6fc4KXJfU0GeeHvbrlwpQcFufVY3sHvQQumlQuNeqZQly6OifyumE4jSwlnrDtTcunm1dZskmEE+
ieBiDX/9mfK4tL8CWYdfmMD7eaMv16f3k+omhpFFYoi7Bda42d2pNrrOnkZl3tcO2Tks6Mmd6bRb
tavDhn5tMnNt/dfHCXy+iLtRgPvUnMuvKE3OlMxJaJQUAJAevOqQx9HY9/dkyPeg4czLAJynTs52
brrzyvHJS/cV+G1hFFbO+/qeiLE8IFjEHA1oscy/2pgEPeHDVEQT/WWw396wqfmK0ZE9PBw2usoF
YATQHgx1kmxOmlKr0puqiGLL8pX6jvkaRtxZDxmyjbf1amkxoLxC1R4j5lFDlWKcKYu7oud1EfEe
tHzx3q5AhmauUdYtHJ5YCVxVFGoB+JIenmbuGhAla0WUYny0iSStTn+qcf1cTL9vL2fhcQXxLzZM
RN0IEOVkgkOYmkyxXkRgwA8Iptz0X7sS7bv5serbQJuywDbhIMVrWIsrPklxZOeCpch0Tmx3UjII
tlmU8tofqjdiHtlo7mjBgnxQQoa/8gA8ywZMdz99wC2z213nRbe3QA7xPj8EyWJBuQTshyGdKKgO
AGyb7SKqh95PssRP+GvFDzYur+mAVq9Y0aBFeZ++LXCdgGxJC3dS6joI+HEdtOnNZJ3Z+JSVTVDU
o33ghpahWbGk26wyh/3tlS7dEgRcnmC2wCMtQ+xoNSgj+rNBRmP2R5vCy3VCVw2Ja34ZlXFF2JIZ
BMOEh6dEpHPAYXBpgGpqNXWDmUO4KQWee1Scn8yMkbBncZgpnAVFR7qtVZgY1+Wlyq5yHXof17w5
aFWR7pNuykN3LOkKNGFp+1FhEmTFeFQx4efyszi6NMqpZmXUeOW9GVtvhU0PBo0PE4sf6/KpyZS1
quqirjtoCEFTNUIblNUuZVpam449scvI0R7HrynfDQas71jvUL2qk91Qp341PNvOUddaX9TH83d6
ZGs8N+Jdld4l1CIAyBYTPIBzkBS9AlG6m8RlFTUJQP6zUbsbbcim/8LaY2qMLYZNYeziZ5fOmftn
WBgjPquQkuKJJfpvzMUxV47wU3WklSBlIcamCrwekFqX+9nyTudILJTRrHo+8tmm8hXjVfgvc+dO
GO7AQjPe66nqY9RuYx8p/QFeDH4Xg9Ks+Jiqr+UjOj3nccO7HUdEYenbXvX/tWAPs4INwFARgPDQ
DGRK17xT+qwcNTT62Nm0m7r2NzPBM5U2axm+q7anT0GfnG34F1hCJIWeC6vXSnMoEVSamC/M3JBk
agAU4Ka3jupPRt4ZCnDMCvI4VFbrowsvFcptaMwBH4iQLn5+dtyYhT3zMkVGVgVHgfs480dFO+bk
x23LtfDqAvQMb95DNk4MQbqUQmwvnwAJwqWNFTjyud/VeZilax79ZzpPUiwkSUWQid5T9DhJTqNa
erGipLioybxvWeorydOArHPrga083/DsoWG7bOaI0KrAc6OSbNvkB6gvMAe88Il7zN4IeUrGbTcG
Gut96o270r3H9Mejwlfc9YXbDM8feUl0nMO9kvmkSMedHEa3jGgFHgPLRRdHz/JxxY1cOl4AQdBR
j0m6aLEQX3F2vMwb53GwzTKq+Y8Eg+UJWPqqGfydH7cP+DodA0iLoHYCLhtEL3LrvoqJXW7e0Sqq
nRcPEDHSfmCsVjABheL95PTEY3vlGV54DC8kSjY5GzuapUi6Ry44ROoyrLMyZPmHXhfhoKyNdFu8
pOAlAFgROEIglCQF1lKjMGaTV9E0BVnFcVTvlfPstS3mXXVBQuz3vD80g4mY3DzVZCX2XwqG8N4L
XgJYf2BBZRtBAbdBmgGeVsV8UOT7KkkfYnfY1o7yzNn0vaww4agfXoux9eO5nVcehSVlxa1C/hUV
QDggksFOJxIP6URZVKqxsm27uvwytYq6EiovSBEsZGC8RbCBp066vZ6d0ozWOYvGunU23J3HQ5E1
2opjs6CqiPrh2iBydeHCSXvZKnbtOYPJot78SpNHUiq7WNX2GtEwcdQJHI7a8fCPiCnYViBxAGkC
XhhPni1dw6au7KbXqjoq8s4F8XJlBMNgrlFNLVwJCIB2oOkeyajPQRpnl53OaZkoSltH6LV+VemG
JMPeSXhA7D9FvWK+Fiz6hSzp3WBm5tYVot/ImlD4ms27tJ2OlsdXNP/6sKD0KlJCgN4DwSPjpiwM
GiRtXTaRam77fjT2pl6b22bMjlnGHnXSfO86Vd86brrWbHLtZ0IyiM6EIwQkrAxaoLgIE8Y2NNFU
HKsMAYz3iEyHkuWh4UVqvNb9vLBQ/G/AriDSRo1DbuJqUL7SPFp2kcbrO+Bfntz2e07uSIZch+1+
r8jGWHU9ru+b9zl8Ci4tYjk0Tlw+Drzheu20WYflMGs78UwMpQY+6/bTcP0EeejpE1N30G4HhImk
KYPdlFSjdh81zi/PU3w0aAQ0fy/1tdB+aQsB9QYPvyDFw6N6uRyP5zVxmNVHmaGFKsEoD6SXj0NL
gyMmjH3kDGPhzHZ3e3UL6VIwSmOOF5C4iL/x+1JqxUu7zfOui6zCeKo6D4gl4+ANiY+6QJ1a9zMh
fp5nX/s8De2YhEP2mNF2xXIupAHEV4iRwaIKiODg8iuKmZIs7qsuAl1taI8bvGR+Tzft9M00HjVF
9atqCGqgaVdWf20GLuWKMzkzOZiSWHOOMUNR/8Hd0DX9XIkYGvTn0HpM353NlG5GFC4M3ysDZy2O
WHgWL6TLnPJFMlt4FSFdJeqPZvjN+S5JTH/U2g3M7NTuQZyBfvfQxKt4e+HXplYUMjAACBBVxIMy
K9IIsIyTDQ0kl78t66DzQ85Q7Or9uW03t0V95tcundpLWVIkArqpPIeLDg0T/As7Fj915nvJ0RkJ
ZmLQ9U214rOf3wz+VLYJEgL3hfcL9amGb8YVNVtbtRSBmhNKvm0ydJGeDgcM68IAnR21fhS6ez+Z
ZEXYgjMv1o1cLGwT9lOOEsGM64DQqOgiZlP9t2tw9Yh0izf5c6U2H/3c8yYgU9zNmxz9or3vxpmq
HfKmKautOfB+M8dZwZ7rDjWSpLDMn22ZMeqTkTovVVHqDL2eObc2s62Tk5k1ehuCNzRXdppKWbFL
K6tXD2NrZ8adq5TpEzF4uUbjuWg+kMlAKg301shpSEaLAKyLYZxzF3VfMYrO9JOTvinyu3H8Nav7
rO5959DUYa6tOHQLRhnZTx2AAcCDgdeVdYrxLO/TCfeW9DRgdhz7vV4W+9GJhy9OESfRihKrMARX
SnwmUFadvKwaD8QBUTbWfkHqvQ6EhKMfcqcKO+TMivG9MOdAWesrWHjjkD8H7hd/Ij8o0zHgmlCX
aXoXkUI3gjzJuW8N89p4pSUzCNAq7C/4LRH/SI+AYnVNpzq0j+ririPfYv2P/s8DfAADRJj+V4Zk
4p04cdQE/O6RbX1Vh6imx6HZ8E1V33N0VrZ3gCi0b7bf3+ntQ1P/SAjdrZyh0EX5DM+/QDL2pc7n
pOd5Dy/2mCb9Q9NiwF3zJ83RArfp7lyju2t4/9rla5xIS4eIDAXUVfQRgvng8pVhaat7SlP3kTK7
6kuVWZUPcG78dnt9i1IQciOPLKYZe9Ly0HWeYERz00eWVakHqjf1wULj2ApwTBeaLu8iujrRkA2G
HUxOlhaTGkPXM6L3ESfoqrLImIMxbey/m9xOw5ll/T1rlPkJTSlOkBpaeWfYMRIXmouBdsTBNNk5
6UIE4eoj2ucylBQL90DHElNs05lvWwWtVqYe1+917tHHSp37PU/IGqz+2uEAlldAUpGMRqn2ijB0
gq9utsQdokJh6W+jpmlQ8kZ7rnii3c8tJhuDVoqi/RKEsuhxZ3N31MCk9uv2kV3dO3wF4gLkEUHc
B0Y9ybfsDWdop4zyyMyNAykwsjVNDl23RkhwpRlCDPQCSSUDw5TkWqSSTsC06D3H1bPo18Tt7DFg
FQec+fZyrqzypxzkQ8ERKLIpkpE0lDJP+NTwqAa7bUiN4qMcwIZj0glU+qQKb0tb3DzwxvyvNLHq
M99Nz1yrTOBARLZXxoFnU2UzU/BqNojst/+NKFQtRL8acsrSK1fmdTPGdcsjZLD9Wo+PtBhCh8wr
ZcTlc/orRnrVaqAwMgPUFFHqWq/oXoyP+uClKyHp4rahARMkerqwyZKZIGrPGUkHbFvW7Ept3Nh1
c+Sutrm9ZYu68FeMjJrpPTN3BzRBRZ3+pxuO3JuCIXup9XFFzspyDOlonHxmlmLhaFz0vDlIv2dt
79vd2kQyYdUurB4SH7hDyJ8BboGGHOmFZF6ukzweeaRmdfqtcmKweaVNPPhcxUhLE3DaMCb6FGL+
wRp8cGGFYKRAsQitwMCTyAaXMvDGOgUdo15pA5ciMLKbDcYe+7cPbGmFIA+DpVBFX7gMA0o1gl3T
qhHZlw0zI72dfEJHLWhSLK13gagt/hWcD6Q85lTDTgCzh1qsXKLTWQuaHn0egREwCr9u+sp31OwP
SSvA2Mdu2t9e4YJKXoiTXi63MYwhs/kYcc63njO3fodOVJ/FxRhasbvyUC5cZnCJQGGAC0Af2xWe
pdOb0kjVMSppsTfVYYdqzL8i7cT+nYmQrrLZ6xyULPoY2fSL2fKwVR5y80ccr3F4L2rgXzmfj+mZ
pS2bHgBW3RijnH4BR/NGyzF5zZv+3TDBvsKzwNAIIAFkpnCvz1yn7RwoILiuje631r7F84ofv7SS
cxnSjrE+HXlZKWM0tlOQ1nnQN0hlxu+3FU0YA9lYgCvyE/eCrLdsLEqFAQXbpFOE4E59STsQZsMl
y/Y104qN0hD90Y4nvpKjXbq/6MxF3hQ1KkDCxNLPDqn2ur5Hq9aIwqdp8xCVpAJ3Nq2naTsTs/ll
OcT8UlUj2/JUidvD7SUvOVQAEwC9BQwxJjpY4vKdi1fmWSkU7CxHYtOd94pxb1HkbYbDMMw+17Oo
t/YeD26LXdpp1DOQbf9Mhst5I9sCnUDGsyky+8hUMMUZjbb9d24fefp6W9KS8UC+3UYng5gPKzdM
kBxljdRLx8jx4Cu6cbONq9z2napQAyM218q3S6fpiH4lD26qSMxdbqdT5BMvFWOKpsRoI6/lI/Gt
rLGHrZdOM8Z+Na4x+lMygVU6tqtkrWKytLF4cUDaAXw8TlV6Vk0651o56HM0s+ae1yR0C2+Pvtw/
VBm/wY6umZgreQjkTQuMvmD1QX1B3t5BNdFJAwRMlGIm4YR5gWC2Cprhp5L+Kssf/3iUQhZSjZhH
gFIDnOLLvdWMGWAjxUUkSvi2BM4hHTEMZEgOur6inte3AqJQOcFYAozlBOpDupRVzgenNZohsu1+
Y/MHqOvOjMdtH/+mDvOTHkmclLz29hq1sFjDhQkykYsXOQMATZBPvsJVFXjtco4uCsqSYCQ/3fSI
rqKA4g3/NsTWrv9nfw/NYHgi0JAG9AUIMCTfn4Koa65KokaNds9AbB2n7KSP2baia13vVzfxUxKo
yMGWgdFT8tJcdNk1eZWp4Fn4An61etplie6zVYdoYQvBHwtYuY6IHdVL6QokGhlHTKJV0efmPDK9
29hFhkScXzuN34F/kY3Zz6pY8RqWFncuVAoBtASIYXRMqlHSAmueHtTkN+7/ZPz85yuApkhUwARZ
BcJ4yRXKyi7twTSkRulvVe19PXu39TqYjJVX4cqKwYABhYPJXRgCCgdaehQYGIe5lrdaxNL0mz6Z
fleFhak9mulwn+tBn67xqFyn1FHBR1sPht8hFoUfIS0sGbRENUbTjHAbt3M3BUZl7VzqBaVO/UzR
wQM5BmrPXmoVWUry6/a2XiOtQOUtZkBiVwU9oxxcYf6jUln27EZd2++69LEE+3HZAL5RbCr1xSMf
bPyWzadyVxv7jOQb2/6uPLv/Og0FzwUKfy7sG1py8C3SXfSmEiNWqB1HVGlAJG2Xyh1HHgJ7oa2l
9a7ttuiNxn6jOxoez2cS/OzZJ+4kimN6+lKoYOu495QnFOCmhAVx/rayt+KrL00adhWaBIXFA3wV
hHO0EBTO1JMXo6XWMUnqr5wT7TGfwERilUrxxaO6Fk6qQYOWqvOh1uynFrOtjnnZIQmlrPHJXvmS
QK0iGwBABWJC4Bkl224xA+U6Dd8zuE/t8MpLvskdY7uy6qvEs8DGAjAJ5B6QNiDhuHysmK7F8LwH
8jKCO7afX53iBVPWQeW2yfWPijUbXR98zOa8LfYqeBFSMZnrsy0Er5ekQaqeOJVOsba8TjbWZAad
VYb/PxGSbTAtJa+UviMvYJbxY+M3SdemA1/p5iesGI88PEQUpeVBUQRTbO1ch4QMllsAosLUATlr
3bkRBhN8L/RkJX9zZbwlgZJGUJoCP5Zg1zDx2y+85JjpPxv7q82GFUFLqod3HRgx5NnwvEvH05KG
5ro1kheCjs1wsGPFp/AwAu6q/4yn/FzTX1FCU84uOODCulJUEDXRl0lxMUMi9uGdriQfru22EANX
E2lrYbLkR90uknyc9RiXSf2TVNrOTrtTWxgPBOVXyg7GDw5+ALB5PObOWi30uoYlyZbeXBobjQ7y
LfJiOsFMA+KGbKv1QRP/rJWHGgO/8kMy+KOF0v/KHVhQGJDsoeNJAHlQPpPOMWksYmsDLrfqoD+i
niLPHD2fltoJHXpr6MIFpQE6A7hVGBFA92RhwOkpOSc4ycagSYDoIlIsWu4G11hZ1cK9Q3JdIBmQ
yhS9KJcqU3KX4kNwltqT1b/U5gbDjUizKeYVOYsLAmAAbQqoW2H/LuVQy0mNkijkBR7cXvHeMDgh
c7WVrMSVFwhnFpT68MmA/QCMRtL/PumbtG9o9oK58nN2TzD9XdGiTANePPdH1oXGWvPFskRB3YLQ
BFGKpBRtZtVgHSyyl6E/el8YPQFJjL5hs97o1k75fdsKrwmTllc2k9JlaJl7yVJvw2L40YkbOGPo
KC+FhyY5F07a2oT7pcuOPf27QslODlaT9TTDCpMYUETztVb9EY30Bti6jXGTx38Svm0Q9VprfTrX
OMjP0/wrWXp0qE0NdZxwmtovDDU8DABvK291Mr1k3f0wJjClTuAOaeBlj307rHjDYi8vHBhJuLg3
Z6bUpEOtFg32Gjxq5YayYd6QCo39t0/0OuYUYkSuGB17KCrJHkNTMAyiz8rsBSSHpu3rzo5WB6Jj
HvmmwQTq+Y6vGO9FHToTKB0nSzuryBUIbOIHgQq0XjhcfQ1BNbg0qtcsI9vbS1wymwCbASQNwlX0
DUkCFW2owBIA/eHsceRbrfyg35tqRYj4T65O60yIpCq1kWRTUrXZS1zrxbaf7Z+p3mhAbAAAcHs5
Sw8QTkyMhUK6QGDZLxWjREtIW+NSvHQoiGrOcdrGB+O+b98s+5hkv+pmP702OeZ2jGpwW/Rn5ep6
lX9FS6t0Wt0qDdZlL+74FNM/rX1ndEFboxso8Sf1rtXDpv5lv/Y/sj4w2/fETP34F2WT39Yny/ti
utuMrQ3BXD7ev98k3ZOiAJMqhkHAPGRKHFp1DjJuVOVCxTNflHmNQWp1C6RnBDka8Pc7FUxgm24b
k8PO0wHY+Z+JNTx3HYE5RLdSwNhx/Egz7cDd/ahts3yPyausAvZ+hnk+Gcahp2l4+3gWLcZfxZAb
wC1kwy27Ep9mNehanhoStiZKnLelXCO0hMUAPZLIFwl+d3HBzwyTkvZKl3Qoz9nFRvUe44nuquG1
Mhp/0re190YPWfOGQVh37Lfb3k09ODoOoDvRvt3+juWT+PsdsuVCl8XYqyauHBg5qjmwtn2JibMP
1J5wK54K+9HOwo61vm6FGPDgjxVmcw3JxnTu8/akxPte+YF2OTNa+ayrLMbl9sj+TDbMzKA2tmcY
0m+YWFi2+ynd0/oJTmJLq5PZ18Fss2PD9rn3S8++YdoR0SIkpiYDnEy96afxnk3bsg6pRYDMeEgK
sIo3zp3BfepOm4Kspf8WjdfZTko+BDUmwKxdHQXXOJm3U+uOvlnHTdA5fG2s1BVpIkoNwmiJ8iTM
F0b/XGoPLRrUDR2YkNJI/KwqAlIkByB8DC9k6r5LZ+RbXo15a3fB7A5+XLxOieiPNYughWfjdH6R
rGjS4ht4/k2SCQE+xVJYV8Nrc5VdO38zQSVDMhJWyrw1ul85dX02fEfqa3tbVxZN+blgyZhwQ5/N
uoMKp8ldVb4YVeYb5MmpMdDlqSJbJLXjI2chc+7JWl/7ktt9Llq6xYzXhpPNEM1U5QuOQsmS+4Jh
8ORXV19rb18yTGeyPvf/zGLYrPGyDr9eGkzQMVXij2savPQInEuQggjTzNC12OMEC33a00k/FKDw
nkEirzrpSi/AsraAaAPcy6JzUO4ZnGena+qBZy8tuJ4puErCwWF3bBPrjZ/3e2X+Otlrg6yu+1PF
tTkTKl1RxUYZokVB+kUfCn9iGM26b/SgecWA1ulYJcRHjAHMVF2dHOW9LVYUdclAnEsXB3x2gOXY
UkdvR+HduNUuQbQWeqMJy46ZQ2vPi4ifZR/jXJbk3qToLi6rVLzn1Z09B4X6oKloRSzAFecr4/3A
SZA0T2gUUFccK6HxtwRLlkkbnXHOJwhOnf1ofNQIobxg9PMu3hHnt/N6++4vPRPny5RsTq54VsPg
eb+Q/5D2ZTtyI8uSXxQA9+WVS+61MktV0guhUklcgwyuQfLrx0Izc04mkzeJ7osGhIZKKGdsHh7u
5mbFYw3VtbTjbqT+CHvmxtGEuMq7b295dMDL4y0PzztXa+oHohB0KcPv7vVqD+xcr7mMb2nrWYFa
r2VJFk88XtpIvaJ9Fzmn6w0DVHJH69BKA/RK247Kk8mZdDwp7o/pb4/PzZJdmJn5TyVBX4We4OJK
86dYdeRpY1ZPXXfAcXG0weH6by3cqMQ3CqccY0eFqMSaQPptEl+czItvmDnSgdn5pKf4Bg4R4616
lGVHgmKzy5r3+kt9Zp6RPeby2WKHhhQoaax16P/lVPmfJwFEMtdzHcV9QvJOxu0lIXl9iN76wtGt
tw4N6XRbsY2W7drsNeMn66V8B4OGTQ5JDjIRsCX0SrqlZuI0ynNSfefWa0rH7f9qjQAXuv68Iu+6
KrTxeVTa5umm7x7jdtu1n1O2AXVDbW2m8IVkp1bq9xKZvHTqHataQ4AvJhFAjISGTWxKwZxw/RW5
AkEbKVKSwD5mKbJ2yuhryRc1T0X7I607tDjKXm35ev/9/vCXLiYVgCzQMQOUjUvj2i5rx5hWRYOE
qJ6isfpJom8gVHXBOrTivZZO3KWh2VFI8qkFuKhC+nrgDku4q1vf7g9lyWNdWpht9LCvdLNtMJRM
h9ItYM8TP2X5E08/q2Kj92sw1EVzYLqALB4e7WhhvJ45Kica0fmYBK1cuaBA8MIsd2gzeqGpp24J
whFPTeuVi25pudAgDrUgQcIDLMO1UTmhBTc4kpFpHrpGf4QQehu9GPaK81+MITSgKsF4g2IQoutr
O6hMaf2oIidhZJ2EUI8MXqIk5Vud1CcF3EYvYCoeHVpV9kmV8/ZZy/R0f385xfzN3cblJ4ipuLjT
7cZSCe3SNDBlT6tbJ+72fTE6hXUk2r/Ym0AYoBqnIV0PcvJrU53UDoVU4WEaWZV1oKzWHTyNycoN
t/gwNRGWiYQWlGTmLTRm05e4EBAEmmPQRwdefcOmVKc/1e8CkArtRe4yJ/ma9E36GUoet3ch8/mT
9Xl/XpcO4uVXzI5JOcpAXjYIrKNIMrZGCV3MQsrX8JeLuUngRFBKBbABdMWzOZ06ow+bFCFZHvuq
SdyhV3ydHEn5HOL5pltuZT1Ayab9GqS1QOlvXXq+dS5tz7ZOOw3crG2RARieCmh4hS05dCXdU9DM
S4deMlyWpejS+K6wX0mfu6O8yaA4QZDX3/fN56ijL3Cny/umBEF/50XhT8LSfSanOw3tkhEl+xR9
Akm/vb8y/8OcIYoGugaYrPmcGUZe1O2IGIhTP2o/S+lhmvQdAXNO6Ezf4myf9CC+Yhvz233DYi1u
5wvITg1t3kIX+nr/t5NtNxLu2qCJtcZhuY0eKzWutiNRjc19U4u7TygS/D9TyrUpI+dIR/EpDQYg
/HzQY007Jssr7kts4XvjmT1Geshbm3Yr4THC5B26Y+rRNaLMiaMwCKOfIbd8M7L8+wNbvMEh+Pif
kYmRX/irHnh3RaJYPAuEg1GouzqYF0wVj5Au8SIVuhxALxjTCd2PUjp6960vraCloacdgR7qf/Po
OTcAb+Mc8aw2DJ2vlHqxIVlMvCw1/qminEiQIEIB2w+YZnHzzcZJgLcu7dYWOQEKjuXukPQeKCV9
qTf8qHj5F+NC+w8cMzp6kf6/nlRklipjTOMsUMO4cVBGHd2EN6A9Kqa1J8HiFF6YmvlFrRhRQKQ0
C6o2N7YZHjl+lkXJRqLWuHLfLDooFN/+/7Dm3LLAtOYqYJZ5EGdMjzatVbe5E9mN2W3qpJ+qh3CS
OR0PREfSwJW4qjGHJxxchaDu1/0MpYTEZ+iUVHdqGmbynjKTF6BFyXvZU5I06o6RWqiV23GT0Bcz
KpP6jyzFFRI2hjJsR/QqlY5e1MZ4tLgCRpbIGJpqV0usqUGGIEHCArL0peWGEfBi+sr4l25CBDGI
tYHWAr5p3rBbTVmOE9jmQW19yUZ9AIe9H2qgRRsyKSDl7way3jFB0i2fTt1YPPDE17JzwUOICP8e
SBDqX3bSfN3fawsBnYoXL1oGAEzRbwgvCpvn7cAiGmiCZhtd2oVUbIx89G22gTKHw/j3+wYXdhwq
WgjmgNuEMtRcDaWMoSuv9AkNWnDZurFl/o5Z/FOX6dqRXZzvS0viSy58k87DECqKsDQeeLbryi1S
leH4ppalB/XvkjwUPsGDQ/dDEO98s6R3ne/S3kvZ2/0R/w8fAvQhmiUg9ju/aahVMJPRigZD/TAo
fja4uTT4NsTO35SP+rWq/OIFaoQpulKl0cmT10Jx4gGqYa/3P2QhuBTFxP98x+waqs1qSitS0gAd
zY49enJ1ROFjGtxojbliqQwgYF6iN09IIc7xuW2uocnQaDH34XO9N6xH1rmDJ0F4p3Pq73XvyvxX
+y0aDgXa81S/7J6r3pG3Zr2ZfhRrMKWljAS+5i8Pr9AFnYvw0WLqc6XC13SHIWfuFH7vyZFaSOOO
bNeSIwpBsf5dM56GDnJFfePkJDno8Qrn2FJiGa1uIPQGGhwtb/MiRDtlA5HVngbQUfw5FeggtWrH
7P1cd2jqKRDxkAONfEf/B1fNFe8jLqhZdCAI9HBTgkUOsMJZPkKK+7pg2kQDZmUoRTVHCt6z+9tr
KZLDRYw+INxZYIebE3np+dhAsUfCok8Hg7ngSW2QGTzFhqt/q99siBSYfq2vpCZvHRhwHbiaBU4F
ud95JkNpKjPVtLEOcrBtqFLm2PEGmfMO+4wmDhja/ZVR3qL5wD6ENLMqSFJAJTaLG3WuWRS4zzaw
kn2M+kcH0uUT55pjDswj2R4N86O+gmARsfv16sEmmI/EC1gQcs9iuwZkHlVZlm2gpfpRToFDt+Ov
ulc3vcL+3B/f7UYBzRNYnvAIRrSq/HVmF14zHKiWWDprg6iRTiCfRPyRrIT8t37o2sQs6LBSXjBj
rNrARF9u3jDkO3dVBRJJGRW1lUO3Mpw5v3gxZkanJ7A1tNprlGcbNVxDpKyZmG0IiRlpKXdiOCBQ
0yPdSaP3+2tyu8ex+Ahw0dOHP9EAfH2TxU1YVr2eY03YGDqK3HkNGLEntOPqeemnFf9jS/UKin3N
5uyyQDlQQ/cqbQMapq5qVPsRfbMFfW4B1O96lAK13f1BLk0jWoDQniM00qDXez3IVE3NQiswjfo0
Gv5oprpTG9LHfSNLW++/RtDmdG1E5viVUYuDpDeaT6ZAt3tcBwHt3W5NIW3pzF6ami0azxiKuxMO
ktX8YuB+b/LNG1llRl62YqLkD6UInNmZZ5C1Km6SBFamgXiUbRNZ3dRq+tl2ayyRa5bE+l04BtuO
06FU2jYoC7twQiV6TcAMgBrfN1KVK12Rt0GiaNAFLhA9hBDPm2OX9RZK9ak+tsFYRV4Ro/Itf064
QO5vhoULS5jBMoBvQUAnZluOc31i8gQzcf0QQQdRVmqf2MWeWYljxr5iRo9xqLplpH7obPKHaPjH
wTA+QLSjAQ+PLsO5WGESUfRRFVIb5Nn30sYw81MUryFQFifzwog46RcLZ3RgfqOxjFHaZBPz+JgT
/kzJqpqVcNvXlxSo83D3o1UE+xDpvms7YWSTztRCbBD6O8RbBmBhF6VYCTjqOgUhLXXy6TeUVJD+
o4CW+WlP/a5ESqpMn/SsdJVkdKvkzKZ4xbP8dfL3vmw2Ayh8VUlXm/CfCDk9Unvhaw0s1J9w8umj
ueMyADGe+WY+6v3G+LICK2wcXQu6lV1963wwQag5ICIGXRdy2dcT1LVaYYVDDzxtZrux8jwo8jGn
B3Bz68Zq3lX45/mYQXkGGhG0hSCnPRszIUQfG411AogzJc5I93X2s7R9/UdU/URE7ABVQehvNHyu
jPLWj6OcibbHv9rkYPaZ3+5sQB+XCdRwbP7QjWOdfa6cWuE4ZyMTNDp4QiKji86A2c1Ug2q7zLW0
D9qG94ZT15H1Plq1We/6DOWQE+0sO9ni/+1PmVid6mnUmkzHyCpzpxBUYb37H3R7vtBmIbheEX0C
lT2nSZCyKcqsMB4CJCvkxEO3FGiTRkNiHuhu1/qCbr0wjEHlA6zTaLAG2mu2hwiVI6UqhoDk+V6j
Y+MyGY5jSIfRGYq1YHBxaJBTRRcJCjDwldfWwmEqO6thQ4DSnHQYjdB4HDRJ3YPBJn3+F7OI7lHI
HQGKhGh3ZioxpAwcxBjYiBZjYMLznaKX6lENAWW+b2pxDtHxJHS5RDg9O4e1lYAuO1SGIC2TxomU
nUhIAZo3+J0+Tv59YwsgEdH/i1c/6mUCEDmbQ1RgOOJDNgbSQOxnOzIa6ErrETqQ0fhpT25kjix7
RuYxBzdUVG9M2pr1IanM/JN1PUC/Zhnmg1O2rH3LEiqtcQ7dzga+D+UZ9HyCstCcY79UOconKDaP
gTHqrdMTxQbEjVd+rJqTy8BlvPJgW7CHxA9I6/FgEw2Ms4jFnCKTVCoZgwoQ4CP6YMaDASsgBW6S
s6TxVTWZW7eLlh0DbYyoWaKT4S8b0sX9p9NU7TJVGwF7OOXtMW+28ntq/Bjq7QCooaW9DqBDaB1p
z9LYlVjt8OGljr8qba1VZCEBcP0ls8M7MUOP2KACqh75anc0fhrsQcFzufqZbiCbKRW6k2/t7unn
yha8fbJe251teJB6kQn5uDHo7A8GtZBs10wbGm6Qon+Pfq2RdC0tMADdAmUCRU7QIl2fZLWH4Dlt
iilIMgVFhzIZARQKn+ykCp1eKeuV/bRQg0CAiO2LiAO6x5BfuLaXNG0+4kqYgk5VPCP5nSVOdQ73
3yd51/WWCxJaa3N/QsU6Xd9AaD1Fc52KSAcNk/bsbh1tuUlULk0IhY1mk0op24xmuwYeEL/lnpXZ
PFa5HYOtpp8Cqy7dWg63Jdt2D5kK+PbRstOV997SKYG6CohY8fbCdTa7VfM2L1KZ2VNgWxF9lBAb
O3lrVnuZNOq20cqgT9Ny/y/m8cLmbOV6ueYcPgk2pT5FbZQNW1qV1u7fWEHlARkNgE1uIMmIL6FV
mSDHrmjtQ25NHxwl2hUjS5tecB7YeLwi5pl7tSGDYkInIZGvtEP0EMnmRgnV19y0Cm9MIJR7f0i3
9zI2IDrbwf0kCvjzOwX5J1KGjErBBHJQh1td+wvTXDxCTa1au7+WnIeBVJBgWQCxw5ynMeq1SWtC
awomUILtB8hpoGDRlC4kq0e3yKToW98ibW1yVj5WdT4eTG4bK8HB4uyiQgG9J2j6IYC+PuICZSmb
HO/1CYmvQ5pZrZOo3QjqPx2R9GR93Z/exfNtAZmDkrQOa7N9OWUKBQslur3Nfmg2E5Ulx6oZWXFc
S1YAw0MfnynoVtSZF9EpUSqdx2ATNPlLkWUVCJ67138+kksbs4mr7I6YSY69n1EiO0nfRm5vr8Ie
ljwVAnJwuKhgqkAQd708ZmYWlkoHWOlBRIZ2h+ZoWqO9DwdB7ylBQC2zGtuvIxOdkVoNWE00Go4c
RqNfTTzz9YTYG97w2pGrcfI6YiTniGm5G+cQYr4/I0tHB62GSBYD7g4NsdldiEpMVdhUkQB7CUMP
3J/oV23RV9yleRb8G1NggkYdF/wrczofSBMVUZPZEkSGu9FV8rh/KxsQFOsj6m33TS3uJcjDgHlJ
NOEas2TToOtJkjcq9pLURY8TdMF9TWmlf7ObLqzM7oi2pqqZwGMHitVpm7hj5d7IO217fyyLKyT0
xlEpFSmg2Z61lHzoMyOSA5lC9yQFV6XPJiV9RBrGWDmCC5UhgE7+a0sXzu8iNmQaSp0psaSA4hWN
FL5VF/1JHsaS7yJ1krpTPybq6JBm6muwrld03KmJjTqWDO4xFLVyvUNaCEztkEPQm8hpax2dLqWW
Sq3zb2bFBCOMBCpzMMJff2knlR1p5VAC2jtjB7k19Y9R4s0LKLftlZy5mOB54AFWUOAXEKQDGDY7
IkACmKy1MxmgDuVtmPTPulJeYz2IZGA0ET2L0mS7ElItLTp6msUdY4PRZK4yXcfaVA0NbPJaiKbo
VYe3RxxvUF5cY8pdinTAUSZEdQ2wa8yv6hHhQC+XTA7itHCSY2t4Q+j3zabmKzHB0qG8NCR+frG5
wjDMwHBZio1cPNM4cfOIriRbFi5GXE8obSLHA5abOecS18TLUuyKqIkORdtsUzQ9Ojqnrlm+3d+A
S3E2uDLgMtGWqprYHdfDGfs6tocew5FAweYqUe8ZbQzB+KEeHi2tJm6blPzU1prmhrr1YEAJ8p0S
la3M6gK2G9kBgIURq2KvQFf1+jtYjt6caEhllDENJyrzh0FDK5byrbZyB9hOtzpoLbplI8XjLD7S
0Xhs8s7v8v6JluWeFNGwcjQXzsvVB82uP1aXNuGKOC8xpO6SjZKXxxCz0I3cyfgIeqOTtoZ9Wthb
oiSI0cMd4I01c8XWwDQpThrYjKinpc8S+FPvr/fyqP5rQb2e5gFPLhsagihJ13G4yVGSsYeg48lb
3dd4sSeQYw1Plb1GTryUL7ka2WybTUhlsrxu5WAsvozsnTxGNhIm03hOJW1bpgkyIRBsT1xbrXy0
hzxC+yOxV4j4FioDmFywvoP9HWG2PeduK6YCMTWBjwBuQQ1BMEm4m5k6CIZlQGIKilxbeEiNdhPK
g+EUqXpShzU6LrFtZm746htm28pscKPYI+7BGoTXPyUi4eVX9H33PvSIlCZwkJ141iveRItmxRsv
upWL4c+uYINbhZyI4ZsAYRLrF6JXVzM/p/yf507FPENVHTUQFdHLbBvXYQIeWwjsBEZ70tSANBtt
XCFaWXD3VyZm+7jvlTwfeQV3YfzKQwfsEgr9GXEL98v+/olZnrX/Dma2c1vKdW4Y2Ll0cvuJ7nSL
OqVRPkGi4L6hBUTR9bTNbmgEgSOLJJzNDvnBKtvXdGM0mqtqvxUUy0jMPVl2Sao+TxndDNaW9fwJ
6axaGzdjb7xrVP2tJ9LX/a9adBgXaymm5+K6k/FYkqmOibbk73HiQdHF0aYDT3405KmQn9Q4uG9v
Aa+PWUDuB/o4yLqDsO7aYNGlSYqkAS7y3qlDB90bI/tpfFHFsRSnZq/NGqxp2S1cWJxdPbScpHEQ
897Eoc+qyjEne8uyl2SMthr5WWYn3ilbVkql0/Tf9HYlR7Po9C/MzzxCR6sxNsJOoITsehtbcuo0
UZX69+d18cCgLInsAlhTcNNeT2tLQMlFLGxjDayfI/jTO0vxifydsthrp4/7xsQvu3FyF8Zmaxh1
LUsmGzPKSvaj6fLCtVJZdmieZ//mPruwNFs7bo4mHwdYmvTWp/pLZvm1umuME2itGZtc5GpWLC76
gwuLs+WyKacpN2HR7IutFe7G/qOhgNL3m/tzKH7PvTmceWutVuRc/7tgNXXigKdbqYWMhxY5WVJ5
Ml0TilpZs3lCLRy0NGt1jAtqsw2YFLUQAtXSSmS7ZmT2oqVymYRjgl2ocNsHOCOzJyeU3u7P3MIK
oSSrKiLTg7fmPHym3Fa7ELSHQVnX+skGYPQ1LHXpMx7q1Iu4rf/zPJaokQMCjWjdVudAHi1VrTau
YK83t6N+HNB5TZRiMxJzd39gS77xytLsYuW2VNZImMlo2PWhTlvZslMUD6mnVd+b/AnYGmRe/3kY
jJyZqYNbV7zg5l11kLOQhxKKZQErJr6Xapa/AnRYbGy8w/y2k6ZXwrVIBolNrOyjQVtjqlzYMUKp
B81MYMgCj+nMlZA+b40SCZKgSRjgjbWft5B/HFt/ZWrX7MwcCbXNkqkl7KD67Olx9NRVlhdZ06FS
D6yV3QxsETrViYPOlifG7b2VZQcpzrYZniTyuNZAs3DtXg175mUoBDqimOsYdjSdI+0gl9NDAnbv
UVaPSa65TSH5JF2ThFo8OReTPfM5aZag9FHCKs+7TWtEmxDt5xloHNt+XJnwlfn+u9Uv4oqBlKlt
cllGz2HicG36MJvHSQMfw8q6ikBw5kYvJ/Lv+/fCTt+nHHILGJJE/1Dzo6/zA2hcnUkuwfGEMCsn
uxh+FfWKTYluPCR2XSNjK4NdWc2/EcjFR+hN2ZdIucsBocxJuH6whvpRS42j3vbg0en2EDTxW3Vt
jpce9xg8itRCGhdV0tnhqdLeqFBxwCTHFohO8OJJAMsGLm6AhjoOlTtNpUN10x1UyW3sNTqopUQc
CPQUgBoEFOoGom3bmd5WvSUHRcehAZE+cHRCS2r/ODUGUtZ8i8o8HtTGsZlOWpMFY6o5U7IzyOR0
a4Soi2tw8S1io1ysQT3I7SCn2AhqvuFS6jZgwvLM0U/BvAWajOzfXAoC3IvyG2gT5095KSJV3hgE
D97he6W6fNrImlN0K7GjIjz+zfa+MDMbVSNbTcFBCRoUeQOYPU2gUsvqNgb3R9oT9FpDo8tNOdpi
0CcZulQfmNO0jPuqVdpeY03ZAWwT4RZMQ4PfK+P3xBygE2k34YF2VPMnZWrBs1hOXtJo/WNE0T14
/4QuhL8inSbIQMEwKeszn8ORCDA0LVKCLKye2roMos5a4yxZcjYgthPIEAEvmvdqJFba9aacYpaM
cdwlamTurQZSzSgHrQEql+AAyKACzwvuB+Qh531eJSjWGjlhSmBm6g80raHvZsuVR0VNHd0OskTx
culnXCFvmDW+PpSRWwDAdX9Ob4J98FYiC4p8Hm5MgSm63uvArE9hYjbNWdKZI6EtVEtCL1T/MCPy
IuX1vrGbQNUCeAnZa3Q/oJwI3YtrYyQhoyaTvjn3GQtIpbwkQ7mJWNs5DGS/ZGLY9xKXtvet3voW
YRYd64KKUbD9zpL8UUX4RNWhOTfTuLHafsvyU5294KAhr79px486PzHpHLV+L/db3oCIY6vpa1wf
f8k5rw4gPgPQfcCohPwQGhavR581acxHy27OU/I2PUHHD3oAeb81OyfUHc0ftxHxzeLU/YGQ8siO
ibGhst+9MObH+gFKKhJ3qlMsb0HF2WUnKITI1OuGo5w7HXlqgjU+14WdgcYdlJIQSyHhOy840G6q
IhvY1DMwbYNRup3ybkL1TC7hK+A1Vtbo5vIV9TiItIKcBJ2WKDtcT07VjDwE6rc5pz3bmUV9LrLv
6PpFS2K7baPoVGZoDpB1NJPyPy353VnvPJe9lY+4cZHiIzSgVtCYZuG/2f5Mw1bpCTOacwZYOFCz
e7VKX6IXvfRSTXHHFtxT0I6yez+suOlkkvyx8gELcy6QM2jPQfULnO7i5xc3T5iAfd8qkvaspe8h
b0GtA2YK9cE2GsdkTyyL98O3pt5z9sDyaFfH4PlTPT36SOTMZYq20nVym4rFfKDepKLxFW8WkKde
fw6S2npXUbU9q6CKq9UTsDsk2g6IicD3XNqgcOv+JMPWSJ8raXAsyvxMVVbegWLOZ6dGhbStBGy7
OD9zRW6Dg3kInDXdOSor2UntUXXQvDm4KzMvhnJjBi2JqiCjVCF8dj1U1DZGSZL77gzyyyZyaeZn
1rdEfTQr8Cmdw9KTSq/rvlas3m44+y/FPJYc2w7qcTOrdtplUorSGtRWJroZH8fB1Ybe0fUjREZx
DzqGMwy7aTWmvtloQtPawjsJnOQ4bfMuTBAytMqQ9HYQl2dLeagImPXr7wl7yJFgvz/ImwWEeg6S
u6LbE0J96Am8HuMkx5Pa6RUJTCV2qvSTrukf344FBxbtX+DLx8oBcnZtQK9QqqjrPjmrLXNUvXEs
toGEvQvv5srRmhDkkjWUX0GghNZzFCtngbJG0CiAdwKsWQBiodhWflfeNVAqrlEILRoSuxEwOuz8
uf/NtbEvi1ZNzopVCfEBemZ4Zla7Klk55jfhLmS94W1QRES2D8/22Snv8GjXTZKkZzMAA7kTa7lf
hq1TETdHaUVS/KFaOW1LQzNQxxGkD8C+/L2wL9yckQLEbEg5LDojEsOmq6HzmR2zOri/9W7iDYzM
FP4L0ED4jvnOaLTRMIqsTc86HlNWETuNi5K3Y8ovfJ+v3ZeLxrDR0V0JxmfLFGf9YlADb7HPEy09
953tpNau7SavreQdaK4EsRBdA2PcvMAxOFTogTlHrApm/Jk9xcpsSvoqO5eNsS9Ael6Ge4OYJ7L2
crh9G84sibv7YmR1V+GuHGAJMC91E1WbqtuE5jGvtppHEKx8SGvAwLWxzY50XNtMJQXD2LrJSePn
bnjsk8FZy6fflpJx0yMVJ2HREAejOeN6ZAnNCrnMSHpWTK/ujjQ/R9xDKBqrmaP2CYitFWecjj3Z
8W0WIN3Ofje2d3+T3o4V3yDakHAC4ZIN8SK5mF1p4rEukyQ7G+OuNp/C5BhWD4r8ed/K7ZGD+8XG
BOQJQSjqJddW8jzi0BsYsnNMNuGD9thkuzEUCvH/FDsiuP9Rm0eUDzZ3PDev7TDWJzWoeIszQTvu
ZL2o+YM+Pmmda9dvghw8XZm9m/fazN5s9hjpzUHXYE8KH5U+99TqmGhrSFzx0VfBAe4XwGAAT0Gm
AwHq7KglRjSqZi3F56b+lOR3thZ9LAwC3dLwT5BOwF08p2LqC7vsAaSOz7r5NbTPpNgm4VrS/vYV
BIcL1IYFuCFQeijeX68MgrmChKxMz3L0Wg65Y6XPcv4gjdtS/7KUTXnWouPwo3T7V7unLjI+9zfg
fA5xvBDe4/WDJnT07NxQ4k88aSByVp4jUA5lOhAja40F81n8vxbAIYQBwsr8wszKoWLDmJbncsq9
oT3RcAKZwko4umQEXhd8GUhxi8aJ61ms7Ay7wZDKs6knKHx8VcY+zbb3p2rBBoiQoDUNFTW8zech
b1SQrCoJqc+S/JDmtiOhZhStMfgvGUFwgSrf36YPa7YdMjWncg9Z63Mi71O0P2TxFghm5/5Ibhcd
d5OI/BBYo1t+Plt6btcV8JbILphgsU1zg4AjLs/9/52V2VCkjhS8lGBFi4HxLp0SvVD3LdwcHkwT
BiKwggibAZCfuU+9tJK0CWGikw+TBjCGvTEU1zAmJ3oGk/q4ad2+dCEXQ1SnKvZFsQJiWJxI0VQJ
/g541nm8LmdGpqsRbc5D39oONSsK2ctRXhvmshmULFG+gfTVPFMC4p1wHCMkaGrZk3SwUbrg8IYS
nNI4SHorH1L2o59+dI0X9568xuQwvwjFHCNPI6DQaNdBKvr6aEF7EsnhEPkRNtY7XXoPjdQflW9N
urYrb7f+tSExCxc3rowk6CgKs+e2wEtPk52ePetrh3hpKkWfngBnodFs3pUST6VOqczaMzgx4le0
D9reNMXN7v7GvEkq/Z00VChBSQEKDITv12OZOB24BMHpMzQ/yvbTfB+aQ2h+tPHGfE81V47h6JtN
VjmNvC3IBKoF21c9qfga1crh5Qnse4ZZnpKMeBBKcNFpglZUauNvp9cu2pbDb32EQjKE3sqdvabJ
vTRHhlBXRXoBXmKur8s6kAhXROrOUvezhziLzNdarpb2FNIpukCIgOLNED+/WGrwhWvmkGbdOW7S
/DC0ZbGvC6sGnblto2VBrryV9RChwGWoINYDsaTQpEQ9Gbmza4NS3Uy63dEO0ZyTWcfURJ7oVYo3
NmJn4hCkyV/o27Q12BmUh91HkTklngcON70KjPSe1vjtm5oe5T8tmPiUT9tTQINwCkcvXouc/j68
733qbG6UoZeIEpbdmdPtmG1R2iilT+Q+otoVWjwvjX6w6QvlTxWbHJUfoeGUSJ8MOgoQsEaADCiD
Sj4my80ezNqzDW+0X3tUTDJfA25EO3BlQ7lL+B+2r7kjF45MtnX2VGY+JGnszJdBOgvxj/A5bRzO
GjdETwD+Yd44/e+MbruTxfzJ2Kj75FcaJUcLuFZQdg3hmtNbWDIBoURUAt8Ohq75+7euKdo9RvhW
c59L0q/E6B609/SnSXaGvSnq9ky6nTR66T8mNsVmEc0BSF7gSoFbF47qYneqZZKHAo585jqgNs1U
/dBS+0NKowc7maSVrXkDCRDWICUKclMwfYnn/sxaWidFZ8C/KmoOWOy50RuPSZpnIiw3PlL1CZoH
zTrJr/BAs20GJgcR14pkxo2EGzcTppEeCTywUCaObW2UNPLaN/R/gvkMkC3ZR4jzpLGVIGrBt+C1
owi9X0g+oV36erTgJKRaLUXdmegPpRKBTXktQXNTvxETemlidoBIXFnKNITtuZK3DJMYF+hvjLd9
tMnIgbklhGEd/tlvI/7tvpf5WwW+mVMRfyItizLKvOEGxGxgUNPi7sxU38zdcNvkj3SXSUcKHT7F
CZ+kypf414pVEUfdWoUgkeimhdrI7K6xiBQWagPfJv8a9gawD5Gj/ZB8Td0k0T5zQ+lZHk8ghO8C
LT93jUM8xW2zlQfmwuUtqjj/+YiZg+UNJKljA9vJyjvux2gLc3mi4tlisPf7413cQaIBDIlCC63D
M0t2NNhKyXQUQEBbUT5IdeveN3DDkoYNJMId0TcFAP+N4HZaoOZdgLT53FYPuJJjo97q6VutvdXV
tGsHvyzPrHLsHLk4dPdLO2DKIUjvxCjGlIeahmi/K3ZlsYGIyv0vW9raV18m0gkXnqnjtSpDQwbp
8HSnVEcdWf/+OVa+F5mnTY8h2VTf24fpkKef9w3fbDEZVTrkVgX0EC55nhmsrZi3XaVWL6h+2dmG
Ga6iRa/d+AzlE1/mIfA8a/np29ge2UHRRokVAHoVK3I91iRqtEEzWPMSk6dofAlt4g3aU9GaDprZ
xnfQl6nGqew2KodyooeWJKn7fX/UN7V5C5+Ad7+G5kbQ0yETdP0JJbPiOLHb5qUzAXJwSOuO0o8c
esVxKW1knbiGiXv5MRn3ebU3Y6+izwr5M40AxffVkw192q+IOCqU3sjKgsyzmn+/DJUf8E+hdqne
xJd629WoUjcvahN7vXaqyJ+2OfPxozXsnRqutVLcnG4xEYYG1XKkUJHSn93FIOInQOuhrQnUtf+H
s+vqcRxHt79IgDKlV1LB2SWXK3S/CBWVc9avv0f1sLcsGxZ6MIsdLGa2aVIMXziByf5W7wOmVg/3
l/t6d89GmSKCX7s7AzA7HqD96XTJN6lbWtfE0NvCgHeIysEsOrJCcZW6CSuaVTo+9UGwcL5uf/Bf
85xdpWDQKIoHsIUDpdPQT23C1dDxShnhhnU1ZoYQMDnK4VZIk+jPn77YydHfun4C6tJ0fcPNNjI8
NPXwAT0/wUsXkoqbH2GyAkITUoEA7exAZFAkCtRwrJwRNZrGW/VuxeIlJ71bgyAwR7MNtGxIu88G
aTQtKGviVk6rce8QsC9XERlj0P30JWDXdY6Ezw3fdlS/psOFZsDl566kxq9hJVA7LV//VQPX9Pr9
GFRGLduiB/8pGeHsVpBWaWJU0qltTlK/UZpV8FBsQ3ew86TejVCthck8uiN/AxaaHbrvkDRoi3XW
2hmhHVB/0MMvlkpaN/fJ9NhO1WE4q84lg7I+UrVRJ7UTccI26hST62AV7A+nwFOpnMks0R646tvF
h/JBP0zIO2JNWgUPXYC2QxLTKLbE18Yz9Do3Ypk3OOzq+6fpxpU9MSjhQo66MtQQZndXLYSeopZd
7fisTfYNaodcf5IGp1WZkL51iz3TaWNcRCH4mlPZHk0JlMiu5HYCXFbIFLzGab7rGrAYleqnxD0N
D11fUkQBq0D5R8ow7kAUsgUQIiGQO9XMLvdPL6F2nipQBUECMUJkrfNN3RMjVi37GE0h42xy001L
kI0A34Tw9XIoPtNLXxjG3gFCwshFmKbpHsuKVeMtMJxuHL+LgaZ//usKFFrRK/Oa7522tkmc0zrc
NMMSIvgqgpoW7tdsZgGyVlV47yrMpotevPA9dxfi4OvVApxoOto8GLEqRrqchCw2cUSgvORkWZDZ
vpJH27pDpqaNQ4Z+jugZ97f69WOIGgUgCMjWAEbQ5hXmEQLSbSSWveMFZFUfYyDsXbcyE6iHQdu1
pF64BEm5XkFUgWFlAwI5bCFwyC5n2MrAU7e82DuxpnsmZB+A6U/hDXF/Xj/SbJfbThQEZDOoNk8+
DfMbcgCN2dcCBQvZFmRdxolmoRgsso7PI6OBHemq57hoFZcAolRD+t1qzWAGPWmpl/SeCXCzR9sy
ai0U9z1Ti/rYljxQcu7/zGmyV79yorpOySSEPGbbKWiVQC8kf3D0vKO6HjA+gZBcpxlaZ4WL6oC3
lh5XzP9Gmy19BXsARRwQELZFZniVspKrdKHzfmtCkIKDJDCBnCzUoS+/7oDMuOnkaHAk9BPcp0DB
Ntqr0jMvnO6v3I/G0XzpoIAEbRdITQBhNLvCotiFCEnSDI6fZ5Yf/+VLS+NyGtasP5YPxOstXXvx
tc4oeoH5w98gPCWeHcKXRzBgJxC3H8qfNCBUm6Bx/UKMeX0XAQ73UyYFJRsVkdkydIQk+lB0g1NE
3i5QUE/XC7Bm/TReeKpufVJ0JTVkXKgK4AhfrreaNUTsuHpwRq0+eHK5EhP/6f5K3xwCeAksM+pJ
GOhyCMLJTSV3mIsv+IjlU0HBZPhxYSLXBYAJQYguGl6ICfgy56cOmSoUpaoMTuZCys/FvWB7RKiN
Esx85k/MayWo2lXK+SVLhqEy1V5JNnVZViypQ3Hh/rj1AZG4EBE2L0DhzCVi4rjL8jIUBkepyFHB
xomb5AiUsX1/bW9c90gJgU0HSB1A6XlfLI4J9obKD04AU+IUEL1oTM2yfBuWQPi3zuUkKYXHBS5R
6jwAhimaKhZSNDpVG36VkW6k+C8IDSaGOOpneEMu1eauYygku78GnJ2AuhY9Ses8DNjUdieETMg/
5PQc8+sgp6L2IbXm/aW8uYGgV4RdpKLfjEv/cp+OYCIlCbo9ThJuBGgkisLGhU8JbWvqId/05M8B
Eh/D6B0h9beuUm91/wfcOieQRAH3B9VIKNJPK/Ir/uhCoZBAuhodQuKRlZKX25woLXnRXSl/Al8t
EDTtJlErglRjdhyH0ueSIiDI6km0EnKjHYwyoGJtuIlKw0eJ2KAzAQxv5xyInE1hSKO4BcC2Qn07
iP526ipMik1ZS4/3p39djJ1+GPAR4JwJAP9dMc/Eqi5TBT+s545qfkJ9gvmcKcKQ9knKrUD52y2V
s24dUiwEOkVArk0yIpcrLspQQYhkacTp8UzOlSw0RtZpvCRMcOuQTqArsL2gzQCZ09kwYqr3MT+O
Tt+3McBkoYC6RFFCRhw45s7/vL+ONyIyRMKAVKN0g408Fwqu/TzS+9rjHSGreTsLoict5hRozkro
/6dhYielQMwWBjELN/CN1cTAoLrJgAFCFWsWHSR8Igl5iIF1GFcUimrB7c/yB/Lw7/NDtXViCUzY
oJ9j/OuYDNBVkt0sG5wysnT1C31LVvJOBDgbr52rJSLpjWsICk7TBpEgY3ZFBvD8nO9CvRwcwscm
8T30AuHnphkDiOw8f0pz1LPd87/PEAH81PudxL/n2BqxHMGzhEGsU8JtV3YGDnwLU0nBcbLacAG8
ces6APsAsAp4/01Ym9nmhC4ISbRCHpxBJyZpsmPWpYbSh5Ybquso3oWcWaIZ1T0oQWenY/3MIYl1
P3X1wCssQPXVGbTPZvy4vwQ3jszFr5rFtTCF6DguwGPee0C7ae1aDDujA+QeGtgLIfSt8/J7AWbb
1tWwafkG2bknyjGt0oaKoveJIjrVsafCDotfLgx54zGd1IDB6ZLAzrl6tYfUg7fjGODeqXnH9ezc
5U3dX7fxu6Ka9xfy1qGcWDsirh7cQHNDKFcYo7aUstFBn7dZda42WJyMhCaUxmJ9f6gbVWN09zEn
eCBiXlCtvbznskGtfH7MRyeCoY/4nERfMfmoj1poBOOhLp9j7iXNt3VioOHebevQvj/+rani+UTT
HGg7NLhmtzmvcVUHdTSsqtxHNhRAPrRg9Myxgh/j/ZFuXQqoneGOm5Iu1OUvJyr6pNAHAe9G17Pk
JD1mw1HajmIAcKvl+Usb9Oa8fo0226BlP+Yel6mjoxQdrUGTHrXALBpvIfMSb505ZPAgaaJPj6LV
LP6oB4SZHmRRHbk1INcBRS89d3T9T1rm8LMM6JibobJquZJ14WdZGS5y/OjBlWgYbYpqXYghDXce
zGTE8aD05yDXIPVD9uqSd82tA4vqGnw4AD1Eej77zm5fyL2muKMDQAlPpVJ6aEC+Z21UCkz34UJW
genMMq3+D7UOwI1Qd0CpDZqqPwv46+UphiqvCOgoDnmNQPEXK0PzgGCBh3dvJC/3t9iNj45YAbqZ
iIgAlZlj6iOu8QakMLwDSQvdFPwEIjt1FphlEy+pR/3k1LNMGF0MRcYt8WOHMy34r3mFod51KukE
RyPeWY35xMhcxH9xL4hsHEoefo2AkfYlF1rjqCbmqIyC1ZR8svJwkZ3KoE93kRpAgKdRo62GGM4i
bdtZUhB4tIz1Zh+KcmposVDu8ijTzLRs8piOqiu8Si186lDAlEw0L5OHeOD9U+97GuXjNjPixvMX
bqkbuxy45iktQyUOfZXZLs+bugj9JpWcrNkldblPhgcNPhRIkRcywFvX4e+R5vcR1M2yAi5LkpMQ
ayxTYElGxCil6afZSggOJAbBpA1Y5EMcz7PCv4O7bWBsSnruz/29dCOxmCiNyGx4aLGi3H/5fRu0
dkpdxw/hhdSoZNRsl5AFV6hxnImLIabt/GsL1Vwy9noaSU6kbNXsQMqMcoglJukX0sPq8EB4Q0Bp
MB52tQrhx5LG4WRK74an/zJXBPUIafDozeGVQlRFVa0WkqPw3E7iWkaiYCFRub2c/xti/l3FFsDH
OMEQQdswBY5KwCXdn8SNVEgCNlifGr+wDLvapFJf5qOWcrJT9ete/a7kl5rKw1fjWslHAeUZ6/54
15cNhgOYEwX26RKYy0RUtTiWvpIqDjaKFaTHPlnx8ZKA1vWywVaaJxKgGaghAkp5uUXg91GpEbhq
TuerNR3SGoxr9A2M+1OZju/lXQYgN+6yqVuA/5qrfnJVApNDTlWc2lILaLePO45BmK1UXp+EcInf
cmPdQOCarIIB/YAQwuxljqMWYqaBpzhqkewKQC84I5XaBZb6jdYs2IaoSKDWDSzWVeml7AnfSaTC
lNy8tCqhLk9KWIPryA/RLu39wFTlUbOKqBNWXU4SFjfEPxCpzuxChI9dp0ThwoaZJjZfZeBhUaXA
G4wXavZilGMIkkibK05lauQVFomF/NEpK4Wz73/N68sayFfsDBWoQfCxrgg99aiCbl4JzugbCi/R
7EPtLWVYwv1df0e4cyCnRJAMKDFKlJdb05+YKEOiCki1itgGDSujYinpJoo05er+jK4sP3+cQHAJ
40lDpwfAhsuxdLxovFIpgiOML5DNQ4pllH6/lvrQHN+5xooiWD5XZksC1hTnNj9pggVoca2NgLzY
aZsbOviIsWBGMoV2Y8B9BsJhKMxSNiLf4PznYiES+aFaXH5s1GIUbPHpGyDenT7Sr7u9UEH2D9Aq
cTownWoX1jXbjsssDr9ISz7y4lVmpAxsoexXLbReCpTMUiVCBRYkNpFQcQR68+h3n33wVXmYlVU2
x7J4EQFi7oLPjMttdTgUO2i40lwKtlG+R3OL+Zn+BnbR/dW/vh0AZpGx7rhcUY2e30FC23UlVMFF
R+A2JMloN2Q0rZhW+lY2PvcczYfX+yP+VK3mq4c4DpqJWL/pkbxcvb7zUiHEP3GSU8790XKfJbGR
KgCsjE/6yL+jdpG3pxQW9UiSeMBc+FCj7UE4pc9KNTI/79d+Z/Kwkndbss4GFkKGqYkWrs2f4ubl
z4TVBfi2E/AYjNT5SdOKLGq7wZedrnR12DxBJK+AkOOqHYrKyeScp3nGuUAByS11tUxdcbKXAove
td/3F+xGGRa/BBeLoCBGA8RslkVGZZWoHhfIDhHgD+6bhPtTg4VRaTCjisw6PmCJtkVo5cS8P/L1
5rgceHrAfu1zvo6IVMlYgkiHIaYxgNVfJ0hhWaJvuOih8hcSrpszRWUJpwvFMhyw6Vr6NaCrcQLA
LaXq+LvMP0MaFWR6m3NClO44nKE6hWotrXTJ4vOF9v2Nqo8yVQjR+NInVsMctxhJict5baM6UK+m
QSJRXf7buSWEE3kDIqosiDkqWmVuSnCD+SAVzUozj1e6m68GeR+Ea8+LTV3rF37X9bsy/Sw8KyAs
aZOjz+WKwJq2TkO5Ux1OEVdStc49UMxHwUgzxYIB1f3vfeNhhfUpRE1Ax4HbC6Akl6O1viB3kjIQ
p4mpW+xK0HqnAl84WGH4OPg0OZbdPpPXfjhsibAQRd4ImSGfjYsBJRN8f4BHL0dvuhQVfr0lTi2Z
HYi4qgs/iV3YPMbtZ1ycyHNv1jTtQ3ucsOAvQOQM/QKFZnrXZof+4ifMQjLeh6BDH3TEgTWpwFli
9AxMIeqZe63ehuDc31/v61f2csKzgy1pwphy3Egc5L0q63IIcZF8AI1Gy5Yy9ZufFv0NRJyIZ1FL
nS1ul9ajXycycXo/Z0P+7KNzpG6FkbZbOavXKEuEwA0QI3b3UfNwf57XQQvm+Wvs2apCISqs+Voi
jk7sIH/IXJhs7rqFy+PnhM6+HYAJEo4JmLJgu8wuD3TglbSKpfAkczx2SBG7UDP1iNuCC5VWYYEw
QUAftC4kQBKCOoqyfVEJ/UuQe3kBYVCudlc9XwVvBWSPXjhdhzYRegTpIUx6MLrabIDilY5/GW6D
fAwEdRv4qbuqo5CHTuwYjxokV4DRNFqvI19N2wQ5A7k9S1jQC+WTBsHtV9kfoAA6TmUAnIKR2KGU
IDpQupGom6jxEO7Ico76oBAA68W4VJ7+0JqLWRfV8Vs9VlC4Ausv3fSSC7GtuFQEdE2i/qXjG7cz
0kBtQdWQhIRBbxgWelldkJRFapK9hqRvXNg2ZRyM/TpRpBX6ewobIKGoPfQlsoQvocogVgDHVZQu
gOwd3sukq1LaJ66SHkbcdS8N5DdHKgNgvYuEOC5YXrqJoWZhFxlKo8GDqitqbjfykhfRDqW1ylCx
NpEBG8XuXVX9Cm64SYv+WiOKmW5zoyJ7b4kOlXzKN0pWWEEmg1Q9JFkrPcGcLt4NLtBOC0X+Gydv
MkCAStQkJg900OVVgxeo8kU4pJygMfAQonroRW8c6T/v7/vpcp7tSLQP8OdDz0gFTnJ25hIlARXU
08MTpygvnFsftC5QF+6QG2cLXZ/JSQn8JRztWSzqSkLryT2HolMSshZS5t1G03ujbM/353JzHIw0
+QtDXmtuRMJJbg2ufRyd6hCVL8+3tGAruwAaL5Fnby7ar4GmoORXDND3CA/hDAlCVP3upk9j+XR/
Igt/vjx/44IcjMwhi046id51nqO62vwzbg7uSP8/hXnA5qlcq2LnRqcetDoeZkK0Dhqr16F/c38u
N7YxBprghqjbTXbTl2vlBTLiTa6ITo2c74axWOWJWNCocdf3x7nxLKKmj/AIST3mNRe+cYscnVmX
aA6uvYdRRCqTK5DUUzdD7dTJHygLLUzs1kdC63TKTBCGCHNiJCh5qYtSp+5I3aOgbSDN/V8GwESw
m4E+lOZJiMi3gG94LQhs+k7WjqO3lFjdWjIIskweMuqk3DPbxo1S93FJXNfJapG5wpEbBxpUidVI
UAd8kgt+qShyI1KcWjyoxIPAD7Pz2YACBFUlsfC5KXZLBuiKykYTPJfdc94Oa8j79oXRNI96ZmnD
M4/Sq5xQV7eUImfhkgvE9bZE/WdqCEwsaLQkZkcsy9ooA82ecwDuYFLZA/wIUle4QPKZJnR5u0LD
9afjoaFBw/9EPL8uCiIPqewrcXBSa2T6UDUuRjt9iL/9QLC81Ar4hS1zowZJcPehS/lTfpHm1znh
eBhbRXg0oIXDKj+xZf1F/0DiCg2hRog3I/H3I9KE+2fv1rCQK0BagqhGBNxodsOHRMoyFSaPpwri
Bgag3omVIEo2XansTkCepGuidz0ik85fQ8tZeNKjdMnM7vqLTiYoKIUCigMQ7Vz+h2sTVIqqMTjl
waCB0UmwmeuMW+eKu8SOvf6skwLfZFgBMRJ4ic0eTchAuXHahumJCLCfhSYwRaWPppozjvEWgmYg
L5r3V/jWiFOyAx4D8g7ccZe3aOsFiRbwcXoqRfSv6KjTVNp5upE1rJXhbU8WvujSeNM//7VxJSUV
pEjBeLJmJPwIVSNTVExIZ+Ia1eKzeLo/vRttF8hh/v/85qAeN87HIAowHicwrX5TYUDfbH3A4up8
lYAU57I2WNdFhqMqM9+pAwaRtvu/4ZrFhjALuA1c5wiEgMOZNtivOSdVzLeAYaenqQat7Mrh0HJv
rrcXmnOSbZv8o8rfdRhtfvcCGvOamde06f5EBc+kHhWwDKGul2zGcoldfuNb4HfhCSXKVISfFzrD
OhYKoobZSYAgUw1bMdxVdp/jhYt2RbwnC/nldRSFZZi8eNAsBdJsnuKmTROqJVSLTj6Qe9FJ1PBq
J09eviQscAOsjbBTRy4LWjtkSOYqhVVV1kMIj5lTV7/JMpAb7rYzsLcT8893YerfgQuTw3Ol7EiQ
Ade/LRYC7OvymYibAjQL6JNMhOk5dk3R+r5AAVk+QQKattVjUAQUbkC5QPC3BwJLCjU86kNK1dZd
2GzXN+Y0Nngw0A9FMojS2eVm64Cl9TkPY6vCXs7fZHEjcRmV+DXK8VJ2qhULGc7Cob56fkFSwnM3
CZnAQhbtnMsxIwBfIy+O9JMIJfp2HXPbQmZg6UlL4IebAwGdDCTo9OzNFzYaYuDA3Fg/Df6364A5
33slBT/DL637Z/b63pim9Guk2cOTNKVXwW5LP+UwQ89eoDyqrAqVNqeS3/Uy04dn0f/rKzJWdtUk
4BwsSY1cnZaJ7oq/dA34TKzp7KJUsygNRi6KYFwV0f4zax8HCEYNi8KiV9GmjCYHOg+or0268JJ4
+e38HjDezou6R43zw2MDyp0hFujP3l/P61Ewg4kxBzzQBCubLSfXVcQbvFR+DGoY3mtHtzrfH2C6
Qy8CItgqYql+AN8Iv+ZcZFkZ4jjkGhlSwTuhRobNsUD7c3+M64v8ZxBw9QE3wXL9bJpfF3kKIAEE
I0f5sbb66K/8N20p7nBd+kjchyhaK3lP42jbJQzoaCo4QI7RcpIj1RWqoma9WxT2uToPsx80W1bU
FYRwiAX5sXhOBjODTkYo77pYtGBBfn/uVx8QVTMVB05ACR4MwXkKLEd1j6aUrMK0HjIk+QuKWPcH
uMoZFMDu0DxE/RU0WiDYL/chNNHQPIdS/7lC7+RcZrgdy66HorNPQkuDfCUDNUI+tbq/JF52ddKm
kXEIYNCJtwkt6cuRfSnw2hEsnTPJ1hqELIq9/vAfWHk/o+A1wnOAIHp+zlwX4NEwxPyUwgcWxoTJ
Oq3RbAptuRrXKomM2BZqz/73VZ0MHwAYQ1oEuNLl3CTULWpAQbwz6jFsVCGbJ7E8hTatbwvhh4Ry
1v3xro4hZFpR7gSLFA13aJjNknJODOqhqqHxmCq7KnwYlE93+Of8GGPgmcEZB5QRXYHZph/02pPg
5RmfVeBjeqml0ZITzvVevBxhOna/znnchGERimV8brUIStOHREsZFGa5SfPwhE76wqJduVUhRYbt
PaSrQO4B9EKffaVQJGFTKXJ0riSnb1jNIZ0zve7ESTs5FUwFUYSb8OsM+JlSscJqoKncGFnp9PlO
9aGPk1n//hlxIgDfxu+C6unsM5Zi0nQiQqiz6sL5FfcpWJ0wHDKBHn27P9KVhPI0dxQhoImIEo4E
lM7lWudRWOd1UCRnFJEHaEhnXv4ld03Ascbnsi9SA5Js+KQedxIh1esg9oMKn0i326tCDdcJjUMH
HKBkLv4AmbIpFg7Qde9g9vtmSwGe9+B5RZ2co2zbpwM8cDjqj/La4wNDjD8zwQJQPKWDB2rEk98j
1Oqc+0t0ffVihVSgzlGpAct5Xq5R+IDrkjGe5G0hONS3MIGTl+TFb4wBhgCKTkC3w7RkHsHloLp4
8A9Lzhqf5zaiZ49BclFf2Fa3PjYCADI5ZApIOeeZkO72JB3KPD27VdMdda4UX4HfKB0ubxrmT7+P
CnyralTsSY6VzSvBpyLyemjBq7g+7VpL4LFaweIShSVfr/yFX3j9xEM/DkghNIpQb0DBb5ar1S4Z
vFwj7ZnPmYbg0i+DjhWjU3hfdWh1mSXqp65dh2LwyPk6LRrfGKqz1/gMvjWea0icCcskmqOBuGRq
9/MRLmKc6bfh+UVgKGLx5lUufuQLCASW3ZmDyLEnWLn7DtdbqGOd4G/D3HE1pJUZKQVY7lbABWu3
jW2oCqZJQbmMJa+9/or2BGLWLLZUxfSTVex/N7CM0Y6wKzbxbzflHrYhAXoQOtCJMDFVh5pmuckR
k+MRGOavnGxVyr7IK9jXfaR8ZvqH4CtpoVv1roavOjrUqK3d3//XtzFg3PJPuesH/Tq7IXAV1GEr
KN05KbqUpmqrmnwT85YcBt+VXExeG9pn23DRQir185DM1hv5MURPppcTAd/sGRACVwUkX+vOSv/i
KsDe8VbmrbP0NGQnPniQCA3cZ71/DjiJIS7PdcHMj9K7uha5TbLjH0NihBosQw49DNQ8pghHv0Ke
vZa3smYpqiHsh4AYQu/AOiU3gwdRt0hY07yk/T5TbaBBC+lJ/xJ14/6CXvf78dKgpIVjqIHaBvXs
yzs3VaqOuCXXnfkImgRQUi3loy7D6o0R2fbHfVPkVA0M4igMvjreo0r2RdlTEtraIfGpHy3V+aTp
zZ4v9e9fNMt2+hIg/cF3u3MLWQbB6goo8j1EOpTma5brkF9Td4NnyCjd7tS16r+1z65PS+5B4UHX
fOVag2TM1VbYjPvBN0diiMk+lfE4GLAmkdxVFBfYOXAo2EJay19o8V4FPSgOgq0GTR709EDAnKXc
kUgCOU+76By6nLLuATVm5dhrRgcM0MJZuLqnp6EATEEwCQQWiBWXX67S4MKOYl4EAwZU6PAqNkzU
6pDd3yDXgiAYBjzjibsx5W3zME6Mw0TK0BCFXVacfKDTEkHZmQ/cyBYKNVNYNhCU0eNaLu0xbpqS
xXIcaOjTDoDCtwUQipQbAy1nKQjAA0vdAX4Irk86cAlqjvh2oKZcYcm+VOMFd+FjTXvUzMGEk1zx
scglHZ8TOlYtS9ShimnejEPKwKLvcDMBkhRYgI12b7HOha7VjKkvMaAJ2r9BFkKV3dc1UAXvL8l1
HDBdvehjAouCuwB/v1z5ZiijXPL8KSQ61FZXWaiqdB1trKo16/RZ3lafQMoASLPwxX8EES+OBsjL
iAkhDKehbQvdxMuBPcRNfK+iZJb4LP4sjcCocrMFTNBOTE9eNeU2K1gLcMoGftNQH+iNVmK8CWVS
j/Z/soSSycR7hLL7d7IhZrGRLCAatZIme20vbgAc9L6KiJZQ0nkvJQCLafja7VK427hQ1YCE4T5O
dCqs+DdXs2GDIL9oEfP7NzwcQXmuR7tNzTBe1yptvQUA0DUmCq0ciNIAn4fVh4jKdBx+BeIKB56a
X9Qg/wPvpXStJUlfg+zooA+kvFFCN7GECc+j3rwVebuQkE5Xzmzdp+txYo9DnveK34E92Gc8fNDP
kmZX1XPePGi1rTzx8RPfWMlSg+XmaNDOxg0CLSngjy5nOqDWk+qpnJ0R3INJAdVH6jbHrlp53WGJ
GvUDnLqcGu4PdP+BfATED+L4l4OlUVIHuqdA9JOppwoAv+zJiU+1FUORbve5a1YaG7Y76blWGNn7
73DMBRRpcWPfOFIXP2OenHaiPpIOyhrngq4Nna57g3uP6GdkZqxacXRdWq1hAcZRUBlNrsPe8Kmy
5sy1b23XA/MMlFek96NyeK1T1ojbc2/Q1spWiblXKA/pdtPLzdW4auzXyj5qvCl9qI6A+8aWvY1r
6zsJiRP1NRowzeg3hb1HC2IvnIDJpB7kgh7iNdqJ9YP6DQFcY42ThH8B5l3bnsLhjRZ2vHv5hhVV
b2iH0hAeq9QIH1p3XRxO6S6vzeyZWBmr8XO5D+1NCSl82miY0s6WrOHUVyzbuRtCE1uwfWv/kGm2
z772/Lq27Nz60qliZHSNLc74TWHuoa3GgmjVG2EDOCJzmfLOm+O2Pxa0fTxqps+M1DJ1pjLfyC2g
Rl/XBYX9KIXsLTQs4BlnoX64thQbWrc69MspwLkUZjFvO3uFY30CPMk0Ccqc0V53vG2eUo862iYx
I/q3s3LaMhASkZVButSABob+RbbiWkZDI6G5fXjwjaynazVAxwpBA0SmHSAzT51rfCqsoxotOrZ7
498Te/NSbA+FoTwfxdZs6aNn4jgn55RJa85w3E3+RM6w2jI7+tlZeMJNznFNu6OQIYbby6HtDDg9
metm85TBKoUptm8wrVkH68Aih5gyswaQjPmAc8Gcg2KPhJCEGY2WuWszXz12VFrzNP3+7AzxuPp8
6l4UiVJ/Y6Chv9ZOveltZOqvaPmldtTeqFSkI6Cfe0ZhIO/BiINJHwiYzkSiVmm5dvhFmL4ODzJE
Jan5CCqLWRiRscuslknspYXuIiObyPhuBPjjrUq63kh7NjqHwOKpcCqffBrTc4LvK7D2cFjj/2x1
FAr6HaWoOuC3GB7D6q/Uz4NCc8o0/KFYCY69+kb6PtqWSg8p/qdgbhNqIfJ54WJz9ema2XtnoSBJ
EyrTzghyU4/Nw+qFxV+yfcy2h4ZhpkXMCIsNO6hMcs5t/UEQtvDLMqKnrzWEtLDzd+6O1Zt8/2mv
QDvJ6Se/AnxqNRJrY8ebjJ70Ty+l/ndgDK+u9UQe3jIrf2oyI91kNQ0NHDSe9mbPhhWV7M2aSw34
KmjMNxuW7g8itZny+RaxEyhiJ8C16KYxqorRVUyxtB9WxLj1IUbp+1htY7OMKF2tTWiJGbphEuaZ
4gM4HUZ0zOlqYC7W5vvLp5GNSHv79PmaHJ9h8O34+/DNSHtrXPE4DE2836iY/0KIMIUA82t16jZO
6oyT6NLstRog6CFUktaeBXSpByMjpuiyP96ar0z9eXANMu29+2Ne5UZ4KcBHQFlARP2IzPXIYzBc
RFcG7m1g1VPTPCME8HJD9c3W/b4/0k+2M5sdEIZgjIHlCuLOvFCT+q2Yx77XnbXeCIKXQMIuha0x
6aysXfmq3YCQIRkBIkKFhsIxGOioMB/SFTyLE9MN8ZUB2oMUSegb4bgpc6cqbD5/XPiZNz4C1ELR
yEDTHpwpdZa0tRFa5WWUIWkD41SqTAmigWC5JblEW/6t1yyV02HekDHYwnHD0Y3/JNxqIG+hD1Bj
vsnAS5PStqUqaHm+Z2j80i6ZfsB8HX//wFmqo4ZpK6Gy0J2lR+5YbOIKZ6iCzC9CZvdVVdeHca+n
DEp5LZavNvildPoaaqyB6gCGJ/4DLhlk4i5ffzWIoySrRJh22fUn6Hj+QSTrKrPwV2H6q3jfPyn2
aA60W8LC3ojnMDQw1mCQoFWDLPRyaClSoZJFkHjCkgonWWu4dgQJMhqPaqLISB2aTK+NPCGDhLy0
CApax6UAdu2gNarpNmL9DfyF8HF/z0jXwRd+FiIviPMocM78Yen8CjP5MeKy/yPtvHYbx6I1/UQE
mMMtqWg5W7JddUO4EnPOfPr56IPBsSjBRM80uhuNLkCbO6+91h+kLuqPsYwCuSM1pBlvYsXuG4rH
PqghHCaRhIpWEwkhNJ/D8Tey8IXyhNVsHr9rH1bMpaQVv2KKPqktD2/WmK2r8i5T/gFKc2BBB/Iv
GC0RxImeYqGDkO1Q7UPe1PpC2HrlRKAv5PAoNBAyz/uSaaFodErYH/PYCfW/7Uua+bbyEb0op+9H
7fpk/m9L87OnMCSvlGVaCveW6pAV971fQ38TyY7I7P0M/G04Onm3cOIp1/YP+KOpvo66yIUwjkk5
OyJs7CnX2BE6LbY+rId1ibT0S3Az3vaW3e6xlVYd7V3297G/dXPiOQ2nE7vpd7wjKkdG4B+sb9/d
iQ0aEkzyCCx8b3pb4YYXZqvfx+aqyXfWEjDuMlPAop8YRxK8RIzlZoF3LUR5MrRqd1RbNyarzVHU
TxVRYeQ58/30XFvTX5uanYPd4OIY2JC8ErfKOyCiwlgZxEBCggT3ZlQXWrvMlXGoUPaZPGGh2cIl
Od/ZZdFViqDQsxh5y7F2JNVfxWiD+NtmBNy9ytN4Hf/pkzuUCJ2mWdXrbnwPQYd20WOY3ijqnYWk
hxvb6U1Q7TXPs8FXl9hoYYz0s7GOcXZwdVKUv2v/vcrvLP/PGO2UdDdEGz96VD2smDu7dLXbTn0Q
q/uw37nxAsrwUiNu6iMFJyAdU13kwoUo1spCNElSDSfFt2thr98IASYGDuQIXXzPHvGBC37Ur/W/
YoA5wvt4Yx1HlPLvsQRInXJJC/oyj/f5Qaic4/FEUnh+15W6nliI1rPXV4K2dg2RJ3hr9/JeMohw
X3p/lxZ2foMPAdqLBTE4XjyBU9544cZYKhlde80xOuiOc/2Sq5gnFfWxEQ214GP6cmV+9M2hfARS
VZROvdaP2ZO2wXJDlduFhXe92alySwYOq57P4+LL2Y3+q9JWEes8inaV92TUL+GfxFO2SrJOW1R5
bjWfOqejavl+qTBz7aidnEv+b9OzNKqZp0GpDqyHzroXGkq5dj+sLO0w5CtpiZR6ieuZ5hqEBnEe
9kocu+cbLGoAQo5TzpaLWwmdPnLqB3XY1snNMNwa2Qnw3vcHyLVzFlg9xiMElmgBKucNDr4Yue2U
kq21P+hBnPKf6ei0J6suFkK2a4ciCk6sGNBSmHzPhrGT6kohwzgca7FV1pHolqs2QK60zTtroU/S
FILPgy9d5ZpHPZsgbC4oqelDUFl50h+b7KCOP2OXa2E1YBq/Nt1VJD7qCDlH+wkCsxLV7fcDeq1t
yruUVakvUeicBT9iKSkNc8hu9Z+VSTaSm/L7FqbrY947Cv1cLeALGM3Z9eJlUa6GPc4VaQcjsukc
jVe3p+9Q2FgYyCspJGpkmAHrCBLI4AdnkyZ1Vam4kBSP+lYTbfcG+ifQ0ZdxxV6zbOsXjrco4Tv5
bWrxJLHrD+93ChqmstXirn0Nl6iCV4KR8++ZDa5Qj7UYjwQjWWRpLW+vwtpLjYa3ipjzaK0kg9Js
KRXF0Rpa837i0Ae22DVyYLsqdnx2pyY4B3w/H9e+SkUfHGY4WHBYWbM9pA0iOO22HI4ami2bXk0/
ilYzXtWoUG2tGvot2K/bWJQafHsrd9OKSblV81zduV20JIl55baAJ/HlY6b1+eWkRMk1aL3C7Hl4
hNY+Th2E3VvVaTeNBjNq4/4wBgfGVezkr8kKT4Voo5lU+RxtSdlcuoxNzr9kltJuwOJQNTAI4YqV
cKv2TqZsjWynRo6+Evubu5Bq6nBvePugPsSOvBWd4ZehLN0cl8f3+VfMljDeEl0RSRbjIdsE+7KU
2127DvaV4QxkTZLIVsdHyXprrD9hu9GDZ2ynAaEX9VOiNQsEvs/Nf751+RiQuLywict4mJ1PjtAN
UYNAAENCotAg/WntjBcj/VlbyMmiMLzR4k3bboVNEsGpR1Zno5h2KZ8U6UYIbSV5I9zwqw0FWHE8
GDnpyfqujvZ56XgLx/WVYQMFxssCSDMaz5/o2y/LKJKUQSuHfjg28lMqVHZs3aulZDf1LvWwZM4X
+ERX1spZc7NZKiqPJ2FIcwoDI5iGraZPzVRVlTLSmG+u1Th58Pr9vr08qdEL+d8uzoNZgJaJFUfd
cPS9EtyHvyoHf/f/18TsEa6iJT7IMU0kTeCk5S8qKP8PDfDOIDAElsh0nS8oy8gqr5mmyYzIyfJW
qrKFDXR5bzNKX1qYLdlYMRsFUOBwDOSfghytePPaAWnR7/txGYactzI7KyqhyT1jGigNa1Sz4XXt
EvqklmPFv7VqYRsudWn2aHIFuc/CQBqO4ojVk/K7azU4s+7CNX11eX0ZuNmSrmIt1YtYHI4ERbxL
PdK0uvzr+2G72sYEk57geJwqs+lXg6ShskVPXF7GpvLHb5aKxFfH6ksLs+mnFltooUEvrPJdK97S
dL1oXH71qOHzJzoM5irzyBCvUg0P9mA8yvLwWw6DVWP1jtdXf5pCrNcSRenK7YaF2bnaL9A1qAWh
BIDC8fnGUQsE5eCMjMeyuHOj+7J+lIQlycelNmYroMlqKciqeDyG5q+saW1LvhEWWXhLjcxCItWK
3Vi0wvEYA55VlH2bS+sCWvT3C+3qHE2qVMAOeAzN58gcBaFvxHJEnOZJ9V66tLgV85OrwetpuRXc
JcLS1YVNXZbEz+QINReFqNXO85MhpT35byY8l+rx+/4s/f40ql+uNy/oVCFvM6Ym+RmZJ11YIIdc
+31MGXhZoVUoWvPsaxnK8O5rfTwaevau+OW7lf1n6V1Yl1Bs4IGAGjAoXp93oYvacSzQ3jySQbWt
Yd9or9mw+n6Yrry7aUTlaYjFG2CieRggGmEiZw0HTBfCwHY6CxF1XHgt8oBqpxaubYi5SbifmSAM
ki4ewq0+WBZqIZJBVbVvVddGJSDeFHE2LpEnLi8NyK0U7ilxg6cl3Xw+AgiX1XEjp7g/NU7s/qjt
cngg7eUrCzTMK6MwNUT/qfbAqJ2/6YbcCpRczAiGkpUIUw85bG0X97ex9aIUK/WuULdpDV7MpqK1
MAGX25um4dwokCPxAptjdLsw7oSIA/EYxlA+8e9rURDUtnK7VyksSjfBStEPbv1+EsZHtII7cyHA
uKRZQT39+gGzQR4THCwQVeyParA3RWBbkdNs5d/lawP+BBRhYffbG/lPfxjXmv+OytvCAEzL+Dxk
Pmt/nnDifRvjncx7plw1xmpAO/EZ+FrprluSXq/WXeXbzS5bOn8uzztaNUCHkodB72y+tOKeh2In
x8MRcaZYWxfZWuP5EO7D/JAs+d9dW8YGuENQGhMUVZ3Oki9nERMvZG6nDsdC2Qb1VnDXw158s+qF
xOaVrAjchwm+hoEzGqNzRL0RRl4JZU08uk8Dr6Bkqs+6/5IVeUI/++hc2xtXvDKA5lk3g7oQ4F/p
pI6otk5Oa6LvzJMWQiM0wBFpPB42lh1397r7IR6M/6znhP8SVDz01gmGIIrPxpKyQVIWsSEeS964
0np4DvqnWv7wBEcst9YS1/ES0j81B1OIAaXCxhSeT12Ri3LZoXF6bJwO76xd/pgnTl4ApbVWfnLo
x3VLvhoLvxVbVM6ZViVcZ0sFtyuLFUlctAsm/ilTO9uiRi2JQ89yPZbNTbcN5E2NRO7WjG5NYwGk
fiXVYSDlSNEVLP8nley8w5mQVBmG8vJRq9di+RqFW6O3fcEpQbGCh8SFcyWv8v74/SFwmfFCGYwg
AIziVO+aRwOemgJNDErlaEnI2a8zQCKd+FIsIWavZF/BAJPWRoIXshCFp/Pe4Q1ieW47isfBrcZ1
zNH3w4vq3LfDXLTsbgzk28y0hl1g4amE94h8X1VDuXDbXJ74fARxKVRtVBUIts4/oowxSxEEWTxi
xRjGU516bWZv3w/otA3OD1WTi4wDjv2IsMZcfMJAEEfMqkI+9tERDTs7aNSFi+tqC8BkQRFQJbhg
HUeZHGhpk8uY0cOn5JbUqiWU7JWBoo4LCYmc4FSnmUW+nil7alPKylFRASW0uxaw1eL758qKJ76Y
gLJTLXKqaJ9PR6iJ9TiIiXpUyn1o7ZpOd8TbqHLCZ3A0+m0zOA16h0vx9uVxiSAa70JcqKaAW5wd
LFKj9mKM9MRxaFepvwriQ39Q94G2kAKZhmi2Ds6ama21sFYTr8EtkOJuM66tBvAEOtAfdT8hzxY2
8ZXkF8JnqN/jkAMoQZ3nKoQK9k7WudZRWSl2uk1vk341bkfHOwkP9b5907bVKUQtWbMN7Q7fSz1F
GNPxGqfZj8/5z9gua3z8jp62df9+vx0uD1C0xZEaJbabNHHV2RyLde8lme+7x7EAXHtbG8k+U0HD
ohvQxPHG0Ffft3e5OWiPbDr1HdgxbMLzNZWAD43G0nKPKuDpUOdhvXCGXM4rshKcYIB4VFGETXTe
gOoisd1WonqMbMCKKXUQRzNsVL0j/UFf4tFdrlUam1Q7RHRDTMpz542Vg4L2DxCUY+Q/yclt26wG
wdEEe2GtXvLt2RJf25lG9UuclNRZJreuph5rTIjyB/Nfm5yQl7P7dF0dh0Nj3iwKolxePOdNzm5W
yxzatCL6PQb/3qv4NRNuGnPhSr2yFggcuNngtQLX/Tx/vvTKE4scRyVFO6o6CrQa0jnd7vvVdmV1
Q9eHZT49X2D7zc5JEVX8Gu867QiNwCzuE/dm/PDjrbVakpS+EmFa3FycllxcwOPmgqI89jTZhSh3
HMDofST5Rj62O9F3vORDBZGn21lovwzFVgm233fxCtrpvOXZ2jDDztNjX9OO+W8UHcujKu917s4G
p4IUCOgP84dlOaJ7QHjdAs740i08Uy4Fc9mzPI+JHHgvER3NBrnKDLO3uko4mtie94AxjaP5qxS2
ZfCoZbYr5Ted8iMbDZtiVZJtouYJc5PA6u1ARAJXBtl+p4WlHTJM8U2l7qLwFoxKkj60ptP2e2x1
oIAcS+HeH9c4xsd/0UJbGMNpn55fBmddUGen0pBnQ53rpXAE5PxPqfcyXoLJvrHuyO7kT8KeDGnb
HBcanX70u0Znh0fsJ4YfWzSaNhz4L1EsrrxHXXmmup4VpZ0Lz3K6xDe4siG+ztU8c1JgxISbRC4c
Ndkpqo1rOuDFreZve4Ddtlb+FuW++e3avw3NHlU7WhWYNy10e7pRzrrNOiHGpEINy4fU/eyA1sSs
13VXdo/FqxXYJuIP7S/RqX8Vyaq0XgSxsZf1+i+GelqbcFqIlTBVJbw8Pz8HFOYFt2GJVvFOq996
Ee3GQ/fiSTYIte5W2H/fx4trgUcRpXdeJjp1CSS9z5tLRMSWLV1weSpQaXvN04NgcpvfW0tL6MpY
WqQICS34F4reUwbhywmamQUWRmkkHAu8gO9D60Z317LTm7iI/64ddMHy7j8/pae+TU8/uO/cEHOM
kCRlUdMWmnCMvXWTv2b6QfQeEPTxrU1jbc3Y0fv74Adp7K7dVkv82osbY2qcf8CXIeUEEOu8v2mI
XggWjsIxkx5a8K1ili4cBZdFZH4eVUfoMLAHyWLOloqUu14/NI1/ks17rj8nCfdK9JQL77qKkUO6
EZxkjXG443qvqfLDPCijQ2eH/EaTDxqi5pa7cMBfBo9ThzWWLqE4If9nsfnLJMuWVGaBa/inUXjy
631fPKndqe/fKi4VOLyZIxevMjRWpXpvZZDHuJ2N9vgadh+G4bSgAhH/xNXOzuO/QucEuKaO2abT
7yg4tx3P18W81UXoMH3w5JvKYw57hbnIl2fkLmy51jvhMOeupE38rhqOYSPwPDbkSx1TwRJlW3jO
wJGDCYr37/vt95mSnx0xaLBAJpuAMJQ5Z0GtUXdIUhWaf0Ia1s4f8S6rVz7M2n33gZpc9zHW0Fyq
1zG/k4ofdZ7bAPkIvX9lGSw7G2mElbZJVDvdmLUD6hs6jLrOhI/xuTgllgOAWtSfCZKDNZoJoraG
jQwgVNq6t5bpWCin7PW3fHTG+2DfuChRYOG8ym58fePGm+CPy912rO/gWvC4TmxFIEu88j86bxW6
f74fiEscAmJujL8MIBnZaxh25/slkX0VWRqVxTzekfcKgKs+NqDotNLbFeBU7gLAjLGdvZiwGYSd
5r7Agm2fa91plsBBl4Ca6VsA7QDmswiS5tDQgYpwOg5hcKp5VuT7QVrFHwxl8VcLN0PU23l0LD1H
lkD63UynMkzrcHI6t3MvWMvxRkBlxkmjtdS+dUs1iyu7HtIjf7FoObKJFWcDlYcFkPokOPl74R11
fPexCnfiPwzVvXuXbCsvIsC4wu/xbxL9DMU7gLPCEzyRhcfLZTDHIE3wUqrzk8jxXCQm63u9rLsy
OMXDo/XCOtVukxNhZDM8CRORfdxA2yG4G1eiuS1ejHbheL8kQfABOKtOzAJxErWdDUSAs00p+UJ4
wn+3bx0k+TPDyf5W7lu2FoZDV6TI/LR22dxzeQrlc59tCm/dmXb2y3uItDtX4MbbVOFD+FyXjvb4
/YKeLs7zjX3+dbPzv+z9alSmr6MIA4EAZwgx46yDUJA9u4BD69X37V2WAOC54IKowHnRSUnM7QKL
cmwGtLWTUyjf5v5K/xDddROuCvGQ3bnuhr0cHMVyJym2f8pCZyxsb4k4OfVp1meezLxpcSwmI3+x
NPW87t0wSk+p+M/imOd5udDJi+gXMTkmm4wL1zkyJbNRldwgjHSvTE+tuW+e+oOyqQ/WDSG5V+6y
lXoQmoVVNt2h8y4hw0HlDlgvPOzZ+YzmSi0oip+d3PIfoNm+fm2z/8oSoE+4gX4KQFNgt2Z9cq3E
k+u2zk5cOTiVy6Odhke1WkuvwhKA4zJPNmtrFjLkbRHG2lhlJ+N3h7QB5LWD799G4atQP+jvVeNg
0xln6+9n7fNNMh9ESjRkvRHykBCQOD+ywqZQUisw8pMPBW/knsGmLd23wiZvHV+5batVEq3FR+Vf
gQgSYXwdoeKxE54861bQfgaYjciSXSC5mdk6IuUhigJOnO4MAw2N16baj5jdVPs2gE55M3CB4VE2
EE6ETta8uEuOWpcrgmQpR++0CIm65mZ8OT5CftB1xckPVpr2M0vv1Gbz/YBdnh00AYOMvC+AzguL
uTitXMG1xuLkVbXd9y8lvMfgWcTHZ9inT/rz961d1kdQr2VX6ZOkzaTnN1sUkCOUQRSr4qS4sH5s
9N7bvV9u/eYezuqqfJaetXVuW1FEWPJHL7bCwga41l1rCsDYA1TX5hsgr1rUw7u6OGnjKnftrje3
Ua+sYgsv64+gdrRqifilXb6y6DKFWt4+aG6Qwz9fkbGl1G7RDMWpXSn9JuN1n6IaKMlr81/x2pBY
hZe7TgXHFVdxupaCTYPCgOqMz7GM1/IB2aNJC+qjCO16LQM0D+F2Rk5p4hnnlLEzek712P9Nc6dH
fK7Z5/kveEvNeAcNoEx2+i+5clphRwkqJ5x7zBZySZe8HGJvUK48JCnikROfuv8lDpd6OTDHVoPQ
qtginJa4fAsTxys2ZTQ4Soc2w1ZELsXfRD8G7blXV2r3ovw1yHtoqy50UsuuRkCNayvZhbiJVKat
lntKuaO8EoneZSc0doi7+8ahkVaZteF/avXSbfKJWz4/Ns57MTt7pSLOEdfUyxNaA4G1MsYXxbhD
ttoab6t/4y+y0DzC3W36N4tt78do7sNwIxlbd3AMc1eFOK7fyOJ2WA36Kqx3Xbq1xsdYvFUF1Pk2
pev4z5rykD0aP4NnBc0X5c3rfAIFOxzW3oP6u3bXRnYb40Dw1guHcovMuG49GcTBf4twi7+6ELxG
1raKHiJpMwo7N9rImlPeZzxT8vshzJHoKhzkocYtWU+fX/FvBPiYuoNpdnlbFdTmNlLrDN2j/wvt
osKSeYny92NHjtFf0uu8zMyyKGAQTBf0ZCg0z2YMZaZElWCUJxFaeFr9w8zI1l/SZ23LN0LdWXgM
XgkQz9qbc9KUVNQT1mF5kp+iV+/Qas/jD/WuM52qQoLxxzjsOdezFR6lmcb7Qn75/lj7rPnMl48+
gaGo/E6IqFlqQ4vltEsS+msdig/9qXL6Q7oqx42sExMeEGKCzonOwh7mbPNPfMuhDK0KHur39R8x
dKzfxi5JEltDjCBr1zjUuTYIW6twoG1Z2GMwZtED+k/SthtvXadeJav23pPt5lf41LIg4Jm7S4rN
l7XPaQ7RgMHgDUwN4r2zjd0NsZUYQXXCksjvuRT/6ZnlmGm8a+RbUSwcNFfuS+M/x7K0yt1ApI8L
PBH/eaum2CZaoLnlSVLX0MKa176H0//TP3jti76EyLzMT099NCcZSJNQ9sJJolBlkpxCWJ183lzV
X7+WN3p9V2ZvpFrVfDeGv7UWvUZgGN4NnME0XqJuXGQeZx8w5cy+nJ6YkPqdmEXVSY32sTSpUiAE
EeE2fViUEeOXLpbol67OlijFEmVIVLoqRnsJEewQle9+4Xq/8mDkhuNZTShB7ediH+ipLrp67X2u
mbD6UWjHWNtpD0lERdQ46cOhaLZCvjEGGwAGr+8CmTF/Xfc/eop5w1YMFoC9V14q0wcZRIN8Dum5
2e1UmF48tDrja3DgNf59v8FWQeKOgQQR49mSOwJaUiYAlBIe9mMMWz2+STXn+/Ph2iwTlFJKREuV
uGMWlDZureeFVjPLKhXpYuP6r2P2261uSHj8ZzsnVhQ1NwOsEilddf4wKvIowsjXr08h4t6/OfYF
Uig8kklwkVr5vl9XYnwaIytIlQqPYvKC58vXN6q2z8aiPindwZTezX9CK4M630hkyb2toiF06q2L
KrqRo4XH0rVI8qzp2c6R9DzJA2ROT+Vv6VekKI4yrFQkqmrTxvzbqexGXWUvurbt7ysVrH0QYV92
MJdC9KtHyNchmO2rVsUdSZSq+uSi19KtIvmuEEjbhKTYnmp84xsHiXtRcox2ZxytdmFlXb1pLXR5
P2XHOTJnM2Apo5sJdVOfGjxok/yQq2u1cNz+Lq+1dWmFTiXZA9Ivrn5cmPvpl+cHyteWZxMwpBBX
KiqJp7BCD2vyLjMSJ0HAVCT1+zeqVmP9kRa/k+Glag6ytfeGN5By/Y+Fz5iaufgMkpkqeQAF0Mfs
mvKjoFGKjHOtjX4Ody1SBpvenB4WQ3eTrscPITtE6t7wneBdejBx18uXIuDpSrr4Agr3vClAf7Hx
zjeBrEeBIldJdZLeQQU+drynaxnBLHEtBodwnapbt9pS6Kv6zXBw7XLrxujUhH9rArSbsrTFVfAu
bPs7bOe03jGCLTWf9j+TVjkWJnTB//3I6Yj6ctHkbiFbocYwYco8wFeGIJQcipxkuOcsak1cXRoI
i07i8CyRuWZIY6SRrwHvOGEU5mTEnb57n4ar0FiIu66dq0DtAD2jZj45GZ53Kk7j1sibtjqZN9JD
58Xo761TJ2we4iVg33RCX8zxl5ZmYYk0drkV+7RUp+B9ulTQNl5VvC2s5WmtftfKbC17Sii1KjiN
E6/Sk/BL/xcWu7TbyMqtntpitvfvKnf1fZtXUgxgiBG6hGWmYZU9Oz+aLvBUo9UA2tT+OmSDRvkP
Tfnv88QUTbLCqENPPqjn82SVWtIloVCd4u4tMFAfap9QHUXOTyE+79r+/6VPX5qbTVYX+HExCm51
KtK/DbaCmfkrj4KFk/fqwIEn5e7jqQMj7rxPxEDhWOv0qbGcCNQs0gBx9J8h/WxZ/Kc41kQwltzn
543kUt8IQxg2J89F9E+z+xqM1JI6xbWrlHyjRQpogsle1J6NaLSaVE2bkyE9B7qTxQehu8E+ZQW1
3VOR0YKqIlSbBH1epbsZ3+Wt7gSbV31YSM5c2WQgguFGYD8L3HGeVnaVwmwjMWtOPeniUbqr4e5+
v9qvXBaTSsFUiYMgBWr1fDyHUa3yZGyak4KEGJdknR/cZhdXj6q7+b6l+dFERgTBDzJrAAR5X8xF
e9u4cbM4lJsjWnJyl9zknXjnhxa69vVTiDlVtIS1mQ/e/zQIxGsqlGDBNVsqeiDKYV2azVGQeWm3
xrFVq4V9dbWJCSwwUQ8odM+XvDjGaWQFLWIfZEdlH5jCf9xUn51AZmoSKZoS1bNgSrd8IU2CEimt
Ud8I1mOhRDYy3Av9+Mwyfj1np2aQNsDImqQVqiWzZqTRrEbulfZIGiTY6erKLGwU+YR1JB18cSfe
ytm++ZUdqvVixDw/NmgaO7kpVQCJZnJ7O1+BjRiHZmmhOaSTGQnWw10mOll43zxH6otWHdVm38p3
uvyooa55X6J/9v2ynG+Az+YpfqKCwJEFenXWvJX7RZgV/TEIfKeAy9CYJ3JFlQr9eSEyUxR+azbK
APSgbJkTNBxtgvO2TBhVnec1tEVttXRxQ3tSW8xpbAsP6alARW7KaJMVgvPEjttERfuq/uNWa10p
7aF886ubKH/tkH8DM6YcImmbpQiK2Xnt6NINuIIXqb7RMwiBMjA2deEwuois/2eo/vfzZzOllW4n
lAZDVRt7eSCitMnHec+R9S+ObEuBAO3EC5yIawuTIQMlgPIoSOn5qRH4qhv5ftsfI3NVVztkzJpD
fmhvZHWdv2XSyxA7jbVvo3vtR0MV9vu1cb11oLjEsdwEYAXOJyws+9oQxxqVjPJZxZCgrA7+4CLN
btgu5WVFsuV8l04SsvleCNeIqWXdq2QuOTxeHjM4xfBeJyODujJohfPPgGxoETf2IlrskeDkMsri
cTSkC4fAPEalkkvVEAQAWWsuhHnKUPAiJTcEUzyG40ZdJ36+CvoK5sLz94N6seE+m5m81DGnmp7I
551pjVYEaGKJR+3W6+/KCiCBpNjaJ+xgXH/f1kUa9LNPkLMAaGPGQZ36vLGh0XsiHxqT8mMh7Yxi
V0HPVRIHDn2AvkE95jtfHZ0qye/CpvkIiuoDTLkTDttF7sTV8aU6jDzRVM2cp0SVMUozafqWHpUA
r4+3Y3iHcnekLPb64qpliKkCQ3lHSoHDdTbEo1aoJIAD6YgvFCzE4Sk9qqljCs/Jszxlv30ipnJY
ec3DaMC9fq3wueuy7oC+5/fjf/VD8CUlyOUton6iCL68sdo4ipsxgvwzJAerETYgiVAYCevfYfko
d0uVu2sDzOCiBAmtie0y63aiVLLlYZ5wjPv7pnotDwVgHnSZv+/TBdVxWlNskYknhgAW/3m+ptKO
Wn8fVdLRqNbVKQHJGuulo5BWCFGZknGNl7mun9rxR2KkN9bjQvNTL84ukc/mPy9skMrcXOfNI5vm
wYkppaPiI2QKeqLclX5MEenJan/2XWLzpO2xEqw17LKilYLGYDKxBL7/jCkguPgK4Owy2wqDuXmR
ywBeF/lqLx1lfZOh9NqRnv7IX+Vo03angDvs++Y+c+vz9kC6sHtgN5E0nAUoZaOZVR5J0lHP7iNp
N/m/I3Dntvejv6o7ADajtlPwJHY3lruq8lP4SjBq69G2149QvXXvVtecPg3scFyjpg53Iil/UXCL
91l/N2JvPSTrPFsYpItzm5w9b36LTUg6nWPofKqKziiVvBhVTp82dyY4oQNjLF/YZBd1CRYBprxw
wKGCQ1WaY3HKCqWG0TTGY14Vtja8hfULJONC1bZvfRw44qQbmS4tgKutIhwlQ1hhw1ETOe9crNZ5
Kxct14X2z/tA9qs1t8a4ifs/w5/arRzDXxrOi+QqMTbLbYK3cAdCB52F21HSxoYysqLzkcJgrGys
8bXyOctIX3upk7flC0/nSkUy/+TLC++XKx0+b33W4bwumr5oJYQE29VI8qaATOxmgZ2r+7xWHd3Y
lZF8ANrz/dK/yNh/9hpFTtDQMG/EOWETxnhjDmZG2DVs4vZGMCp7zMadRI1Tje794V9pbUIPGFp/
0LSKSqbxzNt1W+Mc0P6pm4WdeH0SQG1ONbAJcDoLYlXPk43IKhHo+Y2c7Fg+FeMuE362//SWou8L
sp7Nrl869C4vEsb+S6PTTvtykQQqMAJJJfQU0LswpWqNkFfb3xYGPJdwNwzvQg1gZ29m3a9sNYQP
nQSOFE3CMf0Y1Ls6PS3MyTzD+TknX75ntrPFou0CVn8/0aGG9GBEkm1laz2lePLkSY+DLYfZajEO
vMBG/k+zwEUoIvMmnJcyxrjLCqnt+qN4gzGRoT4bVb/1ZGhh+c/Q/KEYm0JP7kN8IoQXi/x+n93l
1T4a90p7hx5ZUjz2UmfX/lEZtrr6YAbFwol3eTlN8/S/HzibpxbHCbESeeGEnfKeWwIGF41/EFJ5
XNiNF4W1+VDMZsDAJUUAf90fPTi27ouBlYMk11SOo3wj6EeD5P+wUggsGYLkpiwc2b0TqudQeirj
FwljQO/HwpqQL65EbVKumlKHXFSklc/XqBaMual4Un+0sADp12mSQ81TI/XDGsxxk2rF35pMzEOp
Fe5alPqDgGgM4mfqRxebycJb7fLmmb5lSr2zTHjAzE7K0BL6NKyQ2IujlNnWUhVRVz1eOAuu7cqv
rcxORHLacaDE9Fh7D7tti7usZIsKD/cPoXtfGN1rK+tLW/O6pR6WSiKgGHKMhFsh+WEmf0f3p/5T
Tm8DxfEoXvrRLrzP+hd5uCeO1Ra6eiUAYUShoUiEs/AK5jF1yx/qlSb3R1P8EZsPtVjYWdqus3AH
M6ULD4aOTrQUPDRRvSqzH3r9MeAJNaZ7kcDDpOTi/0VVWk82an+oc6q84/OYbqNKuzcFd1eZnZML
j1Vd4B8i3XRqh/HE9yN4+e6iA0B2eHgAsCZndb4888HSIk0WkCUFsKGu8qwI1yagb9DCeR0Clxjw
OxqHcmHg5Kvb4ku7059/Obr7wqt1NdL7Y4UXgtuuAvL3Wq44qvtoxE6kovIvvEn51mvveMl3Hv7P
QOZxBu60la+/J1GGaDF8BLZveliS7rrMaRBSGNDRyC2Qgrrwe4tNNuDYosBXqvhSBH/i/F6LVzGJ
3XCPd6nRCXZ54yLB+/1kyNcukElMlNQeBG0+4XxUYkHttNBjNjS/3YQ6oBzdPOjuYOcmtgAWcAAv
RkISWedDCeFXusvzY1itJKQnRmrXyagcDG+T6o9DRiZ1MaS88nlka1X0dKekLTn9889r9S4FfUvu
tOzvqVTYefAs+05P2ThqMagYjh4agcOttv9+WK6sUWwQKVkCQuHQmqdsY6NI/w9p39UjudFk+4cu
AXrzSl8stjfTPS9E9/QMvff89Xuy9e2qKotbidkLSQMJAiqYLjIy4sQ5hd5z0/PGv/ZC7W2q19et
u1SlI82MJSDO6fxFge4CEFMg7YjGUvSVng/RMEp9jmWIFMgLSLITc5pfkYJWxXDSj4AUyo/Xh7YX
PuL1QjCrKGEgXqbipknmKqjUSlAoAIXt07LEotPArotdAuYNZI8kDP8hxWI+ifGsBUVVsQLoHX+t
g4MTRLb4CAjYUkNu5KIQu9SYnh91kPyPo2zytVdzX8UG4SqWuM63XCw9wSooIqDLQFpKaGRpgRoK
ctcqCInVtbrdZIV7LLQB9CltHqNiCPnQYBmx46WG5CIG6JhV6OKoVmN00nUTQ27T29+cKq3WGo0l
Mp8ADo5aplsjIvHjmOovuZhItiYCELppuepPUQO9AJAk2qgcDY7U6R/QoWg8bkwEl5uL1JHXQTZH
pIFdmV+V1uxHCf5Gkdrt750taGfRDQDqKTQXydTxXhK+jdMyn5+novqhiMODzH1q88PU3vbSC2Nj
7ThYHa9iQsmNlM/Fxir0AcC0pJ6f5cgx5ENWRwcDmcgqQdfs/Gcqarsvyx9rP1ulxpnrVpiMD7jM
uyA5iTZ9hGQ4RmgKOT9JzTTGm8a1SDTIbgT88AhhXxH3Y4N2snk7dtuhSoOSAx5C/sWPT/WIhqlW
BUf0W5XFjJfC3haHejdSTQqIBQEtOv8WpdqUSVYaQAOjn+34azXuoDbQqaZW39YVY+B7HgSldrzL
ZPR8oCB5bmvVUMRNqnF+FofscwOZV66pprCld+qviWugzWqNIgu+tbvYJzapuQY9kdigxx/U1xH3
C4JcWeTVDa7QOKiL3uM2AG7HxU0hzxBVmy1CAJyx2DtxGAaMKca+BqPBd8b15DrfmmEYC2GACCXU
G7NDO4ZKcZOPd/yNMDgpGGwhJdU1RyGDC93s6mZjtVHsrvDJB1BHqxvLVl7JbkODj6MUpbkolRvd
g2nNG9P8VqtkRujJGjH5oJMR4wpXs0zFMmercLsI/aEtjVAZVVZP196dezqzVDTNAUNRGxlmduV6
X8hBvN3i4lUPKdBTlYbGwXUz9SlxM8UsFe/6su5PKigWcPsiVUUz6nBRp3NTjzFq5XvL+0P+VGlQ
hXmUAFRnBIR7IRd4+ZDIkIg1vFDO5zNNYiDk+W5+nqvfc3qjJpoVETFu9KGERW/WkfunHv5cH99e
1oKQAUIIBOMjPeXnRqd6qPhhwrkBG82qz47kKrJXQE5qtDgIZSi+Pg4HUPcmv68b/k5xX9yCJ4ap
a79pDb2olRnnZTsIyWMaLS8bn5ukm7SDa0rUBoohmcmnoM6IjwV6T2cg1XTfQLw1Q9ByS5tDJj8n
7X3LP4mQKF1ED/i5JUKeRYTkt+zr0+v1b9715yefTIUJfTsPy1hjrtQJ+VEdnVHx7A8cq7S9NzWo
TZCOUzSmE9n58zVJlrkeN6lHssC4UdzEAb+B1IN17TVSPDQvFhDOiHEAyofis38xumcO1KpA95m1
Ed2L3A3eemp9g/6ZoLtVx/tl82bJX/ASvD4bO0cDvfmoYcDBg5eNpmVDe1oiNByZDa/cgiV6UKRD
m0LnRr5rFRad/L4xgBcBDcIFxlO+Jkq3JedKBecQbciVH0tQQ4PYW/6Lh6pHNbEILRjmvmPWE9eW
LYrSbC2PhGrRWy2vOmv1EQexp6C9uYDK5PWZ3MtkEpqD/x4dHSjIjTTk1STjwsyeIoiBiVrvQTv1
UAHQ0MmD3Q93kObThoOOzRYtPCD2KHVq3V0XdYGYDjeQVWWs7l5Yjm+C5C5qzAA+0IUMpZpECH7j
m1S+vje0qEFGtYBi7jSImqWDjfwdksvQBY21AGBBcAgrQHYygpadZw9eINhh30AInm55BmJ2NBIJ
q960D4n4yFtzBEHKGCJ7IuOBtecHz0xRt2fWLrXRSSo2WKvdtZU/vLWEjSjtQ54L0l+dYmdAYKPf
glVdJk6D8oPklYW0Mbkw4f3PD7uUR1HXCZDtABOFbnLGLJvGkrGIIi8r9mi9OjVDxX/9UjXZSqRp
+NXX09Wd+iNUH5vOHN/j0evGu/EIrZ0CcoDraHfVh8Ca4N21lGXUqFDzAXCBut3iaC3HVQOcRSxu
FzBjQnGIX9HYZBfdG3TbEUqYvfzYvg09erk2iJXfGuMjUCfR+/XDRh1tsHShxK5DmALlOR2PAmq+
wdalDUYyi6F2V8GXJCZis/mtbmy0xl+3RF0XF5YoN74IW8wX0iSCFOzObPXDVNgRE5J3YURBayRp
gSEtgyioUdO6bnHH5yIa+kXxoVyDqSOwD15hYOh3rBADeB5CXR6pU8r94hzqOZ8oSSi8qcsHRBDk
FkoHj385X8hsAFGCfksJkTS4kM5PQr3IagZynSSUNCg9eKklaEdsyOtGqG0IplTQgKBPWyAVQVTo
qJHoUJJucbLTsLFl8aYSnZbz9fV3LzCyKNSxhh0ZUkN45UKyBn2sNOhzTtayaOI2CY01HHlbYPGs
UME3+X2wyBA1CB1/APB5PllSAWUKSUvSMBucVUX3IWJTxlTtmUDTBjq7IHxnADlxbkJoIzS7pn0a
AmcFIsnVZVWLduYIDMzo/SNoAYIBPzdgCGmToCKXhtXkoUt1+fu1BoYYT16IGBK5G/psFIWRj906
pCFq4Uv+8Vzpdts/L39JJkmWAt5ERBQE2A7e19QwBlkvNp1rshAgOTm+4fUPJpfzzlIQ7AZWAteh
ioQGNVNLZkiFVGdhj7o199qii1dnVEYuDwZeODLpgUIfJkI6ylvV2VRXPahbwkU/VFMwL0EBvrPb
bHCvH8DdoSB9KgG6C59Cz5YqTmOxdGUWamaOjJYxjmgFYWSZWDaosQy8nKlqDxtSFOjzh2DnefP3
51uSINJHxFwFguM5X5E6T/NFwwMF8Ak31UydZ7x694Zw+vvU80hCJR+HA78/drcrep5Ve+ZYeZo9
GzJJKAOEhDvRoGyUUZ7xXD5nYcLfLo9CaSNp8PeLjbwXLwJ+pKLDjIqqemOLmizr8lAOhMiqfv4l
Ge330QOnOtKoKK/i4qBuv27i6kGJjSysyrsuvesT56+/H8zBqNsC644Ane5ai9ZZb+MswvevL4Nf
KM/Zy3UDdFMYGQE+W4N/Ih4dsBFqHy1lMsdKW4S5OUIJr/N+N721iqZUmOuT1oCG0P4TfTCMXlzn
MAtgAGBSSAQS735utKjiJF81DQW3NzmYbzgoPKcv8Ut+I99nt1zQQTi7/1wfr1u92G0wSkIHvN8Q
5oJ499xoktSKtqo6GpsexKc0lL6u//zOmMCHgow6sJqAtdOcKE3Z47BW0nYED2bpbJEzeBkLtrcz
BNKrhOgV2CXsCmq7lVlfAWM+bsc54B/Wr4hxWugMEGaHBxMdCKdQeENb7DdBxMmzc+5GQFiraTvK
gfbWvi4podCCajZaA+sDSwDmcjCodGC2SNIHKWE6IN/iVlczFWJQUX07c3/AbckkKL2ItVFQJelm
0koGA7STHEYAl/M4BZ0LZxEBaJQXIDh1C2iG+nB99VmWqDtYzsdUWCdYyrjgN+AOsWQpq9Nw3nUz
5GdOHmtYIAwInMoymnlwgdG1qpmvBhRtje0IwKbfMXzB5Q4+/3FqDKUs9vGm48cHLsjrxya52cDo
MTnXh3Bxz5MhIPIlbVwCKcGcH0Mx5pKlSaPtWHV+BG5f7ghihwzPhtm9bmhvOAiHUD8WwP2ElrFz
Q5WRDG2bNPwxrRxlAg/gMaucKn+9boUkf+kVQSyBhwkyQ6ilUUcyNnIJXQUdf4z9QrhFZVrF29aJ
OLvymE3MeyMy0BmO1Bk2NPCW5yOCDm+BqhHPHyH+vEJZk7eiETgexs1PZ17IJgO7JzpzCNObLNOh
Pb/2vbGo0XSsP6ZDYT9u3uq+Q6aU8RC+HA1IykjCAQ2xhGadupuTBplMSS3n40/5cC/dX1+Wy12G
1CDCenRP4dkIR3M+VUg2VEpdL/NxXhyQo6A9bFG8VXEmVox/efCJIfTJkOwJunqpWlNU6FGJd/Z8
TAE4sepfuMcOwAFcH83lJoMREHaAKxQeGrErNRq53Jo6gZHiAEVo1dLverQ1QIm4ZwSuO2t/bok4
7ZMbYOwLtdT0bT5Kb6U3/o7eS0v6I/upbvYsKluqrIJtdm6K7I8TU4W4DXhvwFR2391LvMk5o1va
qgv138rU7OszuLPZzmaQ2mwb/FqjLTC2WuWjnNnz3cxi5qHx5xcDoqKaDEpzkdaRubtL7qfBHD6n
H6OdBLw7HsDWNf64PqSd2/p8AsmuOZlANC53fV3B3uB2qQtqS0/y+BBkPQc0UUQbYw/SvZf08GhS
znQaByPlhfmIPsE2tUofuSuUMrejCOXoAM4OeEJPd3nT1iYn+cnamWSPnztajJY8QAEO+YbQnY/W
yMoy5Ticgfi4SXb9e6jtpYYpd5pdAw3pa4tTnjgrtDz86xN9GaicW6bWVeNEFE1zWJZzR8+8RPH0
bWXN7u4GxT0FADXA9CAiOh9eU45xNkwivGF1kD28HI/gb1Kt7A7KAepo1hAA5tHb+iB31vXR0ZnZ
73UFdvsf1g/kWagbLBPTZOikbDlmoaL6emK5xTG5BQzA526kB/XJnA+Sd93mntNEEgyxP2CnBAd5
PlgNScl2NIrlGL2APswfTON2CRKWa6bZU/8ZGdr60CMGQBEggudmxGYuq02EmSJUndqPnR7Kpbft
jRIYVudPwRJo9+nn5qpefCcdrg9xbz0BYPof29R6amWlK9tWLUfVm8BFDgW9QH25buLy7QYPirwP
OgugToFSCWWjLICHlHvY6GzB3Hz9kHqDn3ua1XjyI4RYXZ0RGpBbkz6Dpwape6jkc3kZGhicLRCH
MI6AuDtlJ8OhdsXSRWu0TPh17sltH5vn3ok/anM7TKZ+2Pw0aO08UA/tYfEKX3zLbrX36HY99ves
i2nP0yCjRqh4UBNDvv582+jq1jcSGaXhpi/DkxzoTu5Pfhp2t/1h/Nvi2z+79MQc5V6kTM3rumqW
Y/+n942nAXtVclNHODb+fD+/JbfFx1P5xGLDo+GftNnv2+Xk9lg3QlWq1ctxakHpZetec1Bb06xs
3VZtIeifZBPNHPk9FMQs6WEKhED/P/jV775GQO+QnaEJYZINsU7dD8ux3Tx9shAzr7zDOCLkCFzs
WNI7+R8b1OTWaTOh7AQb5QPolKp3BVJo1U01PUI7+rfKm5AjTlnamTQE/j9T+69R6mJWtVgViqGH
UdWECNLnFq4futf5nAlU4Q3/C7eH+ivzA+kdtybXmDXrrrw+ajzoz3ewPIxLbvQdPmC9A4I16C31
C93M/Ywo2AQA/2NsGIeGnM3/fZ4vIVd9N/EpiG6R/XB0zktTpx8Yzmc33sGWBC5U07A3L8RAonbu
o75djvkrCHMOwLIdGj/yG6vzcpexb8gZvxgPrigA9ZFivWhZhIZWwqvoYjiCkf1OmtDYY0pv8+32
w4hNNdSC+UsdregXIeozq5h1Je96oBPrxFOenM04QlkC7US4kktLA5fkHyK0cIh/56IpFpb+1H6h
MY6F8aV7cv/ZtidWqW1bp0jIbsKE+Y0cqF4JcEWtdZiO3XHOTKC9Kz9sSjt9NhhX5f499q9hOrIc
OSNNALBajvxDdEM4CTXHsBpntnWztZegM1k03bvxx4lB6qaB1wPMtJgh/OgOuWXcRq7ug5m5ZUTo
ZMLoTaQQ5RoQk0Mkhyb+n7sZ6S1BhPxVbuoQ26ocrnHU9tCiHFRbEOK6vmn3bmfUM9AkgBQhnorU
rsmaXhiFGubQ825VDE+6d8BPf5y6FJdEydBaih/PfVC1vnGM9/puFHr6+5SjJnExBB7x++JNaT4s
d4sNEFj7kH0ID/HzYP3Bf7DO+M4DFDAADaoM4I4EhIgKn1pFbgCTlsTjWHlr77Ze8tq/G5uZgm33
S/1krs/eA/HMIDn2J8d6GHhhFCMYxFPRjEtH+ORys/hQnyCALn3E97FkE70B1jh3vAlI+4H/VcAs
iAohFQbLTa4J3aSJxzm6n4Ddustv1HCSXSi1CLeKZ7yO9x2LeH1n6wOziLIweiPB7SdSJ0zq6kQf
Ok44Cn2wvkI5gsBKfqihOgRp713f9ztJC4INAFjNQIUSTQrU3tw6VTE2/P/jCJmKp2l1Bd6apMM8
+egPKRu7y/7+gsWeQWqZCNyB/5wG7E+coI5DoyvHJbbjR/BMoKWsARNQbA6r2ZZW9/MPaHuuD/Py
eH+zwIAMBQx6hLH2fPcoabqOc7nqR14GSd3ryqKmJbN07q1kgBOwT5BnwmOJHtMyzp3MDbx+XLjN
jL4iHTAYb2iAx2TkYi73Bgx9Z+TxnAehBbUfqzJXSrBFoZujfo8qcDZZY2wXq2NVUI1Q/jowQTkG
6UX4RSDJQA5wPmsoMWzdIPaIptPHRg3QbKhkrMCEhFPUzKGD6z/s5ARCe25DnHk0UiDxgOukCzdw
ZUp+Uphe/swnJksK9/LqwkBQLUWliTA30GrmQjOqbdLBVifYaI1fXJTr5K8WL0CV8R7bWaZTS3RB
K17mOe8nWFJMHVh2b9Sc22Gzxq+5YKB7Lu4W0DWQ4ix4BABkQDn4fP7WsRKmFj0jYcofktSJQY6g
v/3l4aFMkMN14nq51uCrfF6TUA0qt3u8/uOX348qNolI8WoESJCWi0qSoca7NU1DIwkbRTPV3ms3
xqEhl/fZHtNlFGkBQ/9Om1zgeYQ+BcnPWNRhCew3AJBvc99BkI1xWvasgAMFesAIWhBnkz1xMk1C
HvVC3tV12JsQoSp4M0l8bTpcn64LR4NeJ4KAk9CDhMwM/b5Wo4j0UWdlaCxuzN+sFrQxIP7NswDt
tB3UmUDSRh5+5M0Aab/zwcySMs4r6LZDIqHkI3BfwG3amTPzKU2ff8Df0HIOnA+Wh0iNUD5mU9uG
E7moDFXNlqEoZHF3o4PEJGi0k3s9mA7SYw1E+GT2hdvUt1tutiw4yMUdSH8DdYYaqe/SLubKcLDf
Ziexcscc34Zb1li/9/LpPqTtULdQ2g0cVw5GGbbO6AjuFA4H2RGeDbcOSvyVP6TBdpyOg68594AQ
uJyn+lBNCNBHevfHL59AJG/q/uRBr8gp3dRlJfppNUPUer4poYB+A7hHgdAYterq0BptpUOi9REc
5oe7GIwUr2pt/e5MwapM3QT20xGRvfrxHludlduiqVgNWAIhfoh/z23DjpzIub7laa9NxD/Bdocy
JCCf6CulZ63V+yri5zqcH7QhaK0G8nyJFb3lCcNpX+75c0PUntfFtsq0FYYgNCqPNtd4k+oqzzwr
a0xfDt8D+p5f0PoQ1YjzWc7GjpMjfanDVbNi5IonF4Tg0BFCv6Cz/C3DB9YUo1INRFxQ8AbcibJW
xsbERbMB53ebHsE1jxaYl/x+fIJ28cZ6iOzNIKGkQtMcj/BVpw4Sv8lNJHHQOJiDO+hdmOQfEJqY
b7XpilC2CJqP9I31UrzIfZIRYm+gAxSq0zJiyvP5FHJDVTstbUNiLPaHQ+zHfneYccTi3oScw6E5
6EF8HA65DxoVMAvdxEXI24szhwkLUPjNQnB+yNGFinYcdA7iHCGLff41RqwNMqc2bXjUyAy8DuFk
KxCDr30F//3zE9lmM7FjEBj/81du/Z6szVptwYlMcANbAJxai7PiPEHOnbFC9B2FqUI3oypgjQAf
AGTp/OMybRabadp6YBFN0UMBqgTLG+MYXZxXKImhXgCCeCAtALCjNlwk9+MCoYEkTND9ojjoC9IM
N3Ll4mfMImW+2G+UKfIpJ1duLY7liBRCAhCqGaPF+C3+iqZA/0s6RaKOBhUZuESAtJE/oxGcUz90
msIJSVhrdt27eMXfaNw9x4gfiHs52ziwAoQo4nod5VbM3PlgdKyNWPRbGqZmZLNUOS/vOOrXqZVH
lJ9U6kR+vTO3H1Dv83/pbuGopn/dW9PNGN+Thb5dQKHIlY4jeT6MTZRbpYkBDE7uORw5GbwtT8Vx
tRHbCZB6NSdWA/j3M4SeOBw0ENARFl1gIs8t5l3Vd23Pp6H4oKJX9ciDlfsldoBZcvJj+VN5kN3C
RKfjhxZksXloM5fV5njh0TG5KsJYCDoTJsMLrFSUC2qUGWkIGQkOLih2tlC/B0VZYV2f3Yv0ONmK
gN+h5IG7g2Rzz8fK6UbRL8j5hauzPMmv1YOOGtz4GD/Mj+pBdjV/8wo7D6eHDkIAn0zyr4vKB22f
Wt0UjFwGJ8E+qGnwHLSVX8v9YoNu4wF5ivSn4G1Hw+EcNHZN0S0Ky8fqUPis4t3escfeAi8Nab2B
PzufBCOdUbTOsyxcg9TPnkYRk84sKpOR0LsK8ndgqCUPevxxbqRu4i7qO+gxr0QXM3+oM7t6yt62
wZy9+b6L3fQOFPjv9RP3zr3PrPj7ImH/PdEq9DvBXYtebJpmTRNHtKAogEGrD8shhfLLK9Sy2rfo
PjLb6u3r+rba3b8kWY/ZRKxAM6xrvYianTEBsPyh+eNLbtV3wKr3R1aAueuFiNDZfxuirmpVHLka
XCkZIu0/i2w9R/YYbrfT7cxy2RcXHTknQJYB0Q9WNQjInq9exW1z1BB4tLt8Sh4whZ/XZ4x+tn4v
z7+/r1O7YxIW4KZLzJjk5mGgMkLe/WN28vPUXVBXaYZqDT5/clcn+hhcGRH4oX/l3gxUG+MAKRI8
MNdf0bv2UxZMPATdQjHF1rs+yovqwvcwUcwkMHlEDvQwuSzBLiTrtdlx8K75q6Uchx+pBQKXh/Sp
dVj8Gvvb/sQgtUEUrpsMSV+z0N5EExKo5YPsbY3dhlpuKc19x5R0JvfexTE/MUjdi2hSzHg5xgjB
JOGsD4YbB334tVl48Tr9IWL4792DdmKNemLUkjrh9H1ba0LRkgEFmP4o1p/ry7a7+U+sUBeiNEL3
Vu+WLCx9/R56KUfWS/ai3EXvC8oDg9S9qhIJFsYPVDXM8QblUqdxMltCOXHwRnvx1sec1fPwnQy4
tljUqd7KCgp1CXaH7EFuIv8JmWK7t3szR+icB4aDRuv2ebUT+wfn8b70DvJrr/b5IwIBH8RLZmSt
LiupuPtRoPxFGwbaxQjG6tzVIDBp5DxFH4PmThwuB6DyofA1fRVeES5P8bEKDcQfPVAzfdh4w5/6
rffKZ8kZnPEw2s1t/KvxWAHJbhR2+lFkI55ExlIkpnGx4KO4u84FKY/dWwM0m5MP8l6X3ev77aI4
Q7bDiTWaZXkV0wbgx4i4K9lKrRQPv1+VWSJlUHjoE7Wvm6Mpx79DzFNzlHfcxBVrUWJwo1PZs7+8
fQlugo2Q3M0f0h3vDJ/bj84pA8UT/OiugXPMbsDmLZqzH3vDi07gWV6JFxnju/Yi+NPvopxXWkCk
JuLxXTZ/w91xB9mSDhJapKB6BSzOc+rnqOdIfvXBOUKgguvK1B4SB5Cj3+BP7RFEPce/JIu/50Ng
EG9ZNYpdZ376eZSr67dS4eocqyThIfrakr81631DWB78zhlrxNqAdKuuHjdFK2cwxgdgPjMlz30T
TNnMnA9mpLbn7k7HRTmjkeMzOdfJ7oMrSO44c0KeLHFXN7YX5KgkM/Ne/1xf6l0HeGqTOvTLOmZG
v8Km8ZTjeb86kj86pQc5cYuzJgdwnLcqaFiTSqIK2v+dWqVO9QiR2GTesMF4L33c/NFKH2S7dFt7
+Hl9fHv31IkhGpkPuvxI5UcMb3aUEC0tpuFlzmwmD9fN7ERRRJ6AVAGBFUPsee6lBMA0NKGe01Ce
7UH9yKPPiHUod94KSJcTUh88FsDSQM7siSMUkq7nuEJOQ2Gw+OQGZFuoL7jgtL4+kp3XAmqLQMxr
eIPKgEecm1HrXpzbQcXzWjgA88VbLdhfNtTdmWrBLEvUnHGyuko9xI9DSFwK8UsXmxAOypx1OFaM
6G936k7GRLkzHcIR9Sjo35byyunTQK+sKH+Z/1KdiPhzNDAS7mOwFSKFR13rIDCbU1XIARI0bvL8
dyf+be/XtwE0EoNQTEKCgH7LdX27DpPapmEuLRZmjG1hx/Wj8INaPZrY0KROwXCu76WdeYegBkAV
SKMiU/cNJj/ZslJsDGUhYS9xnJ1ujnJsp+dSshOWj97xm6d26Fcfj3YFZR61NASn7wwxssiOoqBl
ld5ZVqj92mtaU64JdlFp8tH9W669RhLj4t038d1EigW+KIq1iZbkU4EjgWbeBXoroZE7LatFYcdX
kfUAXoGwhOGUUyccXYVr0aVwiY3VN/f9+8zqJ923AAg7SgJIZ9OdnYne5lsD0uuwSWa7SSabixkp
xr33NwaBri4w+IkSesWpQYyFltU8khpqUBpOAQFaxYrk23EETQp3kFjwmd1TcWKOLNzJTq63TDcS
DYma5N4cGT3vu4t+8tuU00BH7iBGaC4Ia2S/5Lsu2N6vH0OWAeqyrQpJAj065ioqAvT26ouX9je8
+PL/ZYXu5BzrkRdKCcOIXsZb/T59XhgAgZ374nTJKc/0/zRuqosW2TIEy0JqQvhcj/3kcx4cI3u9
PpRdv/Xvihj0faElkriVsCQULjCfo+7A1YKKl2el/XcPCrrGAedBURDNtufbqufiqq7ABR3KvFfo
CC4hV9GycjC784ZXHYIT8NRfoLCMNorKukYCri+dLHVQpashmlZaa+I0rCzE7jk5sUUNKJ2nOeNG
2AIaCni2hHHs9+ZLRNMjEHl4oKLb7ny+MqUnZY0anfbbVxY/L6ziwt5UIRstoGMQUuBYkPPfTwS9
bDSehHEvYw6OY1P/4t+j7C5nZfV2wlJQiP1riLpLlklSwP+y4h7/073DVL6YjxvnqJHNSrTvTRni
OVKlBTX2Bb5RT3sylUIa3nVP42FmYOAuf51Q3WNJFLRJACZNrfcGsGnfZMgelq9qgWq2KYne9bNI
fuH8pUCa6QEJ+pYYuIghuFKc1W3rszAzXgTlJkc7ksMEb+wNg1BQIOhBjvpCSaqOJT3qSe6sQjaw
8CropbC27kXnHMIg9KKq+ndpFzhE6tGqFs3cdv2Qhfnrb0Dxg85Wws/oPXGbVyNoXS5Q78sn7Tm2
r8/fTiLy3C45sidXV9uuwqqAVCWMX2O0PsuWLJugN+QPjRhArgG5rYrF2bPzqIRNUs8A6o7QQZH5
PrGpdsO0lQLGWptcbd5NqpfY8n37svDmpJrDY6tD8wWc8Ob8Y/28Pt69/QKr4ItDRxkasqnhQgFt
S7JRxHv2DqOs7qTKYSHVLp0cMHcIjVEcB1sNVvR8dC3acHNuSPNQ+yEgm/33ZWdUTUEPRVSaSdmG
8g2KWoMUI8XPj38k1GsWc51NKCYhD3l9pvY2/akd6pbjey1PVz3JQ9F5501GfngnRwMGHyh7494h
bFe0NGIXq42aSgshLTGBS0TKxDJ+CM/aj/w3/6v8EjQb7f69Zl4f005cCLNYf9jGEoH16nxt9CmT
W06W8nBFuTbUPmPBFX9NH7w5QvGjZ1i7jBNgDNqVIFeGYuBF23e/9krVdCM2gvmJ/LcVFAzntz+L
JxaoNVrHbkQvHCyUr2hgLx8Gf7MaX3K+EuhncLaOzND1Cby8Ac+HRO3tIh6VdSFDmpED1+3qAAo0
0JsyJu5bsZL26qczRzkIMASXUdbDzEK6FhVgW8CZ4KVm/BPuwXT7MJjt1P4RO9BwQNq1PcR3k/Py
e2NisvYOAaSd0PmK+Ah1Nmq8a1dWBm7iIhT6h6UJZP1g9IwU1I4JUL2BMAugYEirXvS59ltRtPUM
oI6j/EBXLUt0d2cXgtoAbbQgboRUwXdTxYmzhXcfm7ReCgBnPWipT3473eBsiSximN1xoHUB8QLp
pKUBzklscHwxqkU4C57S38yZo7HYIFgmKNcX64W+dBlMLJ3TVwFMcKxM3U4+V0Roh25ZAqAGsouy
seXqwBUjAqLIU46Rm7nQSgAccPW/Xlj3oLRzGZ3Zou78NB4rriW2QK9u/NIBhTzGt1PIv2yuggRr
cfwU/MEGA5KTuqM9PmVW4bd2/TJ6lS0dV1f2O2ciZQiU8J5Wt2Gew8s87PlkUNu/UrsG0sL4wFfB
5p0FfbZQmEUyXTU7K7J/1Pc8knGvhsmitPpWBqUcwNnMkE19smmXVK9lCC4gm2mPZns7BoKrH1RL
wjVRW4mVHQQ/v23czdaOqt1awu3PPugOCXLSnmSjom/ztuzWLpDoT3xtim7xIAB7lvhoqsTHSkBw
pmh9ZuVgyXTQX41EFhSfNYSkOM/nX90Y0dqKcoK4BqhRf2XBu/dOsiiApAyXCZhB6aTG2ncZJ0p4
PTX3C9YhtvLZzyVzaD6uO/m9bQmKQMKIgwYxBGnnw5C4pV1zKJyETR4mygEQMKCRdRbyY2+yCE8D
MOtIiCOgObeSr2Uexa2GakZofEIY+foY9n4dtNQkywroDNzq+a8rRS6Idcsji4UA6Wn2r//63kqg
hw6oC0JRBsaJ81+fynJaxbzFzb66efehyWEV20jZ2cx+sD2Xd2qJOoHzBKAwJ2IhxN48JIkJUNf1
oewttoyHDV55qB7g/X8+FLXg+JEf6zxseifKnToOtMrbJkZyZs8KGn4NdEOBlgx6uOdW8q2OUFdW
8rBLHHm5MSLLkB9y0bk+lr3JOrFykf4WmgZAPViZp1BoPWizCur9dRN7+wrJaqQVkR0Vwed0PpAO
SkMLFOyRLXE0h1Xh24muUF9GsIF2OKDfaK7DJFXVWc1wJPTK4wE+4UxJcIzezVYLmpnXB7K3IigQ
oDkNfQl401IDycAM3+kC1r0FvfJsR6CjU4KBxai8N10q2JSB4kPfC07i+XQlS18hMY6DsqWmYY3P
18ewF//CH8J7ADsG+BPtEbeBizZlI5t3cxHRv+k3qznFlrj5XQqV5UfF58vM4kdPeWFYJt6JdvWa
Ck+MawqvvAvcFT+D+DueMDDDFKZbSNm0QVc5KheMqje8+QZjqHtbG7kBAzU3wCEx1POJBLNqPeDl
kocDRAQSD3kOFlnv3obAOwxb4lsehC6F5k1Kiq5aHupC0H4U0VEoHNbzYdcGISUEMRmS/wrlN+sR
Ml5DXiLW/Yl8zXgLZEAus4S/96YKqkUqIIU47LgCzqdKhrxnVhp4WqIfDcnstrvR0tfry79zUMEX
CkpCkjFDdYG6Xeaal4ox5rD69TsyGGCNUJA7562isP9ct7QzGPBSwAJyFgjfVTKjJ4FQzNdtmVdD
EaIlBLQJYLxNJsYDZGdRSEYBBjS8xy8AoAvaYrllxZt4GK3qqxmOseHHrJL+3jgEIKV1QEyRu6Bh
EkqG+ndc1EVYasfmE/TfrO6ZHU+Ds/ivAfIBJxOlzs0qQ6O7CCUAdiVzZknm7s2SAKoXdL4Bl3xB
SaiqkZDIRvX99tjGQKmDqghQf/v75Qa6mohTS6iw03uX0+SsizcwrcJEND9wMDE/XDexP5D/MUFj
mHLN4GJe70DmWpELv5ytrXUNltDPnhXEqpgqkKWTluvz5WimQa+VQipC2UFNKUeqXLJSjTGUvU1F
yLnRTYfpAvnduZFCqLshRjNBuGHzTq89jxwOI4O9lzEivY6EBxqSuSgunNtIYi0V5aooSIQXxcEK
6N+D8qKK5goM2Gp3MyNwvUz9g68JkwY8NqJvOJlze+0qV8moY0zTm/qneKoQevug8eu7H/+HK4VQ
BSL7BhpHNH5Qlpa5ayYjrkoUzKLW+ux0+/pG21ud09+nTmRTTZzelUUZ8tpxrEOElfHEiMb2TKho
woCfR0+lQqdah1RRIDmHIXCjp9UBmC6n5a9rSlj2ExNko5/6lVbK4oUvS5IBQsKhSG+0hRGKsUbx
X6Rd15LrRrL8IkTAm9eGoQPNePOCmDkzA+89vv4mZu9dkU1cdkhaaTe0OhEstKuursrMom4TNQk8
o9JhAqNA/I1RyPk/GQXeQwCe4Mri6eRMkYRqpGgl2Kf8O0YBcMs/G4Wuof0UKj5gIFMHJfGQRRtT
JZ39SiPGBL5LY+XKlu5dTQZyGLcUnAtdJAmzydBqTvq1wYlELknwoD92wb5naRUt1UXwBkYOaC4U
QB2JcmC9qCQyNhxM/UBkb3JrEXq6J4gcjx5J3lWWCPm8xlQ8iQeYOAMiELYAZXu5zSDqV+aBIP3y
TSpuV27Quua7iBjO5be8QZsBKw56eiCho8BIbTUhSgrRTwHuKG151bncGvw4tCzdFKfc7FdZBCkq
0Jfm3BNJwduL7benl8qUtk+draz9E1LyAJdutFVmxkgBxZvYekaByIxWyab7vu0+lqpE4FX991tp
2I7Xx34mt8imiHfaqxaSdiL1OxQc4yf92H14r83HcCihKHkH98gwvbQaWHk0+9Qg4QFhlMvVUIvQ
FzgBdct8MnvIOxFckvXeJyHa2T42P8ZgCe8RGX0yPtaPunnb+sINgMsMDybod0D0mobHoMiv6K3o
x64hWnrjTB9NQvzODP/osMe43hYO1MwnQ5oT4EFFoLOdddxPqd8AlTEotjjcBaUtfeSB2+qkZdVe
lub03BTlHyJVjIsIQvsgIOTPgps8FAg0WQu38Cy7GA91auU8mGKwYYBRF633tidFirpLNKEhMAB9
TFjn0hYFZQTFATxB8Xaiez/1fliMioLoo1DvQxKauRU/xhueeMfcLczOUbYcRNFZMISFmbywSh3i
aRgiLuVhdUQqVCPf2oqFmFu4kSC6BwH8GXsCARsqNJA4Ne79CE+CQiL1W1eaTWTf3uSLFtBQd8bE
ohxH40jbskDf2gKvTWgvd/mswVP8/WcN4qi/LFBnWJcKvwZBGe/Z0fw0GsfbpawtzRoEtaW9qS1b
P8AgPPENDVur7mP6RytxNgpqQ3fTmAVpBRNTAdqjYtjG+vZCLG0mYEXFmfE7a5FSFVG1GANjDPFa
9oEYbQvilfvY2/T63ddtO/OWoW4eec7DojAO7TG0Fb50qbqnGLk2iMgACpYGJTXp+fbvL9BToA8z
Y1PxdAK1T6du0MKb8rwQdaz3HvotLr/W95LVOMquW4uWcheD9qQ+hPvmOH0irW0B5QAuOrfyHTTE
AbZcW6FVX7G6/VFLCarzj6IvEhQLGq+WsQm5Y7rmULNIt54jvHhr3hXdaNVuwofbFhccugwON+DF
eNODBE9tyXSGH3MBZmHoHsTSDHMb5yte+5uiub9taWnj4N0AQvXMBZLpZCVyo00zqEDvBht9o6Cc
YlZ3zPZkS7vm3Mh8As+i7ynoEJupSug6LP72r7oYvSHPf5oK7NsCAIdi/unRTqyUxDtpFYGd8i5b
jct/13fZadoJr5ITgd6Smii5gNshDE8N0OECwxkuEH1ENPr6ay6pw2HwFZytgW8xoJiwC74CU3lV
UHsccFkmtreVXMFJUzTagJBDsxtW6Hgen+Rd+jbY+dH7kx6bQ+ygr+iTgVDBur3Ov0H1rYmat9zZ
GnTBxHuBj4XG7rWR58Susn0k7uwRAt8+0bfFm9EQwBMNc9yEm4E79F+oWIKGsNY2t7+FteeoM66B
EBVO855LcbEmz6EVbYK/X6k4W4orWVSOL5oAQDb0frHaPYTm94zpvL2jr0RQQwXNGRQOS83bNksT
9Pb0IHlwuVKZ7PW5Mq+UOpmQHZ0gscF6F/3q5P3/u+Gqo6oA1VW/02HDQksW0fyB5OdbZMUH0X70
d/1TWJJvSAKLTnwSdyOUSVfxa/eUrFmt65beZxfrRO3KSeD9qmzBd5HxfpkLusJzs4r37ZHrCbom
rm5vvKWb/q8DCtGXy5nt0apRqhJQCDIQrV9aVmNwxs/T0ZCkBnXlz4NpvsYDZw4P8SpB5DUS0Swe
+oSE66o49Pl+ZD07FyPYs4H9TvPZ4RaDKh+FEgPLSWEZ+B8XZGR/Lb7VENHuV8YhU0nvMtvRzfN1
Yxf9Ei3PzJbaAJn+DGYrC5mC124db3xTMFk4gkUz6PAxg3dQraMBu4nWGoU0gZNRwa9CXyolkg2A
TfqCBk+Ml9QScGTW5PmvLSpS0+Sx93gPB8PbJ9YEhQrekVzdhV8MofLFyhktHvUza7ObOZtAfZQG
FUwwuCngvvD43migUmjO7V3Pmj7qjOWJGvH1PKT0J9ymqwJ649yTzIOhf9vOUtACmAF03vDe1cHV
uRxM0OF1hTAKywT5nAE3SlUQ2xdPQ88wtDhrKD9DekYAuYWuQuQhKqz6ALCro6G4OqxE0Y5k4rPy
0r9penp7I32PBBFSRHjcUKsTtkHejXNvP/FucMe1ug1W/d5/7++1nrR36R36wpPwE/SvCQLu2d3o
5IhF24eyJWhrZqEJDbk9wVfKuUAXQwzyrw+i4qimj/TYnz9oNDXHsGOQcfNVtYuc+El24qP0Ft1N
zCzKvGy3ZoGKsIJklHqQC2ZqbLCKTp+eVdncajIF9096YnnopaU9H+H852cHQquaVKu43ynPnG8o
uBGWuvGCWMXlJFLHYapl6Kv2MFFY+cEAFuNg1KYrW/FOPFX3JUTGWwhHxI6w9d78TbVtN/wLYx0X
AFkX6zif2LNRJimgB+pMoEg2iiWv4m1DIF2H25XlOZdupLPppO+FOg0nsfcSZMBsoLIlk9VW9ber
4o3N8etOz0bS+VOlqxlGIh1LUIoHPNU8s3iTt+i+kR/kDaSFtsNKelDM3hmtcJVkRLazz8iZDqM1
HAIX2HDofkOM7zNYZyZT6Hwhk3Q+078vu7PvG2pf/Q8tRjR7kyeRqYEdrFvpRiS6fXtVl9zf+VxT
h3PKujJNC0xFayub6oT7H9LmI8P1sVzAbyRwNiBfbqSOn3ua7oevU7wZSE06u8PSfqNAvjGOKSOo
YY2KOpCd0IxlGMBeY6m2AfziPC4WWXF2Ibd2EXUkZb7QQ6ODkUkg3GHaxrBxe3EWlKguTj0t0K50
oYBhgISFCjyeO8URz558K9qqpTwXRx7NPsxunx2G5xzurf360Fh+dOnFAKKChtoA6uaQN7w885DS
LAe0RgdUXkSBE42ac4sxxAULym8jaHTWBaiNhuKhA7XQxApATTNJB20937yVh54XazSGfigefaTe
V/qdENicQfjShOa6Etg8f8q81FxnxH9jif0vOJ+5IyO6waPMA445dX1KmQH6RBsA1k4gzwk8D8ON
XispQrv23AB14nyJ64UhB4dCBVw0/YAm5Up4TdeaE/xpeLJ6zJEztkdXWQX3iilJpLTjQ7SJkR44
JozK3FLcePEt1DkZpo7LgC2I3f3MSXjdT5U1TnYWWv2pqWNSB/Pftxd8KS0Fm1A8n4tbsyb65ZbK
K05S42DmkJiBM0CdBR0OBISSTgihMQMaD7VHwjFkmF1aVpRSQZ+DSjEPkcFLqxxg410Yz+CGEIl5
Jxve5YZREJ5/gvIHKDlDlliDBLJ4BaZX9F4utRxwmSa/K8ngWUIEHfvcnem/DEXveV0oU+g6jvrU
L3ESMpCXo+nzOisDoUjdqrSQZouh1vrCN1ugphiLteBIZykxeCE0iAD+hEpkh4nsdZWH8nAdrbOQ
iD/FyUOSKjB19Km597F4L9Nq+FFDaNSuk8gaGHO64GOh1YhSAPo9KsBZUIclVtEmsfPG1H3Pc9NI
iR+RhCX3vjCZFzYoH6dmqLiVA2yAhIoqZApcSmaiUzLPImexDFEXBl93Y+rlMIRaOwgdM3EXjaNy
JEoZ55pliNrsnqiWXC/DUD+uJh4NEov3frTUiXGmFhZn7l8KgAJAMECOUOMpuEodSsFIXb+MCLDO
eb1tqz0zD7tkBvhgAbg9qIsYdDhY+EKRRdDOc0thn/d3kmZhnzMlP5Z8IcCB4qxiMuvK0nBRrQmU
QNdR2YKHECNL/eCgxo3uSDzRwZCAEBxHsmRVQmLz9hlbOGIXdqntNzaT5/MeH7t1gDI48lcqKAT1
hoXtWbhnL8zMe+YsBIMkYRIFvoCi19Zh4VSWfxsKimAmo+8EXf7IjaEGxnqMXTACRZeFFfoFBlDe
Dp/+35+n6ft5rXaCl6B8k2zGJ3mVfqdbw0weoLZ8rOxtzpmjbWwakwVKXYJfXdgVL6csNeqkSlLY
rQmYDtZAZuUhmSQ2iwi9cHNgxwHRC+QK0hC0NguX8Y3gx8COe/s6s7i5G3RcW6Cj6geWqcWl+ssU
XXLzxYDDGQCWF0ypuFlxvXl7Ny8l9QBdgJAhbg1oYdNOAV1zay/zUL7VJNNw74tdvOVs7TNf1eSP
VIJgy69lJ7RuW1243S+MUg5Pz9B6oNNgtILo833DGNOCA5pb2wJzi0SQikLi5T7wtEAQggiIWw0E
qHAgnyVOqZw6t8dwbQXNGURphhYh7sQMXlqRxVBt9QwRSicYUPJG01IpslgVhuvlR7J4xj8rUJpE
3wHqPtcrsUA7vwpEufBLT/feyFiIa2eG30ezDOjzAHB/BUqY5D5P0ZUMSNiOhP4GzlK4r63GLPvv
27N1fcVdGqLcWRdxaBukgLlYDd+dbKouemfXLUnwYPh3hqjFj9JxaKcGI4rAhw9GcFtDa2K5mqW1
B5IUJBUNkqaAKF+uvZ6j5biRAnhZ2xwk/QST9Y5bnK4zA/O+OPP+HdIJ8TCjVYuNYCHJDgFBnpGE
/gXvXrppLMmZDSpW43gtGXIJNvKtSp5kiEWCKLY9GXaxRm+DxPRIS2q7Mr8yeALT1E0UOEsbzZs5
xpf8HpVbX0JtjrjIq6jO8SWVK46k3pW7+CP4I/3UA9iKlV04namgJdI996CD08iqqCxUVC8ngtoy
bawHqYC+rsipaNBMhrYxSbcQf0oLc5Z540BizJ3URXARPRd2RUJsKXCNj6EjrLKP6Vn8TD8FW0C2
h+UnF4+nhm1mzC2arrgDbRpLUcsBGQ0NR0tB0O4Ka3WjhevbZ2bh5pz75EAgElcJMFE0onB+bHl1
oAGw/qd9x/suXxUlKJzC/fTMxGUunZ0zWzStPm8iOYxF/Zf7m5UzOF4RNrzCKM0u1PwwJIwHNGkw
b9BM6fIE5UCVT50Qp0jA8iNJ3OBRhGpA9+mj6XFvdSz66/WNNpsD5QaXKCaRfviIeinn/gz9TZM1
nj7jDL+5vUhLFhByoGsFSjnorkz5nCJLgPWWhNQd420uk4rfhP/gRju3QDmdps0a1IrE1A3qfR7b
XWWm3iZj6W0tuDY8gLHHJAhegxkz748z1+YnyqBIHF4hwP62lTl2ex114dLNWF0nFjYayF5Ae8PG
/Bqh/JsojikXeRxeVcIK5IUo33a69Q/YitKFFWo4WqHEQj3BSipslYwgJSSiyyBrey1MGlrtAeKJ
5Z/JhJSH9Ae5CowCSZg82fID4aSPGd6lnVrG7bkwZ8DwAWMH+gKM8dSp8eUp1OWiit3Xxlj15aFQ
X0dWunwhpgGGFC4A+K6Z4km524wvlEZUEfyNq2LNCP2W5glsS5wOFbItV60AFKGrp8bDE6Cpt3i1
Q+7W2FX67uf2UVyaJQXJDWCmkAVFruVyC0tDlXplF0Mm4R48q1EmYrVlFVWWRqLIYFkBVIysES2t
x8VFJY4ebAivmv5Z3mvtU+m7IKjfHsqCGQPSBTNZBYpoQP1fDiVLjK4eWg8J48xCiwgJUl5Wavzt
KBOdBmemEpYGYgkq9TDjEnGaxAq7SlyF6P7sQxVbMJPv2yO5fpTByCxDiB4rc/aJ2laplwx85Adg
EQFrMs3JJ+4j4uxZnexRZiUBGMZo9nBa6bkOAHHiehBfmMiEdENPvMREvqsCOt5nrNK174coB7jv
eNOgCQpAi5erJPupivaXZeZaXL3+FOLN7alb/Hnk7FA5QAIduhyXP98ZPdCc6Bk+M64hjAX2zT8g
lWAEMxkDrgVxBv1aUhMAeGtfyNwxtw15NtFlH7dHce1X0DUPLzIDPP5ZmZ/y963AFZPfqpkrkDdW
Nub6xF/+9vznZ5dWqKaTHBRa5uK8c/Ie2cY63UNZ5PYIFtZBBBgTcqlo+jfDAS6tTFwdqy0fZe7Q
rLoHTtje3f79hVEA3YKED8T74L7osl4ttlOuzpQYR/yRX98Yv7709SBhQLYYJCj0yqPuqFSFflHZ
xJijTiH1d8S36F/K2KmLI0DeBXEWSG9XTHSjaaUUFLvMLXyr6VehfJiqJ/3P7WlaHsh/jMysd+o4
RGDyjuALZnMVrzGcsH9oIoaJW+OYTVA3CK9GYKykGAeCIKSWM3lfgAPAOhGsgVBuQ4k4Sev72Yp4
By9lCNtpsm/P1fX9gSzLvBYQSPttL3K5ZRM/Qh9MA3M18K4AJSmwgSD19C57j7ftLE3Y3DsLlShI
DOIaubQj9fmkFWWVuZO+LqJjsmsnJ44ZRhbmC2BzhNfYWNBt+FWaOTvllapOpdYjLxp2DRE3Hmgg
EYNpsGgCYQMaDCPjBuFGahxj26J9CO7bmmieJSM2NW9P1IIBBLx4gCBlBHQUzUHl/aHQW99A8itY
GdFRrTeZ93zbxMJawAQyXqgIgnZEV7PiVqyytg9x0/IrNQXJ/KN54lkSyQve/MIIFTMkdR5kfR7N
KZbuxP38uxFQq8BnjRFkHK7vCR1Dxf207qACITGqOosrgfwg6n6IsFAIuVxq1UeNfhSxElbGH4Tu
lLNaPi1O0cw3RTkHpGZa8jUQc65LVOQ5Y34dm2q7uj1Jyz8/PzYQToEGSq1AG7SDEQs+oly4jn37
8O9+nfJNLTpDT8mATVQCusPIZyzNPJjxs3ifgJiJ1lYSgqYPUqVG7Ay0XHhIH2MW1XtpblCdRokT
4vZg31MbKItH2SsqJDH43kROigW1XfCqeH6hOI3yAvQhNWrqeQWxbCj7uRsYT5VHpnQToTVGv5ZY
ecaFmZr7681dD8HsvmqdPUR4b4pSjP68k4n7VEuJ0TOwPQveQgFuYG4AgOAfydLLY1D4aaSmWZUD
jLIdxW36XkNMk3GeF4aBngkAaiL4B63nyiMpXpTlWlS5EiJYbXrquqeKs29vWJYN6jiD2S3WUhRX
6PImmasS7AkhZniM612FihLa2P2WlSAdQUVQdaSpzSh1OUSuhJE0rMVm/fz8qDm73uRSDf2gxc/3
dm22jMhsIeGGuMxARhkaN+hJSxfFiqFPBxX3tFt1po6nPdrrPHUl5K6hRxtme+Hvdn0G2/U39w4q
/6zcTquzCp2eeb6ndW4MqEPi9IXTK+bk7zmVcaPO03KRnUaHBIgh4rZDm9D5MU5NW1ADcQ/1CDdJ
HKVcv4/xylvXktnLdsgq911tMpRioGuDuxthCJSjqcPCZ2oeDfUkuYZiq71Ze6ue5VuudgGqYpDT
xXHHemG7UbtgDMOglcpMdJ0JtLbbZ+TKb82/Pbd7mFXCVOyFy6lqJz/1sr4REXzYBWdF6Kt7CpLd
020r8yScLwgWQlVmoVQdCOxZFfjSShHxHiSpMnXnP2uF7aCjkd3tu7fbRuihwAiyuQK8H+5uAOlm
t3Z2WDgtblsx1/RdjGZNvrXnqvt1w1I+uRoJOOt4LyGxj+T+LIZwaSSV5GFSIoVDM666fOrQ6X3N
CyYXrTyWvuxVih8EfgUXCVzxb4tIOh9e1IDm6IgMZzn1xikPJck+x8rapkeWfM9VSRmmZol4vMAR
ROO5T+0wGXiWNOwhHBB4RJA3gg/G+IaXSXoytgI6A33UX55nOd5d9i3Ep9vLRh/W/9hGCgBOdO6M
TdlWMy+oBRmk7ja1OM+sc3e6ywViRKuhJyWrcDW/BC92ImQl4IRm7RXtV+j9cv10L/TFSAMJHvRt
8G/KfUJKM1BBj2EFHFfuFdtDgsfD+JARhCwHtR8jJJmrvvJDOO/B9baqea/K0NziUIliyb39lhLo
YeFZp2MRoS6A8OZyWGo01mGe1WgeuyrvpVfejgJCKs25Kz8TJJ9PLID39aLNMchf9maXdXbWYmWs
I66GPXR2CW0nVdD3ubozvmVGe4wrzNA8ibhWIQMEbT/sUcpQic6YhZYCAqwdhaP6rH+pFrhv/Loy
ffx1eydegahnY0gOz1ch/nNNW+8V3s/qaQY163fRSd36qCvep/fdo+CWkETNoZc+rlvWnpzjEHrx
kIGBBBHkJlEtoLIXWjQ3NpiJOGCFqiNYI/0pATG03kg2i0exOJ/ntqiYqJiiQUg42OpNY27kXZMX
vP5BM2hMVgaOvrbm2Tw3Re3JuuLFppm5hLWtoOvW7bWir138uIzrEOlJNJxAioEax6g0BaJtHlXC
xJRsMWNKmC84Clzqs9Dc3AEey3K5w/M6adENAsBdPSbZV6lb6rf+VqA0YQW5/bd1iTGcWeRw5gkg
3Q5++6W1JG2rceoFDGfWQ3GNlvCr7KhnH6LVfnUxGVnQ+ut77NIg5XULPqrkLp4NPopgSHNPACXb
0ub2Ii1cYegOMfePnx8Tcy+oy2FFkZ6XaodquK6S1Naz+9hBB0Ptefr2YxMCKwxz85pQB+nCHOUs
ptwXAoWTZ3213aQl6+HdB2ittxu0PInNLt6FkVMXVltuY+e26avYA+t3PlAqjCqglJYOBgAJ6r4I
XAg2fwEqo3/+OyPUhQJSzRT6GmZzqFfv0Uf8BmSrd3/bxkIogDAQtxauSSSjkCK8XLIANLIJ/01B
GZXQBnOyPtPtQL7BJPHNzFbQiZDVCPMKr47Nf2GS2iVT7I+x3IcpLq/O4be9zdvoHtOQE6QqNwPU
iBTr9iDnibrcJ3jvqIBda9B2gWoFZVBujaTh2hx6WaMpNLbWHqbioLYMCPm1r8UDBMl1vNLxwJ3T
e9RU6rmQoZFE53Z/ZPFONjeCRvxNdp93BLreUFtiHLerM/1rD9sQb1LUVehihJ7malzqQof9Yebf
kBMmuVW01sSR29N3fU9ShqiNKLVyJHoGDOWJVT6nprwJvw0bZDU7NJ9+eCt2GO+Hq+NFGaSibt8P
g7LjYXA//TkFlrBlXf1XO2I2gI4VqKYhorhCQPOq7Nd9KXbu9CcPoSWei5bNmLSr65AyQV0ofI7X
SalInRuE91FthdVJlkmzdr2OFAnpnv2XAW2HlS/O+ZeGKa9YKKU/JT4MK0fRQO8XUO6C0nzpHYlf
K9u36gN0XIbJq8uTGiu1XjlC3zSdpzMO0JEvtYzAlF8LdDi2mnsjW3kiY0fOJ+niQMOehHwqSomo
beDQXZ60OgDwL/LD3hXRA3Cj7liormsXRRmgrstAEri6lIPe9YZNUWzywS6Dg/TRPwILc+B3T+ER
6v13t2dxcVDIzACtgse5TBceijAT0yTDoLzBFAlCnIoV7y5tSXA/AB+bSwNXtbkgSzyxQ9LeHYV3
fs5gOIJZkYD8JMAOyu8YEsPiPE1X6/R/Bucq2uU6BV08NJU2GzQLtAgOTe2z0cgEcvuEojzDyy+5
w/+ODsaom4xX27jXo7zHTTb+GIQMPx8MD79gAQAyBIkakFF4NlBHOsmjPgylfMDjpHuswV4Q7KI0
a/TtSRmu/TqSMoAjMxCHIjYEXYjuC8QFuPmVsBvcBh1ZoS7i5SueWw8qmcCY2OSsHuVMe5TTqIah
N0apGVyxOghoS2dqhtkd+HQf1IRDZ2DWG2jBw1+Mbz4MZw/K3hPUvlfaAYzkzqnN6Jg/aYfS8sD0
FuaWveQrBVT778pjzUXQWREbmpY80mt0Nmcqqzhpsx6zapX7gnxsWRv++mF+aeE3SXA2rtGHcmYh
Y90AP3Uk4HGbT1fZjq8Ner17Zv5y22VcyR79Z0C/RA6gEqC5cDmNTSU3qdxjGnszOPWrboMjjX7V
yqpG0k22IO2zq1eVnbuHacA+4nbKJrVy5+v2ZyycC0zr/30FACSXXzEmfBX7Hb4i2RSPve29tW4B
VsJtIwvu8cIIdfg8ZBpLBUh49/FkskB1C7sRvw30/lxUhrYIFeCgitqNjYF90fKrerAg21obpIGi
MksbimVo/vOz7VGpkV4V/Yjt4fQc2WzbNQu7t3R1XYxlXqwzE9wgdn0cDPMeF80I20FwwBmwgo8u
gWQiun5HDCd/nfia9zzQz0ANwTniny4tSmMgVlMrDK7ywK0fPYTxYPKfSsvYhIz9vjy4M1NUJC+m
YRKUA0yBWSg4j54F3vbqYMMtrpKDy1IhX/KKFyOj9lxWhlmE2HtwOQE0XlOYLNXlfrjUKu4yk9Xp
/voUofQGkAaSKHhCwz9dTmNeF4Pk58LoviZOY5vQFmFETYsGACpC4Au6Cl4Mlwa8kQfi2pdGV3oF
t3CITOTNT+0xYnVrudIYA9Mbord/GaI2hMg3Mj+OMITLSzSbTx9qa+vxWUL3r3CrQcMu3NTOd2Vr
KikR5ljGqf98UP/2ZT1/hK4AXQw4HtRQL0drQF5+UCpMp6jiKVuZ8o6zPMbWv5Ip/B0pIMxzKQU/
KFPXGCckYdHw2ugOEGzT7cZpZh0P0m91czyQyVRsgICh/1DZGTgKMUR3VLLNyLYCH0XD5/yDJZ5L
fEgtAsMJtj21h0YhlaWiLpF/hqLvowdu785Dk2HjdNsXXxEIUf0CABkwHMDgQHugG2ZovThpcRZP
kGfkyDHbNA5v5/YEb8PZ360jBeboCkxW38LtemGWLpH4scr1WZNObvNHf+pVM8rXnOasG7OalR8H
EnLoFsI4NdcZknmseM7PpX7ELAZ1OUzJJBZjk0yQRsztJrDyYF0gbra9h+De2HrmQ/uQ3QXfMcvX
Xb9Rf3mzAMyCBoqkBeXIC01Kc63IJ5QuOke199UxBskIf21k4pEvdEJhqgNee4hLk9T20VsJSil9
Mbm8KexkS9uiXxRhpXKvlHd+Nw8m8n8HRvcsqDQ/hgwhrLR2dhTNx4kE5rQ+3n925M23BDNbSWay
ysHhkUxGpHKl/zHbRoV4rhKjrxdPA52zSvHAQYXtwcEb9XlaD6RYN+vE0pxjRqStgG5oqpNtFYj0
v7A8/IJjvLRO3Se939YdF8G6ukXq3ywhRRk44b5aa8ikDCY+wPTMypL30Z7byDsoVRNW4D0v4eWT
DJ+A4hSuLXRBgD7IpVtMoU6R+3WJI+SAGnccHN32HcWq7WIDZpdgoaaNJxrCHxEVe5Ih42gzfMfS
JgPGFcUkAQA7POQvvyBWpLHugm5y82f0KInvq8fsJH5onZUd+hdx15iS2cFdZrv+yOSdzr99Pfq/
bFPPHE1J9Ezm2wmK6SUZV+KqgkTPsPF+Ore+w/UuWwWEQX3z460wnxW46Nb8GklkP60OT086NKEN
8z4hH775tnpECy90Jgf5rDbtD9eHVo17qA6io5jN6uGp36n3LO++5BHOZ466bdop0cQ8xcyl4Jk1
u9RNWIycefUv5wegA1Bx0AprfuDSvi5Bp1VPDhTdbWTzBEERN9uyNBsW7g4Uf+duutgBiHN++yie
BaihWMuJ1keeqz+Vz7wdQC6tNhNnMHlH3EBUgdgBGOE9w50unHyYBSgBaDOAKpDsvtx2SsB3WS1W
nusUgT29pCXZdJ/yI1x5Upurgowb+WVsCO9Z0E7jTizdjQWvB/vgBoD/gOag0IO/tM+lvtS3aeO5
OyNBR2jxmTvE79kX+P0b493Y91b+WJ6aVbSu11CpOfEHFiX2V/iHWlyAHKGdOBc8Me/UhSI0hWDk
iubhsYg+q8fwA6J5jnEUV72tOOF9TRInXqlg5U8kJI/3quWT0+FFJS8HwUxP/QaCT5bodJBWjshk
izgdDM9w/cRDdmVuxwNSIOSO6YdEyBeJ1wyc4corzlFe61X+VNjAKL0AY3fIH7KVcApYwepCjH9p
lIoTIcXigYLue2593+ymFfaGPfdDyEwW6mJpBxogJGH1NQwO5K3LHeDlTd+A+c656Ui8fXDqNtIO
ogv7gifyht946+AAlaIneecfvQPnsrAQtOdHSgxPC+gHzObxBqD87jD6RQWJNn9fPR71yAr36ibG
TsdgPxnruGwJ5fu5yD239rgcaAEGQ1YEHIaARLcL1VMnsSKr2iH8hfopblhwhgkIu0fjVK8ZtmkP
9jtKcEqR4sROgiO7tJ0IQ4UWEBglJP0QnB69bbuPn8D9kTfg5rnRITm0m2If8oSZ06Ivttk04HXG
3I1jpudRVyswrRlkrgp/rxCh2kd/ihfvrTiil40JfM12khxIP3Gu9DQ63IaFCPnVDTo/3LRx+nD3
ZTvqBYyXdmunNtrMHtMP1EHNeB+6SoAWIB/jrrP5hwN36jjCBK3RdxPsg2UAQI+ExCWeRdSaS1kP
5dlW9vf1T7edTAbu8ooKP/+8hKz4zE1DFw+6/h+Ad4CwDb1hoo2+Khx9O1nptt4r6z1nq19gw6JD
4Nawpn1xF6Fhg4fQcb3GGwgPsmRvIBVxe5tdRXL4nrlzH7iRwDYClkANt0oDrfTzIdwHaBhnQm/r
pQFWBGCOgIQy4MDIYxa2fBxsRHI/44630FY733m1ydjvv5vqYt3xnEc+GvVGiNVi2qlNJyhiWcRJ
OexTkiMaqU2I3UDwRgQmXzWnV/zr98/T22jF+MiJvFSoyQQAfww2BPPxQFXJN2d25GVCEQwpynVL
DKuHfzctHk5w51sFolJoERGm3/3tfUV/OSJQHpwzNL4H5ufypLYN1ydGEIz70Xzf7zprbb5W1vSn
tf01YnPRRJf1l5C8Q8ydvMo2OTqZtVI3Ctj/x8cj+jQSsnl/3PzpSGC9dKhFPtzdScTaup359pOS
be/IRCWn1GxwgSXmes6oHIQV/rGyfjrz46e1Y6JARaE3f9QjGKKOhP/7NePEtr1ZOQ86GUydxJuE
HBAKKkc8R1autHrprbeMPLkJsVvz9q76BY/emBL6fct1ed/Kmj/ud/v3PW9CTfk5J5v91/tmdb+3
9sdNZeNv195uP1bud7V6XTOu4F8xmVtfQEVJaThEaS/gC9T3xqpc1dy8H51vxznZFgq+BXmwO7JS
yYrYa/vgms9r1ybkRLZk9WHpzHTGlTPH5j7bIjRVRh1l2dcmfE0M0b5XDTJOtyf8F/J8a7hURJ11
noe2RDDgPGfYWvvXY46C6S4mewP77BFFJNPEuF8d577BkXZX9mm7ch9eoLaxe7rDPvhixfi/TFHq
k4AfANppbus0C99dHguN06Je4aZk/8qRzrKajb+DgtEhOQ5WphNlDXl2s7SEVbXWN/ikZqX7xMMh
sSqkA0rnJ9o3T9nASIJcXW1A9PwC93n0foVQHhU7lJqBgrwR1Xs1Bqj+0QChFiprOlFZ6pVXWAPA
UUEUUNBxHpRnBMvU8Es104rBKJo9nqQjvIBvx6ZueVa6Tze4VE3fYfnyJZMoI8OLwqqgoVHf5Ywr
xRSIGpe3+/QDGbOiQXZFsRGUjV/Kvnc8wq+NiASCExiMWaW3N/L0wB8gPgIvD+SL39D07CUkoGNf
w3VidOxwpzV21ZJWXVfJumkZ+5xliFo+JYiTAaBvsPJks26PEqhto12Jjlox0gtXMS5qo0j84qUD
Xg/QjXSnyHQMhCrruulU/TGgtfA2fQkP/NZA9wtw6TbipvMJ3xPjAxJ3j+0jJPuc2yf6Sqnm9wMA
i53nU5lRg5eLKXNTMMr6MJ36rX8vI42F65g7KHjNTKvi+RCeUkRfxqZeR/tUYazn74Kdn10k6VBZ
BN0BxCYAxmlETtEaQ8rHnHDKcWmV236V93Z0RMevqHQSJixnDmWvrKGQr4K7AywEncqRRiGQiskT
TkJl9aoTWdo7XhCJw7vd08CyRsf0c4tRoCNBeIAGDVrXUp4SjbKrYMoM/66AaIOPOxdc99ZKAVws
LJkZHNAvQbAWkaADsul/SPuuXsltpdtfJEA5vFJS57zD7JkXYUflnPXr72L7u8fd7EYTtjE+9jEM
dIlksVhxLRREzhM316eoWaEnmnEbHfPX4HdeEvNQfpcvg9suk5W5aF48ivTO0Zyb7URaDOU/NKaD
xR5OHeNJiSMOtFT0advardsDRBbJ5KUEMKF9yrklN3sJSbRzm5Kno+3YYPYy1fLUCDtf3CpkcIal
sAttcyYueF0srEuOAZUrMYyPOloGAJsFAQtaDU68iIHCyPE+b+pxf4mwaFcdyMWQ3Lg+Jys0UlFQ
Q3HbLHHHkTAwSe18+gd7BRDqzdfjE7q/nv8JY72jwFLCKJ+wbfEicCxb3vCYC27M5HnD/hbAvD2J
Fw3KKJ7PpXeByLqRHR7Qxk3Fntkx9rEpRWuq+z4Qt8ZTk5O0tCkhyGnYYPt+eXvQxGNlvRMegnWw
6z+to4cGJxA5zgyg+z7eTvZNZ7+EeRQazZfLtI/EbQ1AbyrWWoUON6dD9+zKSDF7ytjjPtHMOqW6
3jg9cq7azHTUTyJjsIm3nvu36u/TY25V7ntp20VYz2j76wgA5cZRXgjI4D7etlsjz6yIuVZCUqtZ
leEEMffsTE6ANL68zN67OU8dz4OXj/aOsUjo1+4LrYMk72idUfXjhUT8Y/xSrK2dvFTscib/8kSE
bLyxJ95NYGIzv6iDMJQhWQYpYbFWMMfC3Uee/jG2YwI+T5kOOK9pZs3SYaF8eIfYzoDnRrvSKlvf
WQe1tq3W8bnru+lZOCs/Dd+R7qYeC5MmKjNgnGlBQtUShMmrxJGXpWPMTQBpco+R+o83x3ghizEr
suyNdWbGItqZWnd044Wx8JxsESwUN3d4ANO3LyeM/oUw+jEXPmUGVIOpjrCw5Wlx5Gg+byGMxajU
uC4VH7/d4TkJ3RR63zuDi25F3+G2etx7juFvGEiXImMOPIbrhVhKlwpCVopbkAqhPgdIonV8KLae
ze1f4UliTJQqdHAaFUiir2RNPAd9iqsMlV3erbpvOi7WxJgoKUoVsaRr6t1uWRO0Z21bQExU8/zf
eBgXghgbVXiinPhjQW3U4Kg2fS6NVfPft461UFk75qaGBXVOtxyWkYP2vR8blNQnjurxzogxSNbQ
WRIgq6ENs5yUSHRZOyTdbHXB6+C7+4pc7BxjldpETzIvxopavIoJAk/4gHZzFDkLumv8/hbDzoB5
hdCC9xLrGRz6+MpLhEI2z/LcseIS4iBTx/i1oSN9en2FCrMD17p1VuzAjiBk3KS//vnBXMlgDmaK
VM1vzbNK1yRykJEglCOX91rc2a8rMcyxFFasgbmjosdSY4JTxOPXL7iWgN50xlJfSmE7pHwxGcMp
rMVtSdvm7Qa1CwmVi2wR2qOMPADtk+bsHzVjj0Qyj0MbV8DUabEwZa8fqV0V7GyRJKR1RGf1w7ML
9949oGFbiG5Q4kWyntlHyWv8KO8M+u6hsx0DbgNukfEeOgnXH7vNBWDA8UIWW4rprSg2iuYsK911
ne2fMBnr1Igd0Qq1kZ+8vWTnX6A9WIlr78Q1tncP8++lspmkNK0rS/HP4qlZT5x6+9dtLmfdtrID
xHmcs7zj69LymkYHq+kMN3MXUPGTkqgzsbkhUeE2oQKABKKC5rPE5sWQN21J8GBotIoGcYTmANFk
3kcpKMM41CMJb4lsJw64/T7kgvS/KX9UYZsoIKLf+EMUOYu8KTSxcpnXcho0IVN6yKXtI5aF9r0Q
md9p0+/wqG3kV0ojOu9bUKB5++adtrnVnGLQbY6HLp32b9NefLgGjBJ3kgwulRHkBe1K2xeBEzyH
p/BETZzh1sABHnMSoixwyna03MGzEnf1+kI8a7uFOvGDJo6lbYARm8bZVht11WzCxWwm7eaDHbxL
tvQz4dy507z3VBq1NRTwUXJS8M9rgy5pfS6LY40zP4JdalFvAzy43oLeYZnIqNbwVPqm7nY+7QuJ
zFaLejf6StiAJyKwdRjf3jae+jn1J7JFDZoARHXIlkhEWQ8gmKRRpLcAtKNOvE/vE4mvcsYPTm5a
KZiPYiH3IyEMGmHCNlgLbW8ekf06tqtpJqOPJHASEbgJ9efodPMC5a0O0XTJhce/yRmzn8CY7d4L
ozZX8QmDkzgB3IR86x3k5WQD6mQr4EIIz7zX/Ga+kJXJuPaIlWpdGFuovQuAnnihnKPc2hkdDWNQ
T7xhiXveKiVt+v/axloYo1K0XjEraftHWQdwiulYUmGjmLrg2M07ccWVIMakNBPYFRMRC1NwnfJd
bQso2oHAPCGYFOJ6RfeSVlfiGC+8alPLm+i6epTKB5xdhFpyh+WlBw/2Ai2Iy/+4QMYdR5BjgKuN
nhwuC40B0cBuG6dsMTogf+a5sFxFYfw+yxg8VfCgnIC9cNKdNfvr9HqM1wgrHqLMTR2XVUvGKA2N
MgqtARPR4iHqlpFJrNnkNI5AfBcQfQsPRkA4avBvC9uA8vhOgkQTd4+pJWIdqUttZSyV6cuhX+k4
1XbVnJMyHgpl3Z4aK9URtpJdH6gdsByBm0m7qdkxW8D6jTqmEqyU3kzz6K3KHUyhqxB95/9qMAVU
YNf3yLHtUXVZWDbmdLtV8qqj1m03btkRY9U6CdpSfLv4lwm4S21nOyfSsjctrYMy5O5rDVgpzznM
tSPlQOQo+T3vhw4VSkBHAmcX2+BWgD4iwgietNUxtWucLUa36tBUEC24WVSeLEbDK6Ht9TrsqBPS
OdLTMKOzT51D7X+28A8NMTAPQp/FCBfa4KaPqErf6trfS2VU3pjyNgx9iG9XFloukLXFoxf9U4D8
v7TqbymMRke64oVZhg3tbbjNdrYPj9QsAuVg/6/CkIvDY59U2HppyIBIgWwLTWp2z57T0dcTxycT
9d9FWuCGApYuMOeAZ8y8n4mSILszSn/d1ghjBBOGQ3wXh7fscB/MGQ+t+67XBpcRcHnA1oJM5szS
3gCcay9I6CAafwZHflWa5TMtpJcbYXTDgiyKbT4LtjmiPGGu8XzWexqLtxQ9OqgQIuPIJBzb0bOs
tAjkrYWbYUJDKcBCiMcGXjon+XP34b6UxWxu2Zpi0uiAzRznCJe3lj2gewGdvPwghN4z9iJcSmJc
EjlMh1qNsCrA9czq9+7ZQH+CB17L5qd6z3blDFwkWOHIyZ7cdb8u5TLBD+xMVLYdVlg53jHfdfBJ
tTUYiX8MQAUo3yJp0CrwL+wbAMfoNK4OrFDWyHueJ8WV1sp459CZsc9XPjpDlPk0EHHNC17vGZhL
WcwJSnrehOXUQFsWtBIZftfLbs6rD957MS+FMIfXaRiPikssiN55ajrh1s81OHiPN44nhjkrrap7
z8/P+xYj8d2tekcmnqu7j8XcTW1cLofxIquxkI0062RUVbt9fVTWvpsjTdTN1V8hBzGTtyTGg2zk
XjampKei4P+D2xD0cgO0nXdC3DUxjmOIN87U0LmBN5X6+75LzfIA4h9pW/6bTN7l/jFvapwKZS75
WFTlDE6/C90Auf1gAeftPyoEY4nzbKox1oRFARhtQxNC1O5jUTwzSE/hxjhdXFjm/cwBSwGcDyyo
XdE3LV6o7+OOBqkNitQtwqYpn1tfHC28k6hG+8v/rAQLdKp0ntTUAYTSeqeIxExqT6vRqTDY81jS
Pb8bfacgBwMmAYDgTOa8jHRqg0QdZdTo+l28QCfBRnE+G5Tg0aHokfcXXDS3fHryneORt7V37NOV
bOYIawFcmKI2ydv1W3GQ3XgNPAc0mKL1Er1TwA2K3HSWzHl7Sy0Fc6BXUpkDbYxSKeQBK8b8ji3H
iDM8nGO9SQ/DToeTqTw/3uJ7ObZLgWymp27MTtYw/7c1yFZy/HUx2y8PbrGrDy+LL86e3rEpV7IY
kx9NJjhVIyyudVVkskKkSCOC+XDO5bvnB13JYay+NQxho1ZY01tJit+iLaAmPy2X37Qv//dveZY7
Z+gRD+2/nN284wKBdQDIYBiDQZsfiwcboiNGwuwXvY8DIjQ0Mm6LdbOj9Wtu24F6R1UuZTEWWqtj
JZMKKss+50cxDBChi6gB21w3R7XSsQR+BEStMaufAJbA+C3GYgG/zrx0bdrGqRSp8laddwh/UXdD
Rmp5ihHnyTMk6BwR7x5nU+/dxEuZdCMu6r1arGYqzIC8lfbeMT216GMVXcV57sh56vg1Abh2s1Pc
fsERfE9fLwUz5scDhShGcSUZfcreKl5/xK7viltq7zoCCjind4LFsAt6tA5wNYm3aMb8dHIrghBN
kc/DDvEOgzSgFBF2wNkCo+hAKQX1mQJiPFwfnkngiWZskCoVctYY1PJ9bD8Uhw5KzecHJJqH+RNG
9nlG/t6dudjl822+OF5AfOVqkWGXR1ufA5ytJPs/ibPEqDOMrQ5LX9H4bN2Tr/+6yedCwIXooFGM
TgLbGMZZRhTdBDIt98/zA42q33NHQzLwyAtDOTp1TvxeiFQr2RhQC6MWAgjYJMJAYIvsLc8jvRlB
RGQtA0WSNqpS+FSTsbVGJYRlnmlUf5KcRJiw3s/2IfkGJkHl6hId8PzhXBdqVm9sw4VIxuwqjaRE
oY/dROENtfJ8VSJt0Kyqk74obG6F5J75u1wgY4kGaWzaoMQCgwAZztn22T9fDflN/NRWgsMbbbv7
UF7KY8yt1QH5Mff+T1dUG7jbbm5jN6l+JgBv/WmBuPt4R+9eRDTaWhJYytBEzdgfAQF12Qi6vM3e
fNCYd07xCx2OpeLqPJzJu1p5IYmxNnGb95ZSQpIikRQjMxoi3BDG/LP9CnlATHefkAtZjHkR9aqq
5MyUtyHGjjenvsAw03/aN9ZBrWt/UvUQqylae5DJGBP1y7QoD3zBMyGcjWPnObXQTzQjMGj0Eqak
3oKEqxiJ4tvjQuYd0vlxvblggL3A4DKm24HYff0Q6nWfWakZKdu6RDVSL0nq22VIxJmJP0gU7vtf
PBW8l2gHL4Mligam0gB+w1wzTeyTQooDZduPbrroYY9VPLv1ZwmMRBkxmvWbJ/LulqoWGEsobCEG
7a5XWUdlpbZRrGyt0jETIqpOppHwa3yOXgYeG8G96BPI+piLwBQZMF1ZdKk8rE3AZRXKtv3xT+mi
Wwg7ZTe8xs/xTDU43uHdhf1PFtq/rxfWd+2k9VaGrcT0ZE6kZ10h/rP/lTv/FFb1bPwvJDHGX/AB
vW/0kGSatgbwsc/hpyhJIs8e37N7OaqL3UOD/vWKYrXS5ZjKEYi4Df/A/9Rxx1JUJOPDuKhe6g9j
2QNQ/uWxXN5GMg5hAHChwksgNq+IV6E9f2agCn6ITtVKOPw3UcyVE0MLg4cR9EN4ik8x8mFeRvJn
YBfn7n8TRK3mhV/gCQAD9Zv8vCbzVfrlCSQMiXCUfFvipd7ulLwpZSRt8qUYkwBKuhamoAGoAXon
5oTdcT7aqUtQqXOimT/3XckR3NoxHRQnSTVP4dJj3nOuzwB0OXuRvkwOhtEdowakRhgYkEBjwhWI
O9ffohqdrye1kezEufbZzifgE0TukC2U7eRamt2CBKtwR95dvOMfwZbRuSTKNwmLyuy3UcdFbwZ6
sQvfp1l2+BDs/qBiPNI1sWJ5Db86eTEc3infyWhci2Ue2mbwGxXQysVOWIi2gpmh+EVehvNhbblx
YjcRPKYJua8A0+N0JBWA0mhvMd38l1pzrNGdFpPrT2Hs7DQW/igW2IFoOYGLAdxsePvR89DZ4pu1
LTfR4meR2cLBBKv0Y12/k73HLAXQ1DD7gkraTXfLpIgpOt3CcgewdtQwAeOHcVN/L3PKS/f0/FIO
m9zwdQU8ZxHkdLPkuXmekA+QSLQX3NLpAP4juFD4bYB+fQ/YHO8j8Z8C11yks2zefvhP1pI3unX2
7q9fcKB1Qd0xzGxivJoF07LACC1VZQNO2yWYGgBHHS9EV3W19UAAr6IvJjc5FfZLjz7tl4QLz3DH
Xl+LZxxKVevTqq0gXl5lz8JbiF57AWVSZ4420w0awyOS/+bkfO60IkCmTCfaDdrHpDAWVPO10mzi
odxZC3kVfY4l8X7rTuXWQM/y1vqH76QfHPWiy7jZ5QuRzN1G24wa5vVY7oKl9qm8YbmvwGb4yNbh
cgyJtYpOtPiGLg9e5HybGaVgbBRcHyCBAEhg15rVgRnDgdkBIw3z6bNDgqh5xZufvWu7cHGoAoGI
GYQB1yYzAVeuoIxgRkYFfo7O8ZngoiUoANPIRkE5uF0rXxRf9CfiTcjdM9YoDf1P8vliX7xSVZqN
YKmHZA2zuhVidO2UrNX9ZL9bTrs2OPt5c46aAvAkXBSQjaAYJTLqKoVqHKn9WO3GVxW8wHZ1KFW3
tThezK0UlCzRJYwWAg01L4PxJopM1OuoLYCYPsO4kpIRH7EdasIBR85NNAdTdCmHUQ7AlWi12kCO
OcLyi64ZzaN03k3E5I2o3pGEpx1ztxTj6BYHqC59f0J7YbfLnBnNWEdE5bzaNx4Y8AAvJTCPdquX
VhRokABPdlYCgiNcmrMjz0+5bcSEhRTBH0kVAHy6rHfeoQtTLNJuxEXOZKK8xafouX0F7uehtlPg
+CTEP4QHE2W9CdwiMvniVtzubCUCAzDrgMsbcRCb0O2bTBebupp2I3gDBqDZFE+05WdAy13mjuuR
hAckUqL59PTYhlFluDJhWPmlXEZZwjRsM1Eop92bc+Ak3G5jHua3GfOoyhHmpCv8tkXU+Ue3bpBR
1OxjDHzHx4u4gRAB8PzVKpgLPFaGAOosSBrtj3QeoYPQXKrLbDHN67faea8XI1CQ9B2eWyCMoM7t
5ovHX3D7+mC25kzOhvEAiorHmEpBzcpeTyNtN3RzY9VvdoAzJC/vu6cv57Ekg+7a9YkBNUCjk9Ea
gnPk3q6NslEouhH3irprnuOBuOiLPln25uST2R+LzD7nIUEaeYl/NXaCY7vuZvXL/Sbvm/eXp3YN
oJKvgKwWT+5883uxOC4Wb88/xydAYzhrx9+9rTGqsz6OvPO51e7rb2a0zPfEomgGQ92t33IAZSES
wFDA5OREnieARSwJ6l7uQEx0sx98IjeregM1MRyNm+8+sx6x2weaRwwgSxJQE9ncxmj5GQAjEn03
Wy4FewnExG/dUcmn4Rr2t+d8H0JAQgA4DTAF5GlhLJO3V0DEkfH0xYsuz07Yo09htLbW/WDMDHxK
SsZVSt7eLPKx/8A8Dqk2bx+z56XpfKc2ICnQCnz47N8yoCkUBHYW3aOzdwo9E8+O69xt168tl+jj
PFLAfB2uFaX5UBWYJDaL0BZe0EqpqO+GWUpQtTPIazR/RYOwS6eGkB609z75Ntz56XD4fTCdExln
Gdmgfdqxe2TSFz98pJtzkHbzUUDDpbzIgDEymC1rFLFqQ8AI7erVuEIPXospkgbfpwHhtwVQQPW2
BnTK6k0BXBFU7fk7R1EOHw/mHIIYILdP30ugDsZLHRFYaKvI/Ru2F6AVTAXsTbyMXsFnRn51dj0j
IkHF8Mi1VbduAPAMAFMhUdpAStl6fX/9xNSqMkyN3RtNX1dQ/9cQafkEE2UIglHnStDdiK4YwC2Z
6BF/k9ESDnSJRaq5jy2JSlNq7GaCVhJA/wiQ4FAym1n1bVELkWLsWrubDfijwTqOALTDvUTQgM7/
U7YcHNCk4sD3OO2BxMDf6lyKcJSQgz//9l2yCe1aJgG6MVfHY2tbHBozhdqzm68EjB2lWUcuks39
BFNSJGNqGXABDJIsYyC5SDNaRQG+jL+QHFps6MhnQjb5skDFnvbZ9fD5NTsg+B7Ont2+l0DoVYAc
Cex7RFfsngFVC4QqGb6mwr7k5A05KMeA+qVEITgwJDksRFu6ja86eRvf/f40yecnhU8qsXHAohY/
qYaNQDg+xk4GmB8MVfBKtrfhH9gPwR8mgtIRNHp4j651DG1Xhaf7uYm7CzBhAKMG9rAQQA00kINJ
fmX4AjrOAey8HYJRhzdQc4MFhElTYNuIKjBZMG+KEdpr+brQga+4jsxdQRn7ltFSBPxMDTBEH9hx
Akzas4XNC2RsXk4m1Hc/fPC56JsD6Fppw8XLu0fS5eYFtbjEBjw47iIycMCVevl6fJ7yvdtI8TkR
aoimCZyM6y/tqz7D66RrO1p8NVFMB8/QojgoM6SnyB8VY/Y66mdIopJnChnckefangxHbNyMN258
x1+icD2g+AQXOHJULOBLr0RWk4q5sUveGtH5mHyieAhd0dJ58l+TP49XfttojTtvUhxNpKSB683a
IUrQlraNZ+y2bxpxJhhReQ5wLoO8/dl+RM5HDq1+w999AnNp05ul4s9cT+zuhfMp1ORdX3GsGWNI
GM/D+NUNapCuFU0VZrW1w7DX6TmwJRjqT8PWkR0UbIqhiXS565M/E8G/4hTm1ckZ1xRdLUP9w45N
TgR162Lhe9CYiIk7mRInMuobVoEmRZVg7cbB1cBekM6DgN/weRPEA0D5QgrbxqpOoxpPBaRMnu2B
U1Cd+4odv3waAP9oD6PBWdQdJxnyTANt5RBLI51rVdeMSEykMfV2MRGeRNip4Bm9u7iWz4ivG5yt
ATQymFFjtevgtz4+49tAzkLtA4A+GLTDIVvMPfOw0jyuKg8WARNeBfaUTKPtSZho01qOM05/i1Un
ENriL2DhAWGHkQV6vgxU7pG3SwKw8jo86OnbhCYMGkwruq2R1cYFYn5fNvuy1kVJ2EUbmtQdMEYt
EGlRo0hmY5Z6bi5DV0hduZ9ldrngGdfb5BrEYxuRsqDEs0hcXJ9jGnqyXxWFteucEnDfNWxTSAy3
cH+/FPAIxQXv0bstSaOdHYUcvHhA2ULDEeMooDBX+62SBPv0RwVapLBPluYqdePtcAJYpPfkw1NF
PYZb9rl5+pGLoUk9JDRoqMOm7LNxLJtkhNzcBYztoj+CZXcZ1DtlrvMInawbZ4jKMmSQRkFRER8w
a/QFzQRxSRfs129/ANrt7vcSATTi1wx9ajMYR3Q1kJN7QmBFTqfImX2jDyCHlxQ4z9/u4fkP4H2/
G3QGbPCirnb27517mOxd4H79HF+t5XE92gsDLuoKDvLvxdPxC6HF0X462u7KeXzTbl40ZiGM8Ury
AklhuhB/px5ALLcAhiYvP3fjBZ1lWKCKBjAtQD/YG1BmehcLVbAXV5KTvXNSuTfmF5cHWRgoN6b6
kShjvBc9B6Wh5JlQtxM50OaYxxt05jC/sg/09xFEiCqIcVHlpqpwkVzskUFOJM8K9tMnnhbybDrP
H3vgpcRoMQNSIPVzO9Ksfm1+u4Ptfpn2irwvlGH++DNuK95oOFVhDdHghgwr4KuuPyOeDENorDbZ
9yMpR3iQKmiwdgDTjtATVP+SuXMbNyA4AAmXYTqwavRBgcmDeQEkqRK61vTTPToITKfx0JSs2A3e
djrM9vT19ZPuey4UNauPyIeALVKhNXYAGGvnVO/FbkvT2Oq+4TVbIBh7QC0CGTZJ9eXjzaQKd3mk
SD8qADoDWhzIUuBKUJW6FNL6XRdPkQ8kC/JPO6kwNYR3C30QZ5R1xMPXvz0Wamz4heHvio08udsB
Tc/pXHsxcdslzht9Y9stlGxAeQ1WOST3US9lbLtQhU1qdGaMRJY1y1dgjliW35hOpuDDcJtBfykF
q5JbpGQdMCoWXZa4ykgsQS2Z7JWRyPmYanFCXQMiupmzP30WACZHhYoTQN2kWs+iwCGjA7wdMtkA
KvDUqdX0PNlly5KOuTuChMAJ46OnbB/s5d/+tj807oR+jJDEyHZkg12mHAsgsa4X/Qg4dxjHhV6i
GsxchFqswjHSUzR0ovlZQVU0fUtlkmK88gszKD4XiZP1fiAP1bgzmy+A6tBoda1CaZ4Epl6W+S5M
nV+W29GIFamu3csvd0Ru4rVFEVbnLZJ9PSEUTh5iCYP6XLcdNYUQKCnwV3ZZMss60DNYwI108noB
XoXUkYAEyNtX1nCDhgQxH10foJHwlDKGu7Y6gPGVIghhQbvsH5voWIV21XOqrTdxEhWDqBaBEkJL
BWgs17spYSoMSB9Ssas2cfzTAkgf1NLxZw3aYMAFvHCik7OBurYtCI8AE6DDdTbBdcSIi7XEy73A
KHdxRXQDU8c5ST61kGQBWeY98VoS1s7E48q5MZsY/MQThfqtDGxsRNLXi5TDBKSZKaSmo46EBwCi
eixPcTjeAvuSYy8lALWqeMQpxDyL/xB2hofZ9KjaWeOrlizCT49XjronAaYFHN04K0qXcL0QXUg9
cDV01c6cdyAC3xvdxz+1/TTNAdI8cICb4PpkBKAxruhrRap2UzPPi7mi/H78+3e0GlUokKVD3aAH
LHpWbRiRkpdJuwvJBJjecJfk75xTYESAHQTJGpR90G4Hrm94Pdd7NCjtEBpTNW17eTYC+ynYdtUf
3jvG3puzFGQVJIuiDsvg1b6WkqhtNdTGNG0z2VF+ec+qkyLTLTsmsSMeKzCjvpCF8AupMh35J9we
9iELQWuWBsmob6PQ7RHG73by+Csv3H90NFQKzl4DwDGwTfFkMvtmqGqWtki3biULIA6DsTVWZsBJ
QDL6+5cMOKMUKASizm7chWtRFp2WDo2qbwN0QFqiPWgd8SeOy8v4L/8nBDUdtKkgFcLyXReSLgR+
qulbHZZ5WnBfPFbBJGiXCMotvASSQese10evaL4eJ4CB2SrBe5C8CIGthYH9+DCYRw5MeAhMwRaB
N+fclsA8coDjjK0Sw0y7sJrp0qpGj1fYr6Jsnrm5yHncWPWSUOHGGwNZyFzRIP96PXWVi1qE12HX
vpcxGreItx5Uwgu1b1bESGF2LVTTFH3mkCIeRbs7tC9dBLIy67uUOFvH6hi7HKoeFzomDXKjphME
KTlRneA1+X58NGyDEmpdKm09RSyN/cJJMS+zNQReXIjxiJzB6Ba/zZIM6D9D/KqSViWxDpgQgNH/
RonwVzUXVskfQGE283AWgNPre/gujsWK5qoff9UZoPXiZaVfBdAlVL1hVFVdYwFcNSFtQ1HuUXx+
24ZktkUxi/xB5hxxd3quMQESZqQxNhIrvruMgV+O/0OC2ccHxa2TaELZPZx+bZ7zN/ALdC5NHQdI
rsvoKMxnBRhokBEhIYZkj2CwEDAb9eSS03yzWf0c12hc+fp5vKJzk9GjFTEaU1nmYACTdkKxIkfK
YL3uZjIwSiLMBFszdG2vm0W0t1xvozvWn3rTzDXNDvfN0V706N9BmX+hEI5pYaM+usuY75ZhVfC8
w59glMtrTDH2tFwEGXGO8jiqORZasUJUcH69oIookp164mzDjblhRFJ9v9DnNFS7qbcgUlV+6zbF
nKQwNKn9jHpJSf6EODqAS70p83S5s3/MnbIM0ISouy0d7JpJCcDwiQyM5dnvvuEoHev7o1sK4S+I
kdDPhPoh0L6vv62cADjUTjHuGkarXr2faj8g3HYCeV6a4BV+vBM3GwFhCjQb4T2tg4j0v19shN77
ERrQQ29nyE5sOUgRpsHa5HWy310TugHwrCMziVIec8QV3Io+MSBmQl32OC0aEBikwE9CsSyx/afH
a2J7HegOwtLTxhyE3Aa6Wq8X1USJGmNeVth5L9VBelalmYn+2W/UK8ZxttJPWudK6FTROHvJpiHh
3VKiPSDCgUABhIPsZopm3xt1Ied77cmgiE2F09CM2/Cj2ANu+TIHhcNM4kWsNF92daUhFelPRHAG
xkYVdvJCEgJNB8RtsZfBMvoaNbZkkKq0M9Aq8nTz5r2hphAwbIChg1N+A7ifwAOMvMQo9vFPsSwO
MXhQnRI4R88BF6GdGiJmVXDJ4Z7h8QTAHhtDxbnfNX6MVdWgrgGHU2kXqA5uQqJ/ec/ZSHJzGaEa
wGsGvrOZqHChrIIzBAQ+u5kYsBQTpN+KvYYG8OdEXSpAE4wXEdA12tljNb15U9HnjVwGokH4PYgT
mTvhCzlIEyWjBi9jZL4k/abg5YxvnBDM2MKmAuIehgRVYdaSDN4wBZHU7Msf/1irOyOYvXTAm3y8
jhsTQqXAscKe0beSjZ/6vB4sIVWbvTpXHOPUbqKXxwJute5aAJMwhi9nAQMEAmRUr3UU33Sw84Ay
lHMebByN64tkBEIBtOiCVxfEiIzZGEW9V3253QdL5NKW3ae4qp79ebOKAXHivXXzx8u6NYqMPOYR
ElNPACS21O5BJbz0V/KzuixcxdWWTc85ortLQ+MouCOQ10JvB7O0djKSPqjVdl/MFNQLncYkBdB1
81mL/tjECTHhgGaP3/Xi8RLPvLXXtxjtpDpskoVnBqRejNy0LccwFrClyiL8U2MI/esjQDXIBU+z
iqktmP91t0hgJDEb8yb7pF4U3/kHUmo6XmPQspoEXPbRd8gzZPc3xEBAAHrsc6vL9VlL02QZuYIN
iTBSC3QBMgRodfmUh1nbIb8dL2WOy3HnloAk5W+B9L9fPLSh0kpZqEPguEqW6Hqwe4Xz/NxKQBYY
uTQQVJsWbXq9liDFmRYY2jTtk2aFNENabCVQa3rO4yO9CdLBKEtn0RCiGQYSzzq7kLxL28KoxH0G
2E3bwoRMCy5d2clWzTb7w0OcO0ev1xqEYpeIPCxAL5CoP3cbXuybZTayAapSYS8fkZ8X3rSGLL3G
9p+zFZBdt8Ls8fLYIjRleFMBEQ/LD0IbOF/MLtZNEyR1LYWHHr3J3cJyEwDmSI6CUn8C2CoBLr5g
z3ro5m/5Mz20kq1lds97G27jIXRgISlBZyQ0BO0iE6uOYzgYWZ7nhw5i45fqSfuIjyAPwrAGpabN
57qdbvKZuE4BvTpuMLviJvPpIJ7k0zhvZtqSl5y5ea1o2y9eEpCZnpNN9L2+PIe6RP9qPqHzBIA0
OIg//DvJ2nm8gzRUBlQYEu9gdGSMRTmlqBoDP/8wqrNoH77Iv/XncNutvE32A17FFVrl0AUHZrBl
4q8ibrmLvoaXmoZCIaYIAJBHoz6Q3jDikaEwBC2NlIO+0u0MOIqHCpC24azkGMUblaaCKGgMSMYx
n4i+nuutVKweyHlKphwUxBqpW6JEGc0+lZW3Bj/n02N9ph99tSiqw8jeIa8JpgCUuq5lmWUk9IJl
Bse9y1kG75fl618WBQv0myiCHtFaYPNCQlbbkM1CHRC2DIik6HNhC4FNYFpBZKX5sXD8Gq24sk7y
yhZjhNPiEi3TBclbEmDikbScDbsnGc8VcnUggaeluutldeZUJJOQFsdhhuZ2HjLcjY5hXWBDPk+O
wNVggemkxK/zeJCLo/QWrxO0LJnAhouwjMenzjp+8MTOSUdkUqBi+N/1ItA51ReSkpZHXV9P1WqQ
5qo1jwxb4Y0N3+4Wrgvtc0XASiMeRlCgtm2hSW11rN4URz20z4/Xcatj+HmKI4PCMKVqYqxg2fqm
NLYDft5RCWeP7n06ncTSkHYESCCLCxF4upkPflsfw4RMqJZ0SUCCiXPgN0LwGCOQl1Wa+Eftl3Fd
rdKs46DziiMI6OOvanqGX/MPtwj5eAy3wLVAGQbGmbHLeSZoXRPq5XGQHYzKlqXz+PfZZiJUd+gA
OuIwEIGBXIC1VuIk5rKQ6dVRBulNIjjgQ1RnI6ZgO/R952h3qwjo7ObKk8mnj785f1psAMAOZTAG
7NXZg754dAq/hn6EQX3UJCf/U77kL+NLtPfQoWmg82F8k5Ex65aPF8y6UdhGhH40TYFwRscw7vXd
UcNEVr2kHo7DZ4hKKDJDrSPxBnruCEGuS4edoZOfiDauhWgYfs9BSKkdh3aeteuuBhd0bx4fr+RW
+VAOuhDCqAZSrWkYVxCip3N5WITBqYs540931oHEEeAQqL2hwR+zjiY068Av9WMlb0ZjY6TrHpBk
CudI6C25esSg1vAJ0CdM+6zAFHctJRtjHxjcORaizjTvXUGyTmwXfbuKGo77d2M4IQm2ExcViRQL
qOvXkqxaUoxYT/WjROIt8kUIRHiANLc6DXYOREXwAABMc8NurIbZqBehpx/72J0nvfv4zG8P5PrX
mVdZ8zRB0hP8uk+TXfPYTqZ58vLPZaBKA3cNkR0St4xRC8fBN6SyNI5V4GqdPaIfWdqGLUe1brUX
v24gCoc/TltCmUMfdS+P63GAaunzAF7YE/d+3DlsOHx4A3S01aEZgO7lpXWp205tm9Q6bv1m5v0/
0r5rt3Wk6faJCDCLvGVUsmQFxxvC9raZc+bTn9X+D76Rmho1NgYGNgYYQMXurq6usGoVv+wqU+Os
JLH+eruA4yBuPCpCcGmou54MRedNjbY49Lnt85s2NfXOTjj3v0mh/JZJ4PsIiJbFQQBx+3QsQOvo
mUXOuB8zFx3eP0aeE9AGwRrQj2adVkra941+qFpTTIxqBVFebU+I7N+ZxdNbwgD+JlRxcMjhml+f
T1Llqt51gn7oQiNcmEFp76I1UE39yWdVemZRLVqqyETY/8ki33KhC2OsVf5Y8fpBAHPuevoUGkM/
hiuMlrC52NZYM3ZvKDeyVgikkShGClCnTquQG/AM8ZV3qND1j9w06kmL832FuKHdKFjh5gDUAHQD
DenxosDPu5zzDv1g67XtwdrU/ofPSu3fWAm8AoTLv14OTup647xMAwC2WHiHZgLdT2wEnM+kf5ov
BYgzIBtUNCZjRTO4O3iHURHJvMMiMxRUQizF1d1h+Ot7ukC8jVEbMDuIzH5TRhcqoGQL1Yfrzh16
tOdXL17rarWpsMLM+VsGKcgxAgZI0BQ0OLrlmkqo/Ng/+u0xTFx30T9FuTWecpXhes6qEZjcigYu
4A4BNSIskJQBVdPAhwPV+MfnEB094Fgw1N5KD+0mXBhBjHQ6bpRZeebWTEuG7BsHRkJbmfCtwQf5
vW0XW1mKiRZ4XecfkVrzUF2s3QbMga07jAyrN9c+rBHtYUh6YU/xH9faN3GioHGq5B+Tal8Utta6
Qf92/x7RLyrwlDwyhIRGHAEpRjhfi/D0MePiMfOPDbfGJRp4e8jdWGEshFyTSxcHyCAkIslzhCoc
ok/qLapCD2PCQi8+5ofsyGLboHcJP06KGgtk6wSNoNWvlxCKk9DpYGE/Vq9luxceZNbXz/cIlgYG
FL3F8M6QX74W0AhyKmKf8qPmRmb7nKD/iOEN0G8BUWR4mUjJ6eRu0o5mWZZpjvOvjv3zWBtgw5o6
S26NPDCi2A5KRlBFg0BR+vltXUDwRjBbSNJcL6hudUTpytgcFaBNc3dAUVwioxzXvF2sQEgkGn3r
qptT/gkGOmVlLRiYnlmOiHyASkDmJH0zB6V5VRd5RSy1x9EUHPlDQ74vxwjG4hl46F3GrLbRVgk2
CdhkMskKg6vIP9frjYVUFoKxDU8Smu1+FvvO+sSaf0Kzf8tBQoQZU0ZiY6BHZAyPHgtJOHt8f6Wj
2g24O64yXMpr6aI0ZN0YQHr3OqCoDrZY3Q5zo/spjOKJubXk7K6uGlnrhTTKLnJhkokd34QnTDjC
yG4ObVwYO2oKrYXGJs2+bz1owDTMPJGGiALFPBU4IEqTJE9PW7/vwlNtFKt44x8QU67bCFgQ3qoe
+iV3biylYOjvrAIOqYQoBF1UuCwIMqk1xlIg+mMWRKf8py/MAH2gmaW9fYt/BHStGaJuqMuaBa6d
6+yvUGDpEZTDECiUMRayCa0EGEN9miQz/cl3KdoTe3daqWYRr9LO1BhZwplNIPIWMJuA7iP8pJ3R
FB53rfOQp5rTMgoAHlGNODPGlz/3z3BuDShB1MJKD/BUUYCg8Hn8KU6LjfadfrS+0dvJXkhJa6+0
ftuK6BQdzOxIIL73P+D2zl6slIrka14eorFJcJzohj2OgwHqPId3MO3q3LiLlcUQR7SDuiFXG0vd
x6xHFakbIA7UzbL5Ln4/yntUJtGj6271Ryv6ZhFV3z5JgF0AiMQzTvuqtVxpFXosoxOfbkRk34d0
BU7jJ/+RZ2VG/2Ur/yeKzu/msh5oRQ9Ruv4kLux426HRWDJSS3uJ1sE3YyfJwcx2Ep4JejTBhoGp
6deWrU/kJM7EITrJT/l7cooP5UPqDnZ/ll+CQ3ziWHmlW6YUmEAkL5BcxntMv8R+qGI0Ao/l1Zk9
odDKfSzMAsPRhofugcWa8S/CVHAEIFcG602ppS/FddprHfYy2cL78h+E48JURkMFhku2wtPIKtHf
eKbgwyAWQP8JCnQ8tZ2TN8hdL6rRaXT1wErR6Xs4JSz0PvkR+swk4HhUJGfANqtQYefUx4B19mN4
8uLnNvhJzztONdZ8Y/jjHw6kUp8HhpLMvCeYF8JBKCNHAIsmkttx4S1HArcoOEEPT6jLf3GnfLDQ
g/SYIiW9LK34j4Shy525nB4ZYm+8g5di6URnPBQTP5UQ25oJ6Cj2/rt05J3pnX/hWO14t94jND/9
ZsChKAhKr5eoj2kSlqIUQ1Zpf04gDf/GKCXjyzdB72fGLANG3BXqCJEwRHAFn52YE8qb7tW+qEcu
TE9AVghGZnWcaXxLH9NTe0oDg7GPt4QR3OovzBd5PeoWRG26QDAPYdWqO6VuWxrdc7I20320Lhkv
HjG89Lrw0CHbj1w4sv6UKLXI1B6wxfSUOeEhZ/ERz1L98BrIO/q/n6fs/sIPxzHzyvQUjuYit6LK
jeJzlBjjJvsuP+Frd99ThPPiX8Zl9qTtenDc+4ztvPXYwk1C08xvj9mM6moovbLStCE9geD+KNug
SZo+SzcEEnNx6Own3W1M/lNHgJEv603L2OBZ3Z1sAYFDIlxGNghIr2tFVWoJpMz8lJ4KlP17NJqF
sZE4wDaZ3oi2y9aKH7m1ZL+tmr2yHc5udux2YL5fKj8I4g35GH7e1y6ag4f4j1cfRFmjALWrWsvx
QYohruuPwvkkgwaiPxhbDIgSBtorGAbZm953uTzkG+BYjGrDHb9qjEf1Xf1JQ5kmXDVL/yEx3iS7
cdFWVUzopG/PEXMY4a8zS+vn5e5R17zJy8YXO3xsAjc+MdJDqJrJqTE5S3yxhaNit0tvx7+0q8Zc
3t+nuQdBpv+iywIpTvgQOnVuhRRnXVkVzUl7guBu9YUQrXpOmdPgbvgP6LICH4VKGsiQmaYE9X4l
J6UAQQB4P03oro63SBUZ0xoNC9bAsNHz9+5aGHX4YZPlAN1nzWk0RzCsfejvzQiGsuf7ezd3966l
UKeW6hWW6UHK4ATn4JkFi50bLVDjQE1R6iANsFQE9Lefev1bdJzKpyJ4Y+TxpB6kT5Akvdz/+Rse
zfXvE9/g4ilWxcD3uBC/LwZm/B5vgtNKr40Y3AFPKViZWOXzW/JQakSaAaUzldQIruWVVRn5Cz8X
TsIpwfDECIMtpoURPZfnfi9/Mt3R+UmjSwzpJWTvER0iRrsWt8gHxExZK5xUzRSfVjIkEVD0VsQM
tQT+ockfGRtKNuzaIlxJpB1gkQvGqK8a4cQf6o/MKt2j96dafkW7MjY9lrD5S0zKtqQuhWwUko9k
+RenJ/pB1BBejFP6HP0pa2M4K7v+NX3kt8iZsFL4NywBkYamcZTIdSg2Jc0vY5lbhJxwKt6GxkDB
oDMmc9252QHk+r3Rvd3fyl838GorSQ4ByA6Eu4RHls51osFTquPSq8/FavGZfod2h2aT1J4wZ63Z
8I+VLUF4vaycxumX7bay01O/aaxpz+/GZWTf/5q5r0B9DeWKcLkcc1qo12cRcwdLu0bbqQ/2mwhA
DcLb/PU9gnHjx7cYdn4G3FwAmYtkJrqF0S805yDiogEYyFLUTha3dFafIXj5sPmmqW4Ykmj+IWAA
riVRlyURlUYRKkga3WJbrTJrML4zAN4nELDKZoPGH0dAq08Dnuhg2dmhq1kqyMIFO7SCdQponu9M
j6xImaYHnH0VpXW5IrUkFaLBkx4xKjT6o62zVYapJoTRWdoIIMFNAMv4NsCsAfryHn88JuRwrugs
XIyAMBI3RuNRwsj4z95farMoj3tKJB65GGxWbwKqAXgGofAi/UwMtZu9iJQc6vkV6lzP8+hXTv5M
OIKIew+mk6+XD0LAVW89gKn+3Bc6d2uIUHQhIKT4bbCmNEHnuT5VMkU7TQ4ZzyotleW0DE1hHe1G
tKhWYMbbgxDPWmNf3fuyb+wrLDbmviERDX+UngHRS50aVFHBwSU38tIceMNH/q4wkHZCjzzPquaJ
M3uNQRMYboHKLrwoQglwbUK1OM6LKPajcwMKu/bhU16P5g/GZ+1TtGP5wBOgh423Ghc5BTSvsbAR
M0g8EMXoZCFcAID7os5MPu/CgmtywzeDlERn9QmTPcBGXixrx2wZz7xILsmVKaXEUMarF8qoipCp
PKeG5yrgERvBoxaYCEzFVQW/WTaCXQtmuBCsh5JBaIt8UH3eP1lxFvZTH0FtdQKMyKIO8RHFq7/k
wGuBidoIMHITeRs0WQ7g50FHGqaiG4WrGVDvxFT2GHhv3v+OXx+D3gwwEiBDhek6BNt9vedl24Z5
79XRuf6IbaRUHB2Mdx649kVw4i2c1MZXOQVIHgcMVvw8NiCtxbBgM3TzrWJWmIeJEYtvqtGuwIHn
8i7eA/MHUT2GwSKyx7y3gcwHZ+KRf5u4Zp+toSpEiqi4mNRnB1HUVbEoR+fOkUBiv0KrJSEwOkxo
aBRBgTCaPIaDF6vSxTiHw7F1egcg0hXvSKB5MT5SANaHwTiFFvfIJOCaHy1QZLyq4ikCgw66s663
dBCHXK34OD4Pjr6X3ko7/SkeI0tEh+jCbZaVDfYQkJQyooVZxReIgguxgExei+2BoffzEWKbbevK
h/yA0ZeObk/rFsniYr2wcLZ78fO+/sx6PCAVviQP/57U/1S6esOHSIwUPp+cp219eCVkubDHoR05
E4LRo/u43b6434/f395rv4/3XGF0LDeaGP1rVSAuH/oSUDJDiZBOH6epHqFIXGZn7z1zuA/Bjpm3
de7vYJXAhiHPA88D20wd6VgIpddVQ3Ye1/Jz+w72qveATCJecsfxT2P3J+8FKvUQYyBKYTHHgxOD
NFshKAQIzlZESzIV91S91KRlIGXnApM/ZXva+O6LgKJcBnMAx53l+hBFuSeOMsPCGHdJjK5CuJrp
Mj0Mgpma/ErfVRt1hXaEpWSVT8qudhob6Rg3PGVP+tmzQez2ssDkxR33ljyxzOUNxw8HcLEFlM3m
9TDiCp18k4UiLBhMSzdwFEwdE63c8UCdfV+tb+gUXiDSPAeFIq3J13dpUFJ9kNU8Ou8BbLaPolEz
ZnPN2p5xby4kzG6rMuSpKI6QIL/7pdk/x98YzrlJPnvLfzCk5RjZ8ipEm+UTgBusAdc3DBTWhZo6
0lwkGKQshZxlUish+DynqdHj6VtWByYyeXZlMK8AKEFIQTaPNDtQD1zWeovGT/38nG37H+4Lwp7L
Z/EjXQcnFJYtZR17xvQDjqPH/swzVHgWnf2fcCD7CHJMRHLo+vy6qq9ybYwg/Ayu+pfADE7qNrG5
x8wNARpgFA1ot5RIA0UrZv4hYQccB/UYRZ0+la3M51BOTXXKpzg1hwl5056Rn5w5SLQgalll36Rp
UU75WQKwxvQ3+VOyEdbFTluyjABTFLkhF76YOvGFJgL9feY23kOxSvaYEbMNjkgbMjbv5llpKI+B
XwbmGzCVa0ngFpFiTxDyc7+W7QBp5s/iRX+KyOChRyVismbMsi7YRCQIkGCGY42StExtYoUgqyAG
9SztkSzsj/VB28fnYCP9hHvWTbuhGVeyqF1sJq71Ay4pz/EmXDeGhxnb7QuL3Z82VvSCKGMVqNoA
YgUICVbJo7Tk90BjMy7UzXUgpYJ+DPitICe7PqPQ62IxLsryPH31H9Iu+JQqQ3zxPu5b3Vn2HytB
CQJpDtCAkHwuZZhEcLyhGTgvz8krys2bo+s4w8bAO7fzjBfzsCRjku+LvLF3v+ABtHeBTxetDtcL
S9GN1fp8XZ7Tow+e/30DvDQLczKL2pFxA/SDNGGB1whEg5QQThFyNcjV+kz4iz9BtDF8+t9ZbaqY
ASFjdTw4QAp3uegxfKCyDqKxDozWUCwSm5AJxifCHn9/3bNQ7/ebNIBPSW/4PPe4mMYp0DSuQRCk
gcgvPVroSs0cYYNJAy4yWclS3SBbALZ8fcUwYyIx/ZcOBi2b8mfaskM7iw7ZYKZ9AYlKhBFP1Upd
d/vagXvu5KuP3EmtZ97SnMRmcf3O4j9aPGVwkq6QhNb32/PkgBvCRbc/vFbeLVZeYiDgcRQgvhZm
D4BFcRS3wy5bs/IlN6wr3BnkKkmnKYqU9OQ5pY/UIGy79uwXZlhsa99WuQ23rF+yB33L0vEbFo9w
p2moJKGlDhAvasH1GC8SLklbvE+K8RCdlIclZsUvf+6r1C8lN32sl2IoHw1d5ouMiyBmdKOtuFZO
ypewcRzMU1cfq6W3dZV3wwU/bWccV7odfdjc6nDAwKb3Q4vM1KnA9I+fvw2zyVlffhN19aq0brKm
TtqzGG/q7kEqzCWk+CCO1MkciB6cNj8jZmlEGGRfuaZ4tA4JizbzNzqgNgaUGYiu0c0Ij5KOzGq9
7oJJbevz6/v+E7kizmhWpZE9glg+NGrE+yTmR7TEYciIDzYe8ofeql+qVw65tN1uba95Y/2RLJ8k
G5PKYDEwoi1ArnFECPB/fz2ZUrc63D/TW1eVNELDpwGWl585UqVU8pVIEr36/lk3ikcZ8zNPGAD5
pFo9UoqSjYEaBrfiLQE+HbeqN5lbLgOGi3DjXcCYD8RdAIEDzoZk2LWVVotI1AFobs9oxnYqjD1H
dv93rAKmFaA/C3OqK2iQb2GWmcWaiDGLq6FCV8Kp51WU/Wxqg6A9yw/yujsVmIxl+2twd6NF2BZf
ke4f3NIZWayns7wjLZeKOXtQH/oa5zXn2q6QRAkI+QUyj/FWQa5dSvFueEbuZJjToJ8XhsiA3M5A
G5R4+i3WU8/vcgniuU2x5XaLnX4cXha7xcPgtp/6Y/DAojP7l1Mmw8fguAPOS51yheKx6g9Re/YG
I32Oj8UpcKalbuZf4LdXAwOYGO5NOp9qm/cB2fJ2LLjm3MvBSZOuPxhkQudDGQtdKtpFtOCb87AF
1cBSiQ000D6prJ2l4+vfnb0QQzmgwlRlgBgJGJD0I31xr/E3CvVb+VTus5yR3bvhW1+viNrSacyK
KZQgagJ31fuEPXxIQFeGdPWG3w4Pem80b/ctBj2Vj4xAQW0G/6ikXQ94kuu7uuAnIS1T6A0Ye6o3
b6W+pWtFWfcWxgmDNwHT8dIXPzNUFnfPLEVACaa7KuWa58jkxeYs4ymvtqqrv+qb8kEYDe4ndcJH
Js6IPJtXZh0pUzRYgC2A0IjAtbteqTyOUZkqfXMoeysQkBjJM0ybSTwboMLytPiDbNvIeM/mTzl4
/QGwhdcAvjx9zvbsCWoY+dOAnlhDWCy71gxGB4laTC9RLUwY6547hrqS87peJZmuhKYEQiSEZmxq
lXDZNXmsA/4gnEQw4vSu2JsT6D5+hJahOrckwT9GHg8FVSTzKLdQTpNJB+ZhPGgPiVmBKuz5mCsm
gKdMfsbZRSeYTHSywS0nYA56mnfia5qX6MII3kQgiRBxaoEhbnKGn3vjsERcB9x0tPrAAZCpqxBV
LS80TSEdRjOTrER1UzNPzIVbrePKLj0reWXcvZljDZ1AMhbkBahJE6bOa40slDFHMSnFiGZDe6hQ
mcSfsAkctUcCb8BQKbOU4SYwpM7sGSWVci+9Ukk4icvjo/qO4Wnf3qO8irft1nuZ/lpByPIwAwFw
CRkYV2p5pGOiQRoW4w8TFCcwZlvsjQrE9NvMBTKNsSpi7K/1/loYtaouULJoiiCs0PbpR79DZ1td
WomOGb3KugGkNnNHw2L66sRJvhaLwURIWaH3FY46SnHXR5hw5aL0ssg/bj7HY/SqqOvJVQY7X4Vf
MiabFhB6f6GzCJig9cGLinZkYPdn3JuLbuw7gY+y4+Lk14YzYCxszepnuSEDtwDsAcCdEAwQ9bC2
VRKHmqxnR/DHcv5W1bbpm/AhmcHC4DFhGM0Ilas89KvaEbfMaRBzvwJU9biDoKuGdAnLvN7SsZX4
UAWK/ljaxTbfJSv5oB7Q5QfWLW01HfT34NifFddzZBRz9RVreOas1Eeo8i/lUxa0KvxswAnIR9HM
VoUTr1O32WRLcG0iu4HOfNdfqU609PfKSjxIj7GTO+ISowddVn137g6Q2TY6SNDBpwGzRzcjl2pR
DGVYKkfACX+KHMXz9MHfplv/Ea7knlW9nts/NO0jksdgNJgiIMQpXeZHTa1bkVOPr0gfvsugaAWP
/L540CZjiphNYnPPA4MtgUtBtEJMHwRfn3PdlXXV5ol+7JYgFnvJTuWD+OY5/VZbxvvIre1gm30z
B4jP3hJYI8TwiJBAbEkaEa+legUfLUZp8I6tYoTgfcQgBN/dqU/3b+nMGlFSKGskJF6R9uAGPaaG
8/LXBpz6cWKTLnK9WptzPD/ix9vdiBTV/tw/AtRYGACGufeXMXfSiCjQmqKNDy8wOOmuRZVJJA5c
L3lHcBZXBvelO9nJe+NXkmJEoem96I9MpDu5XlcWFb396L5CKx3hgMYkiWuR3sj7cqsI/olb+puw
szBkXrcHYHRO7ZL/rB60Xf6CXBvLU5u9ihALfQB3BRo/CAnTtVilL5UpkIPglMpOwhm1CdYwCQVz
gO3t0qkZvsYNLQR9FqilcLkxVopOMQI0rZd9FganDMXfBco6EkpWHuaYvv/tAZKeCLBJYuwmLCku
9/WyqtxTS78OkpMPAiNX/a6QwHkJXjhYlC0Imb+VPwOjVDZbGiWR2shB9HwMW/CTk/CVoXz8gsFc
9TYDeSCLJ3H2SlGCKEWR+6H0eR9LC8mMHeUIp1qUlvf3b3aPKRmUjRrFDsN9Yiyme9RtpA7u//r8
elE/Tz20IIIH55eEnw/O+Q5AcWuxi9Vl+wqckoKsUwSgIst4kC++ul6USOp16zzJ8+sJInv7s39K
RDRUKgdbazCq98/BkxgGZBYjUNLIGV6YKp3vpkVFFgg6QPQBe49R6wDsPT3ojzJrJN0tWaABw9ON
BmrSR3ktSxBbvRRqEWeFmaOAN4Ic+mvESNclhzFEzPYLcnGu9xFvM5wjGEY8lugFupaWppNclv0g
n17jDywuPAZO8pI9q1/dR/xyX03myX80GwFGQDgvAJYFk8e1LKmY2pqPFfm06U2M9fWX6NWc0EEZ
gHd7MN/q88cHsqIoO7A61OZ3+VowFRGBKyiLm0CSAdSPVaApow9/FTCu2NzLuVodqtzXq+PlDLOr
JhFCHopTsfr0VrGrr7kVSNBsVk/ar2GdHdv/thJQwWthaEcIQiHAVnbVks/Nbr84Sj7S3M063KqY
y97tVM/6+04/eMsXJwhs5bXYJJ/0iY+wkfGzdBaBSA1t4bB44B4A97Tva8vs/aREUWZRL8pEiKC0
J6s8rLpnjhUcsH6fMokLYWjjxhPkk3jAvKNItILHMbXayfQxNrDGSCn0cazVr2m05ZBlL29cOlxv
cMCiGkPmaFH6WEhcP/hZoJyqLWcsNt62sb099MStNyyyirk3TFKL/8iiURcROrdKVfHkE+8O28gy
vjA8rrLzLattZAYtgW5cCaJUsg7CSebChXxanKqzI4F2fMO/yY/ZBoAw8IdKZvUE8CYAuo81q3/r
xgN0LZvSy64cpFFOdfkEdih/4z0+GpPLvSvuBBZ0PzCYAm8YlKu1UspZBrofg+VMRoPUhGHCoGx1
yejg+zdgngundpRS0bTA/LFy4GTgm6NV9lg+oFbsWRU2VDK7p2DdvrC4k+e+yPU+Uq8BgHYVevGg
mJqbG9vBZtzpuY1UEIsDawFCHUEBYT51TqGepMRVXpyKV/5n4aD3ZGFzNWakJ/B9gKALWK7J7JYj
9wrCc2CB8MahJ5NyEypJCippFAN0DPAon6BPgFEkmtdUiQREFIg2ddAR0VQtKTeEetjJaGJayeth
OwCtVm/BJWuzwBDzihAlido8TyrHRSwrwblyuCW3xATkdflQLcGqY3tL4RCugA1fV8yMFPnZq6eG
EkvpesxHYdtPENuvg8dwKZvZo3B4QzPNSnO4FUPlZ+ELJYxS+SxoJ44DbOEc785+bMinCcSP0UO5
ZKFXbqji9blRql6KvO9hAkhw5paau3D8tfdHsZW1AERhwGR4nt0ralmUGvapJgVJhmWFu73wkgFn
8J/XQ7moajfocj1JwTnaFttmq6795bCUXG/PHcpVxOi8mBt7LIiAQgn8Fa4jrfXI8+RqrFbhObeB
fQZqPrGUTbdRrXg1mYRdllDl98DNPP+1gpD5hMDro00e9EW0d9zmmOPlFWL0ewn8o4I8VvKzcOUN
C0N142JfS6LOTB5AmZV0kNRYHYDeaAuwXyS73uQso0h0+vqCXQuiTi7o89CbyJLAku/v3rvHL0ez
lIfRCY7+G1KDLM9nfseu5VFueDFGE1c0kDfCXhFW09ZpLSQmhL+/zBCEegeoekkrJk1qECapXGJe
VQQsZku6VoWdthfsAFUq1mydObhGuRZFeVR5CBgIMtvRubSrbeKUZmK9dxhQnC5De1j2hTE+intt
X64Uk8eQ4fE4fP0pUcpmhKWs71CpICBKAe8tG3xHD8Z9ATej2WoHpDx5c7QzBxV8N1z1Tvsar5Ln
aKe7ZNJs7CxWTKUi2jlTqn/2XqW8sUArNbgP+BDMg7FQpqtN7ti8fL1FRvVQYYaVZ3s2C5A6T4Xi
FABXB7UsRiCD4pK6MnEq5p3SQ7M6R60MaRuY0wZz3DWL35fb5mNtRofioXwRWNRDc/N6LZe6QSnI
lQCAg1z/QwaqTBSQUWd1lRINojf0cm3UrRmKICRQO3JrOCBnPlXLO6XOX48CQDYXY79ALgQqcsCX
aT76whOKqh3RYcK78tpz+TWGxaFiUDshyhSt67m1Wy2F9QS4nOrkQKH3Sxbz7TxkwDegLZh4aYDo
4XuwFRfZjn7StFzti/Tc/tQ7gPTMrb8qv4Sn6EF4ZJjzG7YPDL6EMApE1aSl5loUqoloPJ3S7FyB
+mCyBLxZ2krFRNbM0NfIDC+ZMAjy8dQ5gtpdBvcqsrMg/qLe/QysYyDwy7JzbZQIX31bNx/tD4KD
fGQ9ITcXh7Qzib7IMGvKmVEWXVk0Xp6dY/ORFR7PDwmU7qApBzKWIEhRhLzeubiPi2EShxjoTgt0
hyOGiFj2CZ36wMjcP6SZ5hNJSJ+D5QCJBnQnXEsqPa1LymmKz7FhLUanM5F1rQjvxH0x83AHckAx
gmI/4YUDu9a1HF6usj7VhQQNTACq7SSrRrMFRuXa0e5DXiYgwjAYEme6QEmktE/t2m7qfDFB42Gx
fQilddqb4F81y8kh/BHekVkKm729ZCwSnkIAAND6Bm7c6zUKheaNQpimQFctDHn9AITRqrHHs3V/
ZTODSImhFpYsgjFt2gQ32Eyf3k4/rJz13DmiBFAWt9aLIPELCPDcxaYxtjvJjgzz76sZlBjK6PKL
biqKmqwDvZIRVE8zdgEyhIxne54/oORQ7oMSTl6tpziWxhkcLMlxfENeaYZvLtYRMH73T+fW3cVw
LAAcSY8tqrTUjeoqXqtCiYgD3UuzEr9rC/w9GKTMYpGb5SnIui4EUeoWDFM09kWYnl9LA/1bwJum
DkPV5oEUkQFKYRS5EAxAq69VGjAXhKVjDhnOHtu22sbb04HpS964qldSSJR68SZFWlkCRQAp4BUU
DEdYArqKXOcT2mR/DveP59amIZmFKhNMN1AtlDIMgoZ+gNDPzlxgvOYDkDORbyyX94XcMKqEv08B
fIyQvtMcFXmlS6UstXgbDO9d2mfgnuMb16xZgdotg3Mph+zrxb4B7M1xXAY5r5Nn6A+Gf24SY31i
kkvf2rRLOZRK54k0SHoIOd5BBFeQukcQaDNUjVitq6cbmnYpg9JmuQww+UNtsvPGI5NEkz8DqwHv
5s28FEHZNa5e5J3e1tiuZIWUkcnZ3Ltknhhl01tP3dVKyG5enAo/NZISClhJhP4Dp9oqRqatFtVR
zoCwfmIlwW69BpeLohRaEMBnPtZYVGrEH3FomCy8O9n4OwdDYyATORPUCkRh52YlW9Gacew3rfPF
99ONqEUmE6w9fl5de4Wh2Kqxq8zlnxFt8uXL/WvJUgC6fr6oVL+rArT1jmZrLox0zZmllW4FdAkw
nV/G3aSZ1fSB77q8q8i5wBFwxMiIndDhLIa2Ma4m7YZGvTpw1QRlw7S9U0eAgGZo+axDYukAdTnz
ZBj7McbGlT+RI6++9c1KB1+EHZ/GpbgRN771fP+oWMuifJw+4hS/GCHQCo/f6Xa9ZC2JcW1o1q3c
S3hP4iHgVQYEXv4CLcPq/hJYEigz0Bcl1048Lqb2sJmcwQD8hXX3Ge8M/ZgFsj+hqxqH3wO7WLqV
jSavwGC8mDd9gH9uKIBe1/ZsbBNOXNQd0eTR7LalMf7pnfVSQ2vIn/tbxjAGaH+9FlX5k5xWEi4N
WhMi/bC1n8DX2hvySx2gKYUFcLnp6F6ujPI7Wqn2BZ4jps2xFA3F6gIsDsm6MFlbeMvBuRREPdS+
6AueX/waAwW0LppZOZOlLKuNjNmZppmYjH0k+/TvNhsAnut99GtNziuJXJ/YeMfcYPAIbZ/iPesS
3X+zZ2N0Gq+M+mbE/mGehryqwdexZCzkvhUFrvp6IXzPD2JYQfcQLzYn7THYmLapsfpimIpA7vLF
k50VddNzAhbC/xiY0z2ZJpmpzrKi9y0Cpo9dS+kyScCoHrhRvYn0j2aiJL0PzBAjCLuPDJQoi592
y7mZzQrobssl1TmkFDB3i9rE2K8Gn+MCWG90/TzUpOnl+f453TZE/0ig9i9Vwp7n8yQ7C6f8iMHn
awkJrMi9L4S1DGr7hFLpK96DEOi0fuydpfT43wRQrhSvDiGSFxCQTkaCXijtK3q6L+FfFO1/G0Wn
kDF2eOrHESIeepB7mdPOljJ7jYlHjCiU7MXcAPwjhzKkXtDBr8riDDkC/hkk9PunxGbcTcaZ0x2g
0DVNLhtoVQ/SLHT/vAz2unhgCPkXl+2fhVCWMyo6ZawWEUwM2mpTFOQ5I3ZrK9olS9b1JNb+3p5R
RjPpq1RKG4SG0XYDFlRHk0BK9DY9ZOaSlZy6bTj/WRXlTwll0/WREiJPuX7FAPITYynzSsVvMPXP
71M3PtPrUKhanI1QrxeGIFqCYgg7bldbvJE6lQG6oMA6HuPv0FwMhgjvimEQbis6SK/RUYFyAU/T
3opKpxRBS9KjYKEaVoKxWKJAgt4Kk/XWEQ2YHduFJMosAFDaJoWCLLP4XYL9GSmdABxRm+EBfbkM
Z/t2aHchi7IQizRL0rDDqkbgsHyz336YdrJc/zxL8FJEhu7fdLr/EUYj65Eb66eMg7BgFZzM0rlv
im5a04tfpyyEVuq5BwORnZ9JD98x/Trd//2b5gGpUNIZgHlb9Ey3EngGBUzDeLkHy0qXGLOYGvCs
7gshZzs7+wsh1HkUBRh6hQF+jubiIXWfAEL6bxIkyvmtOGDiAh8udvAKmkaoVuPyS4Z7ePOg/1kF
PZsWLaL/3+s9ugeGxt485YufpjxccQxRe66xQeIzqKXWGE2+ZJwzS4KEI7pwnYqm0GPgZ2HKUA9s
7JN3/I9LoMyyh8qcxukQkDx2aAi3mSH0bVt1sUmUNUbzVD8GC6hqa6fHz9x8BMPltjIZ62Do6i/9
3MVGJXolQRKkjIfXT/0DHuaf/3QZaJMbgP1CaEUICM5o6XYxzLty70u4+WxdbBRlasexSXMFlZxz
svKfwDDCTDffjFsuBFD3WcsLrkxInCS7z5UlbdBDCZsRgs3jPy2ENq0LuZ+iuMS1KHe+EZ8xJfvv
/S/goMG0LkvoZl3Q5a609BBQNFIOtwWReW6OjpH5LI265RxdSaGe+QKodR3/5Cg4Sc6nYKzi1YBS
zchy72/c8Ss55P9fqK6Ql9nAk9Ug/l+RDRtZuntDs9CBjHHD4OlBiEIjf2JZygKQteWIxB0wKIHo
r2Qc+RxVDazgpQhqsyaMMdEEDiK8d8xpet4XTv1UYGbS/yPtunrjVprsH1oCzOG1GSaP0ii+EJJl
Madh5q/f01rsNafFnd7P98U2YGCK1V2pK5ySnuzkMyQcbV9wfxfUmCOzykKamlIvTi/+wRMrW8Xw
TIfo5/z7uiTz6DAqCTThvklrSgd9MVjjc7T9I+/hxaPBaCV8iKDpHU5utPUV9jLCo6PfBwPpp+u8
LPjB+ZmxmeakMXojoXScc0eKjptMWLAuAGHAAxjdD2gQEJmzsppekoQJZxU99YD7MDfRBnuWYmSW
eOq/lMi6IMUcmS/0elzIIKWhLdvAo8ULgXgICQjdkYjPvITP4g394ezbw80UtI6VNokpZxqxPMHu
7GPifXHcy7K1mRFhIkaAlgxtO4BIQuLNbnSnI/Ikj5xYiEuFiVhGrbGMUASVylVXh2RX2cGj9PU4
PnMI8Y6MiVuwqyZBt8L3kbXv0lp/cPO3r+vy/BNuBdt+AC8DJFP0vwAejgldil7qz72h0ieyf0iO
5WbcZkd/dfKd6BAd0JGwfx2exn3hoB3BvU57IdrAom7gnmHyG/0+rC51eY7J/bOEF6DklLtJI4+R
4/w7Eow8dAaed4rV07ywbHv6/v2B1zC1FJldcMEIgyLI+ig3Yn4qzuSlAn6wEpBcQz74jjdFtKSx
F6QYeWgbtTD1M7ip3XhTpvYL5rjPdpXatPZgbHjINAu27oIcIxpWKEtdkIHcTvzdR0R6vX43S2p0
8fuU/swiAHgjbSaMb56mG1S6jbMNjJacrJ+KtXx/ndRCcHBBifGrFar3SiCB0riS7UO9Mn+t/x0B
xpWqiXaOFX2ihRTR/gDuF4eBBUtwwQDjFgZAwOd5DFVBenSjuueUvK+/OOEATx3pN8yuo+ojuW8T
CHKEXllvbN1RWfNyLtcvAsgIlzTOiX/WCwM02q9DsVKd8sn/T3Fb6BjQP0YFa6YvKSQKto77Im7C
fwTCyam3iF04NsfP8NhgdN6v9E4yK7Cx65Csfuz/09FfhgdGz1OpHgBAhopCQQ4RiZ17y014G7x4
LDDK3aplHgz1iNyHiMJc6lROx2nbW4iXL26CUW9fwN4uKaXmI9paNjAuuLs36V0yqZULCoxaD0lU
y74PCsJO3B5o5QATq4P3CEQ0Ts/6dd3AhtFLqRKRp55qAzdSVcQkdoBqfLXm2veFStIFP4yWlwXW
ZycN7uQF7wvZFl3DrvbG05YTVly364Axv2QGqwgKJVfBzGnTEF4gzjkpNsyDZqpWnOLHxc4BGDpW
thyaiptQ5ZzUt2uZ2aoiy9S6D2EPe1vx3mg/tE6i25j35LtudoFYeXlSvmqEml9AwDTieeKD/Vm4
HKO7SAH7BwBiD+Q39Ue8r5uYbuoUKImBjqJiItod6T85UZBCv/OHosyoMDde58oUBZYMRVkbxKnT
dYUXuNcACAWQNAUA9Rq7W4noby0QWCRHfbVuMELTPn+57+LNlpdLXDQ9f76GFRHEo5EiiOA5IcVb
5bxiUIdzqotCOKPAOIFCLoqg8kGhaYhlC7e7Hup63eMvWrcZCUY0ku5c5nIOEk+4Nh1UCp9cp8Bj
gvECMQokgtpAxtOz40XE3IfYaG9zRIMjf9/VhJkipW1YyX0PIhoJO1K7nWPdeLHhFKfrzPDoMM5A
bc06qhoc12i/nSfPss+T7WqP14nwTozxB+fBjGodt3Lanfce+vOc89PZvk6CJ7uMI4i6fkiKHiSM
G6/bxWueZeOJFWVxdh+1bhRWVeM+mgKrRxpg6zxcZ4BHgDEFVj6htgv7f5oeXjQsCOH2Fi+a5j+K
8f3gnHGgxkOYZCEelEC32ljkJTkOBKW9dBt41znhXMU3/tWMUDsoZQMNyU/5r4LcQNOjT46O/wTz
p4HYjBdGyWuhbfVWwm1XbgMIVtHWUFsB3iyKrREmRbqzbdy5Z/LwyWsI50iyzOi+poYt0JdwSxmR
nDomz9ueaJ/Xz4+jkixu1DhV5VhWoBFvetd8+iWtgID9+9/Zl+8q8OySBrO1SsB+UketFRi2Bmrt
6/n4L4kweq/41ZhiXBJ6Xz3BgB2zDZBxbV6LylJl9UIaGN2HoDRjRwXOGaxV2yKFtWlO1UviqR87
dc0j933HV5w2W52Ma7/ruxrC99LtJd2N9ofT6Ja3yYCZoWGrPNn2MDjgU0rcL6Gw/zKzMZN+xlTE
bZBqcowPQHtosMbw+oNJHgzH/JsX2x8ybPlS7YY+D6mzfhFXu/G7UWMMnOLjurQv52lmZJiYYAqN
vKx83N4A14BesM93385XHJ1ayuDPZeQ7EpvJO5Z75aMR4szQT9m7Wuj4poNUGooroXzARk1YD97M
J5czxlhEfmQUI9Uxp8lJEZN35NEibw14wX95hOqlcwr7uBrVCEeIV2n2GK2e33PbuOVl1Di2j61L
paLgG5mkfbe9Agx807m8UUruiTEGA2NmQ6YNIHHI1p4Xf+bYt8ZDJV1kA1i1tLsE+1G+J9hnkoA1
kdWAbSyIFICd9FpsJFdfR39j+GY0GA0tk0gXpBQ0zrKTAMJI2qov446XRF10FH+o/PDoFXZXtLJO
Y7f4VblDLzpteDU4vCynA2dkGAXVzT6bDMRvJ2e0w1sLCyex43LbHDlO/cfqLgwQAmTkn4v5Roma
XQyAC82gKUAnKVfY+vCGFbRACyC2C2CTzfZYn3bxRvDMbU2wWQ0ai5klfsMy1ckfxn32EYzOFgBw
0cuIMisXu+CutdBhBR/yHBJhlTk8X7Is8DNyjOZOoV8OwghB2R3kM7p7pY42isgrTmaBS4cJ86Os
6LOiNujTLsPxvXROsJ2+vq7bIY5msQDU56xLo0AEEYxiVU87uSd4GWEg4zoVagOu3RDj7aPBCn0g
aqEthe5A74Ea+lex/uxSKJ8zQRzzLByrjgqijtWHYsTLXvA4YKxDJDcY8enx+wPmIY45t7RPo98r
J8Q6btlsxjHRcELfpUrvI3Cjjf0e8xdk8ggxliHsZWTFBDBCa/uyfTPR3Tj5/ZnbA8+RLNZ7d4Pu
F34AjjICNC67JeHdU4tBWeEmvAW4urjqUBnF6Ipxui5rHAvLYnUKZp/TUix9hVsPwk13MrFmQg95
e4QX2QNIAO13Q6M128SFGawz7KsFo9M+Nbtk85jwd9UuPv9mNOhdzoW6jxKh70Fjp6/yvbiVsEF4
VOz3v3tnmphhteiM/o+pcNmIkyiIogJ39YQ1jJ74hAWMGtA9eMZz8Z05I8TYNL3L2roSsVQNFg1w
ppiQ47XaLo2vAE/mDy9MPBLk0iSlU0JbcSREpyM2S/8ebPhyJyS8LPOirM1oMXZtaIYRcMg4ty6x
j0DjwAsiwv4QnjdfloM/LDHGzZrMqTRikHmZnGl/q9+0+zsu0vyiYbBEgDdYkGZVZyxc3U1jGgs5
Lfd3XvHevyMuxW7WsSCqJ2NJzHUtXY5Q/pAzKM8z2a5jIDsLYomVbfbkjU9AFyG32Pv9IrkcD7fs
R2eUGItXWbnVxRooiYCyvwkdFbDEGRjiCcOibM/oMNo6DHkrKE2FdhbgYQrwc8JfzP9aBroUACRK
x7TZIn/bq13SZ2eIG1BgdJvGHTTdzO/mXvJ2c0LMkeW+P+jYv0HVNDlGAIzusD5m/zGQypF/QSLq
fXVq7L+5qDlV5gBFofHVacQBKmR6yfCubID81yEnxCO0JOpzQkzAOEidMIxZW5wM5AXTV9WuyX1O
Jvd8LLcPHDnn0WKixTQWg7ypcGeNhwhudCWqVV6NpcywFd51YkvmaM4XY121sYUQ6ri2jqJcYa38
a+EAQ5FnjnjSQf9/prpGrVilHoIMFql+o4UBj+gG8KEQ+c5uXIBwBzCDXLAXHlnG2KJPVDIaq6YG
asIGJ6DZOOq76qJ/t3HT4/AmPen8xRRLSj0/Usb0JilaeJPmWxOmgrRPo2t4hme99O+hHaBQZpi2
qLnZLXfcZtGPzSkz9jjqlMHUzmD3jFPGEJdd7oBmAsyncsUFZKBCyEaff2j9gLtVslSXU5UKjidT
3MO9J+11O9NcMj7wpGfJmc1pMbYFz+xYaDAqAiFNP2U3IL96p934u7vrurDoYOZ0GGvS92Xf6Cno
1Cn5yNzQ+924+VEGsud/vHSevoLnpBh7Yk1JGfQFSE2eivL/gGkybFZG5x83uFk+PFXVAIGJzcJs
uTk1ougc1iNt/DNQk8FmYeKWeHHzFrIsi/0/dL596kzFEfFqQtB+06nfek9y89Vf9DBa2Gcnw48B
exALFy6tiGCqQpMaA5UDzN/RMxMO2jsfRJ/KEyvbJuA/UCvH0lbs0LykE/SWUAcKZLuBHnk5budW
Wz0m3idH3pYM/ZwOw48m1WPYGaADFMpfNelItBk9ayWh+Bs43IbTJUGYUWMvaIhUNfNlUMM6EvIx
7H5NT1seYs931eLK0bGdAZPfn6uQmoUeSOwZwaaxm87RsSUPT+yb+8nx8Hq8DTaq6g5f8XprbXgQ
totlgjmbjBKnkShnnYgvmLqtVuwed3fBscXqwmO/Qdhj2tfvcMnDzKkxeuxPbWIIE6hpmHxHIqF9
ad6vU1jSqzkFaohnejWo4wAhhVEP3tHb1oW2sblO4OemGNiiOQUmBjDkUWy0GjycHZkCq0xOjl5k
g2ibjLwcgjtsFyO9d6sGzvDoOu/b3P7iWamlp/H8E5j4oBUMawo0GvJg5j1BIlUmXzxMRB4NJhgw
ogwbM2io0z5tSrdx3wOHx8Zii+icD8ZyVHXejKb2LQ4Glm+cIhK5vtOh2+NR3Fm31y+OxxBjPsJU
lIqMmg/lxqNkBntE4eE6DfobV/SZTT43QeHXYwM/hUSM/K6SDHj2wCTleHiOjLO1ZHmc5GiIQKWH
2A2QwNA+fv07RhizkKtDbQoCDsuJEGySxJ7sBB1LvL6+RXuARSimDhQ7IE8zd2LFpVQUHRaYvyne
tElu1fV1Nn5ibFJl/UOAfQSXQpJLEV3G7uSh6+lb3R4ARIClZAU5w6sf87PNxZCnJuaHEMxoMvFX
rKRBbFTwuwmMXEF0DAzT6FJ3Olv07Orm3/LI3JVcFeU5yXCIiJ9VW8CmCPkx9RJbP3X2e4gFviId
suxWHCn89oA/+aSzH9BhrGmnHnRmarseK5orHTvhkWl04tfaDkVSnLbxQHiR5qIvxi7A/6XEnKig
whiNCihp2KJIGg8LkofCmVatzB1p4ZFiDrM39GKQQpl6KC92ksN+S7f3cqug9GeunR3jCLE0MjIz
BXdWJ2uka7F6SCXqL8m1+8njyQePFuMSEdDmZZyCpcnrgOMZh4A1U+z65i7CmAQvR7NYUzZnd8W4
x7rX8gxojhg3AQqQ4mZ764yHeLOirwK07O2KNcpVdrjiKDoVgZ8Hiok04IfSpXwMk0lpiIKYKMg4
3Gw8NKD1h/2Afqq/qWEiHfkPGYY7UVVKAN6pNG9jkVYl0q580z94msVjhvHvSQOIVCkAM+hyq0j4
QkcE9z4xnoB5d/3cFh3WjB/Gy7diI0y1hWeI6Gbu75Ts6aOKF/UtvhTnp0Zd88xSnK2yDSp6OU66
P+QOkGThexWXJ+jL3uTP5TDeJPQNVdBDkMlvHW9wWrd+rDbiw/Dek9g+O+1f9G3OuGIrSkLaFEbh
Q69eppyUxxL9jjkXeejbiv4QbBXLswBNSfcbMVZWEgBJGVaQOAqwJnkvkWM/tZGdrJV16Mkn9Kpv
uvvU9XlCuCgZM7qMzUVDgKqXKeiekeN/qx5vq9u767JHb/0aZ4ypLdHXF2s1KOz8A0bSbFhazg3x
eGCMgpafg7ESQUHxUke6F0m+uuPNhVGNv+RCw541TPNibx2gmdmUsaoGTVpYantyNjxnRD/v2k9f
XsH1w/4ZM15+JnPY2tSOYTApLbAvai879J7NKwvyDoJxaT3AevtAxUF83N/yuid5v81cpD40md4a
+O3M5qLQL7xCLo+GtemBJbSShh9XnPvaAbCKuw/goh4+H56u38FCZ/slJcaul7BOQkePKCEb4Mv2
ZAclftAd4tkP9/lq9+ZAB1zHxYCcy+lb+y6XXhMmxtL7mPtLzh0E4OC99Y/Ro+lm9m/ABB+c7uY+
dARAOdvr6MG1W+dhfcTmdjvwrM3n9RPg3SPjCLDRJha7Mz7Cu0cGj+PLfpr/y9NlzH/bmSO2meLH
B/Kbp+ULyeL5j/+YBTNbTauDQGtPT4krHLNV+ZESgF7Hj47Aw+e/rvbsUNi/OfAfqzxlyZ/OmkwP
/JZzlbyvZNS9EmrfjyrI8r/+ZUp5Fi10U6tYPjVVQPnlBd7XBVBnF/iNgphF/Yiv1gghnLGrnxv7
zEsZYVSsl/zRMKl0YwOVrZAE2zS8Pc271iRfV97L40hWa/frX14Eo1OjYeSdIIKlgdicn1Z4l8yo
1FCiMTDR8dt4NCQVSe6K1da92Y/k3nbuWrJfv9ufD+3OXjkU/2qrxE7Fi+o4n8DkYa9rw3dm5P82
gj+210ehhHb/Cfzs3lqCCmjseAd/cyYycX8DKf06Nd6XX2rIv/stSmumE4NSyHFX4sOde07U/DNG
uhDa7/fc7JfDoJbORoRfRjcPSVztqAHztCe8jUsyjw7j+4DeUAh1CjovHrAoCDncCPbb4RS4Kko5
a+DUP+1ckTw8rXnQNByV/04RzRgMkrqSMmpOkIPhmROegrB9s4Y5lL1A7cnTrvO80DnFKH/k5Pm0
wZr2e7J2N9pq+xQSGyibn6O9DRxeled7ocQ1mWZ01FfltGoG8PfiOIf7z5ubdUVeTxXxdgXJXNTe
PQ/gr4WNhVO+A5R+QGcExJmQ07O/VneD7T64W3X3kB625DZy7r9ist5sf69/H0Wysp8VcjiEWMiz
Nt3rEi1fj0h1Nn0kWF2NOT94VMm78Z3D5uD0+NQ3T1vXsCbocc48heyxpaO44SWeOZrJJlDjSaqx
cQK3ltkuT9y+oY6u3Afbsav3YT5U1MY4p4AcNvSkV7b7cUIlJyRo3M2x4NH5jOAiRgRZGF4jmmP/
alHqhkXlPIC+EVCvfcylDfovpdRTIZHxMYCsdTYv98/Bnbp5WR2cTWWbtw1x1yubPOBvNFwiG667
Lj7QXq0f4pWJ6co1T1o5ysimaYTQMPWOXjrAaDjR9WIcb+GNjNXaMlq5VIZXORyDrMmMDrmZw1nC
Qs3+xVxjukBwau6+syVrNqfF2GMtRDlUHPQOVjPCQstfPnmgd3ldRRbyJpoyp0JPc2a6Rj/KkkHX
AAxgH5L7j8xO39EExwXPXJgcu6TD2GYrNevC0kDHQLd1774pH2egKQMoLAfmo4BOrhDZcvfx6+xd
Z5B3ikzA1NYxEpPp9yli3+SbAd/zYPR/gep9yR4TIYWxNU5RCfac1CdKRvxfGYQihQZeZ2cxAER/
p4Kdndb33prL+9JCIyn8wexOLwcJPb/wB+e1ADTiEDWt87pBU1yADVTGJv1NB/MqjrIvGdQ5dUb+
pVIpx6ii1Nv7+3qTu5/X2Vt8A9FJBJGuMMQSKuYcxclPhNGCgh0sTJjr2xivxsadXDt//JeUGJ8m
GIrSKjFYcfyneHJqZ5s4idOu6TY67m5jei6sjZyxxToiICHm5y4CW6WjkR6rcyTib0Q0mwKJ1MBg
OeEw97PEQMXxn2NkvU+iDlOQSWAufZ3W2nFly8gchtvg4TqdheaCSzpMykfyw9pXI6s7BbuyWKuO
0nmCW+6QjZd3GfYMpAcfPt4uyRbrV4l+rAzCU/CFGtHlNzAyGQLEug7pRY7oY0vcZm3uJfeh+vjX
h8oYZD8WBAwY4RJHQIGjBRCI4N6jefyLYaxLhhiTHMtyZXXjN0MUiCTDrFzvYUnAissR1aZrYskY
5QgrPcd0AEd07ZEF9IMOE0ZogD7SBmisI4T5SkiEnnguZZ6AMmY5F4UzNhJTPfeAPnSrO8IqAEXp
9rqALlv/P3rAmJNYDXMhDIIe/rp9SlYpoOPeI25BamEy9fLGGFvSKqYF5HjcmHrXhzamcCAaqwOy
byWCTMv2vQhoUavOt1+36UHYBDf1mlcSXuAUwGG6KssITYAexhxo1o/luRDwCZ33UgN94YyWsgee
95GoQDACc0GFOU+9taYpwPq505NFQjsZyAAorIDUjoxaS+pGXvAwfnCpLljPC6rM8apZqqiZCmHp
vO+oC685ySW26W25sL4LGjEj9aOJsvblKKioRmRExNCB5srOA6+3QuERuUy6/xeW0FdBAPQcdM1Z
u/w196Jts1bd6s66n+5Sk86GoJBpl3DlxfrrfCev97CpOdk+lisMJqC338FYsCOuLW731FKcdnEA
rEUvsjHP6Q3jrEXTrmwLJaEPf3/7u9w9lyjtEn09EmEz+kg/XVfWJUuuSajyWyq6Ig1sYruMbXJN
DJI4hraONpqs/f3+veQGUN+jQz9EeEaEcRdZH/co9INI5WZH66jetI/BVt9UK82N7hIMS1BPdczd
9W7wevLVoq73ld8JDv41ooOO97xfCsAvmGa8ipVoQ1Ub+J6zd5BdUSWrwe2ODep8vLkd7vkyjiUT
jLLVa5By/BVNtQFc7vHBeuW9KRZN0eyEGa8iopEi1UKQOXwE21sTItMT3rbNRRWa0WDMndxWYqWO
oFHe+vuzq3p3eOVygl0eH4yxS3QpDsTGh4+KbyP3l7A645HyN57w4v4Z44b+TDk+i+Ckcmu3cFsX
3TVwuhl/W9tScD0nxXYqpYE0aHCHPWDUMMu7U3aBa7jHwmseywOPr6W0wAUxxshZE5pcVAGnJ91I
LyIMyWFjEHMlOR66uN/U7XgItqmjw544r+3Gzt+1dWEL9t5VVALT5hO72mzDg4LWGBljHb533K67
1+sWZ+k1dfGRjDGI8Yl60wgdxor8rfYc7IaGaBlZueIOkGZrbNAE5Y/PCiOckffEIb4sw7qhoC0N
229N5oQGXR+1IsQJjXb//hJuMeXcODQKi7b9ITUxGDTZ5UTc6KTewCW0+N+E9DvL4S1BXcpZA4YM
DeGIH0z5x5IbURaUQMA+GMSBcYccrUSqVe5kv6vN7bCO0Pz5itz8Q0zUHfqGHV4b6LIJRHOeoSoq
gL9ExgTmytm3wg6vCKW1k99YF5RtIP28oYVFdZ5RYaxfkJS6lAc4btE+fwp28oqEMA/Ja9nEzogw
ti/FELtsxiACF/2ko60xwuOnP4nk7rrwLDzENWAi/3NkjP1rxUo8qyXoACXtXn5Q8OBZX6ewbC1m
JBjzN50zM2uoeMJbdDe/X9N14XxxaCw8Ay7YYIyfomEY4pyDxminn9K63HXb+tOOVzzk1kVV+8PL
97XNslxB2AGy4VvCIN3DRrjXvQ7pkevcLL2G59x8y/mMih7GhiBE4GbwFM8rAO39Fh3psFHqNBkx
b3SPrvmzNrbkbiNoOyd5wqXPxE/SVCvnVIUePb1JmS3totMJoaVgtx4M6G2xKVFvV24tzNDmB44x
4+nwd+Z0znsWxmJugnY1kreTBYTOyPYJOgB5Ykk16Ef8NrtKxliIYmAA6hAm+8WJ3MNB3irH6gWx
koYV8/+Phyo1wtfIsVbDbNJJP+NOy5I8v0pPMdlJ3prfFEp/5ycdBStzkVnWf2aWyy6UOx++2SKY
pMlFr3I0wEQWt8BxiIF3Xt1yNwT8H8bqD03mKJMqbrPABE0Ub/IQpgq7eyPvq+dc2VIZBnphKCp2
K8O5fFe4ZrIRqWKUt2XSI5ONKWH/yUpsZVfYDd5xppeu7Vf6LJeJ4KhIFmlP59Wnc10zl181sy9g
blHFbuxmUsL+9DLkBKBAwbbbWW713aAfE3GXH8wjEKWwRzBfcZ+vVO1+Xu0f9hmfMFqKKgwJiA8t
xr02OfH3Lulc9+E6k0utP+gRM3RNxRovLKFnmIzisFVC7dzD96hbYP1GsHUYi7WHHJtFDtFa3VZE
m5zmuY1JfcJOnF1ZwZ2LMWCf9OfkAX+uS159f9Hrzj6KYR7VN2PS0w6BOjYQpImtnh4B3Vs/X+d9
WZRNSUFjrqQqEovaHmhmHqWAAj+N2wnFvVf7kVv7WdRQE+GRKOrokmQXd/qANx5Cf6Cc5C/62069
S2/0zXA/ZCTH5rm3O16z0VJaScNwnYLrRC5XNZgLLTAJpwl+2p+ir+SJblGjyf7I3nvPv44orAXE
OEh3k411yOGqjHmvcRr7smILeDAUu0wZO8PZ1TRjIRZDLGY9QowRfaHnU+ICfWovYhXZsHrgzTwt
TIlpYPYPOSbciAqpjMyk6jE4DpTn6ugNAOP1yejYwkrjAZssRryyrIu6ZhhQF7alMsjPfZWbkJez
M3jxqcnswLB1UEvXrr1/fZ3w+iheRcxWcZz0QvM6+JxRZqL+xp/8Iurq/n8Abv1VvKepNCx0+5Q9
mVRI9HJCxSUNnBNkooJgVPxCaMFq6JODsk+JlhLRazjBzzJfyN0ohkGvUWfur5aLSCmpsEJSDS/Z
BiQ4/PYx2/oa2OI6rf4GHwsnCY0XLV23NN1ggscwEhRjjMGYBlyl/b2FtsLBPgrcZPWyHv4hZNIo
dua/zP48Tg09wScgkKJV+SUhqmt5+YMEjM2tiiW3zvFd3pV2m5N4a902B17KcPGhOuOVfSsqndwl
YoVP2FHczW7T/64O5XO+m1bZ5h3TFlhFunZjdx2v/CMvL0dv7ochUHUdMw+SIf8AbptSX07TckSG
oqJJyNBtuQ00C0NUuMsZDeYuVTPFKt4CNA7NbZ7YNDW1hVtePSLNS9CzIzi8DNKywP4hydbkfKkq
+7GfelS+tV2Gt/c6OVjuLYBFw4PgSJvqg7dd+jsIvnKSbFnO95Ny9GO4EIeu36jvsF0R2BgYyYHU
8IemFw24pmChlaarlmoyZypOaQc0bRUOa+NFop07GNPXb/p98xZvR06ubDH+R+nhf4mxBtVvM8wZ
1yD2ZCB1hWK0hDUDMgboU16cs3yKM1KMQbPadNT7TEa2wjPITSy7gLpFd0R616ATQ4u5Tb+LwcWc
N3rQM/3P8ipLAG5N82axhLQprAwwOYiAtwAnjFmKMWRNp9tfFNOQdSZaSvAcHjNLozEG5m7RREXD
1MH+JTvr0OV3EyxzhlFjRBmYrscA/yVn1JgHhhkP6BaX0BWFupFibxtu5nkpW0F3hKGgb2EZkcH4
hnhQJlFApfEUYWvPdKxvuSmkpRgbIqGIiiqhjURjZULpxSQrocxnJ/s6dIKtb0pgE7t2+bs7iFzg
zyWTOCfHSMSUq/1ZUHsqgjQ2OpxyjO8b7jNNdZvu1wPSddxnxNIhzmkyr7XR14YaL98ee/aQwbrB
5H4BLGR9k2HQbp84hQP/s9Z447OLzm9OlglC87LNomkC2QK4b5gUu8FwlQKoB7WHg1cdap3FdY8u
rmpX7M5OfChcFK44D7ilGIY+a9D4ohtYN8eYskJr/cysRVrH/Ugdw53s93TFw5hefCXOqHxry0zP
8xhhUlApPbShIh83AkFW3MZai4Y0D8k+3hkVL2Wz6ITmJBkFLBo5xTg3GBtd9fd0crw3p9urTnDb
rdR18it0OQZmySfM6TF6Mgi5iPY10DuUwCKPSvv3dEywGA45dhqiffISb4tZRA2oHaoBPDITJf1L
CxM0euSHKvyCAy9U3xdb30FW+17fxdzeoSXjOSfFWJm2GwUJG5pp+ZCuLx4r4juoqyL3lbtO/SBs
UC7lnSe9H9ajz2kygilW0xCh+ZHGoKLdHgP3V+tMKBrn3MLlotujQZKpyKZp4DgvT1KrW7OwYh8h
IKopAWmPIbqcZS+wQ/d8N6y+rkvKUtsxtaP/kGMkpREnMdcrkOvpgPlADnpKMvSGuIotPYl7V349
nrFJ4kzsvWG7jzRvhDXViYMa6fUv+e75+nHGsy9hjG1RFLnWjwJk1jScN/N3cmd5g0/ujXJnP341
7+Pe/n/U5RZN/IwqY26ttG26rARVJ7j3MlKvKZ6I7IY56b6IEttyh1G/8GBwJjwWLd2MLBMBIIUc
JnUNsoBqyclK9EzkZEoeVKlKv/7amTJqWWP/Xd2dQaZzksnON+LWaElwRHrzvXMpoKN206PWc08V
aSKGbbxFq+wgvxxFb/VqvWPeeoUKnd19iV7vHF9FT7HveNA1i9EJZBA5AVlHVKQzF++nWZLkYkCj
kw4pSoB1uR3e5QEXcIVLibnsyAdKbzmC0uQ5AxrsU5LcNnbi8eK7RXMx44hxpoaKjRx+HA2n9kze
uk25U0kdEXQerv8CXAhHNyPFCJIy1m2ppWBJxxbD9tgepqO1QgMH/Ca5rqCLyRRQQvBPU9cma+Ot
HFMwsgFhKvcHcwI8RH0voWB4uDVGUnhf5hpV1HoT786Hfs0JDBa1VNdldIuaqohcAGMUA8S1QwfS
jdduJydtSLXJnM/rDPKIMJZXtXxghJ5hCuWtv7J2KUEdIOMwQq/jh0LOGGFkfbLOmCpvQaNyy09l
K9kKz1Ut1dqgRP8cFSPjzWTJ57QBBY041T06eSDlgzusEu/6aS3HNDNCjJD7pVKrqQJC5kqT0bs+
5kiM2K8ymkBbp32mETIvVbqYPcS7CTYChQa8dRlvlQEOIgHiJfVWgJf3v7SIhK+Je5u+5+Uuc/7u
ETonyJxmaKlKknfhcHr5CAYC/ELVQYW0X9fr4fb6eS7G/TPWmOO0ciT2zdiCI9KeI+ymuvft+j8H
JYWpmNFgjQUG2NWGWlrxK3kMsQcLqM7tLnAEjiYtpgnmhBi/k8VnuZlGHFv09ZK5ubepgO6LPMGO
o07LFt0AFLIkUnkwGI5GdAX7uV8MeEknx2B9Y9jP2QmDDdfvZtn0zcgw/HRKoDaxCTKtRszQ1lJk
6YuVfnpOPhs3e6kFou/32BXarYTtlxWSavef73fE1c2+gBqv2aOlm85ycNbwBTHCNOSRa09amQRQ
Wtc5Xb65GR0m0kVfXtmYVUkPNLRjz781HXXzmt71679o2p1zxNp0gJ/Eil+DUuEGx9C+99cJ5id5
YeVioPWHHzajOhVpHLdnUFEewpOOlFXliB4Xmn/ZMM3IMIZJDP0YW4tBxv+t3AB8dJX9tlysQPGE
u9QtD8g2cu6JOoofjmRGkHEkRVbWgZ6BYEezY8WhWQcrZXtES+lmx8Mc5Z0hYwTFROylNgAta50A
S3UgmrtXX0QOSzwqjAHUIuxpNqgqywehRU0zIOKDcTCBrcU5uiU/r6uarAF7B1W37/nSmSrl2tSl
YpgNqHgFu+62vLFKJ0YFw1hJLrbZ+URHdWZn+nb49lfh2ow2i/RimBqmBVPQ9tKb8MYPbzu3fRbp
i9XnJsvotbAiMqfFyGTjG3lq1UjHFV/+Yefodr9CLRGYgoPboPvUuuOc61JsM6fHiOQoYv8lmrgH
WmwL3JfIFWxxo93lu9THexL1oa/Ct3nTwIthiE7rpyheiiKi00vDWJl+1MYpNc33Bw8rfFX7Hjsx
Oxsd3Q9fAk92lqKrOTXG30RKlkhAbBxOqTMeS/QRrwK8kLbTyHPVS/o9J8R4nHMRxImu58PJUSbn
7MoEvSjrL9/VganJuTcqBz/kZHaCjGvBYpizFNXg6SXfGwARV9+VDAm/zuUJCI8nxrckehT2Ej28
HWAuu2djF22atzVGV1tuMn/JmMyO73u0dq7jQSCN5QhSwVNQAQNdcLj1wsU84pwG814Y6zCN0h40
nnr7ZZcc3xQ0vTrRIzCmS2I/4HX9dP2mvnM/V25KZTR6CkygJHewHrub2k7cj4+KbADCooTuf5P2
XcuNI8u2X8QIePMKTy+alii9ILplQFjCg8DX31U8e4/AEpoVd88oJmLmhYnMyspKu/IoWVFvNyuT
Wx4CyzOvaxMA2zt5/sFMUJML9egjqGvun9NY9HlyiuvciQMzmF97w/S8wPnwWlaz3aQ/MhYy9faU
RSmWzQCWe/MEGOWtYimoOUUoM7OKryyVoQyJ7Cc1VxSgFBtWuEFyFhPuH6wi68QWJnjgKimOoE8K
sSxlQLQuT5Ki5HGvpd/1NhHs5rX9oxjCCvHSXkQDvWcdqu3B7JYIrZ0ehQbIlZWfmDzC0UdQxqW+
lvxFPeMjnq11uTo/8Y7T/C6Mdr5/SdEiwYK6m8xpjpmmLEx8actKjUAvt56BrF+YxfvGNHcsviYf
dk0EehZmS2SZlm3a95WYY8EZFhUeVbubAyyBNfQw/dyMaFCiy+Mo7C8JoZH+TlUMbOu2Yq34XwtM
3K8vkckKCydTeNiR8g9TlOz0Wi+vXAiC3NubagiLOEC9cL/fD0ZhBovU3c6PZ6sIrHxRHL683eXP
DjVE85cJnOfWDtAgZR52sH0sRSZ8/rACo8+ibHkSa4WSFBIeDcW9Lvv5Y0s3WU8YcU3XaJLzRVbT
HD8vlEbgSocFtjHvdozXfPLGf/Nwsz2jRyJtVb4oNRCx0sKUrBI4TNBKBidTgsKUs8qruiyJgJS8
90/QradpCZZYHE/LN04xL50h2uZOt75yM/m0mAOCk2/EmB51MD4nXqpW9MHUqccEsg6H9hlzBtZ8
P9+r5pP98op0nSmbibeo3d5IM8MLtsDk+HjM982TpRVExYQX5pMFUVYl6jsusV8omdb1x9MJrTQD
8O8Byzx4GEi6Aj7FWBn27wgzQ617QOLb/QpQTASKGUP6rK+gMQ9boWgqBWUFDCmJihsaKkbnP/ep
eXZ0W3pyAadx4F6+yrf43Syx8e6rw8rsobVZnamTvbEjaciUr9DU57Yp2iukYa2xvc3YxgtAVEsG
PmXGmYBHwTZdwAnj7ytZd8a1tVmi4H+65wq6+wQAC6oSGSGl3u0uUs6t5NfdcXY2kpWwaFepLWFF
xTJc1baOgKB2Bcz8sXJ2Py/ZPVnqAfeVsh06GWRlw8cBaPOVZiTsXWk/rxnIaIrMITWtKMAVuL9m
qRoJPqei4kn6CmfAH1qUnCFuhC2atr4y81e7PqBm/fJYyX8+OPdEKZFyotgqvsojY+wWvyrH3x7g
lniPaUzJTxIkQUf/sKb9QO3EQoZuphQqkV9vx/bZkl3MLGFy9DGZCUcL7egjOpSGJmkdVkUOOo1Z
OyG6+8oXHhuFcywtYiUvbi3K97bhnhZ1WHzcq5F+Aa1uka2OempsC1QfVesc2+L8hIuxAKYhdmeb
zVIza0tZCFgCZV/2czc4W9HvAYOAWKMernQ78i111wFGTMb4OqzJ2mKG7ERBH30sdcjNNZaSvkG9
WTSSeWGvsaROtYW5Yixy1zcZxzClUeNToG5LyQ1yguYIctrEZq6xaZbJ0M947176lKPrR82gzyRI
n5xzh/HnAGgKqjlbz4DT8v+ff7snRvm7hdoX5667SY9sK1/6DpYcVQyHdsq0jaVGjMPoIcdLc0Hz
E4gUa95F2ZBVopy+gyjGY+heUPFL97+fBF3d9emtWrsNPu3fX9Xy+fH1Y1GgxNRUWFMaX0EBXdh2
ZOWeRiBeLJbXNuGJk+P45oSSVN8oajkDvOpRdranxMTT7Giv7XPqMB1lYi9+XptvSpTfE/iYUbgm
N462oRsB3wKeBqad2U2l0xf0mxKR7ej0K46LRL0ApcqOgFYGx7gzpIMCPBKMmAVWsWQNUk5UHe6k
SGfx+iLN5UiHFJ+rXYHeGnOTbgPLfKwSEz7wPRXKIkdnKW51BdUaGUu0/pwt7tXHDmK0YKhWzHjI
mBxRFhkbec+cT04LCBo2llr0H6TD2vvfJIfIlwD/cJLAUcZU4WZBJWPnBCLBt2CH9znHdNDMijmD
1WExEalBfCNSlCntsqtaxPyNFDIHmNM7v/hW5Mw2AcaQ3bRCyxfjwCZVfkSRMhOVEghBnqHqFc2v
1p94fV0MaFkJHKCxPaY0aS1GhChrofpVVkkxMq2FfbqqBvZkJSari5lYgh/3d0SDthSztgwjPb6i
1HpKcJuSBUNcLCYoAyFfhFL1c2Q4lwlZgGfEc1QvWJ1bEyAc91pAGQdeHORm1kBU2alEE+fb+bCu
THTDwNsA9seCM3ks2ykBnZejAUb4kF7JfIjkaI79qjT4D2zVfIrnC3neBYxDJPw9EDAd4ja8cr4U
BbRlLS0GBLnYIcOEdJzAyrxjnw5x9Wvd1KkEIs9tZqzffDOBz4IZSmutPfkSBik442xvFnsDg5wu
h90mn4nLvPSMk74ZupGBBiion8T6zZDpBrcG5hegD3LvNZ1vfpmXOcAC9yzPfIIkMkAAT0NJWMXO
Mkq59ORaYZtjg0nAAWCaZo1hscuB4XVMWRhSQsI/sshrHM2Xeg2S0CcdECnaqnkrd9ol3gIMMiX2
2fjyWTN2EwlnlFcwDEaQBETM0FMPQhFn0qzPoMvLChv/EEyt0RvcWnBIgxCbjngztTJX26e1wQKr
kiZM2x1p6n2YCVkoZxKMafHVWjOknq4rLbLIF5zOa9hyLGIwZpsC8P7m2VLNzhGepMPV/B0frhtp
iQHXFVaOEc0LnMRVnxje00Tv4L1kqGdFkNtSTknpiSBQ8AgdYnyNbHfAXHMO2sbe+Bt5ziqLTnQF
EKoy2lHgUmFqhnphMrkqiyyEBRNBkezLjjeYAQ9stA2qwOpTF4fOyBYzSwYqW8/sKZ5we+6oU6+N
nPLqtfSRr+ZcwQWmDO/Bi7evi9xQ3zL38sLCSZnyR/Bwk1YLeMGSrlBNWLGft40vgV3ZKOe81biI
Gwx5MQPKb+Cw4gaBvGGUeZQUnmw3FnTYMJky3GXSXNtYRZkBIZe6dDBqL2D9UbQtlwA83czc3La9
HVozDdt8BazkL6arTOT34ANoduFUXs41qXPUiD15eA6Aal/GayTwNousMESg3WyYvenkHtFEVQ69
kGT/A8fTeaLroKTnXNSQvRMWvQ14AaSsNk+oMAbvj12IiUKEIo0pUTe6klUuCkmeMPau6FdI8AQO
ToHUnEjQLIJjht7IwQQijj17i7DATwgMoFybnnrk2XMdE87G3cdQDk1ZC3GDaVy8hWDawn4r21iR
9W2tqSzxWO1YWfWp52HMPOXcZGkpRVqmkrO94PF9eW2RCrUYEmYxRWlwzKHan2TkLLFOa50aQ2MC
KCKar7N5NC8/CCpPrlrhXHUbKzNeZVewbC01mRNiws+iNY4auWeAbnECL9OAWzO/5nw5DHoMNp7e
tPUbqpQ6Bis2lgFfh/g7BKXiMfMTk373NCmLnPsR5g8i0OR2MtSGP5DJdBuQqU9ndOt3mENAX7nP
bJ+flLnMyRp6qzHwROPjVZyCNGsR9tjTggVmpr7YsAJbFgXKsxjyCsn87twfUy+ydDPZmPrHY9lN
WT51xAOlNzzX9DpXEh4M8Y95dVlnM6n8//w+miZgg0bumB9xF6HuwYFFduDm29p4Nf0/j3m4vX2U
IcMSGwzRCypSzfzNdxoRSQoCFqAJ/bFaCK5ky6C0j1e6+amgwabdMa31xLHc0aMsyCDVmIeZgZ5+
IAlMJBQrNHsp88DtsNlVRYc9h2rukcHlhLmWSechmk8wraHdPLYRlwG21p1Rzu0Rzl6eG7dZp3A1
36uViBFFVigz8R7JWNYFvDzUN1VM8d0fmzYLsVHY7/tjgNbDs9UxTmxiEkS5+31KggmPqcQh5fvj
crm+1SiQSjkm78eLacyN91Vrr+KV8YoxADOzF4dynQHT+QOpCIblECdlOuKTUv9ID7HMGPtX0F+w
drp9CDCNwNA3VyM67Pdihcdphalh4xBmRro9fGn7r6V+/FiykDanUiIjeWj0NVFnddxeU5RsuN35
6TpP9+2W99KPABmLC4PnqccYAGU8amXwdIidvj9bOdJCJe0h+9Ihi2DX22F+zJzjdYkwyXXtVWfl
aACq4e0c9PnXxzNDjSdcSUCK6MBI4GTseL4dyUiNBzUfGn64DLdM01JzZ4AGmwHPNDNm7gWg3az8
xZRzJ/Mq/Gasv8F7pFC+axcPPVl4MMDErVu4OrrRrsqj8Pxne9k5RmGt1NJ4LffpU2n080NmsgC8
pgU++gBK2SX5WhdpUg3H5ekaGgHmJZ56e/0nd5zU3IdmYdmNlReAq7MXAhCHgJqzReKS1aJ3SxzT
VnIsB2LVRoKvpCFQxKoYjs/P63z1Vhl/+osZGO7MdNGcHTxhB3qLfYdkjUaEd4Bx7sxjoK7aldN9
rCAG+SXKDb39ttWdP9X6asw/Q9O1I8RNpXk5HACLuWNe80lz9n0CNEqh3MRNKuiE9vKkuW/Rx5v0
a4BlmwOWr7U763Xx+7DovK8FgKVfAaPzKzKYAfzUo4Fto0CVwCCUKtx6L0biHyS9iiJ5gPhlRzG5
BJ3V5eH4kgqYzKztDhAohyY1VMarMYHygAqlBIgFHoVYjCxQpx4qXZkhr8vjus0E84y6klOs0zX2
OkTb2S/kgSJjoS8wfLXwvMZ79hi3fcLAAhFFxKwOpq04hQYMELUwTQNsrkCHwFoyw0VhwaB/7RjK
NVVQHJOhoQIKLS41eQCXQGA1UGhI30o7eGWn/yfcmTs6VFbEl5Nzn3agM/NgOdfbP1fMDJqDa0N7
jcPOY13aKdcG+WvklokJ0wEgf39pxSAo+raQ+aOawVaft3MXtwWAOfbCfHxSPzOEKrQDfcqYhta5
H4CJWqIIRdjEcNScyuhfV+bARP/5GRrck6AMsa/12bUrEzxyi2Fp2KvF5tAzHrcJRbinQdnaoAiH
WaGCDQKqUphzY9VbNkNUE8mJeyLUnRJC2PNzDUaWM0N63SCvedsrxTJbE17BPR3K/Z9xqJxeKtB5
XotoZMv2rJEW1qFTNtnv60velOTQq11/Oih7618p1Y3Bkc3TsWpkGC74/QouVWZgn+7hMYGJGuOd
iOiccyi2SFO2oCAD8ShyQvPsed4H6yQYcqKTr0E+pEUr4yDi3/pvjCWzmsMmsrv3bFDX/BzN0npA
qwL8UGDWuhDVAlrVGzvWcOMEoOM9JeKejY5Eji6I+CRQGrbrU2OeTm9n09tezD/btZOj2++Kduwt
nuEd46B+PgT3dKnLz+VBWcnk8vOnt6cWW+xsOzJ+MW7mT/NMiKDpSEeMBGtJXZgsUurQLy/owEKG
GIYZHp0xvD7mZAK94p4IdWkGvRBmFZ/dLOWv/ZbszvL2+2Dd1NZ+tYsHS88BgRcQ2BgGZQZ7EhVM
n4HX5JcCKJ9XzR6J+FUF8AwndLGfAiLl9yvjxb7M0b//C8Vv9fUrGNCMqZki8z5MZHnuZHBL4Y+0
KJ8Jql5yEPSz9usZ+xYMZ248qSZgs1/sjclS2r8Ywn/Ole5Fr7RKD84ZyBVYEobt2N1yZ/1Ppuqb
BHUDr5KC1lcSXVtAMb+YLwBLjyTGAU4UVe7FRl0+vQYsXlfjANeW4zifwpP7tLJJH2hkPrNgMphn
RN24q3pW1T6H0BDbDs7W4XFIbull3gpZESxJwqosVv/dTz/7nj/q9W25pOxyGUIclo1j6sfH+v8X
K/l9RtS7K7eZmPVpBY5O8WaNsYQjMorG2cs3WG3AoEU+9T5aumeFMiUxCn6RcIH0rPUVE1uRg04s
07APIcpeusV6ACZ6Nu/JUUblEkmVz0nQjOUyNaw1jms+f2pN97P29vAuF5hA0NF1xnrY/uIv/SNS
ume15yopzWZgMw1M+W0BVdRQvao8Rvly+gH9JkP5zRfsZpAxx4Gcw8Xg5srW8jpmCvxn2fBOhDRe
U5/2Yamfib5bJ6cyUWJHcIstxVgOd8hdtHSzgg4WU5TJkPtzF/dF0R+VXzKiOWeO1cSS5aLnFFih
JkuEzKOijIeo8LV6kaEiGTDDrGBdnRYYv9ntGEc1Ud+8lyNlN/izmGNlMOhADWEzkA9Dud7Fhj1P
B9wNc9CI9Z7KlNGI1GLQOYABHp+xAe/t9pYcP413ZKIQU5lYKs3CXmA9JzJlR3SAB4VKAIqxgfWN
68rBm7JlvCcsWy9TBiTykftqcmjHyUJh7WjMkV1Dzz+GC5aazbrHE9mV+0Oj7EcVV0LHa2BpCXJv
oHd29tgn7bh2hqIl7vXX7uODY2znnjT3gqAhnwcAW+kWvI68AHR2VvDvoSlqY1xOAG95bIOFyRs9
+n1KE4GlmPlyixstGs9oq3p7286RscE6kwYjgybGwFg3mtzYH0Z/RJBSxSvGmHg+BEECbIjxfhLY
m45ms5ZEkKv6iA6lgIkscHLbQHAyFpx1L4/FNlEOgy6MuKA0L1fKVJ0lN7FZ2m9MHqz4BTD4PP0J
+PAszZs0giNilOI1al8p7SxFpSBB2gDJclZiYtoefVO4+TkjLQuaYHZRI7CTI4e0hVn/JOYIyQPM
HLJs32SKYkSLeqdasQcSoI+D0Z1om3vI+gM794PlXDDuzS1nN+KoTv57/OIhdGX38fFPpJvvjv9m
b0e/HlRc2yTEWX7GKl1SZn+LPedYuHMXmdbVYHaWvdmkVup4iPJYrE3kG++pU6+UqvV1LeiQ4BKd
FMM84TH0UWLWBOjAZvUHOCPeh3f4xS2ZfYoMRbxZyBHbejbL4gCIS0d1q81lZDMZujHtT490g7q0
JT/M4vpCOLOQRIb3uUXMUyOD3Fnmovf+h4TxvSSpa1y2wKkCWBVJZQEO0nH+z/hZtmwurN1jnZnO
aI14o26xrGeSmmm4xTB8tmry7qu52O3qVwYZxvWie5lLWVLzmIgwvBrca41Kg49NWKagsgIthiGn
ge06vaiThkTKS4uzZc9fbIvTr/YNPY8s+8d6pOh61jXkL3xaEFKp8VwY9cqRV3jtVaRpMZltx6cF
MxyezKV8nxadFO4BuQTgHZwWskWGVWFjXnnQ11xrVKy+0WkvZkSKus5VITSpHOFWISohQcknYAjg
VNim97XcscaPppNTI2rUg89p0SDIPhizkMNfO6mNgvB8X1nu68Je9MbBQ9iw/HislNP+J7JFmByU
NMB+UzZfaK9KnfOIKkUAgWzzw3GOuEGYG9h2aHqYIfj66m6ZOAbZ6Ufgmyw55JG9ys/iLNeEG9nT
aYthTcD/2XC2TexWhbNtfumdkaNTiPNQLpkxjNlEXYEYl2/qVOwSNo2aCGXdo+O6XkXHt/XcuJqg
f9xsWGP1f7kh37QoHYrEuA7kAbSWz4AaJ/X+EFvmXazvXsF22nCIH4v2L0r7TZBSoyKQsMqIBLUk
EoTZBK6QYrnIS+2UDYMWU3sol1FM9UpRVPLacu4JDcBr4qT6zotrb37b8FJty2NwR37xp/P4zR31
DrVaG0VX4hXjhTVSqAxq2O7v0mXi/f3lLf+mRL1ARcpVeT6DaXuu31VDxO2Yu5k3wAN/AUDngF21
mPdmsPeXZ/abKPUUqefqP0nOyq6t5Rmlem1luGiMb0zzQ57vAuvjmYkzQVTw7zJFJ9H9Zazrs9Tq
xMcsLQub5daqt0UHUWVd3YbB31+88//yp3K0uTmraZqSGONN3/rW3JCQCzdvkS6r1UIkonrEFWVi
6rDDXNSZBIWWY22J67xPXSdcviH5iMwI+FutbI83zYNnASDBC61d8ouV2prO2v1jalR6DAcmXU1L
9fYWo8nmGBrIkxjDAnE9U7ZEdo8YpixNO1Oxv6EkCosxJnRlZx4CX23DeDEUFhnKvmhiIHZlBzJa
bOhntKqeelN8T7FMLwnxf6RPHm53ZcwzDZ8xf3fd1etigXjlYNvG/Oz41vv7C/ohT+hy0neXlfnh
I5hdLGyEtc2FFUZPJ45GB0CZqJniV5FPss4W8DDyOUYiZnAbdgyzNO3bfes1ZZZCtGxffZIMuKA/
35y9cY6581iz7cTiPDpgyiKpfHbRAhLaDvPC8g0CUvSYjelEykhYlPlpA6EWqivYiA0k9XYn9GoQ
0Is9+oSNGld1Y5vhEzBhDrslE15q2mv9R4R0uTTKZV/nSOS2BtXK1G3u3VwENcM5Zph19aYvI88j
1qo4upJcERBZiI8Fb9VtCUiCXZoHTJCxSisMk67S5dNLf0VEGiEVtnwryNwGHKz9E9D0DcH4WgDD
8xAxYmCWyt/KxiMWm/x65oZbjU5Z+J3B72AH5A7xhvVYXZiEKItTn7m8r0m4e3H9Vzz3gOv0DkzF
eOwrqnSDa8RdY028QjGelzkGJvUN9xoeEnN38w0fczTRJjb2DDFqcv8UtjMhCOUZ0Y7n9ZrHk58C
hM/F9hQPNduD6YlY7suQIuOdonuUYlnreD2DEJdnrArF6pvguGOZp8deE6B979kKAM1YY50DKb2F
WApZbtPTV/ECEFeEFEzcqtsiqwd26uahjvTvXItdxmfQ+KtjvS3Rhr/eHuf7cP15TLZ79Az1ovH5
aRhmhSZLwA7oq+UhPvSex5IswxVW6eRZVCE6zcjVK63l6W3rHJ/aFOeI1I86T0yGM8y6DbdIYMR2
L4ZDUhC2Z56Tnw3fA/wMAZViHCbjFaDzZ3IYBTLAWEnEpmAx3VrLjSGxOIZW/iXx+I85phNpUeP/
pxDiYI8JCty6uTfM3wvU1nH3WC4o4w7cQuOR6Ibgv4ZkuUYF2n8CusTji81yPG8Xf0ShrZHlqRTc
st61kFDaziOnXr7D6pNWX1bTK8Ni0dm4a5LLg3aFJoSLz4KN+cvSAMrZkPNUDApS27bQx0qeE/TR
ujY5GVTEnv+l4CjTcb4mHV5L8IKxpbcj8plYI38rPyzTP6x0EoMxOkOWtTHPtTxoLbsv4bXcfDGu
zsSQ7p15pzNjTRMmUUZ81/T3Gr23senOnbXkOtCHfeCiNmtsbHS7Y009uo8YKsgkTgUk+Qy9sWUF
7i72Cbn845tjLaU1X1idOeS23+y0rdm/WDvv65Csowtsx/Jfmig6d1Y3kTJoaCOA7bAAaQZXFb0Q
Cf4YvE4XGb8dydsIxOi6lZnIY7kOOcnwN3qsVFM4oaWLQYWlLlQkgtAqulxJMFlczNxTjMux7xkk
GIZJpPyB/qxqIRejpwOhcbhQXY9lKhi5KJXeCslneiQHFSic1umGM9+MHIkhwOm5sznjJjOsEt0f
1ohS3SgtKHUmcGNXgRG7e/dpU+5R1maQ4h9HKrfYfHT8QdzEXQebfrSsTjEGNFgbv5FOPDM8XYYC
SFTiIpkVTR0O4AgR3QVAVIgYJEaVl5HiAqDXveskzrhcS3pkKjsTo6jWFvtKAuMTQa2BAZ0NFtqj
Rl8Bg58FsTgdN4iA39ex3lLQboozkqEQ8L4akHde956d2D4q1ieyJTZK2iRl0WDw+vGhTfqII3rU
bfKvs3MVZTgz2VhePf1X/Ofx709HXiMC1F2qseYywQwXNB0zEM7bH0ReKMklhvG6QcFqt/zftHBE
kHonM1GNtcYnEjTmc9d30FJk+Ha/f8zX5LUaUaEeSC1Ps+slJL71YAHZgWWyJzMLo58nFmqkBucg
Sc56Qa6SsgvdxLjl5RlWjqVrtKMMPNb/eOynJebqSef4J2LilVma3gHpGRZPk6H+N0+0p9wNonbu
SIr6vPqDo1GxBWmpYD5Xt/jXilUOmzThI2LCvQBlTs8E4f+IWevE4d49i8XPpLkbkaDqCYkS63p4
SzVKJr9/QaodUSLLR56AFYTzMqIi3TPSJG2VhiKkllhvAMP+vGJg3bDDOfpbgtx+rNRMYpQ1KIKu
70UNxKzTqVylxrIzJbRNOtIrp22LuVc1DoMi+fwfUeOIPdo8FJkA4AtQJMviLq6BFK2BqoUnz1na
zjouyi4AsB7+LOl2RSUbUyzoF3Jl1H1XqFggNtTnHcbwnh9zx1JCykjM0FmRXWpyi6XSmMUYzGDW
fVjyowyFGOp5qxMlzObh+rrUzSuaa7+IcxfhX4bKTydKvk+LdtWb4aoUug5qz2sk1yFCoD5Ze+AI
4A/lHzK8CojLxsCqSIYop+ukI9LUixwL8SzqdSgKVlMi4YxNW0hWdqZ+yLeB0T+9d067GBbiOojh
Qnve44OcbhYYUafNSVxc2pQ0cy7f0s/KkaGhO81+Zo5ZM5SUdtWloQ+EywABi4YPEMoNFuoKq4V3
CFkZ0eksyYgjyq6EQq13kUR0c01654D9GOMuLFDcAlgtQ3qTHtuIFmVWpFRMZe4MH6C0To2NWhMe
5toALCpmyFCHYVBj3Lof3vslwFohYvot9AX+CeC4zfeoRqB+jwVwTPvMeKlpT15WZH9W96DWmOvC
CGzeBTw0495N15NGAqQMiQqGmoKkr5tFsgJQ6Ze4lFMjwLbeDRCov5g+FIspyqpcG5/jQhX0brOj
iaW/zZ4enxLLL6S9+CEWCVMg4WxTG5mm1nhH/6tmbJBv3Xni8TE5hk7Q/rymAStZ9AlDgGrmN5mh
7FmeNOuQ6ImNJux6oSZCQwuasf8kffo2wgR7VzIeTXJdHryZNNLwRdErVc1BaI29SPNw+1hUrF+n
DEMeiYKokazxUgECUTV//OssS3rDrh15tomg51kl4Ocbs1tYV7Jr7n1YFHNzyXLRp62OgkhK0sk2
M8pmhzLalIoIMZz22VhYow30Vda+EuIz/DyJbxKUC+jPFOGiZSDh8EvhKTEEpnlhMUGdRjVgGDb1
4bWgH3i9bt4iS8xt4aXH1kzsMUBLEvJFjBOafoO+maKstabFXSn2ICm8JVhOtXqyXxem95jIdOwh
cRwBoALUFT2EwQ/amW/zhvh9KTaCruGPoWmlNjAchCE5PEMM/2HSAIzoUe4D34lpTeYAj8M7Nh+b
4gJ28zFL0y/qiASlb2LZhkWrt+SoMNSOXq4tBgnmyDYi34aHNWaVBKa9MSByi7qoAx5NpwjKVS9d
BoKy1JipEVbG4BFwA+KVvZ0tLVz674sDBhhCJ1uL0XLH6iKbVM0ReUr5e8XP2uYM8ttgBxcFEPOP
BTqdhBkRoHR/dla0lveBWiUa59X6bG6dyGp+zY0994F2vKt7wGRS8ouVgpnOYo7IUvoPYatBPyjX
49UajPRX6KLZtarh1TL4m1TJER3lPrLL9OuMSzVsnnh+VnFqmtVvi5fHImTyQgU9pM+vVgvwsrT8
xSxADwpqz/LrB4MMOYkfdnDEClGVkVHHdqPyLJGtHcU+BLzy/tZIiLrRoWcxRHT6ESUi1BEl1Iy6
RE3BUNQCuKauTMOJPwM3kOes0OpWr/k7KYFukBJk7VwoA9Rvic5M5TMWgFAnhW4ZIHt+ORvAWia4
fGeH23xYOzXC4PJSZqjItE/xj2AFunMqC+uq6nmyDsVKcsNAl11mZPvDgQmQzdAUgaOMSR63Q6z7
WNaxzNslylcpbIenznf/SlN+Yi6I9XnIIiLUNWfmr1W4SYCN0atI0fm2mrPCxskHeiQ/6o7pneor
nQSMuPQrjI3waRGwXrJpsz8iQV2xAJu/1CrCEWHmFBgv8RIvmQHUZXXxW7QPFnNgh8USdddiOQs4
NSEStLrfWFBFssOddbVLwzMZ91pg0aJuWxsA5VkLQevZIsCkFxtgxdZls35rBlM7GJf5apXbjaNs
5RKD7di/zHhTGfRvSju67WGppHJTQSkzq/6zsWGFH6sji0G6L6hJi7zTY2KDTyd/MQ9tmC9HmKNu
RSJ86+ItvYXieKbFjPSJ5j2wLnSD0BX4feFFJ8tx1vnH/Gocm8/AcHLPl0ygBXry8TGn0373t5rS
7UHYBooul+uN3sXo7DOAXOOV4mTIEjEoPX7XBLqEkYcylv40UBrilvQm9hetcu89MUjX5+b3BdvT
LIZzN92EMWKOerIvF+WSSyGu+cV+lr7qRZ4YC+acz2N/R7glT0fKmOhh1UgD/B1MR8/eJfO6SFss
FXssvcnoa8QJZU2urTbkEbndzv7r8S8zNYC6zFoxu2Rtje8/n+FsGC7sBhqBkGBiTVAwVJuuKzRi
eb3GRFDx7+gw/P53NoEuI4iZEopcDwmtfddRnZRh8xinTDfaaGpchBKREprAYhSYX4FQ9fggGEdM
99jI/YwP8gsY8OcYBagYmy0ZUQGQhO89JL5t2l7tiJqe1t2CtObWqyx0qsQEzBr6DncH07RfN3s3
l1k3fzJy/FZeut0GANaCLtfk5i9O2g4ee95ZH6yBxenQcUSFqN/oHkp5i1mgFAwCSJF33sgUugvc
RKTxgZRsMtvJiLweGOrbEzIiB3yHsAtjIs/EKmvDFAzIEVlLFMiY7h5LgEQ5R7T4WYChnBnsWFMa
2OuVHnIveh78w5kVe7AsJr2kN54pddkQO1M61dpH0F26bLSAyTTi90nR5QKBv/iB2EB0PSC6X4p1
0Rom1syxrD/jytL9Pdm1ErRGQEzQLdaKqT3FZos6EoZ7eguSW4pPzGZHll9OT8BxscglqQSSqofM
pW2gtd0zsUmS1T40DfY0EiEVZOsyF2EhLs6pk60LFjBtDh/yBwo7pF7F8s0Zholu35E7kRuKGtoX
o7ASPrfY59BaLUDoewBxlYZWL2zOeWwLb87Ag9slUi93HMaXwE9AU2yA8LBPjPcaeDrAh2G8Gize
KKNxaURBmkWA49ZrI/SNimXUp1sNZXQzAF1U0yV65KMI2zYTdAICjbHBzJnt4/WriY0Bi0PoWEyQ
vOn0+YgcZeUb9aI12HpHEtpkvGwXL4/aXHoPseRCt7xFZHgHb8d4Gv9yWN88UofV5ByvpwSbedgu
nbkzM4c9Fvx9MS08UeqfSvFNhzqsqk9bsZ0RWS6BoLid+xb6hwlsUAmcf4CdMQmS4PYRQcrrqoE3
mJ99ECzRlkeGoTCtR1AOicuKdwXPCmarLYbqTwc331xSxp7DgEojalDJ5yVIOuuuw5aWJ/8gWJyR
BOauWLJ2zvzF6n+TpFzAgivqc8fhAIECUhna04rgkQGJicHZ9JP5Dxk6bDsD9mwoSQTwnKzWvTk4
yFtc1n1IFlQxZwMZynLjefRm6tVMlIUIC0DFg+O8ZUfpdxwbvvP70tgMvliXjo7ZgpirM4nA6GOI
JFjKjoM5ZG9uLFDzPvzaNHMRngGrzYTo+gPVpOO2Wc77knaBlqSq5WNx2TlkcMWyXHS8pvpYWqa2
xJRgS49gnCQXFcbnTnMVB2ldi/HKsHSDsiEXPQ46FIFgiJeY+wpfHqve7a1/JC7KdLS+GGSxfDNR
1klYYP8a1tP8IbhIV4wfhGaNWeNVOkePSQKMJCtxmVuSmfKkjEleS3kYX8Fhvko3fzILNqRarV5W
eA48VnvnZKytYgUspjuwIod29gss6BHyPEKfYgWQqcxOsdKaQCg+lupkE7OsYLspMAaxVYHGk8ao
eHFWejLObMFutH8uJnCfYJP1zadiPaF1NXCaZeAom48ASJGazShJTd2BMXnqUDO50FADAXlsxLmg
a+f8yeBvyoaMCVBHxvthPxRnVIeWa+eP86nMa480e6LslUFBPp5nzmOCk9nWMUHK9vNqmildiloR
AF6Wkp174ZPH2nlIfoO+CmMalLG/XmtJ50LQOJ0c6wpgn6hgRLKTKYURCRpkOq7LLhLJwWBX/SF6
Kd5Ruw8q84O54mrqrRwTIoHTyMi3Dd9qIZmnRwu7v/CtJzSPJMaK+ImeYj8/Ph2GutG7brVrcxXD
K4hVNuZpbZZFnwwesOtSFpAaRu2TzmDwQcMDr5cjJXAVI7N8bWhArCrBy26WYysrKz02pQhjesT7
GQtPQItvF4KeGBrRS2KcdxkAJR/LbLJYNyZCrtiISMCX3bUVQKR0Tkt4UI39lr2GtvBa6UY4r2Vk
xDvw9uX5HNZGFszJ/Vv6jVb38QeQh2f0AV1Qh4o8G2AkYuQ81n8K10BoxrvGYHsez2hfYZ4h9YxV
3UxG1h/sgpi9tgCKrRxJQq0HlwzrN+l2q5KAuiOvqKKgkTB7xJko8LOh6Mj5gbET/x8jGG2M/oVl
M24h+Q8pjmhRF61H83nqV6D1vMRSx7f8SfWi7TUwKqsEzpV18G00iB1MxQHAGh4aZpJ1WrCjD6CU
NY4x4tTx+ADr9OYDQA5evwcPVWX5IVOXfCxUSl+VIL2IaQ46S4Bz5C/B4fF9mLxzIzYobbzEs6t/
LfHzCWIXbt5YtlcywXGn8itjHiglbM6Xy/9j7cuWG0eSLb8IZtiX18BKUhQlkpIovcBSqRJWYiMA
Avj6OcE7XUJG4TLGqqdfqs3STE4PeJzw9TjYDiScFTqBPlYk8XtbdR7eCow72h2RVleO87aYjphL
pKc6M8UpKss6LCGRpghOnie4F48cDtz5GJ5mzIM8JOpVxu4EysGDgVwLUuy1ur//iRZfr7kyzCOs
GuMg5cglU68GM3VYL6gS+Y0DjIvu4FwK8wxfK2mKUFyGlAqdqxPMAat6N777sg4ijwcV9Hb84/rC
R0NDjWlihIQRppcFZnA0BcJaun3AlVAVDACInJOjhnVHDJvYs0IrVUVJhRja63IaHONRJeg8RuHq
Xx3fj0Zscu8y5FpoTgbVyNsWzrCZGvvJJjHc3K/h/6FnexltZwIZAIpiOZO1SKajPxgvOn0qjurk
6Er85qm22NJszCQxEHTORSyAzXCKuErIAMRPF4ydT2gv2DyJKOsCX5ODuIHcL93lXWSOobC5vtKs
Lib2eoOb3AmfJv/hsA6+tZVp8z4ffS/uWQoDUaDutrKph5zNdW3dlgRPz5L9rKGd7b5NLjsgs9Nk
oClJ5OxSWzjN1wy5czRfeQNm3Szb9/1H3LXv54BH/cw1FQalKr0thzqDqTiNo92avgZPceRV8So7
a95JLkLiTD8GrZRYjsy4xUVwejporjyWJ0EDynObf3mXm8EQddLrIjWB8SISAf1KeMw3l9+P31fk
E2vuehHeZ1MZ56YXpCo9DzjD+kN5w0yQqpDWJS8uFlDm+H9oQjFV/xnJb0BNzc3aLj7TP4fK9gVX
Q6omUgPprxcXKwSjR2/b+cqZ1AmZnt/Ft+dXXlfq8qszE8ngSwjOxkKUKESfSoDm/h2o+Q3+/Ffu
h+TccbZPOD9jjrC+aDhal/JiVi0RXPUt+Lp/8RYdKTTZYhmdgn2tInPv4LGa5iSbaBf1p8eAP8+3
rMXP32cuWdaKst7r+Pu164ARl9L/d97oYHjwvh7LnudMEeaCJRjf70MLgtCZbDvZPlpH20m09Y40
22eUyR+148Dptf5fEORHOeauGX2Tp5ICmRrohInoYr8dKra/TbKOa/L1xR0FX4qjDV2BfYkSzs1k
DlPNrmMfUpPAhmrhs9idXzQ0w7fIW7YvFbaQXt/4c3JUh388AbplmmjDRqLqRi018xll9JK3VphM
dAIejMYC0YJYsuXV0GDlx0gyL3jObVm0OZ9T5Yhl7lncTL2VyOkEFxLGL6X224sddJtA4SKmRh/q
exoyD7nSYruInEKUo3+URPEKB+sUvD0629/+QjXyyX17p+ujQ/KyXq/RJniiMQd8C5SKvr7AgmU/
viPIeQYCcB7FZfuanT09pNnZR8iOZ2aJX7ZVAg1Q84idX+A44K1q5sphnvlOBEGVSL8xVNuWW1kh
0cqu7G/lqdzoLufLLj5QM6UYxLmqvV7LOZSCS3jCHhdE+Y8SDjC3eb3Ai3RyWEL1t+0y9yWc4t7U
RyoK/CGmf1LAsh9lbvgQUE6UILBBC9oS/YrpbMxnU4cNq3LQk99tEChzE0eLUDv7NSxCGXGk5WKG
U3Y+po3SeZZ9e5fjFzUi3DGTmw94z6wZcGoFo5VkBeJoSXNyYm+1X8U7s7CRrkpSJwAohrYpBxWo
BGDGhzXdofP8ynNVF9/oH63ZJKN4VWIpS2Bb+ARX9wN7R73wQfExEo1iIN1M9PXv4puZSOrVzq7N
dEnNMR+heZgRr16LKRHgHPhugv0DgfbecUvvnC/LphyjMMaMhACBG9WHVyCdUaBYi5sEO3VAMvDF
S/Msx/EzBRnEUtMmlaeeykNvc3oYd0EAGkQO+nCA32DAJ6uSodQMCEG18QzyRdQ0uYlhDvQaDPAg
hy6nXRvRTZcbz/I00XbxkIExk0dkwIM4g0GdTsDbKVygzSscRWyJGEgEZnE6qcw5tlv+9869MxjQ
OV+NHj2pIS2zX+30wcAwCVAHqVTpUQTp8WX1/YwaS2jrLtdl5DyaBoMwWthdRKHBcWZYP+Akz8qe
DsthZsAuBPLfwbjBwEuq6hEuNpXVkM1pKxe2+FWhHo2ljERz/l2w9mPybBa1KorWKDL6SH9c/Owl
2oK67gDOnSsRHnhpmGU36+9nw2TwIynic3UtAVlbYJb3WSAULTZgh0wOweZfesgzzRhPB4OUYyaA
EoV2/MW7CbEuTpA37cOzf5OBjGGwZLOMKAw72fNgoGCBbkIHgTyPT58ricGN7iqbctfA/jEXc8v/
gbTmAVn8DRfnF2OL2ckx6GFkUaakajyh0oNGE/AJUfpi+C28BhMe3poMeMhFlQupAlvfnC7bnhRB
RUAiI3OHUBdbFGYOC+vgh2pZFOceZzf6cUngjCWu4BqWHT4ULalGp2qITi4P8Ja+NnHyaPX2/Vt9
63y7A14mgyCCYZVhOsJMkIXBXJ9uKxsBVARO4oL7ahXWdgiaWO+KLko5cSPbDPCiRvAlaLzDp7fh
2hIDMp0knzO9xq0f155X29aIbcNgpRVWKF1gT9x95ZdzvT/2xO5kzSZseVZE2BMyh1uswFmBG3e7
fzMJtjFZqy+ONGo07FGbKhYI6IopYwk8Y711J2v9ZORwBxWn3CqY7vKDZFfYX+n2C2EOR9rSXZlL
Y0x4Qnat7C1IwywIKZzEfhvhnXAj1KWE4VwM8/hNedmjheN8cxoEkoFJLxg/ecWfRbOYS2GstIiL
pLhqN/8H3fAJiLdA640yE7dyvditPJfEGOBYp1LWh9CnQd2unbDECsPINu0KRPzwjZjFwgJF3rda
ipBmQm8/aua/5loRjrFGv9XJ6UW60j2m5HYIkL54RsgTxTx1mjkV4MWAKJp1PTkW0hdXcjmpZ0h7
/cpP/50Vsu35hoTsRUM/XOjHB2Ui+hkFV1oGSHmkC4utRPNDZB68BvzRkXmBZqNfY/Bp42Ec1MTO
ADQGRkSznBot57a4oeKNlYF+3PCWjeWSgiz6g/MfwryHWSz3cUtvnrN12pZAOhYv43/fyBkgM/r1
ynFAF7tTTNW0EN1p2NvNEsfGZ0FLhArb2xWMvcJa/0OPw/mW9Hf/E79+xDBXI7LaTjD7AviFiSRM
SYPj7IXWWXjeGEcOextUaZJak15BxCHRc4RFLwkY6ggO7r5Ci4/v7NxuH3J27YwYlfpIgUJ4dz1K
jzMEAxi0kc2jbw7SAhte8nVx+nAukqL2TGSlYQOQmUMkuoDBP/KxVbzzWtt2KxElsgTvqnNfx8UW
0rlA5lYofS+Y1yvVMd/VIKANnkefI4L3vei/z3S6juqUd10FnU7TQ1YT6zmFt0SbLJ0v3v4VafkR
/dsI2ZmVXNUzUexh668nQJajo1QPTpoA4/Icrag137H227jxTCvNFCNdTmoaPzqivYvtsiZNoB6N
9ffBeKebLv8fdl3ytGNeU0GTdZDvQOi0ewUTPk0xp061yR6yI8gweH2Ci/TBc+NgntWoLZMil6g1
nrz+kIYO3DwsO0Kx9u3r+5tLeb7skvx8OwZAxEuE0rAKcZRE4uTA1wwM+3rkAsiiT2IqMrikLfhb
ImOQ4+U86I1qIpUMyqnrs+ZqazuVvdznxt+LGs0kMS5dJ2dqZEIpHKD2lmLaCJNGwgrD5RyoWqpC
aWgXlVQD/Wcmlu/9ecfk+Fy0YaviGqv+sfq09tf3pkY/zyb6vG/3SwW+PyQxDsLQ6IJQmBokbU47
7/PYvu0t96/fBJE+6L9z+0o0rme8cNcwMyOJkmnptLjCfLBQjMu6jKzpqCNX8yqQ0q6vtgkGVLd2
Xg7VtvL/7+DjFw+8lvw91MAk0M0Yiiqiw+/Pg03G8SxlainSHvFwfaQLe8n76Dz+wv4ELiHbjQ+M
AZU/pDHwH1UF9osPnXhL0ZZY5oQb/svyLuQzIqm3B/lIftvW9v6reTQ9zMdVNkgzgg1CrfufeSn0
0WUoLoM6QDL0mxnM4C3ptaorrrGI6tlmK7u1igo1vGoREoNva0VX2HAkUjBhdP9DIvORW3FMhgFL
D475Eyq2hgGSTKSD0Yw0vj3Dr37lJ1oWfN0/JDK3c+yFNJrCVKSlyK3ihEdKV4V0C3dd65In8Yck
iuuz0yzy8wRm1gxW1CM/u5smR/56C+wusI5feAdlygpno42T90qpCw+GLkuyBZYT8PLAhP8U3JSy
gjAvh0FpZPB6GPH0AA4UF8u7DYIXMrVpdRRZGbTV1775bqJc/5m/Wb6dDvZ1E2BNCHiM7fi12tvn
3cHpeWnDpV70P34h8xH6+HxtsEwIv7BbozABkv8t7G1q/NYFwRuOxia2+XBWiUa3FJqfoNHreQ3p
S/D5x49gvk+dqdk5FnFM4CDWCCZdUZPwTJJy3S163v8w8tn3YB7wNI2ssrEKaIuouz/I7+ej+/Jd
f/LC+6VK1x8aMU/3dZrg2sXQqFs7TmC1YItGtTZ83m40opAYU4CVl20ttPvDo/WxlHaLDQ8wCOHV
yAKbWzVeCnr++D3M2y5neIn1nn5mx/lU36dP3SmIBIrClvSYD6Q5o01ocRI4SzHfXCrbjSJcQvmS
S1TqZjs+Js9yDS632HlSV370MCBNgJ1GsTsSUO6jr+6y+YqccdN98qBtEWh+vjrblpIaUTxYJn7G
iCIisiDYYR96A/ZTYg37FwdGqcN+x8JYmrRrVOaWntci3mdc9zB1+n2AxAR3KmwZ02ZKMZGD3MVq
I3Q3QR7S4rlCpAhp8cEWMGeBSQsbykUFd0vT7bDuKchAWgYGHbHsKyhYktHN1qU9BRH53HlxRTT0
xDzmOSkdOKmVf1gPvv0Ioh27S8BhRBGWBvUo2Zt29vZvild/WBsDZdWlnKxYx50Dnp5QvcJAFLaS
8d+tBa/yDzkMiJSVpfZiiBNAOki0hcRTv9QEDZRT6fEsl/N+qAyMYD4uLySDHrZDlx66EYbLH2hA
1QWxzwOtZRhWFF20TEnWDJFRzBikEGrBpF49J0wJEggi+l3pJ/s3l2QmiFHrqgxXK740VC369mXr
znuPAZT3xSx1hMJz+tGHAT0k01otDCGms1vHGx+VTQiyugfyewXQLUjQbm9Bfb7l5hEWTeRHMjuy
mapm1PcdJA/YtfSGLerRV0qmwc5xN7m7nRYftZkwxkfudHAqSBZFAtm92AkgPcQNxEaWA7fQvRC6
zU/0ZkEzRyqv+hjrIqCXQrYbCc3Xmvve+LzYnnd6DLRpRqhpagUpwg6OxzumatEKgs4EzvO0lO35
QxsWyqwGjJbU3nXDduS/Qgf8wGqFadduJTjBF+0CSXbPz/etcqkx7g+pDEyZclHn14SeYW/nO/Oh
8+RT++hUL9+C8xX73J24S9n5PwQy3tXZPEtNZUAghtsl57LtOnL47j4BItxdxtIiYM1skYGQy6UQ
zbNGZWHTzUdNvFVEcpB3HbipsyVCuT/UYkBEnFI0zp8hqnJaj65OTGobA6oW0e3MFfbnZDPZzfP3
9BIcCv/boF01HHimEv7xFM6UZfAFW1Niy6L2Q0O00tZ/v/Kas5bi37mSt3+fXTgTbA7nuoWIzr6t
FUUgKkwYkf4OwAdof/EoU5a9CqRkTASdoiSZzJU4Z5pwuWK+4qivm4pct+Vf2fb88jsO1m3mHLod
wsENrfVxTnL5UszkMpdiMLpUqlrIjR82p+aIXI2yRoxvH9Bfx7mAC9kMXZ6JYq6DGA1NchEgKiP5
UXpEJfzwxbnii4g8E8HcgiyMmso0IaJytrv+zXAx3nUIcp+XSluO3maCmDtg1mKudeqIoL0JkLM7
k+wbBRPMmtH2OtltTCLtG7dzsqPrVphl9oTnKyJg8sJr9126Coqki4YCm8GuFSYBlhixGGr6RPM0
VWYrNXG43gk9NPa2KbKMQEXCf1SWGvySZdFFbE1627x92Lsh+l0b3/5+vqI/A2OrnG/IE8ccraKV
6TiWEJcR5+NjIjsfbLo5eXwJuM00i9HZXDUGSIRRwCN+oaohPNyedkcP9L1+GKhgykBemet/LX6t
n6Nk47IcOVFTy//nKHV7OMMZQhB6jPzBXSfgmIp5aYZb2HPn47EhWK6EU5pFBu53QpTPbFoLkptg
AfTa3KxdHyNpf5GHkDyuCWWr0fX1s4Ms15e+B73WrwgsFw7n6y6BwOzE2TBNNhuhluiJi2e3uWx8
fx+Dj/T3uz2iS/DbbmXvXw2e6nOZjFsjjEqq5RecweZ0ipE/JW+PazkIuQvFl5y0uRwGSw1FjyK0
g+EuHiNCVy25VmqvfJ+gX1mAW2+nfwFVay4Dy9Lbr8jonpAkmrnUGf16FM6wmSBE+CCAu5WcQCeG
mblyIENto47A+4RLXuJcHAXh2dN47vFeXC4QB7emfxhSOw3s5xDDUKv7trJ8WX7UYo4zNMqyv1BT
MfYHdNNh7vD+3198++aKMA+SHOYJqJQEKOIMsh0fJF8/rdVPrLcOoh13RGjR652LYx6nqJX11KSX
H7svc8ep1GD0Itsdvfd6tW4/Au4Q8hKHHgz/5wQZKD2nVxP9/FAQVdXCwYIRbDmhZID+E2Unt2kp
90pMtyO6yzvb5bvwI5pB1lHOItnMY+n4Ovp4ILEeLrsSnWf6HBNhe6qb0rwoZYUjbQ9XBxQHqIZz
YqLFWHZ2hgZVdGbt9eVajRMWScCloCSEoFC26Uje3nwABQG2f/06YCPrF/fbLRWo59+ObaVW+mQc
sDEbB+h0roAvhxSTz3Oklyqdf0hhoKOYZK3pC1jIq/ORpwTrWKMnkbyIBIX+yKH7d3gOJ/2L/3yQ
/jYMtqY1mEOlNBbOs2uIRMLVdKaNBUh3o0D4zfl4i4kVBcz8KAKoaANhCV/SqdHrQTtLx260HfFF
osWVx/LJNj0eMdtSa6Q+F8WASd+2cq9buUQfGUeMVglG79xutx4ll9sXtYjAM7UYJDHlvAVDfwHb
ODmZ2wSK7YCRiuOuL/phMyEMeOjX4SpfOghxzJqIv/XgcH7jADB9Kf5hCzMRDEj0ajXlWYPPc4Ut
BJF7vJDaNlfGh2SvW51LIHLzVO/IY+9yUYAOX0Fi77i5uJhUrnpcZzrw2kXkNfTRCU+Kz/0eJUcn
9TSwA+nH5IRJo9XarVd6SboVHF5u58YiUv4cAnvR9XNRddqYSsfKJNk1mCYbWZeRfOtnznvKM1GD
uexWrcFGBZhoITuxheHDIH4O1i/ruiJcOjP66e4dNeMkaHlnnJMRR01TBNvtKgV/VE/8h4f39ZpL
fLfU6TW/fOz4RCJMZ2Q1IW07JARr7FJbPYVvPFauxSBd0QwFYTqoCXSZvRJd1CpdWsJe7ehRcWo/
XCn7Ihj2Kt2n2SC+Q1UFWXblKyP6y/3LsvwQzYQzlyVJez1Ui1qC+wDG2O1Ot3dwM/ct0jyNO9i0
hhs46v5f4fWPWJYjocqlusWiG+moVUERPNpDZKsbFN/p3oB/VSacHfCtrjV7bIdQapUQe89RSXjd
9l5JsFnH6h2kwjdc7qpFC9VV5FtAOYbWDuY8NQXcAeHYUMD2ZFe3EfvtsVP7slofvsE9ef/rLb9E
P9LYY0zksOrO40VCnoWWbqL18EkHGbPKQbWZI2sRuWeyGJfFOlvVpCnQbLtNI0e/uqqMVsvae2k/
Dhk2Pvi8p2KxawJT0/85S5ZHNm3CQpsaaKeQ3itk+2ENxlB3cGULdQznazrc15Dz6W7tJDMzSZsq
LCflKh29q18EqncQOYtzuZ+Lga/knE1CfoWERnDGpxaUnRmWY6w2vNmyZUyenRwT5BRxqipdgZNz
kLFKXJQSMSyHnmo+3zQFp38g8kwS46C0F0y4a5dBQl7l5NAQ8SiRY/1S2ivzwf9l29kuOOTuAW4f
rxtjGTdnoll/pdOumXxtoeTmY/vhHceaYEkasfMgJuJtXXnAgy3eHWCgesrOVai20Bbnqkm2WJPk
pdjQGfHD2JJDuu4+y8/7VrmYg5/fAgZRYsmIlcqCTNFHaIwmpqubbK3GFnz7Uq1zm59PWnQEfw6W
zSd1yrUwYg1m+gruldhGV/Xk16vLp8mL525X6o71sHmktPnPeWoluAuQ7PcoOr/27+hd2Raetdf2
f+2PWBjXvQyBEKONpFzpVxRyeIElNdN7P4Qeyezuy2WrNoNEbQmz/80u9wowsp1uH5WyRqLiz/mq
nHvD0k8YUdOUeYob2qK/2/toVxa5IIO9ucLT8Nb6JwpWHImLIdLsqzLgkzddYilDR2+qtMPu2vHW
qKQesYqcF94qvONk8Ee+xJZoTpBVu41HefZPxcNom6C7LQlGrSQfHFzvg+u++SoYYTCBgV2XqIJY
jrPhHTTPmBmA0mRV1+MI16d4oDb2ebH1XYMLyw3VqE73TIiBIwmN0ufQgs7gBld9sN6BNCt9q/BG
Fq7939orA0RtKEnY5Q1haW5vN95nrdlV5ZuPDnoXUzv5N6TF+gyEVAaESkq9p4sw1w28QwRUCbFs
vJBBiDTPfTu9ubt3zpFdflddRlUrE/qivDrlOt5dUswGrVa7Aku4BY20vg0ncZPb8RaEifn2i9s7
eVtacO8XMJ5OdA5TXe9GPNPedoNFGtvdxf5MSLZeUZ5tNw/WFZG995cDdzaJ44JoDAxF58Es+ggw
tHXQtXl54z1gS2Qc8+94+/cZzoW9hK2MUo/v2HtbdDQpXuWVL1fLtVz01yBqO1w/C9vu/TUaBf3f
vf20fzr7HfoWX2IwvYDHwZ98cffYu1hmnNvB63D1h6f7FrCY0sSGRZ1GQ2j3Fpkrm1xaQ6hHkSKV
EGDMNV8NziVztMQTcnJdWa/rBpuUN8+8xM5ieXYumLnCQx9brRTdBIvPGikSgrGA01YcMaK/7t7F
eosBbB5YLnqFc6nMXa6j3JJqUNIckZI77bbnfRbZ0hk9Vyrnai26hXNJzC0+J60OPh0qyUI3tGoX
rd3jLNeKK22N9/tfcbFbcCaMbZoBLXKnlhmEbTCoEtVe9hHv9OM5drqVXRp4c2o3wLqjs/PoPir2
unADXGzdILx3j9Yq2ds8/x3MbRZjBN5lQ5VuYkfY5yOxqzXlurmv72IkPZfD3F0pKurhbE3QF8NG
u11t77FIyDdsl6zxttEp3tTmVVGX8GIuk8m9dG3Zx/UE3YbO/vRSZOHR1rs+t/Z93XgmeutJmcFG
rWb/10Q37UHx38EY92zavJeaOiD3PhTjNJzTKdLxsXCA1m67zTCxi77O2KLNj1/88h39HPekMSCT
9mWtxyGkhdg+n9rrde//qtbPHOtbcvPmH4hBFCvp26KNJOkoZythj9LsFNuhwJsLXhoj0ediGAjR
OkvuC5Pa3iu6dHbo0lntydMbVohjmPaw4fMJ874VgyTTIKWXNKffatM6jgZ6gBd04e5qL9bQpcnN
qiz5rjP92H6E4ZrnmBOGOHDtWF6xQSM9VnigT4Bj50s+nK5jNkbXVFnSWN9DmrRYUkBAdyynwKBp
3NSePq+x87JGNTuF78HN4Cx5ynOJDDq1UinEpaTAa9w0IYkE1O4RTCIT9vwsPNzXbtEWZ8qxAFXF
U9ddqZHgFNXC1nCIr/dFLOLRTASDR43eCyCLl6Wj0JF6q72Bl6WzEw+Ny/flLL9kM0HUPmeAVExi
niY9dLnaTv5U2k1D6LTlhsvdxbMIBpTaKDb6MMH32fQhgZe9fsTi1mz3fKAcM9wSzKKdz9RiQElQ
hDYdBBVvlfG7epfA53+WnEx0kDzhsuvxLI+BpjjuW9W4mcPG+9hNpIY5oHSLIXhu9MBTi4GnWiwt
jMHjECsHXDaTU/rGi7AGTPAqc/S2/APUZ+fHwJIIft/SbDWaMdz2R2m/lp0X+vLet77FzNPs0upM
e1RZJY2ZFBCDhLLqn7YfH7sVmvWxxvHBRSnwxd7E/n2Ri10Fc5EMTvSZUPRiBssAT+C2QSgru3Hj
pY+bKiUIhv7Lg9QZrLiaTadYIsS9ngSirlDWR6vEfZU4cMT2l8RGPbRSChFxSq5/iWhXsHuZZxHL
LyNKtQadvDU0i0GkaDxf5QyErYioQh9v48pb/fWU2D4eRlD02NjxyM+fLXqcM5kMOGEpntrGkY5b
jCGhj/5hfBTA0M7z/W5O1z+N/Uc1BpqGdpDj+kLF0I3qV3cildcp6KBD2wyvq4WCwT1ZDDCdm2tv
nhE9HMGlLu1DsuYGfcvm8KMNA0eJ3GhSXBsU+hCbnLa1ux1icLIqW/V03lX+d8D3YpbB/Ucmg0tY
G9OAfhxaId14amTSxsRw819RRQ7IV3PexmW8/RHGYNMkt3rc5lCQCtsmq/u3aTFNrP9tdDq7kHvo
rmmaKdDF8D7RVbzfr4qAZsPRAldiZZbNEbfoPs/EMXhUmeo1nDSIE+BNnK5udcg3zSsYPxyOoCVI
N1AcpRS6KvoYGbsQr3GRj2iDwLCnE74/nR1QtWC6jSNl6YWaS2EsYUBDfXbuIAWlBAtJfZW4iosV
YxxtFltD53IYI0jz+qqMNeTc1oCAkuK4QmsopkJ//cKSaF5f5GKf5kwc+1Bl8gQW9TPEgaHF8SL4
E0dvZ5AOzSPb8RnNCgbZ0a5+sr+8j0+VRp7c8aHBHkoMjgbF9rl+AyvO/aNeTLLMfxNjOWds2a3j
C/2gg7M9Yg6bYMMmunWAyKCs/LIeOPdOXcKuuUDmLdMGI1NQY5fhfch+NhL1A97B+RsVhqu73ZFk
uy/t3Duu9nuwoQ92+oocn2aDYPtsoafTlVy3II82amc8LrclRJj/MOZtqrRBkJsSP+y1QRuIxWel
W8K3uQDmIRqLruyGih61t73YuUgU/3/476R33mu0mP6Yy2Jeo94aiotI7ym6RTHchgxI4ayOoEUV
33+nbzrWoVcYyn6tQ17vF+8U6b/PQgG1vQ5aT21cwT5t6zF379vrYjZyrhgDQPI5jy/j7SttTh8x
9unuDfcB1ppiizY/LbH8ySxLtrBNDEPmjDa92LVjgZmN4wb8cB8fhQNGEtfyzw6mTjmgt/TiGsaP
KEYx0MbGg1ZAlOi/bj/VY+Zx0G6xgWYugUHVSWsxMpxDQnXoXbS+UzIAztdZBu4fJRhAtSi5uhFB
hENvMzZTrtA2w28JXXT5Z6qwPaHDVKlKavXUyjxv3B7j3V/kN+07wlDl9xgEqc/7PP8LUP6tGttX
NoG/ZRCnDm/FaeuBLw8I5T/BcaWTZbw8xGLVZa4fA5KhbPb6IEE/kBocy+eIROs8Rq85QYXOxw47
+1DV5Buk1cITbe794tjiYoZxLp/BQjqGkk4y5I8++ggAVejdhG/OexGpObB+7FwMg4iG1hrh1MJc
MJhxIdG2pVUMjk3+L1D48+EYKMxNMAWkNXRBcgLrgUnWgRAwJWfPqfzWXn9jzuv5OwGzO+cuLPlk
c+UY7KjgQTddCbkwFyCv+d4H4uflkyeGd4YMbozDfwBx45jPJ4tsu19toLboFUvx1cAa69OeFo5u
SzHVXDcGSs7SEOdyAt1AWL/FBrWSxL94ivHOj8ESXQ+zqqJPWEnyJxV1idtkFc86lt2Rv62DpdrV
mibrTAUmCDvXvNVntkYT/fQAJ8yycb3j/ePa7jbqRt5gZIBzihwNWepdvdAEID4gZeNJm2ht2bWX
eBvQ5HHkLL/JPzoyaIICrtxJE05yg/ri0JKrQFsbHGSYQH/4eW5Ro+YvuVscTJjZCEvCO1mDKFod
tKOMV+gIupHMYaEUphN+P/kP727s3mYTLtzwgXMl2DlLsdJGFIzpuQ6T463Q8AfGhIPwRNvdwTbM
rZHzviODMNl1Go1SwfmiYQJLOZUAC6cvNpre3ynPfuSh3wrLdu9/VN57xNL05rJRIecAJTG8Cgo/
vLXHv3zQnTy4mBnnHemiNFMSTU1RJcSZusq4dVZ6FsKMqridPCRu0ANAaudN89fQEM2whKPd0pHO
5f3jSFtTzWlYAhazNVJ6F3JEw7YzKkSzH0VvbWOSzkJ7Ci+zsuSFYTzXkDWFenwaEw7JeRX3I5bX
wmi97sNA23jFu/ZL1jkXwdxGLa0TSblIsE7H2X1evQMHnBedo7kA9vGerEjWcghAJoq6/miWQFSL
cSAXIxjYRcORt4Sgc3GMaQhlX7dCgiMzG9JH6AD/iyNgsfN0LoExhk6LB0xDQAJquainfZIz9YBA
AHff6LhymBcbVFJ92PWQg3j7BNbD2D76xjNcHwzYc0TRn8x6PnOVmFc7TsYcyaebSg6AMfckH4xn
uEq8PNdiwDSXxDzVXVPHWNY5UXBCD590Ab222lLkj8karKwOn6l8yTmYS2QebtPoywapDnyumqhH
OHT8F41zTdlMStlWcaZdIaKjbXPwHeGNI4/8hs6F5+/X+9+KY9/sTqCiqpXUSAYc4OjGiWdK3C27
HERgc+9lM1rFlWoDXocU3D7rwOZR4i+mumYfhQXwvDg3NQycJgROJ91W7SMBJjy4yfERO2e5ZreY
6Z/LY+6s2mWZ2VNUcE7SSfwuSbPaoZHz7KtXe8L0TbAuJfJSx+T58MW1+eXX428UZ8N27TKp03Wk
wp0rFuBQ2jveBV7yqeb6sRd4qMdcFnGtMFlw2V+wqr0g56fHAIsy0QTMMUEeMunMJe7HcJTzmFrI
aTuA3847ms7eJ4P/8sXxKxazBHPFmNt7qQrs5FRg7qDIVoLLb+396/59WnQMZxLY4H3qwTuPzblQ
ZosHUAkSgqHVw54OZqCqj8Y2/3DFKskNr/DJwVw2gi+0YZqkFIeY+M/cXkEezrIjXpLSZ7XY4a+/
OtrvTbxCOhfFuv6oanaegzMM+RZu0el/ccv+NnR22ivOQ1MTohu4I0GFvRBg0/yM3Hewe/xy7cuK
90RysJAd7FTA3zwYKXUtmqfk6cAj5eWhFDvjlUlGk6OPhdp5iYc+c8/BhWxJEhElImoP0u0uw2vM
u83cc2Re/irLBgXkAdQkscN3CmKHriX+hVWqwTMaW/7L68xuzRH74axPFW4AHI2tJznHGttUNexB
XgGqvnhQxXks2UU5oXbV6lS+3TfN237EX9Fz9pQdyxWw6v/DRWAApNLl6FwPVJwDb+20fRX9k+Wl
kh2VJNyjXpRgdd99SOFdPjaKN5pwAs/mDY2RAvF2e189+u56fZtf43KCcZ4XNm6vzUQZCwMaXtFz
ctpuQ1RhSzewUveZt0SA4xqYTLBQn9t2UpXbtwufygfE6byyx2LhegbHbJzemyUq8jQeAeU2olbQ
Ur+j9HNANp33tiymNeeimFAhO9fVqBa4Zmh5AoUVgmTkUSNsknwyHwh5eMeyCaw8wcITul2FRzrD
AxeTcUnQbBtHsgRFQVTg5U4T+L7tooEIoQRtPOBEEzf62TsuPhug91raa9kIcZ2NjDFy1Nh/OxBM
ID755O2h+AW/6zC+HfLnitKbcweyFskF5ofNeCj52dAHw4D8jBRoUFGdMCHf8MY5evIcBnaLDthQ
EkFQKHai9Hx2Y7Si8/LEXBtlMGXUBQOraqiNwtefAsV/QWOFw33Eea4JuxRHQs4xkWrIabwTeisQ
AB5zFGpDZ79qieoQ1B5t1w4yweZlBXjmYjGZhx6skVOmQPSJtql4nytsksKrMAR0Pac/PIeer5MB
iyce7EfMBZDLRnj4yq+Em3pZquHM7MZiIAfsZVmT9ze7QWKpX2FKZ3Wk2R7wKrw/ahjVoebKAXBO
zMg2BgmKVFlyCaHxqnWcZN18r8H8fV8Ix2W3GPQZTF1NFXohnI+34P6fXiyYzA+NwRapNZIspDkX
bzusdhFatNDNFLocMTwIsxg/pRfk8GJpEPO61ZDb2Q0I4n4/PYB8CA24Due8eIkki0GQNpyaxqAf
ZYMgzvvYXve71R5DnYL/2NqDD0Ygjhlw7x8T54xmpmf1LXWF4dVmNTko8aIlg1SBi1bc3lXsF8zf
U/Yqzvejt+sOWFsMwEyqOGZiQ22jd/q3CUaOHeI87e4LMdimoFD/j3ab/AEvoHfE7QZpwv7p99vo
2bbwzn1wFz0VjGwD503kbdnGQfMydKBHEQAqLSqJF7Lbgx3IR6BVEbrjF0xgr7zu8GUbnclk0o/d
eC3CMA3lY7ESJ/9xfHgHbYFbOpcddccOB/DO8Bqdl+PjmUz1z/R0kl8Hxeog04lX26q3J6J+SesS
vLB0YxvlVOTYyyJezQQy9z28djj0yaIuYKQS+f+Q9qa7reNY1/AVCdA8/KUGWx4z2ImTP0JycqJZ
siRLsnT176I/4Dk2rTYb/dXpKlSjAG+R3Nzc41qoAAfgMrMfS5kMWK+EMLc9CRVgO8kQotriU/Dy
P0UhVz/PXG+j1IvE1PHzFPXISUe3252/h2RFsRT3dr2nxASPFzQJRWReiWTut9LnQnxSIBKjpxlp
x8Mf2y7Whg+IErs+es9cbaRruLvXVwKZe51abR3JcaiA7vpn/vv2PzWkXy2IzWUY41CrYgzFW8Jd
aEDLWNqzD9lBLnfu8NRh2n3+txg2gVGnoQgWPdzmlPQ22ELQ1bNF4lNHD+0T/JKvL4hdULIoXic8
706zyY1IiBpFkCB5eUCbGG278Z/IyiQfIWYQeYBV09H41ToZC4JRteasiTg04JUCHhKEsmAye9J3
sxOmxcAGGX5zt3bSNF+JZAxIXSsAohN1LHCJmfdt95o5zSxy5IRIiFgB35HSSp6DvhLeo8C55GzK
ozZLJUPBTQaIztt6HT2t07kHlxONM85sZcxWNvjnQQQ556UFODfDYIxLmKZ6mea4it87moA7rR9f
de4hMtZFjU91VtCnZ43OQs8DasDsidAaFLjgeJ7KtPt1dXyMXTHMPA6LHhqz/GyeLbt8At0jb2T/
P1wCeIlAGbNU8TIUcNXaNsaJlChSqmBFn4gfRyil/4S3dJGAOOYZBHc8V3w67FH/SWTOSGoAbjFQ
icvM/+x8TAnB8erWtEzESwNMO3tXspjzquMWY/knyMIUhfOJnJT3AsvyB8CWmYvZ6uefn8cKMgnU
hTGA/9tO5swCVSrCSk9gmp3v9gUjL3nrhMAGq87gsfCJ7JMVObtf4DGfv6J+/huR7JmGHvPxKSV4
ozhxLBV3/1L8+xzmpbD6oyqlDdbvpPOhJ7mfvzq8bM5/0NP/E3K5NFcqdKqKAB23WHOZzo/vWu2R
OaY339CU8HhzOYu5qPKVHHASG6exxGK0b7CnUZIBjWO3Jme+ro7vok9XIo5qHeZhHinId2/1hA66
LpyezDukjR6vZTqR8U9RLqWmK0l5VkTjscCmofiPP2hvR4wl9Y7D806mveV/p6PeepEdaLeT6AhB
S+E1eg1aoCDPw9fnWCQ8rP//8JT/E8X4j8dzJqdxQpV/fen7HmwsCykx0f3M99ky3CEr1GNcINug
hyTh2Wa6kAe6LjN2pW/NPBCbmF69g/fp+cB0oZEkQef7giLTUchQnr5Mv3P/VszYl84Im9GgMlv7
TV80aOhawF0RnpY/3EmS//D2/JPFmJZyaKskPUI3l7Rv1xPQJOrPgEznIoAEWj5nabzLxliOvuqr
IbEgzYkCIj2f3ua/PAeMZzhYaDFNMls5xPD8bkkbYtBcC7K24zIDmonKsx1cWUwmSivF8XyW6M1e
e7pdJ+BUDT1hx4uheO8pCyg2nAL9qF9OCezb+mz9+U12GJP++OgdQFXxTom7LMartIYij/SUKr0E
F89EbIgmItqd8NhcTeKVXBnGS6Lvyly1VpQV4uUhOayP/ue3QBDjw6HDMNMMgxUozQG842gPaKfl
5ZwnfTrNBI2gqImAL2SWqCmwx4paKggQGndEbwfnWaGafGc3rn6fMZC6clbyZsjgmFuIQADJcSLi
z8Aby5nOKF+JYYyjChscaHQZb3CGjTUS5QiuH5/S5ASneSWDMYGdGQdNamEpILfwaO0UHXTd0oyB
5p+so9nR4Y7UTRrAK4mMATynYQCy8IIejjw7OahTWSkSupdZTt5LRg/i0UExBjBuT0aSWrmCPHbt
0JM6r+oMdJJzoLTwdpLu1CNZjPkzxzDvVRU72UKO40WOjtIpwjTem8lRvovWXN0ryjoxqqCI3SVH
p9m9oneUx//JU7yLJ3IlQjsWRn/MIeINpfRq35FssCvT41pzzvFcTNWVHDmtejMJIWeYLQ/67DNf
CGdSoHmk4m3atPP0T+subtyVKMus8zLQcDrAiQTBpQuvoie025eb95tMiV1Joou+kpQFQpW3JiRV
7sHZXvCzL0PYLjxce/nGq8JOPx9X8hgrMTbBKHVHbKJyYdRdY9bkxbCfTmCS+MAYAVjQeEm/Sf/w
SiJjM9JqPJ9AGaPs4jddwGwaGqeerV3+npL/7W28EsUYizIDy0CjYDNT6vEa4PFCCydmaVCFwWQe
5Xzm2MNJJ+ZKIGMxqjKIB0GHQHGmfy7XWw8Fr3HT/AEj6n/RI3C/kybwPGTVAqWJLKtsHNQFVqBh
LBvuTJ7OR88g6nNUOZ28OOWO+c5Z2r3huBXG+DN93amdlFa41YDtPjtI7ICvwXpGzQR/cV7IiUz0
rTC68qtbYAldlYP5CsIout64qiMSOT46m5qWloR44u6N76045sWvGrXuxh7imnp1cgZbXlSUQdgx
1qvYRvf0mTK5OJwNvXczboUyNy8q4jw7AyQLvX0IWXoLtGjN4AEzCtx5o8D1R+8Ny6045tpJiWBJ
fVtDWQD+pZPiS0RH3/zxmng6wty3ou7isC9aGK/e8YCyqT6J4LWz7cdSJhI6t0thbtlQA+5fNbAU
TACLdlq4ZYiJiGGrtnYrwRPgqQc9/tu3+VYe8zYbZnLShQbyHGW7rnepQMY1ElVc88FRQzY8GUaA
99Ty5Yjyv/Wep3D3xulmGSxk9BFv/6hXOB3MC2P8TsTNgkvzB3BwqptHLwZHHke/2cBEwCTNeKS7
tn6LvyKvfyp41pZzLhck1isr0YVpIx1bLAhj38tkp/aOLnjZ2xERPw8JbcLTvd085l0WtNjIRxOy
3taOgGa6wO8w/nYh/+Ls24T/dCuKMQxGBFQFM8DGCRYBy1j7FEEOL00zkTi8lcLYgygv1VNpQsrb
+tC+fQ6uRcbjonVqnUZ0r66tkw/QdmyEj+V6KWzXS8euthRbZO78Dy7B7bcwdkOPyx694VTxY520
s7+pr2QESHq8MsFEuu1WEGM5UjEz23HAi0kZrZ0+8Q3bMuxCJw63FYVjCy/0y1fK2UpJ2JzCDslD
snSOHTFXw5+UN6XCeyhVavWvpIyNpCp9T9USw5+OObNAabjdkdks0dED/MYxvPfB1832sdDGRR2A
oVzEOR3OoauRegXMxRCNV6723EVrfkGCXqoHhpelwGpkjEBEJfYQLc5RtVihzGnYjvRkYQCNc+sm
Mve3a2N8ALGSGzGjO4lHJfhEExYgjIGA9DIDQYm/QtMO97XkvWMqY1OMNjiFVY/lOTDH2zXJ171v
c31Sjh1WGXMSNpUZnEZIAY/7Ih8IslGnnBBhr81gKVEB4JlljqehMpalGQYr6xRoybh9M58r1JBa
bo5mIiK7PS7GZNRReQr6vqGe9sEZkYo6AwtpnUbuY5XnbR5jMMZCDk+9Ra0kYA6XBefXeaaehSDO
j1Etdh1Wkb+VOjEX8dFuTB9UzaVnfVjzx2vhSWORAAvwYltafdmzzhHfLE/+aWUizxs+gxfn5rIT
gGDvMixFgShKCo06mCeuG6/6wEvGy9ZNTKbfaAKLL9wOdawBrl/Z6SjmH/QaSEsW2aL81BA/XIiv
deGeZxWuL9CWOJ4hz2iw0MNVoTfKcMR7oqD+sAY5BhqtYoQq+doAwEWLVnuZ7O0W0FXFmmOMOe+L
xhgPuUjbNKdPWXZy1dHeCXZmOtrIDVN4J8mYDymAS9rWkENBDMbIQVyUeUgmwsXirEiihuGBudcY
wyE145ArIL1CK83b2sLU6Iu2GT+RBQtRE+NmwnjOAIvCJHdnhJk0AEO3wvr4bZJXKoVbfuatijEh
pqHmuahBTG+/HYyt58hu37qoEo2uOz9pvOCI/tyjTWSClVouh1SnseybJsG/X45HIs4A2nAGu1Y9
t4FnMJ8bXH5Qnj1mZwnDTM27QaabGXXkGNiAEEmdX4xGOI+N2LRBBuadIgM3S2S7/9LynNR9OsA5
bin4j/CsNjbnVv+HtfyTwaQ6Oktqh+jUU+O1PL+7yD0Q/ujb9P39J4RJcVRmXp/HAEIOtD2zsf3c
RjfQBq1AiwIsvDzbT6/pvVr8E8e4N0baK2IzwAtYrkExuLYbh9L98raOJ4UxSrpeKPoIOLDd21Ek
AbjCHh/+RPWJ2vp/q2CMUXeSzVSq8fspWI8UR9pg1A1NPRwxl8rto81iDFFVdufgfL4oQPNleSPG
i/AXuj9PP5ZdbKqY9Ct7ACULpcf7TfacVU47UP9Wyfg2g5EHat1CvLcFy+4M5MjctC/voBijFBcA
ilY1usIDHmh0CG93QG17CoGu94E9fV2At+KXd68m43VwgYmajOurszZCSNX+dDJGhEQRSVbpJvsQ
/6rb1i/cFENNr8mc11ioTCwTLQ+mLAFwX5XR5olbcRUemRra1eWqluGKYsYo85EC/gxre5uhYBVu
tr60fBFsECOt3nXwkh1JFoIEoV01q42772avvA2YeAo0URVFSTQ08CxqzK5nuSYa4SmEu3CyD6OT
RMQCyOURZHbgvQbbWz8/J46+CXhvwsTGaxJ23VJlDSQlbO/H6dxlYVVaOO1t9dm9BythsfhVEqI9
cazz1Jt6I4kxABgnD8djBEm1B4rvZGe5KcB+gW3YEtOuvccXZcr1Q5u+ZknYUcwcGcxbV2aViscA
Wpxi0mldFW4nkzFEEKygVeGls1W0uzfjRlifddLN9qgzcOd2Jt4jtA2IAHEErYOqaMwnDOH5XKuB
APdoIW++z/NTTOI5nDFDnOU+YKLBNjlue541py8QY6CwaFMWFWDDiNJlku9Kr8U+zQUjkKwdspFu
t5T9yo+I/P7Mu0AT7O2mJYH0DZsrijC8jCnKhUQvzpUCQc4AYtDqS6TV1votI1sdszUjEUj+1eHf
lLUU2e9JjKy5shApBoNpEOmJZ7gmep9vP4i5QolkFadMkK1d44abdebFi8b+DOcCMTZZRrpN4paY
huf1adFfvdvvq21gTjnoo0ALRWxDFhPrJV1Bo195ZzphHK62WhcZr8NsraaRQs3aLRO/dQfL7nrP
2qik2QG3sXAoY/0iKXmm4fHKdLbZoQhTTa2OOj1gedF/KU7fkMTLbU0H1bliu/qhdLiJJJ5QxkpE
fSYkY46lOrUvgJFxQzGFHtuGe/fKEtGlYaq6quKmsOAFZ8xHnsoqDXYH0d3tIhsJxQOv3/kC93Cr
FrdCmNuho0XKOtYQ8nbY/vW8pWnT6T2MIksdyeflbO1hMhltu1sfM2DhPNo+gdMTs31fm81GWeRP
cJKfQSVMFovYA1sDiOR5MdUly/7oE+lRXFmKMAYBRaDhEx10pH5/07HeDlOjhx5TxbvZZoEmg3Gx
kOzRxYT2IgTE0+NzmHDZsEeaaVomDLUGtOrbDxjjUJPrOgiQpB+9riPafJz3H8eBZPNyK3zwar4T
QeSNPBZoJKyUU9l3VoAXqPDjhgBmSXSrRWVbdrQJP47k/FbbMufyTniMlmgBUdNQNNDWY623q4yr
o3kuykKlQ16Ukku1gUcDGFiAg3yscNp7FIB5ZzvRoIdHAK86mn/RqgTP+FZo2GRB0sS9uoNbIzno
j0K1uXKC7earJ6XbugZexdevx+c5MWF5K5TxjfUiCiTgk6owGFBq8IGBh/Fv4Pje+rAEmNTPTzl3
+m5egXlpsQDt0rOeE+tInt8ef8fUOd8snrl7piB1wqnCd6gUwLRcZE78HD4HTz4ZDoWrv6vfwu6x
yHurdbty5irJwPUakqpVd+BQ+jyCmt6vQ4/nIlJFYe7rzbKY6xImcpOVGoQ41vZT//syZsAnQer5
+fFa7t2Wm7WwrQNRUxjnWu7UnTmLti9PykL4eSyAp5xs8/QQH41AtCBh3IqfJ4RPioMGWbTHqs7q
vOgPGWAoeo6xmWgIxrJA027IpiWLBouskQ55KYzZgN3D5CNacilR9npHBDr7snwBcdHM1uxXcQn4
hAIEiIrPWfTktl7JZ26koAK+PtfO9HLkFK+PjudXNgCh87Wf2k/vdGRws3+NFpGLXBPnTCfwG25X
z1zNPGyLOEmx+u4Qf+kL3Mzz/ExeYHPdp/dV6W8wdxzxindTpu9mz5mLiIAG/5nuOZ2ncrytNt/5
uoBWaGAKU6z2xe/wTXccyI/c3O/kbbnab+ZKKkOjFy3QEGgRM0QC/S179cn47Lr505e6ojA4tvW/
VBFv95m5o6pidMZo4JQb1yucHYwfAGWJ+2Hw9HmivAdJhiipcGSQ62InxnQrTorQlHCiuD7f0tKf
gY4Dc7VA8ZzHzkB4NfsJwKlbgTSSvHIXyjg0TtIIgYAdAVygDx16AUiS7gDPHbnsYlbYCOW4OdJJ
03q1TsYhLFHkQ68qxKIquz56kupnG3n1Y+yWz9kn7eHnpRGn/KKbnWVuqjHmpQECWhVVMaDIp/Nq
1s3P76VtvfxFzR0QkMT92u/rdYpdtvxnbWv4ppu56oZj8Kevz9XSmUsrnyJwROT4kBR14rXX+WdQ
JsFOxqvVSgEp46J0UI8X/4vqxfQTeiWaublVoueSlkJ05b6hCwRtwuWsHuCPisDr4dmJidTArWox
t0YGEVB5PIpY6Gh3BUyT+PqxaNCv80zT+xz3n7c2FstGi4DoFAQjFHkNh9wkHVLF6BmnHeOYSedY
3okuypu1sVg2Zg3SDaWGHTLX1QI4AoTM0K+OcQmKmlq4sWNwXpqJWt6tRMbhLKM0jdMTJGrIhH56
s9SfP37LeLaHRbRpxlNuZj0kHB1Pm4dE2lBCWwQIcEZ4mZzpp+ufKpqMAYgVrVa0AsfVOeaiIbLt
7C5P9hPoBoVZNs89wREcHk7ptL9wJZaxApGVJ7KUQixFYKbIX3BRPN90CPlDVr2D4Agsh97PnNfu
zbv1LKxNphhmNpQQ/HagzAKeJ+HSl3sB2OR/Vi7isMWr4BR2Zic2T1fvk4G3msPc+uSUNb3aQzTg
pp90W6KwprDvK/T7uIA7e0X65NnkscRTK3bn1l5tNPNQ54OZIFEHoSJt2sfZ7gBh7M8Ax7KR0R7A
UV3eEhlTk0RpZqktTM1yqfc2wJDmtKTCBbqZim2vHxEW6Oak1WYambK6iz6iV/lHRzFA+AB/AhdQ
99LH82D/WFybswWOWzFVoC/RStumG0zvrdu3eiU53z5gz07k5QVP1mojY9hzoxN42CvXmH0EpI7p
bHn6/f9vh1l4myTspbGl91V2JYBPEaDsADNZsSNXfXksaqLGfqOvLKjNCZxkOhCaqSUHOoD45fln
QkhsQ133gG6Euv7yrsh9AeZWJGONOjQuZGKhIYw4etlWO21EH4W5ORCmLKdfAgweFWnrQ1g1OXm8
2EvLz6NzZgxSkoRanZ2w2BQM5gYR7ZPgvHg7xWlnVUDQqIYGPJrsRrsX7tHSWb7OX+2Pj3d4C6P9
AUYX3lWiAh99EOOeRGpVR0cRr4AO9qpvAcGEL806EDbMf1vy83j1PKeMzTab4rGJhgb7ngLqtHWR
ovKAtuLHMykn8p8POhBjrJBfAMXuF9KGMJSPP4C3WMZK6VHaFkOi4lH9/pNy+R0lzlYyVqlRSqUH
q4e6S3BtCRCAAJvmPl4Ax38HP/ut/34eTzH4NWD5tHDpgaVhBOp/ZKM/WkBNRCB9O0NcdHoB93Vl
zUVS7DlXh+7QnbpYoqGLqLoBepzuwVX8IAZtGCeWhctarLRv9Q9wSTgSpj27KxFMiCJ0gREpI5RE
tHVbdGdP7+8SwPYoz6PDdVonA/orYYz611HSBFJuqhiPOVCoEDrj+7IHYzYXbpe3c8yzLJ5Pod4M
WNYyLpxxqTqj6ThcP4u3HkbDC/AGZpFkUIfngLbvM1jUvs8uRohj57efWwB8eDPtxzo57UhaBsJ0
XQHd2aXGdK0TiQVjqkYa2uedbIurDFP62y/hhs9/uPU46vfeK+D/CWN76GutE8o+TTT4xc7ayUyk
m0xiY76XK2nykfi3LLadvjKBShiGsXbpVkIjbHngYl1Nx0xXMuhqr7ZuqC0VAPvBJS7+7MBdM7Nm
FH1ecLLZG+eYeDvH3KtyPEnmEECWNV87Cir0nuyf3fxj0/LG6ZRJb/BqWcz7ioptUYmyQGNeZ03L
EZ/bdesefaexvd0LOMsskH6vwG7RrjaY9F38/gJFidvyOx1DXX0G89ierSAKgxqKCfplOmkX+F7r
y0teP8cEHhvciSs5jBFJY7VtkyDEBVh2TgVTjMQkJpmLJZIMKEgAOrOwn58dHhjJxMzCrVzGpEh9
lwXKgPW9HdYHw2vX4/NmT9XH5vr3U9aLVuF1UxdVWWbHtbu2q5Sgz7Rds0AJrCT6gABfeIt99QBX
Ae7SD49Ekb6W7EVXQCimyyi5KKLFHJ5WhEFpiFQiOUoE/H5f0l+R445NPqfXQpiT69ooE8yu1C70
0p/NV7oBHvUy/10fYjQZIJXgDKv/AsBv6ipei2UOTlVLPTiOVOz65EQxHV0EyKsb7E6kcWaAs3BB
uQSV4fhfk1H4tVzmdVDLdhT6IacmzSCA56FwD0DFWrl7IPNw39Ypb+uftDtf5dRoXSDLdJUH9HIp
7+lq0e0Ba8QTNJmduRbEOCVdnmpRSwVRDh1AE3rIbAI2EGQeBO0+Gh8kgf7gf9ZN9Kbcmu1ENU9q
S/cR/CcZ7VKzf3/4462T9/t6XYzFrq1jlzWIUyCmdg7mzEDh0UBHxHEZvYQJcRzeTl6GVh4tjDHc
YxK2miJDIrKmh7WGpOFBmIsVGS1H/2M78zcKgjcs8PfsGZNC+/3CHe33IkNTmY25ed73TL6P1zvA
GAFFqc7doOB7kP/3crecnV9Ayqf0hPc4Tp2oigE5jebiUeplTrQG0Ex7znsIEgqytg4ycOq8EJna
V94dnPLQriUxh6p2gmklLSSNr/A5hcwGdbDXwQCgtQlWjuYvCZSJ8/hP2e9rqczBWvKQG+fqrO0S
iwypk8/EEzImI3jxninMhoyk3w8v801/k1UmVacseOjklWR2mqhrMf9SD5oGrF4JOA4leoeIRCJP
s5zjvKqdgICyFFQkdjvPAwCRDbPHi5607tcfwGx1Up8F4ZzhA4rGqd5QsRI/LHu1apH3wytJjNm7
LaLRJ3oeE95+T52yQdvFsHLJkFjKAdEqIHeMDCThAJmxXb+VL+FzlJH9vn+PUGbhaNUEnIoFr/6f
POZ88xxNma0BecvkCM8ukmzd6YDIXNrHd/SpIfc3eKtFT6yVBlyw0o1mA/q358r/0J4OGlBFVlXQ
QlmywYb4YS+mFBrH2GVoPhZVEhnPvactTjSvPMz77+dndSSUlIpz1hMKfiOXedry2ogCtKgbCOSA
+ojJ1wOIiqXd9wiFe1F9dfenAK7eYvxcnNZzwf8FufnjL5joXLtdORP+gyAZ4DkyviCca++YJfrG
YMrz20FdHJbN4if0hjnn0KciZdryaWhoDkFIfsl+X0cPRwzH5uha2fXpU7yTHSSzh2Xu0Uj5uVlG
M+3j8RIvA7fMjb4RyCxxyIo4zDoBWoZeQSkH9dP27MRzsXOFfe5/LV6DzevCJdHbJbeOGiYqmCfA
QaZoDn38KVNvvipD5S0dAxYyaoe3T/Aw6lJv5pWwE0SnxkPoJT+C5GrLEW+TZxNza0trcbcXUSJ+
5vYgTXg2N8KZ2zZmgoVoGMIV2U5k++/LlubZj+5ZcNHcD/jeOWe19Pm52XgsU1cUU0Jvr4ROZybt
Y7amKIj1OdiFpu2ty83xVXUTzzBIhuT3xrU7FxVjO99ydvk+Lc3IZXa5PpqJFsmQ20j+6b1egmIV
mJuNrcwRUzm7tYjscOaRWePNdoXjzcJZAqcgifzXzLV0NAcVs8xWnh7vxn1cd/kqsM9hIzAyzyYc
zO4UFJGqoOfN+KMsrWfNXux5o1/3ucpbIXeJhhKwR6YIIYhd8zksikEOy6PTRa7+lM7QGWs+GYGr
DUTE4LQH84bs8S8G7eSR95bcaRv9EnQ5yrqkKRL+z62qW9XQZXKhY7lKgErS9ntLOdCTxikCtMMu
ojPn1O8TOoxA5pqLlVZHeacFu3M9P53QWNf9tGtjPbr1ZpPvRhcEnAja5TlH7v0jdiuXhQkuumMR
YMeD3TL9XR7STUlAlFCQ9DPw3tOYNkagfEX9I+vpGYwQrzwLPnnL/m20wWi7mZUZOAfNYFdqRGzI
SSQnV3jOn/BkwIo8VuL7zmu6WF01VAm4tZLBVgjbsLVOohoJu6U6C56Tp2IVuANJXBTLbXUBhEP0
FAHPN5yN6BH+yDta+EHj9evv4++4f0SY72BiUQnd72UpCQEGrmZpRUrDlVd26sRO7P0m7gkEykse
x8j92AYjk9FoMxJAMGKGws7JSoBhnVde9mfnxSkI6tak/1QV8qV7c3m5GN6f5/PMNb6+BudrDxeC
5zZQVWYNq6GpaCVTJOqsMZbcCquwCYZGwAS69xYi+h933TY65BvVThfmrF/3EllkbgNnVZ1bi9Nn
Au6VRSURh9eCLlFRzKdYQPmBo0a/BU2mt9f8aPYnIJnj1lFSzQ3smnsGZi5StxHyqDzXYWLdFhIr
kgQCTwWrZ4Sd4qStKyMRaBo1f2k/uxT5B32r/X7JTuZ2+zkyVgZ3LOk+nrOAlP5PLNu10aVGearz
VEACwkmxRjUhq8rTPXgOPBT1qQtmyRqQ3xX8Q8ajebuf6bm3yqSErI4W1567uafM+336uaP3iqCa
CnR/91V9L7dIt6Ku+Q316petzeu5ug+q6aKvPoTRsfQ4iOcxxYe8LUFLd/zxvM/P9XK5nB8BUtFs
C6iebm+Hv7umIu3ezXcSjROqD7wpBT93Qe/WnZrB8iCORxEHMya32wIGETVq2x53zyDBukAbc2yH
idN7MlCsfkqKgssD9ZvcAUuxVBM1I0uz2KAgatpAEwM92guJHW0rkhxk21xEduZ4AHWzM7yhLgq+
BXnaqk42Tx33+LJIvS/ja274mnPyrHkfcn3I+/K+heEahQ5riQhTJVZDgqJOxE5Ji307A/eP+RR8
oHihOj2Yt1o/24sh5yW/33oqT8WtQ8e8rrEdN+e8kIzQKoo9JthDsHX89t//Ra/dXd0Cq1Is0wBg
GHKnaJW9PeAyphwPVVTuj/7hJBMxWeo7YSYu6wHxH+fxUO6UyUSuREWLuo4o/27iL0nyPpfic7UP
KQcP5t1CuKUobvWkWweNbT2186PqPBZ6PxVm3Qplnmnj3IsoMEDo+ryT99/ed/KajU62lGajvTih
eu65tjHD7MWr5ttJN+eIpznh2wuETnxM2Rka5pNliWULiU+NotemWu/lReKvhcO2neUVyU42kirO
6GYR0WMikvHvEZjgKLO4xayegRGV4y1dIBbY79BRcYMCozVdunhTV9Ff1QkRRorMeq9s+1/jT7mp
Nic/8iS05Ya7fOWBaRNWxR69dBMSY63Nkg0gmvGI7jPybmMCEphnIkAO0Woi2m8AC9/PtZnsxduE
k4e5j4wt0KpcfSnz2FTHs6LUIb5U2tZeAy+HQlSPaJw2ncgL/MCTNuo2A1h5yzurCf28lszW8PpU
DypkKeq9NZftOLTPeAKQIDiAZE8msQdP0lH8clnY2kdgN4vSLZeKT+PVxzozYQCxA4Cahf1TDB3d
67d3Uh+LOlLMpNmLi7WwTXajJ35t0Tiu2/n8RGvOsH0n2iFmv7do5M59XFiS2YV9cr+OpPJ+M38O
tAkNvU6hx+3OndolkyZtEGIY0Gvm68qiLwEl25z2wHP1d8mrFpLmw5i9mgj3toYjvzzejfuuPOiD
BbVVdNxkUbnk7a40N5Wis5YZ7Wk/QDOfMBGrOnJhV+shIdb++Plrbp41mP3Yk+y95udL003cljRz
zZc5GN/3KXb6KZZsIkkpWhJ4rW4PRpNy4PQ1dbMf7GLX6gRkSqU9zlpnOKS7wY9cyyk5Pud9FYaR
SY/javl1m5QAnb3ItNABdFy1KFsoDl4EFyk7OuOzUijoslsAk/7x1l+iVsZoYKhUlSRdsjRZUhlv
vw3OZoyeyGbfLwZbddu/FRE1cnTaeeWenOwpXCrfZ5IRyRa9zo7xT8Xu/c4V/TPKUudN+spLpkx+
EnwR5EjBsC2bLM2nUOuqoGhNu6+dzD87kqP+jTBnMKLgUSMB75p+bOe+uU39HtArLxj0QwuzrWzh
SrjqHKwfhBMSTXiOSLPgTRPRyIJpZ9ayWn1gWlVZtnupINWs2kvfIkgXXMtuvBOspmEfSYFSliqi
q8LRVktkMw1PtZcdsq1nUi0znpbee+v4IMVCihdvrI4R81uNOUvn2uy6ut0v85GM6AH0uy0oKF+G
7YDy1hjioclJt3KOC2ld8wJVegWuVcbCPDsybRIG0OAx4l9uhcedZBqtGvb7sHdOh8EVE1eZlX+b
Ao3Pa+TRh1WIPhbT7p25xM2js84M3lkVaR44jXS+32ADhvFcquMxq7pdmfiHEdpw+g62mD3rV+Xr
46tx17JLRcEN1HDiyKWKbB9iq7dSN8Z1h9kefVavzJm5MBf9m7kI55JTOIJruDHmsCtfsq1Z6R83
rR/NZbDeWDwH527HUWlXFSS34F+g+sW+WhqmKdMYLsjuvLVey5o0i7Pf2JWt7oKVKZA6JN0iX60+
en9YRotY4hiJO/uMrgK8moaJEAGDKTrbrN2WQ5GeA0NEExHKNgSAsLSDYwt+ww6N06v31hlxBV4j
ZGK4lOh3KceLcFPDcK8kqeg1oO7XlXVskzzuT0Yh7daQip4sdXaQUfmUiAfSKMxtzGYpOov9nURS
dyToIdkrLv73RTO9A/nl1iDv7NP/90HQDZQF0d/EEiJ2RpBklR6IIL1DK25p7z7Xn8BzS+3Rbr1+
VjnZpp4t56+vmw0wQ9P3x2p5lxag4ulorWiKqgQjwLjzw/lUGmaN/TBrEh3GZTw7b9S5hLrrKzCH
OarHphohzAB0BcIHvIhwbRlPAA5vmglag3a4A0IhNKT+fbwa1pCxv894gqMeVoUSn9BQ/WMCngL5
Fb9bmtqM4/fRV+zGZN0ug83dWq1SJd2AZXxKy8gZnJZzKJxtYi9obgxhVQn4fckJHGstfTzepTuA
ImabLrnpqztw0gawbHX4fdpqY+DvfqMuOp9EsV1yZLHRDCuKcUYspT8aRwuigvV37GrrhPN88LaK
ebqOcaApA/19+TfyTIvIvMkDngD636/2Kh7SttWoSlEMcANY0iZYX512hVwp5STDnzfO6XCU+NL9
diVxDKKiFw0sqXEbTGEDjA5k6PgTkj+IrNzBO2/43Cb05j1SacZxS0ZDqfMcy8Qki24LX3Pz5Yez
LnrUjAjYGLy38DEUXWWhIlJBb9IzHW5di+viVbLLRQdw2gRD3sue4wNPXNAbUYxWJHF8NtQCXefF
R7o0XAAiyktezxpPBqMYVmeYoJuBDLEC/BaJNi1vw+6cEwBPoPRq0NyHgkCGuTtRZognIZOo6iGe
tBEtzdDtNxCenAl/4EYOs1sYC5FVQUdjeYh4Sf3yQ1+ZpU81CTa8zDz9pTsVuFoRs2dCegzqIsaK
0JofcILgyfO4+m3mYY/HUQOHOn47bwgyJf2KC0XB2yfmjqilVh8bOu+4y8/OC0ZWVE/BQHbxwovn
JyzAzYEwz6ReFFI9RhC0DF+879RWQOzFccIm7vuNCPoJV0Ym1JBVSwQ0+uuLdbgMnM7tfZHzTE7Y
/msZF1fsSkaCnjkdFLTqLn5pZ9mb5fBgMyYFwG9Cqfb/kfZdTY4jO5e/iBH05pVerlRGKtMvjOqu
riSTJundr/8Oa3fvSBRX3LkbY3oiJkJgZiIBJHBwgMBJmxf0NErEgAdz10kyBZsgDXbfYq39/KQP
F9+PBsacySl+vvqmj8wbB5BA3ZewFH3p/MUKZtGXHghiHcAATNnyiYP2+bk3/24Nb+LWuy9qbTEz
Y6INLGt7sN2cbGVwu8Zip/u/vxRUACWiGLKMXAfQBJM1u9itJE7DFvN4obQTJVxk/q1scbXvesEb
XwmZHUmdDUWbdBAS2rlj7P8/lzA7DV4rlGJo8OsMDxPRclEiVdCxuhYF3xQGEBRdrWJ2FoRGbVxl
gMoD7fj69JptFFfwMUtvbRrMoh25OJKZYe9GqYPRwnqm2CUF5dYp9+yVPVs0uxcyZiYd58GziGIt
r68aZPAW4hXwP9Vgwts//T9M41w0XBfyJj2/UDNDjWpwK2JNkb85aM+AhaJhcvf+YO/P3/eXtiZp
Zu7ZmJddFKMXSXxKXHmzH4GBWcuNru3e9A0Xq5HDmFG9xmropjKj/XatFXH1Vs7s/FCODWhucDyH
HXnINqcT+jxlZj7d36plRTMAWAFWCsyMMyljrGdlrSgTc0gWmOxvE9pntoZSWhICuIACNihU1NAk
cL1XLWs0qjO0IwyW7g2OgJcRAdCyXIkjlgzlpZj5pcmbAUYAzSW6F/mBa3jkeH+zlvTqUsDsxgQV
0bh6hADkSL+Ls/j+h26HtWu5FKtcCpldk4B19dDzEMInJn2sTOmJbdSjsCV25a+R6q3t2Oyi0AJ1
d7WHLNET9oHPNmvh/LIAUJhoyFMiazqz+qjBA+vbo1VqxJCJyJQ3dERMdP9UbtLmk1EGzSeqp3ih
oKo/W0WttjQuA2maRfcu2eVbtlOs3soxQ+31SYKJaf6bhx6oRQG7k5CIQuZzpggjT4aaYTjTCXzt
B5NsWe/12/bB8vl0oiD84tzG6o9rp3XTTvSz0AuxM9UYWEADjuog2X23Fd6kLxggmAORZH8/AZPz
/Z2ANiCxKl9HUUQBDmUtur3NhE47ffEBs50Gs17YagwfgJ0eXbjA19fajkF5bj4+Pj8LDy/foRM6
32t41ptO8J+FT3lulJSnWtnsZmdt0KV8Tid3CMk0tdKzChBpDqzy9sFyBBx3cKIPClrwG3N11Uuv
uZ8s+/+WPjttpRUjWouQ/opZAO87V4itYAMSTO9ji6LpSzH1UGbeWvljMda4FDs7bbQgCbVaQWwA
iIr+lW3BXjI1w92/PUu2+VLK7Ej7KJd5UkIKr9rHCcWJSbZkA0rP+2JuAD7zI5z5S62qGy5pIafC
nGMMIDp0z81BSWzURZ6+VmzoT7Fq/lq9XNTMq8V1XHNKAmEyJgMgSZaYkh88Gs+/AbD51Tn0LbAR
rk/IhB4rbnep+siECZScW1GOftgag3Wzv4BtEvvle3v+PCN/vOJ4lcnp3XwjqGMxNA75dGVOV4gh
FqoS693/CvHefyiKNaSpdG/CcPb+dBQgZpYfBwG1Twy7Sh3zz58Y6H3Q9JR+7tQoxlU2dXSo/9b/
ArS7MwlYZ79z7/v7a9XmLRsfFEEkMN7KCjz5tROXRJKwIUUSqHLEp3zfo6/wxLzQDd/KjVt5lUk2
wZ/Mk6xtdAQmzmY2UNebFS2artrNpl18xEyLaJ+yeEzwEdIx2UuANiQv6SE+G4cC0ogb7opHbk3m
kkOWBIlHdISeW4DGrheedzrT+bZAe+x7ZWWbcdPJ5lDa27xzVnTiBg8xXZJLUbMrL3acpKYak0+o
po0b5S3bhJZQeMavbw1soQiZAuQudZeAKvr+xi5FNpeCZ4fb6oC3SmMO+rp95OBeoC+EbtdMzYIQ
YAkkEbhsFJCgR9cbmfXyQNu65U87Q3EqL/gTwH0eV5gcFgyNIk9RJk4MPQDAElxLCSO9kMZM6UEx
K5rCaKetYxqlqWzoYTBl3X29v3MLvula3tw3qZkWCYrcn2QvqV+U0W79YXBxCSfKNGD+/eE3/vEj
tHkM6C9JPHstN3eDVTDw+xpKMLoMBB0yKjMNDWpVbZpQA+gptHgr8Ka/yo3kTn+GVl+6veiF2xUj
u+CfAOySEHChFj5lcmZpg6AXNZBENd2pTtyDqqJx2wgt/d0Zzy+VvyJsUvzre4+eIagMsBgTJfUc
AqsKmZCyRu5OBmZPBZ6rDStucDqlOwJ+XmMXz7mCyzu5GiBgp5jtiu9bKJvi66Xp6asjZ4S81rVK
1rlAy0QJ+xNgDG57amIkWWKn8SqrfjwqruT+wmBBexowO9gPbeLXVu9NfVEqW2P//ImUbtaJRI/6
w9KhzgPyImZsTCPWn5RjiyoqWEKE5wpQI4D4BS9FSjQxk/5Zo1ZLwLzS7cf4WSjderSquLHrwh0R
VR5DgVgAK96/SLemHZsEPdbkqXdHUGdKXFEKUBDS/yepZWiyLr6Gehemn/eFTHbsZvkKYljo64S3
nJ2ELtWDItC4P2W9wJksiyw94CNbRUcWC+q9QddaJhb1CsAMHQAqQNf56f9f6FXWx22XNrTHYMyM
bqVqjD+HkGYrRm9x7y6kzPauN6Qg0YQCexc38j7oZLLLpTB0mVIbL/d3UL6NW6b2PUUyePhCoLVm
svSGz8qoxhaqrd26GP69FT3R473gzLkY/P0ObXH7Pzbd8Fsg+oYj88j+Ld4MrvGrcckmdxpX8Do3
+w4/Fc2qmg3+3TovkTtRnt3/1oUcyvW3zo5bkntJVnNcPCqGJgMzgaCafXAg+VMsiqZe+AF5rg9r
xFU3bUiwx1dbNPOmQUGlSAUfz4nLDxH/iwUvrbTRs6MCnvr0MRdwue8vdPH8L85k5llZrAugI0v6
k9ZGA16jfemwpi03qh4pK4by54rcXCENgG0wMKi4p7PFlWJWpyQq+xNzum3til72KNjcH/VlOt3s
m+1VN/Mq//4CF+/thdDZAluuV9HkmsHDcV2wo4EUWXnJ5H1ZhYoZMomYcYxW6ftClzwczvGfpc6e
ESnLKj0LsVSxY07vKzWmHvTH0u+YW2Z4vDhiYLadw6VrVmP5PP8jeF4eEZpeUQIJVppX6qOI2SQD
c3SuWzGG/5fr8Y+YKfK9ME4FEB1JU+f9STceB/YYG7rV8tsoMEXti3y0WWhqwgu36g6nn73RIIxk
UWHugXc3ZrcyDcRYaAjERrxPUsPSatmsI08sIhvGeKP0o1UHbsM3XpkRG6hZWxYeq+zDqD4LbcN9
Eu5b7Hcy4yxVXotRl2IpoD7/+biZegsl12axhKuUBg6hXtU81fSky/bQbVJHayw9dpmtxDva6GaN
6S3Gvy6Aw3ZcyJ9pOhcZWVdzOPo8I+i8Sdk+1pw6Ly0tX+Mlm/b59hwAbgWWC+W+H0t/cfyclLWt
XMJrBPK7OPhq86FyiRl692+RuHzc/4iZucBAJRl4ySoYYc6V5Td0mSAMf6nTY6WAn5/aSm1KwFz3
up1A1xQohC4D8Iz4I9V8nh17DuN5op0Qt5YYCSt3fG0PZt4s4uRCF9u6P7WIneU4tLLAVTj21PRr
aaRlw4kZJv9nu2dq34O1phX4Bl4hZi6N9rHxUBT0IzceDepnJN+N/Ic0Pqf8ltZ+0DQ25aotp+8L
g/svFi2DrFoBlI5XtfngxEgP615hA8yLVvSfctROcuTe7nNV2Ldpivlx93VgUtq5pl0KnGKKC02r
akOmYYE3GXmo1EeJr80YE7sjN2LbVExWhC35CkBD0bmDt6Zw08GmYzSi2LMAN/iTsN9VuOE73WwK
zet+31/VkiA8uqYnLSDBmjw70IBTOl3Mu+HUF4WNx7NZc80ZpSd/ZNFRl9es9W0aElN4dMyZQNlZ
BgBzZhmGOKnloJWG08g0L27OXZ+66dhaerOVjJ2RC1sp+jayyrm/yiVfdCl25gSJUEtg0dGGUyQ+
adU2Kt7j2L0vYkk9LkTMx5OOSo8aN6cOp7Z679pjWQLsHbpRIpt6fCrjNe+6dG4ATgqomU9VA2V2
57koKMBIzQ2nOgR4NsZrS3sSG1/vGj8s1+o5t8JUYHURKwsIlkVtjthDc0tPw5BHegDv/9JtxU/p
FxNNLV7xG7eG7FrO/Irp4PeLCORwaEbVfo3ae86s4fn+Qd2+Zq6FzEx53SZKMlARsb8sFpYoB/yW
YwO/og4L72WIwXwvXgPSdOKVuDYXRiwMfEslPFJ7pPb134h+euCpe2fkbFKZ3Nhu2LsYfXHDa6rs
tOFrGBo7DzlbIeiJkakf1n/C6K8cTK1tmZ77orwRmU3gabqms4q1bbnV3+vvne0966JI0boRFoc9
DuNT7Vd2q5pMtFXyr/N015JmB5ASpau6ApJKbRPqm1gpnJi8ofBm8ZR3M3UFV7GQ3II8OAgkqTVo
8LwnFIviwrg3sLI4OUht6Fe5U7YvvYRuhq55yXgv092u4s0OhKMGutRl3iIE+Y3Aq/lN01pC9kmz
z1DqzBRNOuFKQfbWNqFTFckvdK5gzpDxE8Bf+JWu1XW1r8Th1AxC4OhlAe6aHK2kbUz/3tf8hdLX
ZC0wDG3qjUFj9MwMSkzQKw0EeCe5hIvuLaF3CXO04cVQnkfVyYtjq4ZmzL2URLEwJ0ZhTzn3hDZL
Nfqmyo6G9E+qf2nik5x9qM27KllcQ1xWryjIghm4/Mx5WwQRMFh6CGTx1Mqx6Arq6NRaEW0NRY8f
w6GO7Pvb8oNkvPbs8H+An6PPkIdTmvPfl/BKaazJoHJDJwAHGjIQnvz+/Vu2fj/u397ePj4+Hh4+
t+dpLhwqFIn1dV/+wrFAPvI4wnQvYNSn/bjQgDxU1c4QRuUU7lNAZVSvdxW3stID8SKv3kkgGpee
U2/01Y3gsKPq8B5S6cmWnhv//qcsvPp1zB2bCt0wWTxgn9efEhlEVxMjUdE5n4PcqS6cgDiZw31U
/mrG9zYW0CU0auENLqL5BeX1a1lCSLWobDT1xG/DD8wp9VEIfsDwI79cySwsFNchCU1Y6IDTZPQq
zpzlwEtUwrAzFcgq9Iw24FB6R5nwr4x5U5hwBRKCVRj1QvUOIiVsIC404rd5r4HWaF2eA4EI1sxD
+Xg6Yp4PCF2twTIi87e7mRrTzZNrwqw8V4++71v+1nE8k2LxGDSz4lcXHoTXXzO7+OHYZRzPcvWk
mZHDWrs6g5sgOlHfsgqwrSfIJm1XG2NvDduV0DkkDxotGH2PLcCD89X6NfwuEkd6k/bjQ4Z65WsN
XPELebmvwAuZvWuhs3QAH1E8wcMC+w4C3V+Ho3s8grrnGFrcNEvt97TpwIfpksk25YONfX8BtdCn
iBqO/6Q8Nua/HnNmCNMHoeUErxQDw/xmuldmiUqGvlLRgtA8H9xyn0Tu/k10DccbgasV/qIeHn8P
Wy1feUJMZzq3apeCZ1YlBAJH4EQIHgVbtNjBeClbr4jx/ndr6f3+ti9kmbBKkKeCDAJcePz8GdEb
TcEivsYNS9Gk0BrnbjQD9bEnh+BNiyz6HO7i4fW+0NuoFLUiMFVNQCP8PW9k1HrKdVFP9FM+TXx0
zrm3BlZZujdXIqag6cIyZ5HRZ10QaBj8IG8N3B3qRg5ntebbG7FkH6QpK75oVeLspo583EgJAQlZ
D6rPzsJs0IdyF5+FZ9FmLhTUzw5rbbM/5m+mKbKBajgqYEiioBJ2vUpVKAYUxiusEvDJdhdahlNY
v0M7tCf2itxMXYZ++2c0i24Lrzp0mHE07UHqEZN3nzG6zqc2yHwUrwQfAAXlIgV+Zfr6Bv+Ve2j2
xQyzt8EmVrdTNsmB29Ro9A6scFM4oBPjVtkDFjXjYkEz1VfTMo04rdSmCQjk6cyOa3DmG44f3OqJ
lw6YQ9CCo+N5Fi1rqOXV4OPTTrUtW9IueOSecxfMhGikHP34V2iPPtlWnvBWuaWp7xiq+qFZe7UX
4xCDZxH7wIMQIHjo1v3qJHt2nBMEGs2FyIdNBI3Xx0n1Nsr0JNKBSx/QwfOr3GjuuBcdk2AArBW8
3b+FC6kxbMWFuNkdgbg0GTOqnxqn3Veo1bqagzyQaTifDF3u1Asn5qfVYV8L4PVrubObQoIqlEsJ
y1TRy1pv2EMEMExrls5bsWm99iFw7i90wZ5OuBE8IfCWQAJjFhqNZaRXNOn1U+BRW/LrHQ7W5f1i
JQRbEzNzYJJeCMiaQgzCQL/fkCcDrHO5pX3cX80NDdqkwZfLmb1PEx3vhKLr9NN7hsbX0I2fgo3x
TA7qfiIIyEwNLhJJzY/V9r/ph+fqKRmou4AgwTCQS7xWTxWhPEuUQT/V+2KrYtJfYpeObGve8BL/
UR7vL3NSvrkw8GsjeyED6KjN27t5GhQgEg+Nk1Q4kWzCQqGIRjJzXCWLWYhmJybv/0ia7SeppZCN
hBonA9MRLSUkFiaxS3bcvKhOJ1jiSkg3mbDbhakgHJIm0nJ9pv0VWLbqMc2MU7anL+qLaI//1c79
R8DNdCA2CEMwCVAPnC+43DPZ8668ouxL7w1FxkMDuB3FgBGZ2VGVEENr1cIAyI3/LLbiV/lNnzNH
fF7tpFw6H0QJQGBoOh55c87aJg3kRqs7jIrGhNtn+kerTWTJE7MLzfFTW9m8ReN0KW2W46hjtY2U
oDGQnjMF3hQLk2G+K/gLdtoDH1vlL8yvF1Nz7YW/4PimUOg/i5x5ctpweiAKEGsc6yN9kb+Ev80a
rfySgbqUMXOuBss1IYpbAwFt2Jrdp/KgH8tv5tZrvBBLKo7Ryz+wazTqz2EHQhSgLzHNwAwZVxgE
05034uNgYwRqtRccAPSS831bsZAoAioPdW9wZYEACW/xa8uU8G3G6TUE8luQkQMWOPrKroH/DFEV
BigYdOspMAASqEhzq9l1v9c6ZpYeqldfMNvbrK5JP4AnEiwNzCRPpuaErvS78tTN24NopxjblJyp
V/xrWwIcxFQ8A6YELCXzTrlBL1Nh1MDNp/GjG4ibohS24zdXd+79Db49UGMab4u91UHchZrN9f6W
alFVTQ46Qt7It4hD/xQj0fw0A7otF3t+JZSefu3KQoLvwhCQxcALQYAWzcKgQYrViM9j8ZRwMMJx
V2Y2C5TSEaVGsu4vTL65E0jDqzBkEh76iKLnxSiMzW3oMErKiRsfhGLL5zudbnLD1DCoN+DeguAr
inyDHnjATMjL2D8q4HAWz4jSLE3y+i+efDa+FrzkiTWeBVSw8eff8pMx39BfutLii6eI7IY+MpvA
DYjdVHaNiR/Aj5eVk6Rm8xYnZt06aoHAPEUN7NzHO4msIHRunClWCReKuHLi7bjxOXJT1mk2vSiz
UA+cohowD0RDGpHmDeckES38UMyJUzRDsKI5S5LBUQHYHJokJkK7a82RlV5SAnDpnNDoIXhiH4M6
RxLzTdVjk0EmknpaFWdPijGsFfqXjlaZYG8I+wyQE8+hmB1XFoQiKwb4DXASgskFgcnHWyU7SyBF
PqSh27AtAaaZHkaypfoxM2KrAD1zZ/GCH3LWGJrKb2PYjaNblSZRH4UmtNT8l0j8WHekNgIXP8de
k++oOKR1YCHt3CQfJLVaxWxiS9+J79lWkZ94fZyYaYPOLfW9hP+6r8O3cfyPBoNpDTPZZQVUXtd7
rMqRgpAC6TjKi494P5UAKCYY3VbkxM+rerBLEPXacSmBKESpnupE5e14KF6Imja2KAS6pRiB3aXZ
dzqtUCaMWbWUauh+l1LJLAxFNlsM7t7c/+5bAMiEtTOATEM8O2GbZ/GkFIqdOhI9OYPcNtkYopA+
iJy6CZOkwJzsxmp7EMVLQe8aOe4aQuLcVVJarWzfbSQD9KoColU8BqdM8ty4tUyqclqOwSmnKTNr
gT1RXFm57EzMjTULnGSs1o+h9rrKaHObfIFoHS93DFmWwe0zjwXlQJUKvuTJOWVe0IG+uhPclve6
2o7OXb2talMJ/sriSt3iFqQ8icWaBXCMAdU6Z25WYybxaCQlZ9oYusNzKBd1AQ+eX9aGXhWBYqVo
q8ofQV2/FUOuddVQMxs65rYuhYFjdEW9Fk7evC1kdCsDmQ0eaVFGNn2mw3JbZ5FKK3IuYxmZNlpZ
mDupWIpmKG4pscFtACm047rQPYPwo0Vplbmgi6UbfcBQjPuaeZskwNcY0En4HlBbYfzG9Y0ilI/y
BvCfs/Cih1YaH4ZvvsJUO4tnHsU7C2ScnZNFjhQcBdmpiAtoDpMLk0+PCfsj7kXJknM/pU6CLjpU
x76G1lPolimOJuwUyTaMV+1MZEvj1vZxCk+vfSe+HBOrMeEA+Q3kOa6/PFWUlrC0g0a9BqoZErx3
pX361GgPhWyYVf3Our/Djo5eqq4Rgv/Qy9zIxusTFSr8G3Daa9mD1IktGXNyFvUHGI/AJs8DB2ic
GebbBv0DrR/Lj7Xi8oENerTP5Il/7l5lZ+hthe4EC3wboik9KqdUtzswC3ATVbuwZnRuHT426OIj
5w6pKRQtLBg597ArR67yesmRtC05KKgb1kfBkXfp2/guEV974mD1Sxucc8rKMf0UhmZbBag8buEE
Yp3wG9dbJWWYZNooOjlXXeywp6F4zQqnJ17ALDX4W3P7NveK5iPDBBBJ3ofDn5K3VcHTgAvqFVPI
POQYQL1A9wWeI3zuJK0tc944bBX6kCQODR4ZaCZKh4v9xjCFxFGepC9USIMX47mmm7KKgXmzKPdX
Vp/QS2w2wqHZjvWHZpg9sUi0iV7ioTH5bIv23JXbpS7o6NXiZ3Zf5tJWTiOZnNVDpboDV5hV/xyR
g9GC3Dqib0VhZn4av3WsgdM28+gje6TMjxV7DPekdlXlTezt4UslG8I9y0CGs60GNiVYbKM6qgH6
rcpnWBsz689EdNDCVMhW1D1qqivJpvYrkDdae07iTZEdgTIMYe6GvQqqvPGQ5bsEuNLIbLkNZhrk
KByz16y0c80p+h34UrWn/J0UKwHvggdHoUkFLh4hGnIryjziRX8a4TmVnOvYVQsL2PiCbMA62doA
ayWmGHl6bQ0HVntC7HRgKrEyOyFbVbfU4SBXK5+z5JauPmcK6i6S50lmMNJVATkPh1Q2Y82tYrtD
ET3kTRa+1mBolB2Zj21dLFdEL9zOK8kz89UkYj+mMkfOGHeUpug3LHPLqDRTUd0qM8sMdIJJtiLz
9smP2BjRP4w9Wjsm7uXr5TZklOSyJOG55h84eB469oeQ6GaVA0+BifFS7sTVYIIMbSsgaG51XMdw
2Bj6GhHzLUgPXyL94LfFKb82H2Oa0lws5EYKz0xXOlNEFeNBacTeK1pNsLqhyvaVlugnJnSPpObr
XWaQ3mbp0JtqKIjvTG0Ma+CT2BYLgX3lXLAG9V78QvQLgi9a5NFKos1UowtCLUqrMDo3geSXEbUN
rbQAZa80L6/csGmdittktLVD9ky516TcG6Uba4Ar/77vo2/rLSh2T025UzcF4FvqzJCruSwNKhry
zqoXA9IkvGnucICximVLDDai4iNj+BEf0Xl1vi/5FiA0STYgHB4WEEZlFqu0wGKIlREmZ7V4yAy3
JDtN9VmMuRtnSf1DtQOYhAK0W/APtepU+jQQg3/PxVOfMzvMBAvxDICm7x2IvIcksPQ82kJUZnK1
JSlfoe6RNlx5AN6kl2afLF+ruCAnMoe4Kz6Laiqde5ghl3ZVBRRPIjppSTNL7lm44munE5g5OdT5
EImgXRNJ3Hl2gsuA8Y34MjmXgETsK7ZybydVu/fzMzcSiV0JnDp+XhgetOG1+9Kkbf7Q6tZaYn8h
XkYWAv06ACNNDGTzXjOtTAMmYbj7eUjGLaEHedgKpXYImn1xLkbZ6dhHPvithdjC5uTgdF/fFh4o
eDsD/ICpk1NuX5/FVSkmljZBGITnUpi6CilGcQ9m0rltcgBVvJmWHr/Wu3KrL9ciZ5crGXQuEFoj
PI9hbsViYyaSgAasD5Bl/eWQZLq/wmkB1ycJyDkIHmWNR5Ma5kxcayfaantUp7XoLIVdYofNWJk8
4y2u02LrvqSfo7oRhZfeD1MDUoWzvWRFRXpBo/TMst2gPpF2tHoZvWbiX2R0lM+2dZIMg2TAGNvt
Vf1o1O546OF2msrMxF28VsG9zRsidSfxSPzC3IPDdj5OVKtzSkUuoeeaO3S9xXLRSrln5SlwudHM
s0161FGSHMzqUTob6mOJ1uwcab7e1LKVrbmtK02fAjbbCS6Kw5g/x3O+T0uW1/Rcyl95fmrLp4p7
lFLFGkKHRKYa1JuGnpXellArlreBgegs9sVGNEXm3D+mJfWbDAbwl6j9wNlcK0TMir4T+A4wKYxa
tFqjAVe9RGvgctnoU61IbAQJa++XJaEYVQcu4QkmL82JdpW4CkG7HcXnJNR1X24rftM1H0Ld7oBC
GvHEo8ZKJLyQAQFobAJCAMjNY6mzazYUQYQxL9jVUf4jD5tBA2NjiveGXJnpS49gvIocoXH0NVjw
0oVTFAxIQDF0yo7Nwiyxa3KKRzg9a2o7HoTkEMcpel3qclyxXZNfmV83TZhCGoRY+HO2QKnp+EHT
wxgJjtDkpQjGa8XJLBln8VLEdKwXwWoA28ylCo3PYSWYgo55p2AB7r7Ax8298tnHIJmYSVrFe4rG
8hW445LGXIqeBUMqkQyEQ0V81nNFe9CynrNoIgCSlGt47oKqxEpomnr//m5gOtPUuwQiXLiD6/WO
YSiMvFHF53qgaJg9BVJhhxKxaJ/jPqZrKnrrZZHyR4sOCr/ACd0QLwSsjcORYY1oVxVchp4Ds8aQ
i+0ojM9cVHJm02ixTRCr+kKTAxlG0aqLUS6RXXMl+qX1MXNiYOzdplK/NDpIuybiIhCGi+KaJkwO
/0bZUG5CohsdVGgMv96ZGu3/eToKOI501yhIu6JVz9Slh4qZ0rhFaypfefEaE9ei/mGLwNAwDd9A
Ou1aKs+UQZIHJT4baWWTofKN4oUbrTQ7IdctlW6DF3qv7yreRs8vT9aioOmqzheNHrqpNmrw4M8X
r8XXfCDmo5hjLAxrowPHdLRQ60nySOXwHAcRf8xGNnqKHqTWkHcf/1oXkb9A3Q0ITdBy/MToF3dP
kUic93mdnJsoRrftTlLsrnBkDI3If92XdNs6DhW8FDWzJFyfGUEsVclZPKDncvOuJW4dOG/Ne2TJ
QKwkLpowt3lsaaB/T480NgefHNXVavQkZrbdwBnDmIF7aZpXMLt9bZBKYxwl6Rnp6cpmomAOY2wm
2r93gFdiplO/2NhCZ0lKuzg9pyNFl/JWHu1Q3I2YgbSW61x4RwHD/M+K5sGtWJCQb3SIkl5EbwSv
85v+gUkbus1pGPOBFFjk9uB2eRlfVk500sybrUTUg0ZuDXwAP0mRizWGEkfbMsrTM+BmDhLun8O5
OlD3Lz1iTDa1dYBLOrt6VHcEuY8d/Mda8LXgnACW/ucDZldHGdQIGMIsPZd8hvHDqpE4JB4y9/46
F7Ip2OALMbNghsgMyP2cpRhjogaPTWcXZi46embmusuJfnUSy62a+StSF3zTldSZMVT1qlRkA4vT
jl/lH5Cme01sy++9hUzwprSkreUMv5/uC13wFZCJ6ZMCUPmYCjqTyRORgMOgTs9cjBdlX5DfcBqZ
FzTTGLc24rymE3tLztgaoPQnUJrrErQYWEgeOEg8zq/vCyo4BIWiJjknTREead3nAlwxkRuLV+Mi
N3m+RjKxa4ZYtBrwQLHTlId7JXw81GafsFLZ54zVzAJvd/oaEtp+xZxRtV9t2HMdMk9EqjdESXIQ
yLUNB4IMQy9DdJUU4Ig2cnQ7WFQKe2rRTFAzlygjabyorHLVCg2mfPVyEkpuHzNwKIYpCGiEpA9/
S31EIrvpaRkf2irpM4tlKtyFrNRZZ98/m8V7DhzVRAw9jZ2bo+BE1ipKkRfJGWmGmmttvTIFAu6E
4EkzrG6voJqtWxhnmYSdheZftL3e/4Cb8SV42kmXHzB7rwNMlNEEVCTngfqNwgNf2kSqmcbbipiS
ZMUYIv9HF93eBQV/jrqJG1amsuMasNnU3yX3Hr5ir5P6GRShqYJdT18K9YBSzH/xmcBBK6hI4hUA
SqRrVerQFTvkdEzOI/83+uR9uudC2YzE0o0au+1ctTRb3cQLyipIY5XKOxc8pIBpt5ZRJlaPyD3e
BIGDGiaUoow3bb8pMSkGI1s0DD07rXzt0jWXUVsHABhQTjzbrr+2QfacG3shObPBL9RdU2DOGEaZ
dygbAM0r/W26yKmR+G+pYLbx+4CxpcE2Ent8nKmiullsdOnVGCy1Q6vb20CfB2AfUrssOLNbq8gv
mQc8sPDKx2N/etddfysXllE3UCM5o+Tf2qRRc7tIh8A0sOUOaq2qmSQp88uSW+PXWXjvTDBCgFim
bh0Q6V1LTkoWFLEqY5dUnvhVL4EvTBrGByUt8hXPvRQgoCqpoZgMIvebsUG5VhClHCNYe0mQwX7U
DA412CtqQFs+LtZqKYvOBRGvCLgf8kNgrrleGYfgM2pA8nLmU/RACYZL/4e07+ptHWiS/UUEmMPr
DIOyLNl0eiEcmXPmr9+iL+4eieIV736LA8PAeXBzUk9Pd3VVTaqSOtWT3IMq0PBfwkHvvaU77QaT
h7N8aXZydTqq5ztBXsd2LhM5f1Ckfc1uVRMHlAm3WWf1S5zatxCv0eJ4sQBVJgMhPlnCTspLzvOG
2O4bJCgAOyJO+ckDyV6Smn9BpUR98BAqBQbT601JFZPFNQvEvxas+eGX6zeOuPAQm4m88UUopcsK
cDUoX19PPZtzjF8zDAInT2s2bQ8cA1dJjzxTSnuwkXpbLs1dyjKxT2ugkxfennO5A4ikggJHRi4L
WYtJ1SJUHC+UeKhEMmVO5OBV6VH6E1eMshEEK+kqK3JPhVoafrXkyMeBTS9bGIUIzyhKBPHv64GL
XAyIUQPLrUS6/FSyia4NQBAERtjEtGBTWsovTbVDoz9xY1OSobg4PhQzAz34A4cqn2dG2jFPDp3/
rEY661Dlf8wuAcEIbJcxlYOnGbIP19/I9JUUcDGX2JUTUUZYu2UDwoy9tgS+mSkewRCe49qYu5SB
ILk2lOe1rGahkNjRrnhk1lBOpSOLJfhIz18F4Ut63+HPJQyv7E12XTskTQXRvsQGiaVnir9jR8f5
Zzg8hDuZvGREoHYZ/H/c3jMn/sru5KKBtECpDgGf2M0XHgmhuE28j0SxpDQDn4ZviYVKHGkPAi+2
eyyZrYPPyfQoNDr0FdXbNDPSJfmxmfN39UWjJ754PzCDKDt4kyY2KuhjCwFE0NkYu74jnPdTdotM
IrP2gGNjJchQjUJU1/b6PvKVMoO9vkNv5WokyVyDgvKxw5oDdk9ZQjMIcgfEaHJKVy3Rv+OtU5Ln
+zvglgpz3NoX3zE5fnGDfmRPww7YgqMEhPMCqsWkhEYjGiPrN6vUdwnwrlD8sB/bz9NpKTc7lye+
sj+5xsukEXIuH+edAOvqeLTY4UmTBiAhTh0MH4S0pq+f3M/7454rg1zandIS+X0NCgof465pLxF0
4OMFTiPH8AYLapn3jc2EVVe2pteq2PqR6mGMqrJtuJAE1YPTP3fuzyJqZi5/dGVqcpXGaiimvYBh
CUeo6GlI06BtuNmWLd69pBAPwXsL/OLeWUp3z3uuf/toWnWRXBdBhYcT3XOrFBLPKWX37DM7bMIf
wHaGUGfAyZIa+SMvLyRzZmKkqyFPfBi2T9tGA2aXFU4yB5xdYHYd5ReD41mfNea5wdsIVMWUaqNo
ZUaUXQA+JWY7AiIlM+bQCcGDlZ+Bfp0yFn5Cs/jgX1gJL0XV1IIDkpcxKohasQS6G7fM5NbEoP99
zMRdJTUXeR2HdQ6yfeMZHd41DA0ZEz3yEUA921hnlpJm87v4n8mJxxpfxGCewTwL0o4LzKoPifgK
0DG3yDMyE9pfDW7ik3h+KAItwV4yEx09j6ABPdLBWd0/lHPFO1BHolwy0qwDZzaZwpaNMi7MxMR+
NlMSHD293PsdqWJCoUgPmT1QnLarR9oCILVw7c4gdOB0L0xPplJjFNeNlNHp6mb9g5IcWkoTcyBq
s05WyUDpb7RPP9sMNMBhSfX7A5+/9C+sT6ZXrts2TCoMvPgqjQxyoxIu1ScqPLP6RquNwjy15IQs
vL7EfDrvJFDAB0gUqR304l9fer7AeBA+xHMmAt8xEtlCqsugHA9Ap++fVfW5BOliFaFrag0vVUQF
YKILB2cGbqHiyQhyA0BkUX2fYuUUMWr7hC1iu2tIoFpA4lTl3jUA7MLxpf1PHJp9oLOhNYhrzQr3
xbHIQX0rmrK6TnbczxAbyLJV28BfJUtdanOeDNQESDrBkaLiMNkWbeA2fBuysa1xFVpIU+Qv8j6B
6SADDUi1hF6ceceKoLrFiRZB08ZOMS99wYm5rElIC3f9aoijhAC4dEIHu3V/w/2JFkydFWYd/gq2
gLGdnDShR6aqkavEltHA+NlkJGUeYpdoqE0+c29OTtifMuto2ZIs24TrwjOBOh98Wn11ncVmuhLo
uJmHWI/EjYvKEL8JX/ideM75B3DtOXD2v25s4I7x2tP9T5+9Ty8/fbIkTiuEVe3VuLplHSRVNG+p
nAIusWcLtP4wwTrJSbpqj0v6ybdkIIjL1HEzKCgMwFdMbjU/7BXHVeADHZkqO40jKADpfqM/pFSk
EghArYogpZV/+1ZpOwHpG4MHwJt+RSUpd764rqWFZZx7NF990iRoRwzreU2HT6pMvTcAtf0x1/KD
laDb9iv7FVdoT41NKJRaNeXP99dBGId7s4UupmOyhSAfAJwtN+C+W8un8ONV/D36Z2Urr+OdT4st
2A0r45eWOt3EoF+V1geOukcqUPy/yev+gheZey6L8F/aKKeLJom/7OTFa4EFU1TV53Fqi14f5utA
qUH3VzlC/NqAF++58semGMHv84I6vJ881kPMPveVGr+mgha5C/fJnN8As4QElnAJ2J6/hbv4mh4I
AwnvqdSuKw+i62Wa0FCMv8qKlR6bgu3I/cUY9/xkLVDpR5EQ8r34mRJYa50S1FKppLYiKOJa9Tm8
D5C/0BVGk6iQqzGJimgpP3LLJw8sD3jrRxFtgKbgha7vDr7nQi6rq9TmI12WSAG1AFkv0pVwLtDC
aXH9WdTzfSFvBW6lZCQsEJupCxM991qByBsw8cArgv9s2kcs9F7PS1md2sxK5vZ8QVqQx+xydPP3
YGCmtc6uS9FIVIOvzSEj2Zey8JSY23lworwCQDxqXcDlX0+D6Lm84kl5an9+hqBniN/Tp4rmpv95
f41noJkq7GjQCUDmQ7m5HLKEFwbWw0iBiSMYaDk85V5OKuymHKloMSexjPYWiYYukjGFS4fBkJ5D
raa55C9N+8xNBd4upM/By6RI3M2gZaVB+SXB2oOROd3Ym0dG3wDJThCkfD8vtEHO+XywiABBA+Ij
WcHteD3FReOBTkTqUzxJEZggBNgWMZETKh1yB5osSoJYmywFZTOvCzRcoWkHkSiaL6evC2TAGK5m
2dRu2QwabHmvEL7mxFUmOT1h0qQnSiO4BtBET63mOtbQLML05mIjHC4sNkIPFTrQk8uu4fLAwcnH
NzgO+4JyEvOddIA26QnvoJDEFamnEQRQLfobh/araqCkqTvQJ+B1J5Q0z8qdJgx1QDwSoLm6yB3A
T1fXwU4TfIC+E8iMvdbs4L0qHbS3KeuVbUlESA7g4lBSbue2EasRjW+9ZyfjpeciKZvSjBVGtIUm
yVTj/h6fu9AAsRh1j3gO4NspC2UE8Y3C0bLMTj0ayAaXYY4HPUU3Q5ZQJv/k3/A5zIYHBcJDCz32
mqPyZ/uamzJwtoBQByDpAv/n/a+aC5LRSIXvQV0DsaA4yYiMmPUCejmurYmZpRiQAAf52UFWrM6j
1cZdt3qrOGC2NwZhIQv8l3S69uwQP0BbJSJ0cNej5nC98/PaFdWwS3xbf33vjWS9H/RqDcYk8KFh
Ishx1Gcf1cE9XQVZxBch9BF6TSe6cUir73YjkVYDqpg3JKyguneCCM3jY0IfM/D/JxCx2mw29HHp
UXF7+eHUjHJKqMjg26eXHzif41zQHOeJy9+S1kVX0jr0HrxuIfq5vfSuzQjXU+M5qaSiPuY81axk
uNGhBFYW/KY0HrZCvKT+NpOVu7Y2cUFumuP2CWHNbfWeZmsFPDrlb7bb7/dQqqHrny9U1rpNR8lu
+A0fpAUI7czJuLY/CfU4ZIVbdrSvy1blk735OSaikaIUHx5eWKQDZURVaImhNakXnP2tr782PYn0
VD5UlXA0rTimmP1y4TGU5AUbt9HktY3JPnfdzI3hVpwnwO7zGv2hS9SFM9cnLKBhGCXqsWYgTRaQ
aTsHwpcp8xRDrOkHycxmc0BD0fceIm6SvlSRvE2YjNYQHo8VcXQwTOaMzWW3EYqaeQIjBOmqNXhD
Sc8clPyzkl9aaSH6nV2hsZcRd9XYczsJQRy+EAemb2BNAiFDacXKs9CnS27wNsOlsWML/djDgt9T
2rh+aIFSSxgG3PyhEVvqTiUbaFgBVbBgac6BYF5ESRnZCPDauj7Zct6qStk5zFOH8lIHArxSIGW5
z9FZf9+zz7mQS0OTeRNKyKD6GQyBFh0POIE0IkuEDlx87FcULWZkl8xNPFZZ1mLpFBozysCE5xZK
VwxOMB7ZXxwFlyPdyNuF1/LcsUJcCsgMgibAFyczWQi5EA0iBhhp4CBg0PCOx/v9OZzZe4gCubFo
AZUE1OSuFyuLyqrm/di1I7l4Kfxil6OdgXh+bNy3M3Oi0DAFNDOGg3fHX6X84kmlKkEbNAM6iJMy
3fAud3Sk8FVL/E8BvKx53Jhg/F04VjPh19ik9c/mZME6sfM8QUUz6d4ELWWguwS/oMT8sybWmuCy
hTaac4jwsH1cCHn/mmcmF/+V6Ym74gqUVasWpl9fWfosG88t7UGjJxHdNNeagU/4fBr9P5IOhUuS
rajLpNZpZSFVWK62ma7/LqRnZ3bv1ReNG+FiARRG0AKpyl3b97WVPDhGI7G7vOP0uKhoWS51sc+a
g5MZn1bAYk6RDwGXgTEndl07RCafN/xaorK6CqstoHYLbmDucgUVCQfwCiBMqHxPhsZDdrnqRLTr
1ptcpaWLCRVIopJuHRyrh0SXHFo6pIpwwbqoxkGAzgFjqfjR5gVJ31ADvL/VZ1AfwBNefM/k9gBO
n8tzhndtvTa4130g0sAU9t0vyBFc6izEmGP0Ot1pl8bGhbhY184tpLApNfQqD1Z+bnYst/2QkE2S
9n22EMXMgNQwMB5dThKatEfBy2tbTFexcR5G3ljb3A+E44z++3v7HCFB9d2uhCXw61zUdmVvklgP
HE9qWB/22mDdVFtOscOt15joXocclu+skCTwB0DcIx34PV0Qt41/5NjXWFvz1bY1WKDYmI2SGIrE
6F2yCx1lIe75e0XezP7FjEzeFr0XDQ7oyD0bdIU50UxUPsBAQxBefrsbeuDe+UCvSGX8PB2P5nnH
WNGBPp701/129Sh++keIg9KVY3wr+ijRuMpf7m/F+aPx7/um7PmJoGQD5Kg9mwfNNHoDXkr0hEKT
WqaBsgmkdbqB4hTSEWtej069vM+f0KbRfVRnJqE9uqm9h/sfNJN1utpC0uS+QYLE99sSSyqp+8p5
4xgIQWorwcn0ttJsKTXTkrQCElBsoRcAH2a6oCvaT6Hu1cYlkbPY1DtzxwIWgqw9HurosZyymLO9
3OUJG3uQ0VQ3YIuwhhf+wafsawteKMeBZi67cGLnrsJLi5NrqU94La681LOVYoV28r40Iz3p35Gf
B7ndfzLdqEYIIxG6gpzm9YmtkeZtpB7TnYumEFM+1sXH4uAB8agZ7SEiia54RzQ/KIE1GOAljAaq
PS18wxiG3ZwRaJgCkT/iff4y8xcequ7lItbSGkteWYMM1gNW2ATuR+vSnEeSNwnWqLJbvKOQiC2p
tFSXnMnw/cG7oUqG+AZX0cRrSY3cJFEC+70lkfw3BRyLpEDjURqaC/f+rIfEZCPhgya1UQPter6b
wXOxnXrPjpnYdMvncDBixwP05cT720AWcdtTXwBH1Rtgzy6jswpIVJ4XJnwuprv8iElcPGQa63Xx
4Nm18ghmD01dccFO7Yia6v0p9E59X+pc6usiSnNrHk98GX2r979hpiILwuKRvUbGdTEqJl1PRJgN
XDRU+AbUQ8040rmKvAk0OSQH27ZjMwTrrjeyvi+JGM6vwJhORsMe4ObTtuaulFSwNcjweBSaTOhU
YKizshrD+JDod/q5pDo7e0chyPlve5MV90H8n3cS7NUbvdsVT8lDaFQ7ZZXuZd37KFbCYdgw1gH8
CBmNQIlef7rgK19a8rkzhh4jSBrgvYpWsMk5L9yi5uOo9G2meYxY3T8phcGlhHc3inaIw537zWyE
Jcz4bJR7aXVy+/meFHRFA6ueQM3X9733NepWoj9kvAdf8TJP1j1VwJYr+8YDoKikh/YBPdgHFe3/
BbEf+5ftkkjXnHcF4FqSRASdo5zs9cbTsrDSYqAvbT+zvOqpqLcJ/6YIW69Ll7BeM4ntkQgP6Xzo
UoIma9oeHEKYaYgEFum91vAh9d7vfQIqEHqAhotEuf/k7oRjASvyiO28kQrVijgvhJDx7bR2DUn8
chUi8EYGULummbX8AGinXxpM+lvlP/kuDnQPcheySNGCHmlLj++ZVz5mV0KuF33aeOlP5hm1sDz3
XTSpapUlRyuOPbUg8JUWLrDRN0/uDuDlkImBAU4CP971anYQGBCiXgjsptowAq1A/Gr03oM6fN/3
V+PfmdgBZgWdlMBNQ0N2WlHnRWCAK4mJ7LDO9A58gEj4iPXa3xfCyufRASEG+n2LM/MHkmvIY4Aw
GHhBduo3OEiChB3g9jw9VpveXNKdmducVwYmHrgog95JahhID8M20fkfkOcUBPEe0XTtaZlkc35A
I3MZ9DaQbJ8sVZ4gBKhE2BPRz1C+oOU2GTbQd7k/bX/s89OVGqWF4dtBU4QOsOsdwcVxwZd5ENvP
pQGUWKUrJADlcbPLCbfDm3og5wbQ8ocESgRJYlTPUEDfPK7uf8Vo5N5HTF6cHlBOblPjI0AHY4hD
B0W6z/sWZmZzJBzCxkBsOjbmXA+z5WuFa0s09nIdLu5h7fug1M1P7sIunBnISHCHWAX0GVBRGD/j
IjYrEifK+hQDKZr4WWEr1eSKYqnpYi4Cu7IyGUyjcaInViNMSTs2zUbYOT4EXePXiNv36aswWMAD
k3IpFrutAKKn6WJskzuxLsTCGzIPzRc0VCC+/VsOpwCcMO4TV+I9tF5sdp9xIohwIaCMtAfyENPQ
o0h9DfqQ6NUE8r6GDEcQnvvurYDkLSg6Mu+09B6/2SNwiDCENpaRqBGM+deL1yh8lKdymth+H0Bz
KAIXiGuh0canUcgvbJQbRzyxNVlCEVy2HcSRE5srFT1oNLBNmXHZWL7T6TX7dX/z3+xKGEMQPaYl
NXRuaBNXkiZKXyo+QEINnJXbfDZF+X3fwm1RcDQxoh/QpI9c/7RUmXFR0HBcA7Ai0BUeakLN6yvn
0EAy3Qd+u2WWNuNNTA6YA44XcBZgXgZGfbJWQpYHfhiJGWrgcFjrRmcACgckXCaKNdBWRzB8f4S3
T/+JxcmKoRgvdyEjZDY6frafLvGthvr0JzAbMvQGPdXke0XDL30RgT6zemPSD5caeFNG5szrbZn6
jh8Grp/beN3o79rWYcAITlxe/6gsLdC/l+oNN8cOAwWiQkViGYg4PDau7bl+KqtO1+a2aKUodoPa
WfIo2r6zn24ho3wTW04sTV7uQawhzajAUu1/R7L+WLPksV9i/1gazji9Fy5ZChg+aUYjMRF7mogr
WSO26uin+/tjycz0CpOZkC8cDhRJBtRU3QCJaM0Iwar+Jj35vnnf2G0wMs4cmu5QZFDhsP5u9YtB
IU6UQhyPHNtfflffzfhdKw/1+qOxHqH81Rj/gbmRjJ6FiIgI+trJ4GSIN1YZwJc2wK8K2fofeWqW
ov4CGq9HV5dBEL8Qp97mtTBAWII/4RFIwrFcrxrriFnpu21ho7rWE/DSZZHJguLzqCBrhW5Z8QnK
b6muOOCgfqyYc/QzLEWUt3nnyTdMdk7jxwOegFVhg4OhdvdQic1iUnmUZgAKdJJ+f5LnPNrliCdz
nClK4+RaV9iF6a6ibbS0hnNu5PLvTzwmW3qqkMplYef+Guea6HtTzQlbvnWhvhIelKdiaZOOIfdV
VDeZv4nHlMow5FO3LuxE20uy1bwyPHZPEJ9yZ6OVwM6SpVTg4raZxCiBkklhJWDbCOmeY/QhBgb1
Bf2TsRl8ZTwRm2Ma1ySGoGYCdCDhmJAKb4DKSItH5iZawuCBKEYjBpI2iKwnd27VhoAhMnFpc+45
7vQIDAgK6OodWrWroD0NxlKN/RY2j1uQHaklgMzG2f/L5Fz4BMTwPYhJnNLuilfQrPN29CIhJRmP
WPXgoBJln2zblgwb1RSQKLq/e2fiGXTIwh+BSUtEi+jkrLBsIwSRppV2Vr8GYAvR5eYxzogqLtiZ
uTJkFpSh0KpDRHPDBwTEX6xyaVzZQXAehBV4hYs9NhLYOruF6swtywLmE69J1GVG+Rd1eu8iJ5LX
DHLnNmuAD838BM5IMd2Nbz/tA2jqkI8Nj+wLBSMtSSz3mFBqnB+Ln+1rTvSQtAsDn4s/8DnIRbEA
VcLjT87vkPea5LRyBdIH6sUmY8a5kez8rdL9YmVXEamtQduG1VoaVjykApFvZ3TxoP5Gr0W44Exu
05F/c/PvYyZH2x38oGkLtcKlCu6I7WdrNMC6ksEEiRdBxYNAnRNk2oZC0Nilb5dSNzO+DGqM2AMI
NNHwyk5CFK7M5IbJ+touZAb6ApoABiLQUiyNcrxkJg5MBtwRr+IRbogA7/oSKtpYcGpmNDMUhFsx
PBg+176lNaSMjQAczisoiygKcQdDbK0ciGpwOKBvpPlQ2xcPhEzitgZVtvd2/6zdUk+DqwFNXvyo
Bjr+nlwVeMwHtRLzHSgSiXx2GKO3msIQvkJdWUVoZnMtcDj0GW3z3cDrbWpwwjECdSK7UhK9DbdA
hNdWz+lZ+e2Ap8kAV3aQGs7wHfLDwkX+R2V+PYfX3zqZwzgK05Bz2c4u0cGLc1rp76gajMiBAU2c
vvGUbLODRB8jikji+/5E3ZJwTCZqsk2RZfTVNB86PFnfI7rvDeQswSmtf47J06e9Rt5ffPL2IVkc
tenh5WPB/i0cG/bRM46sHgrpeH5NklKMJnaJmksdwrQ2IiE012LAD8MCDbSu6eoSFD4d/FswO07p
dMovrU5ORyxolSpKWmdX3aGXEJ9F4G7SVjE6O+/Pr3B7Dq/HN4nSeGkQRb/E+MyYmEf9vadgPjMG
9ItVgF8YdIcs9SePDHZsabQg4EFH4/CWwluTpTz1bUPKZK7Hb724/kD+08k553Tggk92wosIRvZh
dY5gyoM/ymmFDed+oyVeP6FsoBuLvKm3N/71ZExOJVREBWga4QPc/JsDWzGE9MRdWItgNn4Lg2wE
fkbu0q0/e77Q+A9HCAA6OFPHr7oYNuO7Kc9yDIZNuC/Te3x4XzNf1TowZZJ9fAgK0LDO0TkIJLLA
wMsAn3Z/D9yigsZ5B+MT0pGjqMF0j0uur/GD6vY2zPcR2UMy9incuOT8I35b53X0aKFhUKL8p3j4
Xv3Sgi4V5W/bt8YvADQJtBQjk82ULIMBoajoxHFvP29fj3t/+ymY+eGIUpVPztnWsqyD8diTzeaj
XB/sTQSBJIB+T0sKquPy3py6i6+YLD8XVXzq8BHmgadN8QLWF5LW/sKJmztwWE5QPYw6wcCFX682
oAeZAp6l3vYHwykVI+I04/563gZYYy39n4XJkS5KJ5W9Igc7WQySHAiPCQIObmi5nKJLUDeQ+yVJ
Ouk2drw2OTm5XB90Gvgje1CGPe/3KBakZNufXl/37x49PuX7J1zxOpikzx1ZD2TtrF3yJGzXMbUI
MQw75YjtbXDbEe1h9RiQjZEc0CFr/yb0W78/OXOeVRDQ6IG+TPSITjOEIjMWaGMcthak1610Cob3
TDT8WF1Y5lk7YDjE2wFwWSigXy9z4AxDEI9nKkMufEx9qgiuWBkAiur3/ojmdu1YWEcfDYBeYBO7
tpQ5Qtb0WtijaVpriSSha1DmW9IgA/q/MjSlnS9bzF00HlItfnP4bcWCP+b1vonZWfs3limlL3I8
ZVaLQW8rIZQi3V2MhwEXvrjZUq1uYdKmAOOmllwNt2lv12KHB1aCc5ikA/qOvPX9Ec0d94vVuSHp
rdKe6RUYclq8qTTU+dMljvu5sUC1DiEuXOfYVnS9AWqVF1M2Knq7AZMpFwE86h4gUHJ/HH9g6Klz
vLQyCYRapWv5PIEVpIogHo/Hyev+yBpH8yFbNeTcbc/nhr41xtuHyJMPlujoz7j/CbOx4OUnTFwn
sBONIxbYgJn+CvIo0A2DU8Y0j2dcVRYYZYRTQnYfRqo/roCjiOiC65hbSqTfNbTx8CrwDZMj3fNo
H/zb/3UHkHiaEDVc4JmYX8l/FkbPfhEJQNZJdoMOAyxDYBY8XXafM24Joff/WMl/VqYOQ4p5pYxg
xQ9WMXnepyM64bg+g0TTt8/tw5dIwBpHINeiHxDtjXOJHowF/7gw1D/ylIuhKm2gsayKj6hG/6j9
SHbkmvf3y5wJFPHw9vs/fMuTc8E1XV4rbo9zgRbuMpFMJ1fXubaEF595SaNYCEwP6L+R1kCj0PWq
RWEgCjXfDMC7VCCYSYGyRQe6vg73xNjx0KIuNspHRldLzWUz2c0rw9Pq2sipI0sVDAuk8Cz5ww+3
5Tv7kDcgubFySIY/pJ/3p3QutECQyI4tm7jU/iLJi1VjuSKohLQc7Bggpj4xRIACgvqMd/J7GCxk
b8Zpmzoc2EFDP/pQWTySr6c16fMkL1t+sFWQANbRY81leiYQ9pUJTpqQbeJ8qWdn9rF3aXKykkGV
pGlcCgMee9seJK+AC0EX/V3Qn0zXJnENnkkiLGGG/rb6zUBRG5KRoUBPwzQX0PJJCGlrdbCH0NQi
M+9YAuJNPRZefJAasru6huDTEkprpv7AjfzY/211vIovltKtITiv5c5gN6AnkknSGAARKyJt6l+O
avGD/8CBByB+dfjV/T00u64XhidutIianOUzGOa1B3/D8SQK39j0zROsYgPWyfvG5gLTy1FONlGq
OOA+TEZj7qllXCL9ZKkVdaclbIkwBtW3izhqx44iM9K02hGiu9aNBWmw9/uSbk1kkVbNU24zhoUu
RuqbrG5z9Ks3jY9TDBdRrzLrNzDq7WnhkpodMCg3RoU+HNRpgy2XO4LfatpgI1MvqGa1Ejya0MXK
yuwiXpiZzmuZ1qLWw0wCcqBjn5MWjiAhGlW154pfOiKzT2SQRbKjlDhyMcp4NV9s1rLmfCDLPNbm
yHrNGGfXeDp+vkPa9P34uV6f12BYMV1mEZd8e+MrALOhZIYcHcqo6uQlldd1UtfgnrXZgbcZKaOS
sOTlbqX7sAGRbkfxHfXAUafoemgpdJzyog5aGxENbmKZap/cFjcxSY7rn2T19QIJceDnRm3Fx5Xt
EG/1sQFX20nR3Zf7Z2Um/3L9KZNZBsIgUyI3bO1ngQhHMIAQzsQDDhCi2AJSes2urZc39MgdyuPj
KV/Cqd7imCYzMd7nF4usMkqc9CHMq/Zr/wsCAHrkCGjSwZlJzvLu60U8yuTtcAC7NvHef1Gtvz/+
+dX+txITjziEYimHFVYi61/i6pgrC7XymV18Pb8Tz1eBRExxRQww0wu9MV9NkQ5j91XlkgcD+mHr
3YauVt+qoS243Blnf215clzVmm2VIo1aBJYl+KdYvEh1zdVjCMhGYHNRIAIQWR53LKSHKNnG2WK3
8a17vP6Ayc06VCo7tCHmViCv4eEdxRhPfxJW6zURdctgzU22eYRHXIoyZ2KzK7s3YaY3dCE32t02
CM1A9hWZTz/n4MVwyIZ6xop5WKFZ9v4+mknuXxudPJViRgliPoXRlko10Tv9ff/ZPD6Fp6d0s15b
kvESIXmdENZ8Q3BIam4swYN+cSkynbmUrj9k8mDqpTZJ/T/fkhvjcW6N9/fqSSNQAsbLSaZPgX62
ki2Jd7s3aH0e4MMJ0Ad4O1nfC1tw6XT/bdGL081rdZ6mCTY/s3p+BelFjthKpuba0autp59/FGNn
KOjyhzKavTlp+mnhdC9+wHj8Lz6g7po+jj2sCr+vdNCRIbrD/YFJ8Mm6I1a2eoCAwIthbDAD0f7k
WQsv6Nub+XoxJu6t71UpbhjY99Be6LRbNbM58Js4CQ3yhXfkLfHctSv96x2/GGuganWnja40N2KU
9PaicVwb/PrB4DYHyuMi0Zc2/eL0TpwbGO2zGnoqrQ1UgmRy+tp7dEkzxgV4V54Bd9rtYh2Oe4OO
/pdvqHvK56W+/pk08vUUT9ycEjqM7/PjaQepwXYEKgCtwG6KHRY63MLXbke9jYeXl1pXQSFhCD0Z
FW+hnH7MCCDqWPrVamHZ/2i0riPD64+auL4wiXO3aMaP2rfGEblG3O1If56tLwLH5z/A57vY7UuM
oH/Phjt2//bIxR4YNI+Jw9EuSBT3MdGr3d5U0Gvr6Odzd94R5oStAJQd3qULR21hp/855QvLDuh1
nJCFZQF07chXmX2Wbv0Kkj/hYKYNb9z3tzOwiasZnsLdiqJMvTiDvUJ/zT/2wg7xILFaEyW6Bwzx
0TX1hUWdebNdm5xGbeAhZcIIJjPd2TuWZPobZyUenW2/5DdvsxjXliZuK4r/7w029mrt980ObMbH
Y6LH1CXOznpAyi2RyUEwHrGNtktqQUtLOXFaldaVqTaeKDm2qtJy0HEfFzQa1ky4dFvNlKGuRzqJ
v0LVybJCg63e0gOfvOKKyomJ8hMGuj4/KPRLfXxL4cd0+/cEeoPtwrYVRvdwc2JAiy1AmEiWwDt2
fUOofVQGQYIoSdxvX2ukNnNqnsP9WX3yW2p5yOic1p5ZbYUzqhaQxgRvME1O42W1UocRs7cI5JyB
jGBOLj5psvq566tFFeCT+pMIpTC6hysna2UAftQxv8gBKbpHirfAwlTMLvuF2cmyozUwzmMBSwGO
Kl2mmfoW+xl1cgtib/cP7x+K6t6kT1Y9hbBf1Gi4NyTSnxoIv6BMguCfp58JukCx9Pjhtk8FdsEa
p/pw4HUUf6GugzoRbxbPuxcBMF4WZEEN+SkqcubXL7X5FhykjQGSIP2ENgF+z+zkfmmSxrm/9+WT
G4+PPL4TxbiFtCx/qEPWZjhhqT4//ybDVhwB7dCpmVZEcifJfU0dwyZkpJQxYkE2ysHpV4zhAEQa
ujoM9LCsEhTPtu7nKl9sH7vdC5D6YzVZgcQg+qym9aUh58sGso8olbCRHlTVunaYgrJOfIBKE0lY
JdLvbwlujI+vJ/bK4rTQlCcN1wZe0ts6w5PwJ4BKDVTOT4yOzbhg6ta7XpuahOo9eKpCSIb2CNVZ
Szputyrd7sGFhZjF0/OFUzVu5ZtxoS4LDzPmv6YIO65Jq6LpMC5wkPs5Qb+rvnCaZtCTGA+c1wgT
1cBlOMl5+yW6/foBhVjQa4xN9+/v7gq0BAN56Y9qTQ70NCzpRc34KCDnRzU3ELxCiHdaf9JQs+uC
yh0wh7XRAjD2eTwPK1kvTeB80zWhdmC05DegS/HezC0MNL2IxgjQBKFtYdrH/F+kfddu49i27RcR
YA6vi0lZlmXKsl8I22Uz57TIrz+DdXF3STSviLtPV6PRaKM9ufIMY47hRogomEbqnbDZ9J2ZKzKo
iQ5VDUgXyF+V+guEDSTNl5KKv9+Je7MTN7PleZ8PCphF5tTEb2fgZO5CSBCtH+/O31wK0r2hiesY
FqXS+uhWdy5IsqXGEfmQaPsCsjz0/GnbSv+s7GNgVjqHbGMMcunjemfy201gOOActp3Mkletvdm0
9qGwzrWOvzeZdWYJS3r03i4BWea2NyiOkC4bu4xBPnL/fMo1RIhyyR+gb3xOt0XhaIEVdf7CFp8J
NDApN2bGa/nGu+TEqtDKDtuN3zSnAkpH9ldMbNM8jIWqn3Ns6qvaWp1XH5ER248XZO4qRD4QV7EI
sTDs93vTfJEneSKkg+O5nl5rR1cAHi3cMkKCdkh1wdhM4ADpBh564ZAJA1OiNIneNTdEFTJDXSDd
MdscJHnYAgyCh2dF/0SN7lXFKrqE2SN7UtpLWKhxa03vqlvjk8Xk3aosmxgJXi9eyZdchrOjIMvL
/1S4tsoCDki9SDwxd+/f2pysLOSbtdZLMGBuR9HCm68URQ8YkCCXAulRDX0tlNPjBZ27QdCABEGa
kdQMocjE0eG6NG6FmGsd5RVXPniNM6sQDVHbt46brPGmP7Y3M6t35ibOTlMmTOFRtnXETWigJw7E
m1yiM9WT59tuvcCqMbNb74yNP785KGI8SHVcYWyirjBWnxpFeS2OtbdQp5udQ3gGI5IXJVs0Jt/b
0dpaDtWs7hzKQsdTlqK92kGfwXd7yWyKkll3YcIRETTWSeNrtiT2zNIzPu6MyW7FQYFsAvjVRkTt
5BkHQlWGHJPWOgE12NCW8pHJktkkr/xz9ll8Ch1JPh+vpDzjOdyZnIw6CWQub12YFFk7L9+aT4b7
FAM9D7ZsSrjCCCIScGufvrFYZmpI+b5ITznIbFObavvYvST9sQacUgLx7Xek1SB93ahUp/0+c59F
/N9Qd4TIGYvFk079O6gLZGr5g5FArajQA9WOU7vJSXceNgKqkvWfENS5m5TVi/rVj79k6SvtnuVG
F7q1VEHP3oW+jUmVdbApwhYcJ7UOdle53z2elt+shBKoBnhcVmhqQm+fNLk3WtqgRlKiZCLm2+Fc
cTpjNeIx6seWqszfNBRszqaggqD9KUUL9iukOh9/wczjfPcBk0sEiYc+FtIAaY/OEHuS/PT+D0rU
SWs38sLOn+kvwGBFdOKjOQRO1989cnPCBDav+RqPkcMXlkTyXWvkO8GwwmNrlVZqx+ut6uu+NWwT
x7UGCN3uBd21EoSwZ+Wd6iUkn+0Ds/BuzPmAd181uWTinDIt1+OrQG95lVyyB2x2hM8y5pUBUV8V
bBvf1nNn4S6duW7AqQNRP3CWQ+n5b5bmZjISOZfBKRxTJx1kbFFWTxs4R0gpF2jbC6+PV3nmwAuQ
nwdkVhVGsoCJC4YCrBpnXUEdpWaCS4volIgydRd280z5ACK+0KwGZy3A3wB33F9tkpb5vKsCpq/E
GYGYgRW7hkZ9A1RNeUtKxRlQXkWVHlJiXWIE0AvvOz3uFF3sz3K5qSpw15XMKvdNTrAez8DcSUNf
nQYwEs4aOlwmF1CoelwfDQp1QnRBUatMdqKUk1Phf/PgwkCxEozCiKUrw2X0orA9duGgzYSm0ES8
+YDpUU/CABcyoOPJBQxf1ntnXg3vMyKnnxUqKyvwukJOjn9rWZL0W/yXpRzczEkHC8AImAYWC0xO
k/eNL1oouJcIp0pg15EtcjtjH62s40DYo3zsdsFTtQ43q8fTPgNCw6hvrE62RN0N4HPiAVza1lYM
xASJDgURrKP18pzY3zXZddbuS9EBa+3WG7p39IUPmIuO7z5gEhRgLuCeimN0jHeAs0Dp0xr0g/cA
0TovvKtzM4zCN9TUAXuDYt/kWe0zlpG9noUHiv4zCYUKekmHlyFZ9dpaUZcO28yLCtF2yLYgekB/
1DQ8luEqpBXlBsdPdOHafESAUSD59kRk4+v19dCaaI8FdeL3uYww0qVpXbI+/vzm+lJ8plA7Bdbr
Yg8OTtybAhp/iAYdq14A47zZgNglWim+zr/4xcE3H++rmRItmJkA24ZujTKqNE7erTiK5Cive0Cr
FKvY+xxRvR8AAbY+ItnY3XnScWhXXk16dsHyzCLfGZ4OvOwU8DVRxFPhiuc2nkx4daeILcl43c8W
oreZGBGdNBAcAShVghjk5G3Sirxh1BJhRS3s2k9R+ynpi7YkRj4DR0dkNKYFVAWyuFDAu1/LAhEi
V2t4HQRy6fXOlK7hH/mH7jgLlPe6ZBXkfbBag9WHnWp3H5y1f7EBbRj0/AOvdLFrzd0b2hw2pr3b
mR/9mjNFaDetXwd997bZ/JwWbrK5FRAVMPJDEBrMQVNhMyVt2S7M+N6J8xPoKrXC0CJ02tRQnYHT
/HifzZSFoCdyY2yyz0o0tbJKAGPb/VH+iA3QrTtEea5XX7ZtoisaBJIMONf5127xwp6Jfu5MT3Za
qwkNIJhc7/B2AbcoIJ/W9s9lP0oBxhfN3nwwa2nhBpu7Le9sTjZcV+WpW0uwmZDiopBruN5zh/wS
Llwfc8G6CAQ2hOFBmQSg0sROLNYVM7SY1gwJsNTIdBkxByil2TUC2Ar+l2vVpnpNjOLIrJWnP9IL
aC9eljR9ZkphWN2bz5i8ia0bur3f4TNAGM+Bx/dQY3L5zXA1xSPjtJ/otaRo3gPn6/rMoZ9QWthe
4+6ZBGKAoOOPjBYL0A1Mllh0qwyzgJPXZ99VeKjU58fb9y+Y9rcBBBc8urN/I1CHcEAxlVbUAZzj
vV0LxrATL+oG2H0ZcILYQLnALs1oXZSGYjtnlEY042cUCQC5GvPUooGxhoRQj9TJ0imeH/q/L5u8
ywiBCzahNXUCha22kSepB0mNz4/HP87fg+H/xXbfvFJ1p9UCl5cw4vJvPO81lyKFd4mupXT/2NLs
cNDuBqj7qAs9za16PRoXmgIT7Yf+uVDRay8sPfhLJsZ78WYwglRJbeg21Lk0vZ5AAAJLesytv5ig
XbJG+6Es6G+bM2rUj8c2e1qlm8FN14qnzMD9tXzlN3tLQJ9ZZj8HNhx3ozDMNx77Y/WjrWNUVZYy
a7NL+M/2NF0up4LaFk1LnVaWVh0ELLVPVh7MxyOce2dvBqhMPDe2Zij4ibAZvey7dg2FvnKBFfqJ
8V+YQcsJkvDYKb/k5GgFAp9WoNTJc09X609PsNr8XCH0fmxnLtiBv/DP0GSrJEMEHhW+p47KVWaS
oltbckuCHZSRFI3bPoDDUYBkWsj/CKGi52Dea1uUp1xJtAqFrj1evGg0WdjBo9Vfp/HmqybbSJAA
htdYLOWAIuYLX6mR5cclgJI18Ce+X0SnvhU/S0YVFqCEM7E2pgNVD/QQom9TGk/WzclJIA3iSgy6
oqu8PnV8YBbFqR8uUspvIeS94LPNwOJR3UGrAY8IGO2h00Q0TRlE/QXysm4FsExgyCVJNSDGSQUl
veGPWKO1bxO/1mByAV0H/ZETfRDAfLiQz5x9y0dijLF+hjd2enIkqdUgXAMUcPGTeFeXE41YMLN2
HwofimiFFCI6UNUZtOvC5hvdxekyjyRmY1FNFVG/u59t3+db1m09FmAPVs+QJt4zh5wkT+6rv5BD
mculgsYSeTNI2aJIOKWISHvaeimfDI7BvXIgNfm0GxS7U1K9Ngt34IwzhhcUQjwoEkrwkycOixDJ
Q+mmqGWE67rRqVEBAUd7Ej8vRTYgjv49f0BPo+NVAguDiET7/fw1USXWUQ6nX4NiyV6jgyubVY1k
sAV6Y04lcVHzvl4MrkitmFeYz4KK7rXPaMvYrJpSmXhjYEgiH0dCzwRfAo1sKzPZNxX8OnppUqgb
okdCFT3CegC/65kIoflnRfYqgI7KAnmIIM7yeKfWSiCbci5qmZklyN7+ieLIZS1IyjEqEqxqFuiq
KLG9UYotmx6pn0ij7hg6ls2xpTS10gZIVsILNUgXNIhCCMSL+j4waOeF8robOu0kJG0sHDMlo/FW
7DPe25d+UDKG7DOuQBKOz1l7yFBH2YJYgQ+PSVpL5VXJlDZ7asOg1NYF0+WM7eVglterVmw5vRm6
WLQ0GgsctMn7vtzwieyONQTelfc8xxZoTulcgbPSuPJecAf69Jz0QVztfUnyFb0cGaFJKRUgnM3K
IESUp4kgPddkMaifaB0CtF9TJhMOfezWrS4OeY/WjD6BBF7gMhGYePiYbUzJ5QV/xZUqDUDrVLCR
k4lxm35JUgIkO6G9GASf8I97EEtFbsb4B9QHxPwkJ50mrhQKYv6TUjQ+esr6UmAIX/NFZsaVEveY
+pIGg652SZa8p2Csks0ACYPqq1Z5r/wSqybxwF41VEy6ajJR6zYew0jhBYw2fmj66IKNX7Io5KOC
lBU66aBokITyoW0VKXAgv+ChjQ01IDTRaxHNUe8pWw1Jec9rlFGbW065Zy/rmsGI8e9FTQqpwT9z
LYV0uAYhX7PLvdbbViUSIz+xxwVxt6naWPIPTNPI0ht+TQ54RKJ07Xst1HUNDbtUe4mHuO8JhaIh
bxZNEmeGW4CQ2eSTTMMXaaFCD3XJ+L7Z9CEv214WB+Gu4TUfOmG86EbSDgkaJti6pcumeyZGQszG
BaLil6LDfCsMYsOQpG0zavZBlnomm7lVkehVmUmRrhboBwb9VZX25YsHiUMhhHKK1qXnPM+VYZcq
BQRHYp7GjC4yaI9aCWnEC6asYJI4kiNZ0Rn4ltpb1xBZTcHWnaac2TClkGyLjE0xeX5XS5BMhVfD
ofWtjlRK0CypMaStuqRYJ0nHFU9gIIgVwHv7ou9XbsBU7FlSKSAzgyaX6rvXKUr4OWRlLtlez8gV
Ch9y0JqtG2u9zvNB61uc7EUClkqg4mGQwZIkB2VTbDi/l0FakfMNa8dVGadgbCk47YtJEwgisF7j
ScYAvbdvDSke34KUpecf/TL3mQNXplxkxolX1CajBjSzuIBn85K0LBMPhodmFPWnS1PGBF3L8EpB
7eNB9aij348fmZmuTEjyjjQjaOPlcZ9MsqlxESQZrdGphERPQ1zXVDdA+sXneNeuhitT2NVFXcsG
t01UXd5X0NCwKTUUFJc8W602NTrMc/PiWwjpwtPSYzHj6ACwArIeiMYpKieNP7/xN7yMAuYTtKzj
FnKpd22B7DIXgZ8CU0h46kIMcwD1X0CZYsGRnatmQCUSfK8SuCJBK87fm9aGIko7rmMRhxD+NKjP
tEJ/cf+pbMrI1jgrEHX6Q+0u15GKrw/Bix8s+B1zz9colIekFRimf3EIiXxRRhGCOieW4s4Y2qQn
fIG23Nxtl7rFuZmQCBIxqGjAA5B4tATdj5aVcDUCcsn+DW+RpgIM8b265mST24/32wzaclRz/Wdp
HPXNklYNWEAFNmGRGGlBYwOqCzL+W2NSw1vJNlQYddQSCcpZQUs2AJpJNrgwmpfe+Hn8JbMrfPsl
E08kiJVUriV8CXL440fs0eRlP6HrqTJ2mxDdawvptrkkyd3QJ0mSvMZhT4X/Y3BkSzbaliAPNo6v
NT1d16F/uJAX+U3CjxW9HeTkBIWVxwteg4UFvOzzUzvYG8/QQZa5mGQb74mJs3pnaBKTBJ3SNBTX
MjpeLGPY5pa41hOj3RtLrurcVkWdT+NxLsFzMe14lMIkV1tgV52MeIH+7pdm+To8R6hTu2Ts0GqM
P+HCJTl3DckcgBoiSiwoc0wWLg7djC8ryjqWxOjcMzPomxO/pGq2ZGSyUjKcfamIYSReQwBxp+FU
6Cjpa8bCtp+J4UC4828wk4WKFaaiPIc7FUIk2Wv8Bp3jS6id/COQgaCj2EKQAy9rHJq1avoKEZdO
wdxGkRW8NkjHa6jbTi6ALtPwgPcd56AZpnZJBGlNUI7Flno9OHq01I4wt1tUJEdBBooAQJqSlMtF
oaqdK/YOk3HrrNpyCWs9ntC5zDba8P+ZmAyoUOREGhihd4azG4El7OPdQv/gutyC3vcZQi5E20PI
LSUHFCdPcAL/LNgfX6Lpybu1P7nHsohRIeqGIaqOVKLvxnh/CczMVo3AjrrN2PCFy2XF4G5xTenP
Uqvb0gRPzgbL0S6JVWAF85geVDlbNQyi9cdDHEfwaISTo1HlOJZdqSCB71ngk4Wc1FrNC6tyi5f/
whBKRODuQ0VEmArUSqUviYMQAgnmj+Vtrf7JBksU14+tCHMrhsAemWogOMZ2+Ps3MIgDmmSqC3yl
QPAOcNdev5ZX4wqcJRiLEp1D51L3FuimmRMIzPbbs1M96UtX9rgvp7N6+xWTlSsiJQnLkAHpTX7y
pT0jb7sl6p65hbs1MVm4OOCA5weHOMBKGYmUHqignpQNuAWFpWTRmFn8NRpU3YBCBuE1wCD3c1oH
Ap9B33fMK0jXZMVtgckPP5M1qERjgDU/F5ZwJjcDlZH/mPuVEyo61YeWK0g+EEoBuw1wBjXQ57nO
dGRzd+AwMZ039/j6BYcNijfnU0MW5ZyWvmGSbO2SwEvEwUcFtd8XCoiL8hOrGh5qEh16O6XqI2hM
JlqULJ97QBD+ssgSQRAB8JT7mRaHNkLeLhucoMY9E2rbNnRwIpXAAaqRaNKepu+t+lJEn0Dwk8IP
fijNDc39DhIoQ2g/j1diNnX1lytXAOczILKTw1QmQwpo+giO9SymJpC55mwAUFTCSYZa2I+tzWxo
4HDxbgFlhtFPaZVSjXMZKDWwTiqriSUw6kVSAytlm9AI2T6xHlubuVuRJIPwLfxleMVTiTahHFP2
LWhP+lAqjLQOPBNI+7fHRuZ8fyQ1ATgChB7kjn/bk248cqFu1JD1QXgSM6CkQgGvyQ9cg+mrAeeR
XqQBrds1QammNmMPJHxaaWSqasiLjDZz2XakaODY4aGG+O60iwBAWS+KOCR8k4N88UaUSbNRym1m
hcMaDAToE2Y6XdtFJemXQMBzpZmRSge3Byr4Mkp897taieNYDouGdVrvg/LnLH4NahEvABGHjySA
Xlr35FfRxo/Ecx2065Bx7WJkZr42gLYlta4GqwL9MfVH4WeG5P1IA/BAS/21Mw8HHFBgwgQOqVM0
dNx/5DDIMR+JwEyI+/0V0Mz3LTwO+kUtRMIxvOAM/KAHgJ+gXo7ezsvCRpm5b26tT/OpvQf5PmRz
BodWm+a5U0iivLKMRYVTUKHFtlxSnZwhGoK+DJZEQm4a+YlfWelMbduWk1EAoKRXQp16mukGrtlH
BxY5HtHfAxW4YV8S3uSBhV8Y7sz7CAYOYEUQa4xkTpOLJZTZoPFrZuRXqswrtYyst2PGBG0zcAot
GgHNxwbnGlruDE4e5KFPB6pKHuvQAqhOoGvrTs9aXGWRQT+baCBqrJdANubtl+fZeX5guCMjGDIi
Z9nuRLsMTCT2RKrp3lItZubOl9HZgxQ0mLpH1e/7jQdpE6ZmElDvIR3+roJG4KOKFopasyaAIYAv
DSQSZMPuTZS1G2pliwOYEEYjw0pz6CV2FqZ4JshC3vCfkcmaQjG1qWWk69D1Vxo8GE6DTWLjyZZ1
wxqsfJeupZ3VyTo0MrChahtXQHH2N+w23QfWUnZrfn9DCxwddtAqAFvY/ZBRUW95T8lZx1PEr7AJ
TL5al11kMvEPhHHlzgqZ7yawoD9E0kWEykwcJuO+48ECjdLaL8iEkqU0FIaCdTrKENpcA8I2rM7K
JIoBlx4Ikk7ETzkr8wfC5Jc4fHq8FnPlPVkEHSm6t1BExTN3P/omHhI19bEWbnhu5GuOZL3dXFRP
932INIhnAWUhsWIhy2lXPoQcjLo5CuBSevwZ45U58RuB5EQwCp0U6JtNCcHh6ORyEMusw8tEYJ+K
S6kZwbryDRGyp/0Ccnvcw7+NIZMpiCOZ35THTFGrQeyQwXc4FTB9nCNBRIJ8IcIe9/AjI5NHoi8K
noYtjGiVTeULGOc5vOvt9fG8zfldmLj/jGX6YEZtUfEiw2D/9IquaG91e0nCre+fVGkfU7OFD8at
H9ucnb7RxxOgHorS/2RkGVU4JMd9zoHYnnZovYVfL87O3L/fPx1SHRXoI2Az3hE8T+5JxYrBiWWV
nLc8Vo5TEnhD2pM0TIcPriuTMwMpBZGgNpMWRogMAaoPGvL3RPQg7W11fR6boeSC6LPTkNkxI1Dz
bxE4MDhqsSZUpA85eMhu3SBiHqDXKhFWLaCYnbvgnDSTjon+0CRu3n1U5DtCywHvAlKWg0fUDv1D
ejrUGg9yuD4KSVB1XGpzUtvVeo4oFpT6DDItepon0pFt4aKYiRCLl4xLVdHowR0Lbm0pqDM77wff
CuUBjL2uVDDXsisptR6v3PxuuZnayVVXtVmiofKKrE9dIb+lrEDthLTnoPc+NBAeG5vLyCCL/Z99
8jf+vvFo2U7oC6YNOafccYZVQVMiXg9WsFK/LV6vj8Mz9JcP/U4FO5q/bV5CNEgsfMGcq3T7BePl
e/MFDSuixbcYdyr7pDIQ2kVF6igJuyI28+EJRTiar9RUNeLSYourKGtGK6eG6J5634pqUCuoT1q8
1NQ99/jdftQYbtx8lJ9JqHnKuBjiysT9ww567L7yi0CjuYf81szkIe+rGjXcHGZAWR4KO8U3W80W
kMpMqoUDO+u0A70qjp03YIWbhmPaMAoKc1hoiUjQ1ELZYIuuDEgUJLhXQyBq2Z248gm/ijfhqfuE
7msxljQWs+wzyQdsuH/fMZnZKPfTDJ3pnJO0Rv1UQ7hyq+7SgZgoLb8+3lpzGf0R5IgKyshP+Ut2
kfVj2vRZyjks1FxttElyLYpihnbyrhv3qzrmULQ4rxaMzgUet0Yna+oORdL3csY5/hrOWUVSeZzi
EpgUQz22Tplb8ZKGxuxlLECkQxnx1L8g27znuxAQzjmkVflNlhpNZfL+wuM/eyJubExcEM/LqyTn
YAOKpuxJTk02dTJEt6RfalCbfbqg6oNHC2Eb+pXuzx7WLJUqNIM6amy78ackb9lswbkYX79f774q
jDqw8KF/QYHrbOgEiqjRyTKzgHoBWqC8XS4T9kmi62CJyHPJ2mTqet9rYiGDtdK1KeDtR3fMs0Xo
9s4XUnuz98nNuMZFvLm22KGOPL6FJTU2anjC/lMRmm37icbDx7t8bjcAzafAKx7xQlPoKV/2nl/D
e3KCn8gDJWIdANj3lrHgApf/m/fw1tZkUBlSr13alLwzHFn4FFpAGO5LQAeXlunZsdzkS2m7uQ14
a3Bcz5tZlJtAUnoNBiO0WITpSpCu8ffj+ZvbEjcmpjlRdQDThODCRAMCV3PYvbfb9KJyhr+QBpmN
m24NTZyJvAOnmuTBkFSAEchTdX+4uOCeLz8GrBloyKl4bs6F3xAayOvHg5z1ZG6Nj1flzUSqNPPa
OEt5x9cgymVg8aAozqHMcgJEZUlYdHGoE0fCBRFS1fIYalVaca1n8drLn5hqk++C7HlgqR7XVtCs
qkWl2Pn9MhJcgFsDchHjz2+GKVZikfBxxTsJJBzHJI+hgvpTXJX5kb7ElpSuae2Zam4AjCRbwyLy
di73qQhgFYGE+l8doHv7fJUxLs4o8nG1XtbnFLwRBtUlU8g2XGiz8q4S11Q0tCctWIif5sozYJ35
Z3pyVBi+L+sacasjfVnRSrKGNY5nuYM8EmgcLajYp3qhR+AlWisncQVKoHjDb3mW8PjD2Iwt7gYd
8Mnafrzz5h7Ef58FOOr9jIQSdDVQ/YD8ATT4kN9Hj8FjA3PnF40kgFMDcjriTu4NeEyRU7crOadD
gtXOfaPLCfrZvRfkXhcc5Lm2M3ScoWdwTMagW2py//UZOAI8kcIXNbhP1wC56gYlytOoafT/Pyg8
Hij/gjxDVqb8j7Qv48jrOM4BtKmL2pWrZQblK7NrI6MsCwIUIthDFozO5tTRESMJKL2y3C+5j9xV
2LbPVcTgoLofAEbszepJurhA75rReZttl3z7OZCyjCqBgsSwAAjvtKbYCkI79IALjhzi5W7f2bFC
Ckv3DPH58YTOOqCoN4MzGCEtixLA/TYpaBkBY+5yEDt+75hvRll33h+5WqdmbpehzvsGy5plqQdv
YbctuIVHem6T3lofT8nNvcSIVa+52Whd3jaZLX4U3mukrkvvKCE5vNhsPHMNoUEO2SE0eyMJPOW6
p0GFH/UBD3K4aNB5SKNppBiuQmqijwNAdKSLzHKfRqvkqyrMsxiboLsFHnwlraEiSb2f1Bt5sN8e
r8HMV43axeiPQU0EAODJA1gNYHvKxo62MYswFAH425fq+nMn9M7G5J1r+qSV+RQ2mEq0OiaxREbc
yZXTNSta7kNvTxnDL1U9zzorK45c+b/+gsnbB9EPvhkiACuyHnWv1i4HROqVaFJ4ZxyzrV1v2xYA
37s1qTpqiVqyLqoFEN7sTINpAeQCiohYZLLdQMdT0YayvdML7Tt1FZ0Jw4XFnOFnhhL1jY2JK60q
Wa4UA2a6t3s73Plrf12Z79C5wx+7JvQZOab1XxLqzbkhS4ngubIDzKOaCXTM35N1f6KAD4ZiOQWC
A7JJnx769hgdpIurSLeBHHFGviawCax8+7QkADbzoN0anpb7+hpAIFkDcKWB7rx8UJqPLr3G8kJd
YcnK5Kyo2ZB1bYldVCdBomtF81Ql6moIkXNjG8Z6fDD/H5MJ9DrUP3lcxJNTk/v/dzIbvTb2+2Nq
VXZgDuSZYDZBYt6sQYl1+rNEYjm3TRH4AfaGJvxR2HmyhpSVehB2AbgibyLvmQcK/vHA/l50k+gS
MdF/LEyde06gYYmsFmqzpOt1dQ9VXrRCHl+wOaGqfNH22p7qNflKdIp9Cxp5gzfpGizuqK58vxJm
U9uSzulIsuuMQLqlNP4cP8Ld902WmYlryUsDfB/QnMgvIusXW6GV2dnefXJHxS/zAD64yCrtxIpN
ZHHRYsdYqQ6n4/FMzb3Ed18y2QKJ2mnA1QzopfFWog5ujnf05e6HQx/+N5vtdk0mF6SslBxazlEO
TjDkapx0DFld+0ZLgPoCyTdoteEldltwwix4OH+dwUf7YdyRN+9whNsk0eS/tt9fBtgGzRLx1wmB
20Gw6JQ8fTVWbrakXn3vXkHeRdBQmerx3jOq7SIMbfa5Qh2H48b6PTgIJ98jipUguP4wNlyX6MZY
ZSfV6MqDKJwTjjOA0WhUEoHKcr2w2jOZXkit/bM78YaghNOodQy7vA0dxWv17WoEnb4r439pZ7zm
bua7DTqh8yLYiUhtsRtDGkBw2JE/C2bmbksF1AXgNVRQzp8Sk7WQ8eALuWNhRvo6QkPPhmYeGxrD
Bd1g0H52DwvR1uxxubU4GdiAximB62CxyJ9SCd0vot7FSCeiJ7/d+XtNOrhLsLS5GF6FR4d+Bx5t
66g+3k8mw4pyIVJgbfetgdTfewCVwrUmkwZtK+bCjM5tkFtbk0gnQF5Y5aMeYVtD9tdORY++MuwN
c1E4fIb/H9EGRsSrOAUcvJX7Ual+72pFxwHEz6p6YxfKTsMp5DbJ2ibPo2quVVn6T7pXwexhn7bC
y0U8XDQjq3AVLq3qeNym1wP0aMCmAmo2YIOmwWo1DCknYtT78OqdFJ3b6LU9qvj+4PAvbFphJkOI
gf8zNrn7OyV2O68cl3M7WJ/v1ntjd7a6sbB1n581vSXx9unl23w1Pwr9tbSpE+ur2NQM77wcb86h
/FV8CzsqbquSNIVKdFSNYo1BLaBuxXTbR4lRarGKNR/QfYjWjY3EN76hDTQ7sow3Mr30yjZK5ewS
yCm7llCas0N2UA5tFoxdZ3lno9NKOVb4iwSNpy3cYLMui6qCvwetthL8lskNxgyBnw+MO+YVDNdW
WCJCW5g1wpWBt1Fbn7LPH8aAXMW6Iaq+BHqZWzpVA/oBFRyAPqZofrAIqH6XIQNfDebAfQrcS89Y
PsmlfuHBWjI0btib+1MNE8F3kex3WsV5F5tcD9pTjgnNl5ilZ9352yFN5jOUhQxDQhpFSQkEA+GP
NKgAm+WbrxIJvXzQyiTRk7rNdYYhf1aXhftm7uSNFLxjzQR0qNPlTNBc6MUJzOelp8fKXhK+xRAc
3kGANrufvxzKaLhrC1QcSZVvOM+MxOHl8UfM7inkB8buW0Dv0S1+P9t1mruxGtWck3r2qICgfbxW
ll1DcAaMqd7bYbM5KW+4dbglySZu5gEDjTrYowBNxXU49YTVhBGUoQSGsNlEBLrdVWcOPeYbtDqr
k/DUkAV3b265IQ+lIO0yTjq6dO+HSiM1FoNxvrcCWqYpeS1/RukkCDsQlEJSXTOKbaoL68tq9XiS
R59+csVqSNIh0Bi579C1dW+4oLh/hJIHFrWztPS98L7qbhdDYwcNHEJogA5lIQYYR/LI4OQISXyK
vkkk2pzwi8v2ClcasrqE+Zs5pgi0ORa8mehrxoV0P6iEB/VXVsBG0u771hz0YADwdYHGYA56dGdl
sj1FOatyP4CVodK9zTE4RSvWBJ3dF695UAaSV3gTV0l3YXNzYbvMZQbHTAJSdIBP83gm7gcYyL4Y
aC1uWzWFHod61rhdlpgJekFTUtDGKJmC0G8wSveMHlfOkpLizNBxOYDyaWyggtc6pXAIcpFL2qHm
ASHlT8rXCMWITJtTDuzVDcgKKITKdM3h6fFenVGGuTc7WddB9JkUZK28k5YnufcMPgW2bq9Zarcq
W6KCLD9XLM3AJyT+h/TMIs8hGeKuvWgR+GMXvJPfdwQ+hkd3OsaPQvpUX631uipCLMvD/VsHxN8u
FGJnYpH73z85KEihC13cQLsNqEkiK2sx8HWkFnVp2KblWZShGFfttdAo+nU27Ot2aY/9Pqj39ieT
jSQEbf+HsytbbhzHsr9SUe/s4QYuE90dMVy02JIoL/L2wrAzndx3gtvXz6G7FgmWxBlGvVTamQAI
4AIX9557TjJ+n9gb2XO3r8ijG1luch+578N7pDhqa6o/M5DNAMZ6faHPuNanfTOmlat9IxUE3x6D
Q6BcNFVucNm+ey6qVQm4tC1XU6mE70cGepQB1EPmAlBGtjqPinUfEfB7HaSojgHa5JtENVQao0JX
bRX5gYukBCxczTAQs019AkH7ErQuhlzwQBdGftz4S8AAwu2QRHkOxue2+4iGtn/P+GT4malekdjX
J2lqxMyTYAA/gqgrQAeVsg+mTGUlAbod+bekq8xQiyd6O7MbUBEzQndHuOc3GhFBqHMtQyXeISDP
crHWwseELq5/0PerCFqCEEgEXHokD2Gr7GistVLaNyP+BQpXVWz2RbXm/MhS8ycptto4MbNsKvzx
3dFBqAv41ZGnHDU/rFCrqlOdUlkGQCQqQ1DxxO9d43MTbuMZfwK9iMingBwFjH5fb48jvzFt5cRz
A188KBUQ/vFNVRqBvKU+FCJid9E0RWhU5WBpdBEkL2W8pMldAvY8Ev6YInA6k3jBUCSJgKUR0WhU
hJxeHV4VUSVqEvHgbvNH8OdZxAatcn5bWbZmDHYqG9KEH3cm/YwuR9A3SuJwYbDhAM7XesoTpOn6
u8wAmzP0GGVL2HXmLrLIDN8NEWhU+480+wKofxi7wINJVYM2BoAAqgI2IIz5T/5dNBMTFB0CxIUN
+qLgh/ftc7i8voHPvNqQicTMAm0EhjfUoJ/ObdArnMvB8Tj4mYEcFtgIV+66vlVBZAelutq++SzW
QN4f8GxcX+96/KhTr+qkZ1YvCzW/SeyJuXQQmsjk8iUPAr8WsE17AKvcFCnO1HeKjPvBiUObcRy+
k/+VW8VOstbeTWKi1Nh1SltG7aGL4GG9jHyjmMqlnTWlozn+ejQcmVKtDXLiRug7B/GLQZep5d1K
KOg0ed82OTCz3GJ+zeR5RrjndIoZT7mG904jFR2ruRW9y2bskG5DTP4RzkU8pVh/7gZETAnKOQgL
ohJRZbZSWiOwpukd0CndbdeYjW789Mgi1y3Ao1v/faim4DDnDvijDlnaUXEQdEjUN7hyASwGOYsI
9hZL2YA/gdy0m3f3+SbG+2Pq5T7VK7OTEOTu6qJDr6A341OzoiA6n/Vl4CRR8JSDxjl7xHOtSOso
lIC1EZ9qTl5LwmDV4I8k4qGQDI1bJ7z2JqS/KhcETgsxXHHuqq0mroBxvRgDJahyBLwTt6gAUu7T
oyH2oyzng1Q6tGa3jj/o2ltgPqf8pjErcKUXdhFzsDah2hS9jKJ58ltn0aXwVrxka6Twp4L3Z6gv
cN/j0TpyKIBimX2euz7nJz4YAYGb7RYvdbBQ2puuR/mJecetBGS47cjIrQxVf4/KhDdy5rg76Xr0
jY4Oga4aSJQRdB2h8EY3g2Av3biQCP2Y5Pw9d3mddMVcJ2Ep8DEnoatbwD3u7tSHDP6fKf9ARnMS
fnHGGlA7goeVoozowS+k8tFnUVHxMl3KJJCCp4+iuUhWoHWsLH5hZ69YP+v6nXHuFXfS3Tico+56
qXfV3sWnWZD03aovnl2lprvhHfqwIhZ5XA0PEz2e3Z/yCLMGrIUHjvW0R2hsBkWSU3yglxqNZIva
NvwI7kDcY8j7prznh02VZlY1eWuc3TAQeULVI2qOwQrKdAw1GqGNWvFggTNzwBMiNHcg/Dq0Dwjo
3E0t5Bnw1xg7wgkNJXMwj8vM263WItr7dQ7AR2LnvBXppksDK+ZjlBhGthdrFup/IdKyyfPAaPPM
8KU7QYVz5Ld20x+E+NYfbmJwWFfZqgY4I99EImQvHlrBlEtTeZOg79VbfPMzRn5jSijorGELiP7r
Y/oZ0WdmsvwcaOaWUPHwBN40o1mtI7NZ8Ti48PICNW16L95alYo4LpiUrm+QM8Q+mLijrllrawsS
JR7ug/5OhNZ8adWWe9dYukECQ3rmS9t+RUzMlAPj9XW5a7aQjptiNDhr8XDSRWSuUNYGt/10r3Qe
aq50EVevZEDJ0ctMVwDvLso179oZb+zxPfBXV8xMK24A/O6Arp4s60W+KTwj4gxhy8N5Wq3kCRTK
GYlITC6iffoodIa3DtMbomKqV0a49shL9c4/qbed1TxKu8h+VM3lRgB3kG/4d+Xh4UE6HErIRD6n
qw1Ey28e7qBCen2lz0RPTsbCLLTa9ThTOQ0wadSBgotrQWQstzwVSThn92AZBccCMG0Q92IySA0p
1KjXBulQk/tQN5J06dkd3LbUDqLD9S865xWDj/Lvvhhfpuc60QW5Hg43C0Ur+gME0j+CA2f3i036
DuX5m1Vu/jInej0XEzvplTlSG2QhqrAVpcMYmgeJ7Ma9UW6aR+gO7O3NpoTM5PswmP6KmNXP6x98
7rYCkRFe7Aq4DAB1PbWTwK3TgUYKXgGa2TSe0T6E7ev1Ls7tEvAxINAoApJCvh6zRzdUOQQgtKvw
cXEPsKwO0ly6CZMbfyKUd6bWa3xSgEUF8eIx+sPsRrH2NDXh8Cktyrz6J+8Zlb37CkwczcqAwPgP
bFA8V39ApJOzP6TK8PulMDGbyrnpPB4D4yFWRPbByqhJh4yAedIQoyomy1Qa9Ge98ItDHWU9GBCJ
+qm4ukKtjLoo5pY5X9123oAaPb1o6sSu2x78hkVc9JJBIngZhpJH/IeYyADMZA2SPUZRcBUxJQ+k
jajvcFOUxQphjBiSR9IfsSIn8UJxE9UuOfoxoBRk1/s0hxh2OdBX4OTpehA6WliJzpGDKlbKI4hr
472YlQ3CCbWYFyaYYIvMlFJFgksBpJGH//f71zBTS8QwhTxfcXJSoTRd1QEE90NtGxEpXuWxOqz8
XPF+igS5WJPKBOT6aZ0KxpA09Y2Witw6zsHZaMRCrjZmLsY0RTV7zLd2WqJK0kClPyDNqV++83Fb
8obSttQ1UUcbfSSYqsoYpdQa4/ouPXtj/L100Bo5tYQ2aFBxCWGMQ/hYaAAfkwcdpJliZnBr/9a1
dW/h+RPBsjMpgOMtC3/xtM9eU6o+RSr04G8U039wQsu7E5YCaBtiO16SCUM8k4tDd8jsor4Z1v4N
yY9S0VQPUxe70/Y3VrPYQq2mAGAoM16IA+q79ywHYailxKbJZUtr4rY4/7UK4o7IdYzsGoxxEDlw
e6VL5IPcWA13N2R30ZOMAp7S4NfYU6oEpqpqS7tdP4VZG1tmn1TS3z2zN4iXiUk+kEA+6C9ibkaG
VC7FbJM1y6rZT7gDZ08A+BYgasaZSljoBWo1QUPbpTIewy96v6UNkvkTWYXzJ91RH/LptknyXgwI
jz7KxfYW3B8gi/Kt+0934W0a6P7crB5+rdT1kzb5Nj37cYAyygKwzngyjr8/Oso5aeB6wRvkw22A
bq4b4Oi4fFujo7YZj40irKtKY9v9wb45+ADmXW//vIEfdcB4TirpQjDVoAMtXLlLH4C/l6xBqk1G
mk3NjUG6y6hi6NmmrSecti9v89q3MVdTAebWJC/QdWZvt2/OAigqoy2AwwHN5GZTrHe7G9GwHtTQ
gIL69c8+642P8NM/14yxus4L89DzeXksB9j2v97wHjFkG4U76/v4dpn/en5NHnc3ByA77lYSBIGv
d3/e6P/unkWLckLOS22IT29ehI0zPgBcC/qhvfNQA5W4DCd20dn+8GCD34/3KcDvzFR34LUWhABH
agQU4haqDsSq7f7xBjQ4P90pIs9znulxZ8zc6l0bekNPpANE0aMb1YzvV8LrxASOdwC7d7B2OFHA
yIS4O2MXaRN5tUtj+bBF6PCWX5iru5+rKSHjM9gF+LwA3iC8JcBV41kPFHahERUnZFCa7q/FR2Gk
Lu6FD/3WWb82tn+vldbOBFXyoTlE1kRI4ZyHCADeyG8FoVmM4PRYiVWaSNBSkw+h8lH07332mHDv
vWhfn8kzQFV841E3zDdykpTGSiXh9HoZT03fbPYhkEyF8fEIsW3Yg2wYG+5OM9qNWZtKBNbSAEIt
HARcQNpGkQ24PqCzuweYDaBGBSAd2Psw98WCF3tVPvBvnBO3S4WuM9FCZYMykXM/35ECXTMdz0Ys
7+n8qiKoqDPNJ4fa0pSF9MG7qzS1m2iVT3GwSdK53Yqc1EiLRlB5zHhRnOdxeZKgq8yuoEPEPQyL
QTLj9dsWakv5A4ppP70xjxIbwl38ywZF+yM4VJM9qoUDC5yOh+tTfC7TgDwwaIpUCWFbUKedfrqb
cLrg+dha1rY1t+UmM5BuN8vn+DbZkBtfgST4lMWe0YfGLj7qk7meNYKoah2jTzgaiH6AHct4wx3z
sMA2M5Y/jI1dF6a9Grl376yniQ8+twAoBgKsBCgkwFqZ46Kq5ZGBAOct95DH+kKKXzT/XgKLT5fa
oCULuxx87Eu4Xxx291SA/Owde9w7c8fKQTNkstaPn761yr3+rPIoyTW00PwF2sPVxLeOm4k9GuEV
KCN+F7FrNkI3aG4ncIEiHxKUqdRrSEyWZuqrVhQ2qNfWrC60av/H9U7P3uXHnTI+EA36tMrh3sJn
f3pxt4BYGVunMtaf7X6/f842G8ncmauV+TR1XJxxkFDLj9w9/HfQoCmMFUdF6IZKlZCD+AvkIW27
pBaoZLop9dZx/MyknnTDWEwme3FUQ5wA0ZYhXw6hhjnlgtDsXcisXJ/Lc9EWQK7hyYLlD0TE7JPd
g+AgGZqCHBCLNEaq3PvlfmmWhj/KK95OmMZodicfhssNvcEuoG+CS4a5ZaKBL9qYeO0h1WLP8ik+
jLY+nbhlvgdex26gYAfNh/E6ZevEWqKlpPS05tA50U6wpFWyRWT8E2xay8Ak2+falq3K0pu7ic/T
v1kD0zFjeyQgYQqmmfbgKTu3vOUe6rWUrAN/AbRpU7+r4s+kN31T2aAYJltE/uJDf49lG3LOsf4q
VuB2tJJ7yEZvi0NP11HwDN6IWDTjjb8sXaNqUDVRWUgucLb3mDlZbDYb/SCEz1pi+hY0IsvY6fIl
KcwqAFvXKn9Qin0p1EaJwjHOCFfpO2QF7yp94Yl458qrHOW3NwHAmeEmEaxWtBIzQv4Qyj6eQTS7
lQAVEWuom3ZjVf22IImBgh0kwmvuGSwjiAvItr+VP8JqsuR8NKVvW+VoDccL9eido7sBEsWa2hwI
Cu2foHIq1eDB3gjg2sNg1DvC2ZVvT0nLfbumvxZQhgQnktRg32TvjcjvG3VcQGHhOypiVS4kVSfO
zKk+mNOryZB4h+xEe7iVl6hKy2/FKZs+vw3//grmAgLDa68VHswMKgVW6kD7q3mKsEWM4tZ9nzg/
vp1VzIwxW77ti5Q0wtiXgSI+kq2k2CZ3O9fIDcEsFu2tYD7o/2/NrbFTwFPwBobzBqr7082R9EpR
1XyETuuKLqgbx0YvRJ2dtesyARqoqyFS6/NTTFLfM31f/cJ/Re0pIKNfnGVHmzLJwgRCnVi6MHzj
B9SRiahS2aWBMOJ8kW2TQAjZLZWfgbjJP3mn1CzoSRgy3V+f9G+xFGYYzJwDz9infBq2YyY+XXBI
UZf4ZNcOkM8pnESdkpn+Sph+M0Ykcf78bsYYQ5INcldjvuViUfsG0ZGzDcJ1KVv1j4wY6gDliAyM
bKayh7J7so7UVfZD+GwggIYnts3/FIDwy56vz8LkajBPv8oPaKZCfwdbL4tXEb0ngul/ePmjbiaQ
/VnTlzbYRJgSSGcpVsTdBv399SF8f9ljJVSwJsDVg2IL8qunGxEqXdAjykl7qJTbQEGMeJ/udcms
IRSevxI3NboVSY14XRCIaqCUIzT0eyF47qRFD8krFGWiKIUgltsaUriU2q0ir8kkBubcUTregyO/
JJxwNvrfIzsmi6mCQZaGchN2WEDlLpXXSr30umUc3ETkrdL3RHq4PjvfAwHoFNQEI4OFpEKxjVkg
Ca/KilMgQOjj4A7uq6Ezhw6840WwD6W3TuFBtXNTigsB0ulcgMHpbyWdQKSyTwEUH0KYQkMNHaRI
eTxvmb0bca5aEYripxd5+YIdooWG9oqH5TJbJsuAmkCR9atogfKMrXsP1JOlbFPAPJC4x3/XJ2Q8
d4/M6NtQmPngAPcCyn7gDzzg5lLUGhG/A8jaTSa+mX0DsB0JzPkogRqhiTh0VIJ5MBB+du5eK3ID
nHM2KcmiTszkVqLQLq/fepourn8lczp965xx8rxgaOSs4vlDnT1m727yMPA3QbMKBEuoFwo3EVxj
btNvvTEuucBzWs31WN4IyRzlMWhb6CVRKymdBBJg179scl4Zc4cIFd9lBOWR6Zq3vWpR8KsUunkg
wgnNGqf/itjdJO3F12qx2wZ4CxAeCAo4TL4e/Ee3jhCUvTqIWE2kQxttCV2eRQi2a8iEABkpfEwx
z5z9ypFqCEcFFJcAwTw91GjIg7MUEPlDKNskNkm9Cte6tCr6PZxIP/5V6csSN67g/piY3nM7BzFm
HmFDsMQAW3va8RAVKqSLURYmUd99UmjfLjsRGTXImYmGlPj9Wx80yROkNMO1wKv9KhPD1sybIrO0
Mi5RCz9sIyFpl5UqZ3cx0GrOkImZjQPiPe/DbHV9vOfMGelw1BlJoiLrLBq5S3g/i10MN6gWFHei
LywzS9JS83o3bNDsa4uP/gZwJArU4dk3dtO4VYukBug6SwvZIjPcg0Nzn9wpdvizXdZQOeBsYm/U
RbAmy9ZK1vyiQMIM1KN3kaWvoVkBrz1YcBOn2ddrjd2Xx+Ni90kmiK4kYVyq+Kkk8apZ1FVgdwju
eN6b2uIxI6XmH2fof/3o/tv7zPb/ab/69z/x5x8QMSwD0Lwxf/z3/9CqLt/j4D39zaDl5zv9Lfv1
20P9XgdVHfyo/jk29tc//vfpH9HWH31Z7/X7yR9skPbX/R39LPv7z4rG9dcoMKrxb/5ff/nb51cr
j33++a/ff2Q0rcfWPEju/f7Hr9Y///X7WJj2X8fN//G73XuCf2b6QQo//D8t/fnXP9+r+l+/g6z4
H8D0f1UrgW1GHsEp7ef4G1X6B4KYQKQDJgWKMH0stkuzsvb/9TvBr8AnApYqVKYJ0JXDs6bK6Pgr
QfsHFDmBo0SJIvn9zxGdLMPfy/JbSpN9FqR1hS84uds4NDtSsqD67dRma0ihwUJ0b8+nbbuAaiBc
v7aeyhxdap3ZYoIKhd+u5ry9q/cADILLd1GGZTxxY11qffz50cEaNaRL3EbQnKgcIlOlYWdQV84n
jolLrTOnmaeKkUJyXXZyFyjOmsOrnpbqxOFwqXHm2vMTWuUq3xGHVPpBItoBTOvqxHV3qW3mAtfC
UgkK4DucxPeXnZTdtpFgHe3nP3bP/2W3MI4J8BVtREJJdjiefySuGxpR0lUTjTMX5l97kQUHw7uC
jmbDyU6fZ9GzH+n0puTr9A23trrINInYcZZJiyStxFVQ9KGlZko44XtdmDR19FOO9lIZeYpQQDrZ
KbMqMN2QrIZG/DFr1lhydmjU5pXbYUFI1zqgaACnFa9O0a9eGjhjwHzEcblCWsmp+TSygsFz0jia
yv5fapyxXxX0fVonxKJDeuUH0q8HJZY+503K2OXRhNdCCblGNxWdwcNKDqTd5q0ozjsZWAhBRtFo
4PqiU4c5lNkEjl+JWjgl5HBpVhjj5RUKuj2o7Tp6K66E1rsDddc821UZ2837DMqnuZbsk4Qrrc71
5IXYUX05b84Z8wW4SOFriYv3fRvrsSGSrNrTngC0Nqt9tl6cIAXZqE3p78O+9k0x6FVDqvLD9caZ
itC/jgeFMVGOuilRy9gDs0n4CIFgaAu0CVk2WYgSI4FLm0XLVcKnotPWaEJSmrpWK3YfJt1DrYUQ
yORykcz8UiaEA/oHOe64unBcEGiWvqytRJDDr69/6YX9xdIP0qbng0H1C6eO3QcXrzFTGdyZlyYL
QPFEb8jCOtccUui8QYr8o/OFiUfdpYEzNg1fqi6yXMudABLNBxlyWUEXuRPrf6lx5j6meAgTLuly
Jw0URIXkwdUhFCBBxX7erIunB1IhtShqS5LcUSMa3IQg2DeVxp+qArw0esaw9SJQctq5mZOCwMOg
utxuSSf1L9fHPp7Hf7v0f5sGY9gSSHwHTa9Up23y1so8EGW1IMm+IQinWte7uPABZHz8HZ3Xkls0
vtt3mqO0xHZlgCZ1aebSstLEUusjol7IigMIk7+UdPDBVmI6VX56aeSMrWa9JBaS0IlOoYpbxY03
hRdNFFddapq5fFM8+vCwDzNHDAuEwzgEqp5LN59SSrvU/LjcR3MOtGFclIWgOpLgrjXusatV+/pq
XtgwLHOBKwdpwce96gSyL9tupCtPYhMjkhlQ4XC9Cybd+9emZMMBCqflrlRWGiLa2mDEulAB2V8/
5LVam5IWBIrVcV76FGRAGw/FryH0pCWIOKDQJlUiiu9yASQnOQTIwyZVboTAr3AhFiBG87vozquq
D54Aw+rm2T3NgjV0v3VTyOV6XYJsWb/pAvHp+odcWgXmYODVxisLzkUiRhyAhorE2kL43p2gVrzU
OnMwtFnQ5IU4iE5Awx9N226iRrybN3DmVGhaKfZBRKw7Ktc+S0q3B4/Uz1lNs+KecZomEC/LdIfy
YmJAbN1xVX3mq5HlM076VPbDDo17RL2FkqaQTNxPo6dw5phky59cChWhGo06qhrzO5JDu8PjhcHA
+oqAjGfFu+aDv1jjBHmCJeWCnbEZJ6nWaeJFueqg3L/fFG4c3ehDTUyv7qai0xc2EMuZA8gOyjv4
UHcybHwj1+Ot2kxlzi61Pf786AAS0oqA06HUHRTQh49dVhQv1C2beV66zNzoiejCiZZwa2lRcVOI
2VsuTpU0XJp3xmalvkzk2Es0pxTiYEckrjQ4nxNvXY02E0/4r/zLud3EWG7k51RLBwmaHVGsvkY9
EYxcERFiDYLqsU5JdqdqZbNKEupC/VnIh2UUuJzdQm8ElKm5sE/6GvUDmapAwSZM5z02WZJlwktc
4uU8cTrJB/2YHC0FJZ9I3V3YDhLjA0SBopRECuED6NFK40HHnIfI+8w6UljpzBSpVgm5HjgBEXJK
csaHC7/RJxykSyNnfAA5yiMpqHnBaVWEuUgYK4sgK0N73tAZN2AQWr9v+UbAc7MCsUHJ68+N5rnz
jnGWBE9qhJwT3UB0KIIvdtR7DVhg+CnJ9Eszw5h46nei2giu4nhRXK8TvzzE4PWdd7mxqY/Qo3JU
EjQuuc29koggsy3JzM3ImDhP5LCNQ8Qmury7DSGgmoaTLCGXJoUx7aYBfXnmFYoTQmLuttRa70Om
KDxVXNSdhjRUwW+l6PW9HANgomUByqEH8D95afKYBnJtCkqnPftFXygzjYO5ylFI23VSQmIHuOPc
R82wqN0FjTzF73zhe1kcLe/1up5kceIUBLqBvPgxKFA9nmUcrE6fUERgCJGV2PFSNVy0VekbMh93
M1tnDNvVgRTlNDV2Ak5VtppWGpk3SYt0aVoYu4YYVqV4eOk7SSo/AKu29L3Emjcr48V1dLNySk5U
t0bTcIQ3QmUoApnA8V8a9Pjzo5YjuVC8QRFiR+fjjyEYFpUwJS96qWn2wh6SpKrVfnAgVfiRluJg
lDX4x+bNCGPP8UAqD9lXTDYndIbS4D3VhmK1nNc6Y9EVGBRjFBy5jtvlrsWFWWHGvdDPHDtjnipV
hF4IgsFBPZ6+6uIILPOhNpWJGPfyGUeD5dPhfaQVC5fXHIi4fA4p1AdbiObcF8iSriTaSoALDsO8
2BNb/NHmQiN3oBVyACzwbjPRS+xOiqfE5i5soC9I0NHe1LWMi2OSRE4q4rXAufUjH1arWSv8hWM/
apt6UP9OKwQoaJira1GX/QXt1GZefoAF4fgNjaKhdSOHc+NqmYjNgvcEfmLSLy3wOF1HQx8gN6mE
OXUdlZBQNIM+pltCW2iAZXXLJ4aUB9roxgFOOm+uGEPmydBSye3xNQqenAYVhdry+1ysJ3zjS+vM
2LLeF24uy2Lo1JQLrByws97jhHne1lde+2i2OOi9trJEI6f3cpCD1X5vNjXpJrbRpSwUC77hfbkK
pYxD0KUIqB2oaWAOgxAtk4p3F4lf1TdFAwkaX5BSIyt1+bPOBHh9sxaGFSUvXVeMXFkInaQODBAt
rSS9nCilu7Am34BURcEXPFCAjgftN+rLn51bPc8b9bivj1YEJcUFZIGqwZHjggM7rmhSCknDeY0z
l7A/cB1oNqvQ0QTFNUjqQW1AnDC8S3PC3MIilk5sJdfdAbbxk4vxNswKMvNBwzNW3aldk3dy2oEh
sqmgMuvtULo7pftxaeSMBePATzs+C0Pkvv2kNJDcJ691T9p5BswWs2meWAHcoQTwfPxlrlNzULPl
vPVkbuJ8iKPC0+TAAQKIF40E1QbwpoOpIoxLE8NexUMTx33iIZ7WgVAGor4PFCpzs/aiwCIihTKM
fA9KcU4ekadaiSMzFaCsPWdiQDh9akW5D/Zwl/M6Z6g06HP2rY4KQvn/p27yZzQW/Cenrfs5NscA
zhknVkP5Z6dGpVHEjfY0b+yMkYIDoZeLih+c2C8/BbFw9H7q3Bpt8bv3842DW5RToeHzpnb8vgr2
btlSIydBfCjVtnqcN3rGUvVYoeBKKmpHVaLwjis8UAkkiTzrdPxWQFd2qJ3viVo5Pl6KqzLJtS1e
ldrEETbO8LnpEZl19ZqKU/miclQ/ld9BWhBbYRvmy95zIVtAvUkU5bhRznXE2K3SBsSty6x0ippH
KU5equ9qkuVPndZ797Vc5JA7orI3cQ2fN2Phq1Tn6EpBcUfuFX2l7cSCLAKdM7lg3kMD9IGnMyaF
ijL4fFc4PO2B49W0zixII86zYo2x4jBqtdBLBG0XZcUmEx6EYqpA+8KUaIwFKxm4u7xC1nZDSKkJ
la7lILfzkB5ARZ5OSpBqejP4KYYtyZ7ZR2pixL1bLmcZmMbcszJovkguSdyOA1o+qyoTMVBrXtOM
7aaS3nEtL3K7UM1W4sDtW2hxz2uavWOp63UgMuJ2StIZmSAYujfFlXppLRmrBeOT2tJyQNM0feAz
IDCaZKqO7lLbjKHyIdLWmc9zO58jkun7KmfUSTYFpr7UOnO/xqIUKGDP4nZBpidGGHEChDS6WfFC
wBpPdyGhEANTK8rthFxsjSArlq4cKvOWk4V4NY0eeFkvc7uMaw8cH5he5E0kli5MCovwEr3QbXp4
qrtCy2xeJuswSV9nbUK2GFKhlaCkGkZdpdFCqJ8qforB8tKgGaNsBKqTRuu5Hc8nm2YoF3k1D5Qm
qGOXR6d3o5GyH1xYjljLd02pQO+2numDsdgugacRbSoMu/OKLfQE7ThXfs2ba8YqPVGq+0yvOaQG
QdYUQVbVGDjJmtc4Y5ZEL6ACmaLxTCagmG67vSzSw7y2WaPsei5uK+w/YOruaaIgpdmo9bwbjUV1
QYfdixS+ww4sVIMSfhX00jyTZCFdiluWkRjq+g4i1CKE4vHYoHIzLGbNCqtMFYESo6BBi52SdSuF
cBaC2jMHzlyXVVRKASfz7q5WU7sEVAWwnlnvdHDAn9oOrjCxIjpG7TfpDg4E1+UTruIFg1cYqwTx
p0dLt+Ggnoeqv/EaBtfHFOnnpcaZyzJpKpzblarvhmL41bp48coDlIHmrSRjmIUntzpk3gtnECmY
IcGcKnDKFLJpnNgzjq3CGKZeeyko54bSiQboRoUkXqBe5x48fJw9b/SMdVZlXel5h5KmKA86IxBJ
YfgKHKxZrbPALJILcE1kBaA73/egRi8YKaI8MxtnvFkStMLQBGruhBqVzNQrUakbt/NuTZZgNdJG
BJw0YOSExravl9pa1vipDMtoimeWlWX9iaGG3g4JUJRC2NE3oqMQPxtyuhKjiBhxhoLHic15Yf+w
Mjt5pnYIdhYADkpQFDBChHJRYC+B7llRYGPXV/lSJ4ztug1kEUcZbKeqtGgvD6p6qwXhRxoMZMJH
H5f03HyxBpxHHPJGBEge6D8a/aglbw2eHO7CfBDuizLmrALCIYsu5Ydg5vZi7DrQUK7Pldx4J0qP
yOUFIMoof1yfsQsHEkuJFKhh0WpukTrQlhVXtFCiRR3J0qwsm0AYm1ZDAiq3wcWzw+v0W7kc1kXY
z8uzgYH49ArIEV3CW9sbofy+v81ll78HN+UwK5WBeqLT1sGu7XKuPjSIdoSPctO+tpQkE9v0wqSz
CCsP4PJEEsMKmL9oX4TevlHyedh4HGmn427TOuTTpKwcwheikUf5gg+HWUBO8Hedtl2XYisXYVI5
vEd/uLy4F+J4ZtOM5VKKQEYjxpVT0czbyGJRWACYTbFSXDgXWAxVVjU68TmtcVKtST0DcsyZHfBN
bWhNjczRLFOSGTOFpGDcl2MkO9e43FBS+Vao6P28tpnbVxA4sRb7ondQqX+DYu9XqtCf85pmbJTD
jULaOtF2HcrYjYoKkFyXeGtW4ywWihSFrwhN4CPN3oeGnEb3qPGZt2VYKFQN/GrTtG4L+AndR4P7
poJPdt5afqt6LajqhR2n78qi1g1BrO5AtzMzGCMxJloHAw1onug7P8BG6eu0tAI9ntJ3uHC4sEAo
OAshCkuhYDco2obX+o0blo/zVnPs8ujBmoJrvQMRd+aoGc4WGazBEkKd8w5FFgVVNC6nFIVeOj7R
Xz1Z8swMgbzFvJEztgk+XrhoypACYlXsAwRLQ3/KNC94UF8auUeTkmE1IyHEDcq3ymeeCqAidpVX
WkNk6385+7IduXGm2ScSQFELqVupqjd3q720Pf7mRhjPjKmFFLVRlPT0f7QPDuDmuFwAb22AzUox
k8nMyAjNfAumLhlMkm1JWu0B/gpD66Nd0htmYut3TbvApj5MLYZSqvY57dflLgubYlVgP/cyvYts
auU6Azg1oAcH0uPbJuAJBPcSPzxD+IMY4yfrqzmqW7vW7TOtGcYf0ewufhQK/fbueKrSYDPs9dKg
Q5+9BILWOSd+GJL/EBAMScJDaOQ2z9vR3B5J9fcRjNYvfLnaIJjPkdOx8uaZ9vUH8HV9T3bt12mG
vNvbIEC7EF0xtjbPc2XYU9Ys/f/iOgru/CzuOGqmGgWtbFglbYOPRNl/ln69RsF9ITK6SlRsbrog
anTzrMchwE1HFrA5NbHnOXfu0TkaMEYUkfpZcvIHOJu/GDlrv9joYptMujCMn4/iuduBXreiuYvH
Sngu7mS6ZMbU+zq/jsQGTVXwTdR5qrMvXt/TxTIBvEdf2eLEM2k2XfBErXm7gfLUb3XHP+Wx1OCL
W6syM2tTTBnPzlu3e9ZTXDQTSP71HqgZdbc2+5Ny8zCG6r3fxp2bNBDzIXWrszJu0tsxml6YDD3z
0B+ToT+FxHVN93WYG14GbULO0MwSJz3111giLzjRD16Vn1aPoTzchbtmKI9lf6AGdxrW9LOfUZwk
dzBzPVZUsLJTVudSgIil6Xwt7rgnQANZrLegKnUfzHegibwNdunZh3UBSUPcA701d2kZs43/ubV7
+n1LUWX2C+cuKEkPBBo7dRuX+zDym8nE4dl01yh1L3xQwt7G86qe28AuW1SiKfuZ7cO7Y1j9MnTi
uCc9MPWX2pSWYspAzFTQNvVM0F2ZSDOTNgAKzJaBjEEx/IqFNbW68TqILibpOLqKaC5sGVv+Lohf
L6LIr5pHnNtzhC5CvIrQlslOsufpiMh4IwUE/M5+W3fuz33kXAMbt5TN0XVFLbMPDSbFPM+h46AY
0iLyGKOljIK5z6Po+DfbyXe/jTv+OXYVhLAkXcpAgzGuFiRnHfcLif/haBvbNVpJFC6lVcvdYYKP
prqW/v/aff5DLZsABwOuzm0pBx7VeXhEIgdG6cXHKOQ/cCRwd25TJpdS9P1NqrKvGXT0vD4mKLTf
+n0zr8uGccS5TNtYFTSVN5jj9ku1wMjzdvEsjMzRCTaXC2jQO9O9Z6vyCirEVf7t7DQNSldzmbQx
GFybpRLvZZuZk5/JHQdtG5MCMshfl6//UQTF1hTCk175Cskc7zwA/7Rrk8zlGNVbkXDJivGYP/nt
3PHOkK8dmDs7XW5QJCu4qZOCTsLXhRz/jJP5gP+3uqyyNd8hlxvGxCtzJi7UqOX1MiVhowGWoKfB
/EXxuvUyiQszMplSybJg5TndxI0S23ASV4lDL3i+izQCC1U8Lu3Wl1sGcT4FwcC2MJ2sr2l3X1rf
cVBoTddmPWhf0nSvxlNL43m/xbw3FLr8rOM46cFnskdj1JfLXL9bzVz2nFyZ6L2099d//ylLRLti
XpM06UsZtaBpDgHRZDmYKbTfWefR2/XpJiIZJKMq1wH9yCKatv47yPKij36Wcfw0PEyFKRiry0Su
+kswVGm+Bop65QCQfn67+UiNc1aHQpWZml8gJP+Picc//DbueOkxSjbsQ2vKcf+zn8nfccz8wq4L
OjrmpApkh5UX6Eomx5H3+zXhzQuHxYUcoVVm4sk2plzJBD2QmBStmPxyZ3CjvjV2mzJhaV8tZWWg
WIaayPEZD4EXL3O7sCMuMCdPCY55wzHgL6L9U3okXjgEAuK6Ny6ULlw0vIr7ctjH7Kxmud2hLn9t
mOaSzR0HHaVYM0KOpewP+ZAcJjrVmb1GqXxpccc7dxIs0FQPh5IcVVIcbfchENk/vzf568//bwMW
LJpvzRLYdp9QNsPaUBl8qJYo+vv1+aXzyGq/JBpa9G//xhAdvGtiO5XhlEJztVqtPp4bPSfXmGgu
Gchx00phNHWejqnkIkiGfMAZOu9BHF2x0YXlXSzSDpWS2Qo7lEcqnuU69KdNtX6AOOKikbSpd87a
Yy7bZnyiW/DcVK0XsJG4UCSuEmXaQyH3WtuXbJ1uk2Tyi7kuW1Qi9YHuYoc7rg1YgYfji0qDb78/
kpfM7Xhq3S7r2NNmLNc4ALbkiO63efRr5xAXjnQYcdRBJMYSMvbbB17Ro9jbQVxJvV6j4C+8yaX2
ZsmxgOwjGMqlJ5k+ZXrlf+qmBnu2WpgpksnIolWp9Ew5XG2RY97GCqrOYxlsYVxUEs2qMwcydjr9
/lNcoNMhLkxpaldO4mqeyqFjhv11hCNZn/hS9V/Ru+bms0rHlXeYmRWsvwUBHvhkQGxChi8WoWZ6
iJmGHEQTBvPwgCp3C9m2aDJ7vgxdiwgTRkexZC1mG3m3Bi/V2AlZmom8bPOU2Xtb7Uy9a4IlMrcr
RCxz0YiN5mMQQa759z/w0llzIoehTO/DRoeyZsMtQN1fp23+8vulL8z0ERcjxSu+RnUwjGU/miN9
2DJN+P+SoMHzh+tleiUS2+fPWu+dvR9MP8qbqZpBI2f1HJ1/v4cL0d3luALjs60mfoxl3WGy5zyJ
rD5Oy9G0Ix4GAfdD1GDk9W2AJ1qHw9xFY8mP+JSFPaR8UjDl/f43XPhELqRqDKgyvKNjuZPBfAwl
G8+1EfMVC11a3Qk2NA1B7NctY2naenzplYpumsB0f/jt/fWv/pS3p8weEsxicwm5dw2R1/mcYgrc
773hUl1Zjnm2xYRjOaKdmUcVf5As8EtPXemxYw32gy47jC4rTKpkq8wxkO1HB0hclBQEKk099tuI
Wkky51Qk9yy4pvRw6ci7Hl0taq3WaiyrQyYFQYHnnjUMBG9qq66cSEcz6P+PtUEs4O1npVLGBBRs
CLsqU391/fx9VVV/h2CJ+dlDbP8De2n1LggqSOVsZM/nTpk7k5H5JhxN/UFFa31a5IAe4tay+b6u
KH+oMZw+5SH+y+/suYirlC2qIxHryjVqPhzRWJ+SFVhqr4PtQq4Uy4LWMrgN2+S/tdjvh9GPNYe4
iKsoWtVR73IqoRV9Nmn3DrQD//jt2nF2FoA9OJn1WFLNx0ecjezOzOqaPNaFUOJSrqdHqFFIQ7CF
JvgTYe+rJPB7/rt4q25LdaVNNpbZGL4wU6fPAWt3v7e/i7PCaOMG0KpAuSjakJzv4KIHl8SLn8Wd
1L8yNeaFO1SMsl53Ba+5zA3HOf/96hfSLZd2qk62ZYJ04VQSY8L7QCXrU7uT/mFOEvmg4kh/QRph
vCDyxMVe9dkQhfOAe0jU3XdoGaxFU23b7e9/yYWz44KvZtFt0YwJqrKrpht0F7+B8MEvlLvYK6Fr
vs7gmS4P6IDxTN+Etb2CLrgQa13klRAgWtLJhIeRDKpCG9Xle6CB4wVU2O+Sc+FXI4Oe07QNQxmH
wQMe7bfTdPg9j35IKPx0OUe16ocMcgxlw9bkS4eCzIctHRbPL+o82iGfXtedxMkHWW9Q6AaV71V7
1jIj+vYCklPXbDZAIGvWQN9IC85jJvg3v7Po+CzKpHFTV0rjuc7+iYWFPNWgmrPf4s71bLWodtLh
/ZVOwXYCGwikltbE8z3kIq8w1ROMtDO6JEHz7sBoO+Y+8Vz32rqLvDqIksbOaAjoo/46wEdnufoF
eBd2VSGTy7ptlWU6BsvDrLMC7fXJ75z/eNv9dM7FUG0WA3y6hH7KCTzff3S9vPLGuRC2XNWXo9bo
GnEsnQIudmqk+FsfmWdHzUVdjXYZK9MNiIkE7KdbKv6cD+r5qnBhVxHI8APbIHTpZe7uaBy855W2
fn0S6rjnPNkqUxHpy9Uwfd6Bvzo1Dff8nI57ijYchqR7LZIGyzdWi3f9yK7E80uf03FOlbSr3LZ9
KLO6jm6tEVFO+cAevPzHRV01gQV73YYGTNjhjmhEcN+Pg9/l7DJI7WNno1bYvgyGk4S0GCbso+pK
lnHBKi7mKtaczzzFPUHW/m9Zz/fNDp4cP5s4Tam5nsC7k6G02EZ7DiKeYhKeKboLt6qh6ZsGCcK4
mdmXhObHXH312/SroX4KKB0QkGvYrzgmKc3ysWBxmnnaw7k1q8GKfmgaWXKONYelkhBwuZIIXchW
XKgVX2hHRZ/ijIgMmQprzfZ9Mu2Y2+WwL36mcZwz2xiqIxOTAKIt8hzw9nlL7Oh3d7okUaijZzbL
Yln2qJgFcXVvKuv3WHQRV1N99DsluNsY7x6iPb6p2PjP701ywewu2mpaBIYdoTFRDngj3y9xDzGq
yWT3MTs8N8/ensdWE7ONtkLCYmd6DhMeP7XD4MfTAgHnt6vrfSIKdWJdTtzcxGqqgRyRjV/EdXFX
4R6ESM/FUPYiue3SU1/7zd0SF3RlpqATQdfUJWBAJJf9/GnpGr9o66KuTJ8mKyZmhjIYd5PzkT3P
YeB3vbkkUM2ytnE4ISKi8vQVzERPzTT5ZSvEcc65o4wluxxKLs0Xs/OPydR8+/0hv3BHEOfmjFYe
LXrSry2iZc2zbEClO7liEY6D9p+mAs1c/qdo6GynBjWUY0iGIo3q6CMLSXvL0yU7QbXegqGeBMUo
xmttjB/58q/+5OtWforwyXqoZmZcl3Jc9q/7bDHbWysobpqMNe9UA/0RvoZTPgTLIfNJZd3H7CBI
XzUb/mgnvn1M+8UUKLCY5y6s1G0n2/2FKEiRi4Z9jCDHVehuOIo5y7rHBfPsedcN5jTNA79thgny
Jtbym3av/tSzCm7JvhHhc8XAnE604IkRcUD6oYzIonIMCpl86ievCx2rO9EiGxoxNSkOwjLjxUcO
duTt5MVog8VfQ+xPn2XNgHEmYHYvUyFA+AnNqD3pupPHEcbir0f7p8VlC8HEinV9ue/hme20zauM
eYHisbhzr2u9QrSi2WQZKvBJBgmH4m3zr9/G6duNsza0GHJMVCnC8Svk3e92OnhRIGPfTshYSZWE
+7KrMknTDzLL/g6r0GciFks7IYOPk+o4h9OwVvwtAvWNWu6TKFDA9N9aZMe8Z1YZWLsNk+WmY+cN
pYcbL2u7GLCGLSF4FpgA1RTV95Ro+Riu2XzFOS/EOhcElrJghf6IVmVLQ3m7213eHQALDFAmKjoW
B6cg7pPcrokXcx9M5fhroPuuXtGlKaeVrvXZGAzKJSpELPIzl+OypmZqIEPfI9rQWwgeL3kwaC9Y
KDbvuOy+s3SpFJ6Ca9N8DmI7n8b68NLtwuKOy+7V0NMJYaCMyRRB24rUeZN4TfdgccdnjwMNEkLr
rhxRhc+rjkrwc7MPfjZ3nDaNo2mRClUJHYxfmy2mebb0XlUJ7NxxW7AeBxHw1Lqs27XCs/7xiIft
ymF5vYJ+ce26oLAZYA1Ka9EDOVjt8YnMpikwTTAW45TS+xj6je+06L3SIZq5OLEGklN7jDkZwPKb
T7W6j1Pik5BjZeeK7dDuBnxzUeVu+w4Sx6mFso76+Puv++qZvzKS47HQJeh3xSjgfnt2U2fZKWn5
Lcnk/8LjGirgxxv5V3/D8dq+SZpoOWL8gIWT7WzT5p8+6Zv3gcTgZbDW4cthRfpOhHyJ824l3WME
lgeTKxON7+OKYSdDaJu9CKt6+3udQ3kNN3xxa47PgzohNAQQvLIJj3nM1wEXtRTV8Nj04BwpVKQ0
uZli2twNeKfc1myKHmNoKn7t9yZ6YGO33wVW1k+asfQEVNxY/P6zvP79X5nMCRcZFY1ax0CVB9uT
kyQSw0azV+kVB8oJFws50riNccWbKMtuEktlsWcAqvpt3YkXoPlMg0XPGkRqa405JtufKvC2ea7u
BIxxomlk+gFlhxBT3sshTL7NXu+O/6ff+3PSBqnfaAGyHk9fYlmeQj0CBKte5GFY3HkF9FVt9pQR
VUaHLbQk3ysaeCmAYG0nRIRZi6KAQlVAzgxHpY/bHLRtV15Mr276i7PootPIOkxBqnv0XgT0N4+a
bkW/R/zdJpVXVw37dyKE7MG9F+u0K9XC+Wla1MO6N9eOzKX9Oz4OLi6oDW6rwuQet/cc1KFFN4YR
nHlkftmni1RrmgjZvW5VOabJ/Fna5n0ULP0XL4dyYWkdKJsUAVNxiQZtCOhb9kUswL/4Le54qwU4
YOt7i52/Tk4w/Sh58N5vacdV6y1eJ16p4AlV8DRvSVvljM/ffr/4hcvdhYNJhepDP+GjQsLsXMnp
HZ/7Ox3xc4MpLZrWfsmPC/nahylLSAXbd6L6monsMesXL6wqzVycFzSFqYX21Ova678xqe9Elrz8
3joXbnUX5bWuaJYmwMChpDSiqFxHQ39PAJm57TuT/SFi3n36/R96fQP9Ija4xFk9aIuhgZ3JMhMJ
hFtkClEOCIX3t8tB7H2/jxsg85uecl6RDj3+efWCQcN6rlcTHCibwnp9SL82svuzG7yYAbG0c/lu
vQE9YofKcMzUTacwvtlP8V+/N9iFi92FgmU7HbU+sPYR7B/aaInywWov6QFs3HHmMTy2BtJlXYlG
2btKJO2JN+ly47dzx51RpdQrWjXIGowiRWeWv9Dx86wMuBgwDmK0SU28LZuaAtqXgv0oaoYrF9gF
m7vYLRO2daeF6NDj2/+24bQUh+18d+5cvQDs0iBcEIjahd6sS/BtaVavkVbInTjJeVLXo003fM+M
8BikTfrrLBKfqjPWdq7cddV2kOPelWIj0U1VpUkBAs/m1uuwuOitIKNhxFpUHvZ5Cj6Bpf5Bh+tx
Jehc+p6Ofw5buO8qtl0Z70d9pzMu71HVvdagvHCzuAguevSWzmHflXLZ+rgQQ0du0jBqv+gR9FOG
pfvjZiJ5/r2hLiQnseOyMtP1iByzLWsSN+ckBYcv+ETFee+0Z53TxXVFjIljZaYroxEkipv8iAEG
v2jmoriGpDcz39YGxfThZZu6b7vRd783zIWP7GK4ZKssHe3UlfPG6vM6a1NgTERcMful1R2vtX2j
oZuD82k3k+ZNnD1IArC939Ydt4X2aQb9CryvaKzfZYzU8KzEi+GGZi6Ei6BcSAcoCpVJgzZ0Rtqc
GFzxfjt/NddPVWuIyOl13PBSR5c7eeRUZjnRwTWc1YWs5D8kWmE3IuVOOlAFh3mwJn8s1Xwik/rc
Zq31/AX07S/Y61iiYB135YHRq6kBKXvX/M/POI6rYmKDLuOQwY/a/jOIcftileTabMilA+ncrkkC
iHgmFryAxnbIgQXe8qpaPOumLpKrUjOr6Uq7stqNKkYyvcyS+aX5LpBr13XLW7BSlGavdYHCTVYs
yeL5snWxXAAB9+neItarmESfbIaOGPR+ronj/kAr/CJ/ddFcWdL3NaoVCiCAYX3a7E4+siUG/+Iq
+ptlCUwOQG9WNH0DHvtEBAXt2+Yl7VnzqI7AC+GE+XfnLg5lHGyzAbhchfEJ8qyfdxr7HVoX9rXG
mtKZw37psX6dxxtlmV/sdzFfNkTBWYGIsGy38V7a9qWT9trQ7YVnhQv5mjY+LyudWpDPq0m9GwfG
Pouor0+670FMStoaXFBpNCc562v6bTOm8nvJuzRcPAo2OrebAlN6DHT1DKJnCGl+94og1HHyMY5A
S5ZFiCApZbeod8S3i16NX+hzEWFqzCREarauDAJ6t05Vn6+Zb5rrQsLSBZiQ2BDk0N0avXRUxyc6
r+uVdPFCFuSCwlIxJUmS1ngKj1t2l9a7eJ8BgP59lrgzCi/jh86tzON5I0av+AWTnPPeSFT4+s3T
9o4HQ2Q7nuIJj6Mhqf9VFS8tiBc9N+5cyqtFD7yZ5g6tZLQ3t+G27VIvcnAK5pO31+Wq+ZFOjVHl
JILhTFN6AyUIzyTLhYjZ9Rhoo5DCTfxVvJuK92N/+KWHroIgM6u0VsCVbDKB1QZMEe1fowHUwe+w
OJ6q472Z4hYFFIpJzWJOTabzljLheV5chFiS7uGs4kGVTRp/Io2VKJ1kXgzOFG/Dtx+VIQlqxgYv
GDGEXRHToM8TMV5rKl/wVZeSq5XcjOY1MaeYnb+vj+W4CzpFi6SjwY2X9V2QWLTQpN3lIksS12O+
QGuIhNekMC5t3/FUQQHyRSewQ41/kn0+J910Hrut/9DUw3oFm3vhCemixWpSScDwJ5T6yTGc+dHZ
wvShQS6NA2QZ+2rEGF75WxcSRxc9luwWYtYRwO6ZIOx5r7m6503s+XZ08WMTWGmlVKjLrHK41e1f
6bSd/b6xk02vRxfUqU1akDAl5rzGYXIbjNVnv8Ud940mm0BNBa/qamG6SKngpy3cfKb1KXcRZBgl
sKPaEBsqSlVB2NKfgsh89dk5dxUEe7XLjFdHW25x+rcadgvWrsxL2Aw7d169ZFyWTqULqmwYJL+T
cbU8xLL3qrJxF6s1AR4d99BzL4e5snkyok0d6OXFzyyO1wJExS1lpC0NX7L7DSIHp53Um1e84S5Y
q5UTY1MCnDFNto8jte0Z2lV+/VDugrXYRI6JEzwbwb4kHup0Uu/nOps9t+6+d6FZNcwEnTM76384
3d5pfk0f4TUx+u/biLtoLWN1StqoxTkf6bGg15qhFX6E0GaDuPR81+swvZJ0/2in/OpPOf7aHNtB
ghQQq11KmaeNqPKOEX63zou5TyawnC9i+zcaslkVsQziXBE25xgyn+8U9IEeJ0bTG4hJ0dtqankB
rYf6fZSa+LQbYj5koJACL0UV3oHHP73RC2lvKoOHUZHM4CI/0f2wZ1FV0Y3NBnnus7UieTMu8R0z
FlPbC2i0z/Gxf66DXt1M7abjm3DTw1agf16NudksaAGFHOhL11Dow25LoNYTIJ7BE60OkPpBUeFM
yOvwVAO2v1u1tJA9tvXBeM7rRN436RD2EE8a0+prbEL1CcI76DOFqIZ/4XTe32NCmN4zjkyHEDa8
B+dr73V/cBfdVh+p3lWHuxbsDSWlx6mf+is52qtz/uKruuA2C6KXNAgndKHWZr5JMbUHsTnJzkmw
inuvuOAi3Gg0T1vX4IxSfmDkYyR/6GG5BiD69dWKGYm3eVTA4pbhSyHxZiwrji3S586qwWdKjXJX
UFGNYLQY8dYsFehw888kpl6zKljZfTDwA6QpOwq+c7dHd0rv0BLD6fR6jnAXyQaNca6hgooK2zr3
BQcD5NnyWXulBdyFsolpbYdoGICTo7ovIpM8z5i693qlcZfbLAkYa1EER+4XiLs06+sCBRe/lB5Y
07enJaQStVOlwRCwzzdRuz4CweOHsuYulI2sAK0nACeXu9gh7RkQ8TlbRXzlcv3x2vuFo7rYNSC3
E3SIUR5sYsHeRUiM/0UdLzptAOPlx16RL52a92IZiL6NEAxvekuiuhjDPb0PswVFq6Ce9mt4jQv3
jot3S8MqWmNM+JYqCKAUTvlOwV+KFuFpXF6bzHSESJnfifgPR1qkbIonQFvyunrUSf2ebyT0XNvJ
WbJIWvoqXFBacXT5CgHPvNV94ucozHHyHrUYgkdSi1mXecsxVBcD97N5NQe5K9BYD5tJBGMNyHYi
Akp3gctJxX4piws/a2prF8kQQHSmw6LqGS66zV57D108zM7DgkHTKZPTiC5DvM+fmnZLbnfAfc5A
C888n1Bwe9yhn/SkNgWZACXl+55Pc4554WoqhkSa522y0ZX76cIVyJygYGPFxWFe308Z/3OuQSEq
hj5AGXObr1wjF7zFpVNb0ScLsjppwJOh9oJgThZwD9FjbIYnK0iW9eAHYOMugE1sYbUdSYaibHo8
rvhpeSOjK7/iwlXrANi8cgEXp8YGnU6Qn4QvpxblJtsiueqMV0GIuwi1xKCrnxngtyHqk56zMdnP
rAs+/37nvya3otzlUWuP1G6ATbZlOIe2QIoIeo96XUFwBC0boLrlfDdlo2zzg8V7Di3F6SnowDD4
+z9/yfhOEZBCnkCZoUEoSehfrehuEbiuZPaXlnaeJ3208yVN8RCXsfnAdggQQmDPS8cYVnM8XY4j
0skR36SfNxCgLcvnTV8teP8om//iUkwd163tuu9VgExE70RCOHGs0k/zhomtvOVHf+S2T/TfknVz
VVQWJd9TE7XVUHQHWe7C4Yhvk6UKvoi1g59MsjrRKqIPOwBfwOYvPIeY3fhtqijxq0q4gDhLBzoF
Zm/LdDUvvO3BO7vJ2C/nc2FwSkRJjWwGff6maDaMqiUJvVZPvHBEXBgc27PYtngRlcbS/bxRuoLZ
T1zxrEuLOyk8D6ehG2OMaiZK/bOjkVNh7Mjvfnexb0hTNsPBQFfGwRDmKRfPCyEfvFzSRbcZGwPK
pZED7a26rxDVUH0W7/3Wdtw9odl0tJtsyooNokD6VrDRWs+T4jg8A5f9JkzWlKuY/5ppu+aRiFa/
nMfFtyUyaEH5qRpMRur2Ma7ot3nq1itX9aWj4vg7eNUsA2tNU4Ly8YYvWoIExtPkLryNHVDHGvZD
gD0sYnkW7zwPDr+KoYtui4DcOuoorRGnTCF3/Tk2gefSTr1wAMJ7kU1YlyA/A9PhMraPKKt68WNQ
7qLb+GzHgEnUSOqsj94vW7J8kx3r/C5sF98GFFcyw/WBPk7ST4Kr9zobP3o5kAtu67qe9mm8YWnZ
D0UWaX6aI+5pc8c7OYb5Ua9Og6esVUOxqdthmxc/53ShbdGQ0BaUocHTilHzIgyqJo+HYfeLhy6U
rWak25CAYedyCR8TRNyX1qyLXybhothA9hpVybrVKHR253o4ZbMXiRLlLoitOyJcxfVUlzEfb0dt
7/bYfvM6KS6ILVZjJFZqaxBZ7+wUp8uOEXO++SXNLheZVuOhSIiNdwceMHGIh9TUxF5cYTCLc3XG
x4SCpsTnNLUljzZuScFpWvnlnC6MrZ0wft+ubfA0qaa6hRLsfjIA3/iZ/TXE/wRjE4yzBbI11VMn
hvdBb96tY+p5yl0QW31gXBGEPvChrkceJDGmEgyT3yF3mcg2c9AU08V1GaT0Lgm1uBu2rL5Sjr1w
wblakHwQyAqboSnZfshzSxpeJP1+jcbz0urO9ZlFCrJyFqvP9nnP/lqq717f0oWuQWa3qacQqWck
trs0NU9jc23g99Kzy4WuDStTYRoGuDq7Of6QgCY772gmTqPu+Du7pt9F1/dPY1WvZWDMWph19Gus
chfXtiArqgFzqctNpwd4Io/1LLa+PfkZzfHdPe3DbZ9TUSYw2lzvXd4Z4Rd1XLBaEOIrjzEHFQpp
hiIKjoctIsJz46+n6yfPTXshrQhiUfKpOQ2xKWI/oXLKXbxaZixDlSnE0lXa5m1//C+qR7/ep4tX
IyP4RIMOa3dT+pg143fdg07C71s6r1xj07oDObgo6SiavCdbe2eRwfulSS4krbUq2Lp4wuqLXfMw
S899ZXa/rbuItK5LpaCmF6VqZ5LXbZAWZoFOqZdhXEgaVKcharnBMMekvkBV7HO21F7UhxSsmG/P
odCZAv5PIsXD3MJdXPWf65hJv0D8HyRa2E9WkRWnhUZoMQYPFsAxP5u81iF/8h+NBIkOhONa3dB8
qMhBc8uNZ+sndLwzEf2YQlVElCzYk2KwEZLIekqu+P7rHn9RcHGxaNAr6UDgkQVPbRBWOVqGUz5y
uZ0O8Bd5Wp6+NQ9YDDLbhTR4WqDTBWi4AEm89awHuJA0HugsXaQUpV6Tvjii5tMcjn6JpEtWRk2I
/rWk2VONRGZv1zseZn5O6kLRukgMrUb7/YmB8w/TdJm5W5iN/cpSLhZNNXy1Xb1nT8E2yEJNITuN
1e5X3XGhaGxp4hGNTnTZ+Xyumu3dxPorVnm9KX9xGF0ImqIdmMoGGzwBVdDfxLO2920VLfdruiRf
8Ypvb7wc1qUs2xvL+IGX2BP0v8xDC+m4O8wD+tVLXBwaFxlXwYA8uNoVOS8jiO7WPoiumOhHmvQr
G0VvvckcTDTSwJtQ4G1PhBD90O1tWthu/WuzEyIEodsT+DWb3FbmPYunZ9mT6rRnr/rpmfhY2zS9
3Xa1FuicAnKhj086SmQxjgm5NbL+QxopPiXNeBcu0/PcguoFwhA6T9haP4ahaoG+4l/8PoQTGuy2
C/RRjuqpxg+i2wj55XT8P87OpVlOm+vCf+ijCoEkYEp3n5shtmM7iTOhnNgWAgECcRH8+m/1O7KV
0+4qTTzwQEcttHXZevZaH/3adrZwHkV4pSdBWu4yGs91Vb8D63JPtvu6+L72FZyD99GoXtplx2WH
dkVqIZHVr34exlHism5DP8JRBOrdZaWTYqbpleD1Ct7EJd3mPqiDjjdZqaZ4M7myYaBPmprOrwwr
cWm3LNuaqY5IVkKGdT5tS/Y3XuS91uPEhd1iskxkSda0pCIU/DyvcpMn0gfJnUP263th4mqTkYni
sXDDstm2YjpVEFB52tjSXMgsDq/FIXGht6i2kZxmnpUTD0s19mBh087vHJ+40NvO5LGvClUZEHXh
XY4iIUio2EwL6pU/gNzZz2tPk2loUlQ2K4+Zj9CdU/1DH/SpVy44cdG3JKoWRaG3V4rF/j4F4V87
ZZ4dd8J1O1askYdGREX7uesvoa69tpLEJblghdJVYp0yiNGIc2D3HcpenoUCictyHQc0O2M9IFop
fWDAyFDpQO69/t54s0d65uevCVKib9emwXRZl+Zs5ZI+mOgwp66y+iUa6vaMH6a+II0eRrmaePW8
JTq4jEmmHhuFH7l27F468HU/kihxsa+Kk2ThOq7KRIfmRadt/5JtSLbl8gjFpUsVHXGXEdMf0zZV
3QkcebzmbAMNdY4Ily94DJTnNk7GJUfp+f7SiWN+uL7vyjysZftIWojA+2wsicuQWSgoxWJJszKk
wZvMLI+Eqd/9mnbO+jg6gH9LMJvGI/rUTzN8V9bJr7Ad3OLP37vuMGiHMlkZL/T3Vm/PHb6rX7+d
hWHlcTTRYUboVum7qou+rFnktyq4+BhvIhMbgqZNtL80Vfo9aBLPpp1Vwc41g+ZQnJYx69sTS2Yo
20FCyWtIXHqslqMZVpWmZca39lwtQGrt2PptIy47RuOqswMyrqVNQQmFbXegZD65MwlvbIMuCoYk
EFnqaUzLfo77SxXNcXH0ln+EE1jidTaDTNfPU7GjsJXg15GXgv4rIv1lHLmXhw0Eaa4/64fbeNV0
kHGdOpz76oGewmFi+Wq51102cQEwYw/AOKZNSzFEnxiKwk9LqD/7zRgnPnkGZBrIXVKCjOKXWh2P
qG8zZ7/GnQjNYP4Yh6BIS3JUy2MFdTvUvNIPv278+tn+expOXHdMukbWAldIcd/k6+PWNWFOk+o4
q+3AF2hIdudee92ZXvs7TsBChhJ1tXRJcVVYkErY4LVXQyaf6DPnYfsUZivo1RrWE7/+Wa8f8hOX
8rJBNh57q5Ny1OHfWd+85YR4ZQATF+tKIaMU1cGUlD0eHHPGl7cHa9/5ddvZ1zkEH+cO2bVyYvaD
NuILTIX9zlEu7cWTeuaiiRC3Zqg+L7yWn2AD7GVsGSUu7sUjmh22RcfTvVrPUJ37c2SJHxiauLTX
0ayRrio03o5HmhcZBan26/FOX5+Vrg7ZFtM6quEqXI5NTN/EDW1eZNOsjzE8P3MVj/KhJUvw0IdC
34m3WxPTCWYlsxR3zyUpd92y33RgyEkFiR+ZlriEV3yVl675mpRHkgBHHq/qpjbw23NdwOtoxwXY
VsOR+FLqLBZlLma9p6t5Y1xcHKsZ6mniieYlWJhC2faxn6qvv/7It5q+fvwfdhUm67WFEC4v41Rm
56PJ3g1Xy2u/xp2IbRczHnThDNkELKK4FdYfgFCJO+8kN17cEleYjEGrJJrbAdMlo+GQ9zUzf9ZQ
4Pots+bzQMb9MrTHfMEcXvLRrvMbHGz99NYSl9da0tBYCK6xEhVE4jz3cftAI0XvnINubAgusdVW
c23TbUxK2TMk9EeZy058T2xcJnjCPEdq/ej3hZy9eVmHSOxHwkqyVzFOciF9e4RDfO9KcWMDdQXK
VFRP8KhNeJlNNSRgdt6cIVKNG0s1hfb9gaciz0uAS3OhSvaIWBqykhNqfmfc2JNlSt/ZoG9FibNB
S0HCrmkoL1mdpZcJwok29Lxp/wfnmgXZ12Nm5dpPL0LHX8VyrxbjRrddmkuFEqXBqH8uQ7MvFxbt
8bNhmz57zR3XaLJFbC2oGrgOuV1OA+3omcEa2K9x5yS9BjEf245iVLatzZE2DJ7jLjk8W3fO0mLq
9bQSzJaEDPD2bS15RHb7X7+uX7/GD0uqXCWq5JsMq14A4+QhKvHq51e7k7h2k0t2KNHWWFENb8Nc
H8vD1NWey7VLdE3jjKr14WClMEF4rlSFAgNYSHtOFydvzUY77JJbjPkmvycr305aoAzHb8ydAB0q
1K8o3mEuqr4xp3AGUcwryvxKexIX61LI/GJxVBj3df89RHIwnyn1PB+6YNfer9NA2p6VMgyq53nS
Xw8IH9/ZSq6z7pW7hct1iYPh5QksfpnNu3mu1nR4gP7HvarMW607YZpErZwjlK4jQUL+Dikp7Gju
XBuvsfhax50YbcyMOtb0iErattH73ob9s56q6UnYtvFb1l2bSZxFtjGE3Qbe5XQARbgkh/8897tl
uWwXRUkVYV1Ay5hA90ew4YE18T2t8Vvj7pyU4+lIu3Ab0bjc5hxCoC+8P/zuWS7aFURIpgWsvs71
ELYFG5L5sFT1zHvFTqSCv6oIZLFZWadQLerUCUSqX8ddumthDFOGD6yE5863qWk+txHzu5m4cFdV
CxJPCr2O2/TtYZvHldwzo7/xKf8Dbx1V3etaRmWsBna226jzcQj8OAJUrv+8Gamq3pKG6qiEYdtn
IoOzCel3rzXXZbci2zM2SpiuLBnsOeDm0+eDoMfZr/XrcP2wi65rdIAAHmg5k/7PjCnMckBufhcT
F9/SCwpgV1xvSzwH2LxthMglmHK/yHcBLpbOGpIhKy0hga1z+O/+c9juL79hcXbRY0zEZLKNlkOX
fI+m8Hs6sk9+TTuROckhzeTKSaknWJLm0BBVf/Q0Xf0Sxy6/NaHmasLZJcIuF55534YnVdd+XFvi
4lvDvMmwEn1cskp9pXgWUcpvlv8H3oJYKKHwly7Dg76D3O+bjGSepzmX3YrWranEuJFyphCNSFaF
hLpIK7+c7v9sKn6IoH7MZLbTiZStUie6Qxmz8ZMbSFx2awBx0MZkRNOUfctE/XsHFQuvWeiCW32E
xzgA9FHJodoP0Yrgm148s5Ouhlg6TauMtz0qSTOHl25IH9as9m3cicygy0QztiIu677/FB8d1EKb
+U+/QXFCU8cQxFlnFFIOxqrcTvydRqrYb7lyma19sNBdSFVUJgPv/4nbsP4gSP3Nq+cusnWMKtmb
YYnKKdjtU7y174fZej4XuchWVYU0FCsh5T4G+0NsxuCcbn41IokLbdF4j8cGivflrPuPazLCi2f2
81yD8ejPm9seTsMqQrRtxMByOoRv2mz2O6q4nFatZYccy0zKVbTTScBqMj8IuA+/7xn/3HNxVF0z
a1xqVTt8t2JDdA5+asSJqw+2zlnHjyYKS9l07DEJuvkUp6iG9Ou5E5/CCClqosOyO/rzrKIioM0/
fk074VlDm0ZHvQqx0h5lzdI/1m7zKuLAW9nP471N0ThaVh1la2GKe0IVIf00L7b6+OueXyfcfy9Z
eEL5uflupjA438KwjKGFChmseLYoCa/i4G9Rj/2dbMsNYVzuwlMAZVfVHwJ/pZOsOtFYq99V2MFZ
8hjUKYX8cW5pD3myhKUkgr0DzChtgCX6CMT+L9N1ffH7uc5pGF4Jdbxk1V7qZrTjCQXxaZpDPa7p
TnOV9n4SYNwFrrSNeWLC7Cj7vbcQjNj4qfM9GXOXtep1NWtjMCW6ffueARI50ba+s9FcB+K1+eCE
d79m2Z5YcpRJBtKeNpH6XC8iuuxhx16WaWiYVzRyF7kKMR5CRsmBRBbbPyeSTScCnf97TwPXoH7t
dzjBro91lGkjjzKLs/WCGpPmmxxT/m8Aiu+ZJ1vd5iQcp8uwHuTMGWSmaUICeHYdTex1kOGuiaSI
ptpA6DAsD/o1wWqZT6H0u/5zl84SxM4DHlLCEsph7NTBqz2W7XSn4/8r13hl8Fw8awtIolF7fZS7
CQX0xiCAYSEQX8z1PpyrJpWPTKN2b7Ndf6roQXKVNf2pJQOMtGTW5txUA17hI1Pn6RTEF0jN4rmz
XuGVROt9f2x0GHfnqp86r7sid4kvsJ9Za3ZEREBgWVs1TwP+8ZuoLsCV7cdcy2w4ypXuf49KKpCN
zCthwV3iqqc83QTpjxIeTF/Wd1iH/v31One9JL/2BZ3L84zKhCk9DJaIvhsh7M+Ru8wXuCN6Driz
TKjwUCj/rY+SQqHuTbppfaLTcs/j+Fbvo583paVae60rfZSczlG+86S/7NFw71n7VuvO0tDOYzSM
I1oPI1blvB7DfGWt33bt6naFXauzkXZHmcLO+jEN+OdxSe8JW9/ouYtebWs3REa1trSxWS4mA2Fx
hLvfZZS77JWWml+1M9B6L+ocjMj6kNB085sxLnwVBlNXhVbZK6SHyuJd5XUq/A6O3MWuVATa3hzp
Vm4tHmN7BZ1TGN149tw5qwcoMthrxfdynAX72Biyv+PGBH7LiwteDSylXRSke9nXg7qoHfWoGZ39
aua4K70VNIoOPRnXcqLkn4hMzXmQxE+LlLvSW6JtwEaOFkUZ3dqczKaqR3Bd4s4udD2BvrKEuewV
jktx1NezLQlvkwdbqVidMxkmhWpZ84Ul0fRiEwFkIZtn31/knOOrNN401OKW0tbYP8YJtd7h7pWN
4S50hUSJHKkRSwkoYnmuYkIeGAqF7xxsbywNLncV003xCiqjZTQR+EzKJHkkeKP2bN3hODZNdnAi
3JRtT5/U/AHsvRd4xV3wysRZNB8DNaVpq6+h/C7hK+IXWS51RTubrBVuZmXPjgdY2E35vIXfvfZX
F7oK1gOlLNFsgEq/SVqrc8BX8k6/X2c/oGf18+6391PDUKJnykxP0wPT+3wBWRI/xXD3funXKvqS
iPVe1fqteeNstWoluBTX+CHxkZKcddn63hrT/O03TM5Wq7JZ22OOJxT8LMcz+PY1h7mZHxUFEtIZ
KD4IFHl1Uwmb8G9bFZYM9dJeHXeBq7hviRkSOpYoxfmDBfZvmQWe5w9X/mpu12wlPaZ8b8xQNhHX
5+uy4xeqrgDWwIK4CoJ1KrMBhXAsDPPMSj+5Cu4CV31TL5NFVVWJtax5kxxASVSg/VzNuYtUxaYN
rJg3qNE1RwNF7gWFEHZ+7/dFrwHwQzIcVN5wZDBOL3U7PwRhp3K4//iZauC66DRupoWblY+lbZLg
yTRZ97gr4xmjLkQVB0RUPJJj2ffRB0Dap87aL78elVuZGRebsqihwqccxzKODH+qbPI0biu2juFU
xcO7gLDLlCWfudjqFzWL5g3tAT/ttrv3RnFjl2duDNcWKZ/NjmVK1K5R0qLooxnT6N++rm0B8zxB
8k3F2xc51o3fVHCBK7hTw+ovzXTZE2OKYZj0pe/p9PHXQ3pjRXWZqwXj1qa4vZQhKO7zGsx/auV5
rXOJq3BbGmLUrEvT/2GRPckH0293tp1b/ebOHB5YNGY9HUp4sJ4nMqPc5V5S6VbTzgl6t3aHnkWL
IdnSDw8E//gN9fXv/RDTk07SvVEb2kVBBCzm25wG1K8SlruklY5NkDFudYllbnxIIIV6iQmtTn5d
d/bdlg3V/w7n5ZJUJNeiyycUsHo27my7LfT4FhWQodxObR8mudl7z83LFc4CqzDjfBIP5VSHfcHH
aS2iwa+Il7uQVReNpk4l60ojyfOxzp8666fHx13ECnLaXVMlR182PP0bZToiHzf5u9e3dAmrlncV
aJB9KGkafVwDWzQMZ3C/tp2oHEC1hhJvfmVAeaPyTjeigJCA9FsKXeGszC40VBFXZWqX8SRVs59s
uHtuiy5eVafDXvVR1pc0q74EsjryZTZ+se/SVVET1bJOY4W5YsjliANzbon0y8u5yllDNVMUhV1H
fQqfcEX5Y6rjx19/0Oua98q11oWrZExlQ9iuSgDe/K8hDdiZHdCkNzDNvVPufWO5dQkr6PvscVUN
WMlp8BFmFlCzzQK/+5qLWAVJHDWWH6qkdk3PQTIJIKK9n6QgdymrsOMLEUT0Zdqv+ynpxpcD3rl3
QunGyLucFZtrbvtg0CV0Isz7mUbbOanS8Y2qUB7g9XFd2OpqXYlCUTmU0YFwOszcnPg41Bdpw8ML
WeQudKXFemzp3CCm+FDCQvtpOfidjMuNeeO6O9ZDeOCG3HaljTpZwry1ujQ2tnfG5lbr8c+bddPO
VlfW6LKD0nGrqywP2PaH37hHP7edyhgaQsHQlXXYHc9iY2mhta3OcAG/9+Jy41buWjluUBgJV1Z1
JQl0+CHYNiXzuN3MG9mk4I2Dhl/2OuJ3Volbg+Uci8NJRMC80qE0iVGXeSqOMfJTXucuhxUo+Akj
a48tfBiSvGvWF0Iqz7uKy2HNMlzHbIu7ch5qKDUEa5uLMfC7lbsoVgoTH9JDsqVk5PueAtxbJffM
w7ooVjut2kSb1GW7V8gUZVH7bJaV3en5dbt+ZdV3Uaw5SmIjg1GVM0iV9IVGrG5OABA3WCEkTHxT
TPtpWaDa5edYmMCTrbvuFfRkw8dkXj/o1c8IDTblPze9mTRq42Hry7ZrvyAx9ZcOINXjFcIumjVs
YI31gP28zmo1nhRv9o+tEWbMGwhM+h2MXVGtblFtRQiOO9Zs6ylVB/ziqnsKRjdi1lXVwqaOipI9
UiWJaXYifOkuOp34nfG5sf64kBaVAcu62WBrzMbxzbZVPexqB9hD4dW8WU8kSvTj3ilyB9m4sVm6
2BYzQ7gd49rjZZIMMCfYItBsKDwkSn779Qe/MVwuu0UFIwpVbthtgjZPI3hMREz46TZwl90aTGXg
4ovGt4HSoiPL48ibe3out8bm+v8/XDv7zWR2DjXCAKorl6wev3Z0li9tFKk7H/vW2Fz//4e/0GUJ
rGQM6UoVbSdTwSWA2u6j37g7QTxn2y6Dzqhy5eJbHehPJhj9ziYuv2UabaYRMqjl3u9vufzHHH5F
Azx0brQQKuJCWN2V08H+yILhfdzeM1W5FVjOVrvA/+cQ+9aVI9vm3zkQzj9HlJWKvG3ZlA9y7GEc
mvpxyszFudZurSY8V2LuMEkeuR3lOato7bW+MZfmWtP+4Ei4Y31rzDcZmScClWiv8xtzGa6V20Yf
u1bIWNf92dbxW97O/cVnUjJXAcv2ClVz8I0rVRKl54zr5NJCjeLO7vt6ODEXx1ok3E6ibFEls81v
Me4seTbNX/x67oTqUlNSg5BR5WD582B4nYtM+N2HmCt8JfsjTIZKt+VG0zc23F66efG6+TOXv1r2
pcF5ijRlP9bQSxsHmxMze90kmKt4FUQZXdpka0r4BXUnoETBSZDD6wrKXK4K6Tg7LweR5dRXf7S4
Jx5qvtP062sBc7GqYK6kNihPLOFQHiIbLXX1TPU0v2zhQN6JICCw41btnQK3G9PSxawyCMH11b7I
ckiX7Am+keKEfGZ1J15f36WYy0TVRijO2kOWy1wNf2/7PD2IiOwvM3wnvdZ75qJRrGp2Ie0sy15W
KM8xzXFSI/zbvCLLhaPmSqVQthVone3P62Drix258bpgAbL4eYfdzWa16bhAvcj6VrPlqTKHn5MQ
c/WoCLdzRVUsygY45UkJHucBTJT91njX07BF5Wy/Jrsot2z5q61hIZrUH/xG3Nllk0UtSQSsEGw3
+1SZ6bcu7v/ya9rZZSsq9JxKhaa39GlRw5+RCv71atqlouAqXa1GjKKUi4E+Dz1w7+R+UBT7DxQV
21FXQxAUiTLnrTPPK9F/+vX7ugj9cMiLgi1EDg1NVyT6FB1c500AvzW/xq8X0R8aH7FXr7yRogyQ
srtY0M6QXJB+WBFzpajwvrwMMsqCgoX9O0ltWS2p30nA5aFEj4oIYaOgSKVO3s77kLwVS+W36bk4
VLRsopt1LcpliNe3aU23y5il1CvvCgLp5zHfg2Qj+8AEeChyrT6XEKENyZ1zxo2tKXFis5aIny5G
1+UigzrPAjq+ZdBx7iH3H82PC160zyQL7l3HX3+XZa7VIGjaNSXLFhTtGEh2ssEgz4Pg8/dUzfwB
ybb+YddjcDooq/2WZBeQIgE88WQig2I/luF7kAbzGbegyqv6kLmAFLErEdYs+EFEfzG1eJdAuc4r
1hy7wf+rq4F10CXGXsK/Q15/OMuIRXc2wRvfweWjaGxwFOkDUfYphJg6rvXDQeb2RSm8Bqk4W/IO
Zf0veKv1SzAzF5vi1ZL182yCoreYxWkDP9BW+xX1Mpebqmm2YvYiIUisvkCi852exJ2z243TlItN
VdkcN+AQs2JZ90/d1vx2NLvfOYc7gV2vmwx61EOUtNqTXG/7n3PFPCePE9fhtkNarseeS8P9JU74
9y6b/HBG5gJSUWSN5JC5KpbePKu96vKIkNBvh3ERqYVCaJmJrSratntWhn7eURvrFVAuIWXqJJ5X
EQcFmMmvRG/6MSKzn1IIcwEpWA9243TYrJjD7ntNgIBPSAL6Hc5cQIoqzO2omrAFaMgypGr9OwkX
v7dg9h8+KtOjnLY+K/Zm/wyjmfer3vyOZ67eFJ1nWdmQVYU8oP16xOuXfWLiztL7P1Dpv9lv5uJR
amSUC2wkBcR2+nInyfywzunym2iWcHmRuEQ8jiiZz+HeWz0mggXvsMT1zzt8L1XeyopC61b0fIFH
9ExPQqZLnolqnXK9tvNXiiKbj8kQt/82/KAij+qWv1+aPhF533EkckQWL98lAMG/4pACbgrGVgF1
3KKLEqk6zWm4fKlTfTzgWQQVx1vXva1rEiy5beYNtq84Cec6yOYlrzFnyoHTA67ZUXTiIu0hqKTC
Lad1jdf5bUregLxoPts0qCG6mq7sIdqOthBdoB4DqI0+823T6NKW+VFzsMr8+dShaQ1jiDiG4XRr
ZH40Bm/5frZ3zKXDdmZQezFlVcHg4jJsfMiXCKvIr6P89TcR5qJfOunrdrl2XKOg/vuE294zTE+/
yaQTv4lomJ9+/Wdu7Asu7WWsnthIeVWQMXysUvVhw5n+zk+41fZ11/7hlC25gv7NOqVFFeI1KlD7
hdHRzzWGubCX6lJ+gJmoCr7EhazYJygh+p1UXbPEakWCRmUmLRRJqzwOPgSE3Cvsu5F3cK0S0yEZ
QgRPVlQt6uvneBePnVnIqTeHn30ycy0TebeapRvhsT5z0+ec7mUDd13Pbxr//E23A3RuG/C0QFbm
mRwNOQ0rafz2B1dhK1oBQiftkRYzW/fz1fvqNLbD6Hd3cj0TxSDnoIYafDGa6qscyL+wwfz911F0
4/rhcl/smKFQFc5VUa+0O0sRrReIZDW/NSm8e7I+OJ4PSPPf+WM3wsrlwBTyMhZy6VVhdRMhC9e/
Y13ilwt2QTBUl9Opllh19jkzpzGzF7Elfswgc0mwlVGT9syg41WoHnSofxOm8pPbY66FImpTItg8
4+uufUqhc5A2F8a79PzrD3xrzK/h/MNSxjrLIRuAY5ExvDoFZGzy7Ii0X1C5JJjRCXwfE5YVVOOx
Eg4ja37Q5pNf152IFQ2RV3PtrOD9ApOX8Kukld9C6YJgS22ndu8wKpAzfkrHpyEZ/a4rLgemBezj
goNkBZyeShTwQi2ETX5pDhcAS4KpX+h27TVH+XZYtackDfxqAODv/PNESVty9GNzZMUwznmtA5tT
mBr4zRMXAMO0E3HV06ywQ/Zb3y3TuQ4b6TfFXQBM7rGBqIBICiv7x76J11OT1p6h76JfJm1q1UrB
C2nlm7irnlPree53kS9bSz5wVvMi3sSU92R7jKbsb6/YcZkvTWoC6feGF635Y6b923ZY/RZxV2Kr
g5B2mDSSF0oi2rOIP4e09+IzmSuw1WFlIumu4Y44B0Ww/h23xwe/8XCu47YiXR+S61gHPCxI0ARP
dkK+za91JwuuOpiXTXvHCyTzGGQHNntqU3LnoPs/gOuVa5YLdi2dsjDwAPsGWWSE+94v4ck2XDzD
JAbHd5Z9zYKkzvfUsjch6/gXxHL3tBusPXU1xjIXbbhdeDwzvDMGUZILbGhvrY5qgkdqVZ32ZiR+
C6vLiVWRwWUpihPM6fYNChfjHI4HfrbxzOXENt1nrCY7L5A7+JeH3ecFM9vrC7qYWA/fb06ijBV7
H25nGU7bQ8yOe9m+G5uwi4m1dTMYIgQrxpV+YK1ucmA/fkkVlwuzGYHzDXjSQnbZCWe1fzPrZxoP
p56ft4RggR81CygrMlxEoemyIvXRpp4bjkuGZZnAKcdAfgLadN/WFOJrNPYzzmUuEHaoFirhKzA/
SXUA9ZlxQOH7XWTiRnUVTFd+HhgVxdOgVsyWK4aUr1dXh4TDAygn2CtOvUjjd6KKpo9hBffRUzVn
k8zhQJU99vu8ncg87n7T1qXHYpjm8C1TrLAkv+4hxu+h38XEuFgG1ii0G3K+QTdoCPO+uZM2uhEM
LiBWmXENg6yKrjZ0vwWHLlBa5aXSwFw8TEqkF6Z9oYWp46LTQ0Eq4dm0c45O5b7wXqdxEa4g9AI4
Psdzcw8CvDUk1///4ZCOQZbh0sdRoeVyjrl6JMfqdzMNnRieNdMGSGdU4CX1Iln9prbsTtPXn/7K
vvQfLIxKvChkGGk+6B4+qfv32LDxfLSRunityi4eNkayVzMNogIH6eeDmBfvFSJ0QnhotiaESlZU
zB3GhIfvtcq8pgp1WTCCg0Bm150UcVoteRLIN+QQXgld6pJgIZNaa0J2LMljc87qJckhHNJ7PdVR
lwULYh2hHqkOC22jr/s04mFE3un465OFuiRYtCR0T5bjKGSd7W90d53k89rka0b9TmHUxcGYske9
6OgoBj52eVZVn3WT3btHv57VpK441zRNvRTpeOD5TK8feyqa92ob68/MSvFEx2byuxVQlw07kHzE
T9stXgOyDyiwBOE6e6281GXDqqgDELmxrUhXtT8FYhhOyZL4FYJQFw4LM7xikAGtZ3FynlMzPigZ
Us+Z6YTrnOxHK1aDUVm6LQ/m7O2IdN6d4/uNueniYYda2unAJbKQWGxOHenVk5GpeFzrNrqzVr6+
wlOXCUPx/pKlPUqfxQCYBbJhp2mI7t2ub/X/mtz7YfsIwkBFeg+3ItkT2G4T3RWQVZFv14pqrwMB
dZGwqm5HuHCYrYjrcXwyAXSsG2Syzz7rPHWRMKjLDNDIxujE4BFyFUWf42TxOh9Tlwgb1dDA60tZ
lNo0UDXIknyCb9OdmXPrszq7axMt4wSDIFuEbFgfYnjtPIYdCpf9hiX6+bt2YUZS3aZrwdP+PMnp
7dabO8vxrY479+F1jLNKd8ta9MH+LlV1eorEYjwnuxOsSNeZmepwKtQcnJf+XxjDeL2qU5cJiyjj
qzqsKbD8wO6zHy7b2vq9IFOXCVtHOttoD6aCBoM4UZG+D5raz0iXujpZY0K7tAkHU9TZpzbsFlzV
Ws/xdmWygmwNUXaBthc6fJbC/I7yVr/IdIkw1ep2VHVjAHYEMoee5xjPyi94XCSs7mKkv5gwuBUD
j6ij8BTwMfXbMFwkbLd9J6b12vF6PU56qF74HEde51LqEmG2HSAMAlufAnZmZRsmX/as+eAV8y4P
dozQS7UoEiwq6LvkTTy/k5nn/u/CX8u4YBtNu6lYuvBbtfKPodo+e3XbhbyQOZ7abUbTlVG/Vftj
OBuvKy6UE39eBBdW1TqDCXVRk0WclZbkBNOGe4/VN9ZBl/FSsGweNQxyC4NXMIjlEv5wTeH7LYQu
5YUk3aCYCHSxZ/Zj1JOy1u1HvwG/ngV+2PNpCCNnNQhd8J0fD6oLvwZH4lfNQl2c6zj02DaoXSxm
Yf+Bv+97AUtGv6h3ea6kyrL+2OVQbKAmpsVe9s16Jb2py3M1rG4h6m/7YoHH4ZuMZ+tzSDo/UU/q
2gxq8B4LBbRU4GgrT6iZPFMLS0C/z+lsmbGSkkRI1Bc9pJEvmg7LJUlH8s6r9f/n7EyW7MS1KPpF
RAgJkJhy27yk03a5rwnhsssgQBKdRPP1b98a2XpOZwSTGjgqlaTao6N19vaZrmJuIUu+0P5xXdOH
OH5kLnkhRLmHmP+fA4h8pEu7iNZ4w9CPadEE06l3BmjPSKz5xmFX/DZ0lbjyud26fSvKp7x4k8LT
M5zQT1FCTgW36aEZh6/7uul+9/tpTdFYQSU44e0jH4JvveYqE32h9p0ZPuVVoNo13IJUPZaD+RDC
dlqm4b5gzqe8kpJsvZyMegy4ZVcLve+22NJ9kb8PecWrTGkxTepxjAElTwFKmwVBlnNfl3shLvZH
0Rlbq8dYke5o3ICaUWj/72zdj3KXrlJQ7NaPW8m/KrM+FhZygX/+8v8evH439b0lC/5IpCid1Y/o
HXtNiq7SWa+H9WgjpZ4g7SXPcR9ub4aZ21dTPa4nFZrwIdZB/bhwPsEQTLbqeN8M02yO2mI8QIux
z4vauvAUD6C+aK9W9Da0rg9thHDA1KV7BcvZfbx/5DNUxMKxqZdYvWzl310UXnq77ss1+HJZFeX1
GsK+7XHsi8x0sPGMbbTv6SDyESoVbUsf1sgjtbSABVf/umh2us5HPkMlmXAMe9maO6OuLYxwf1Sz
qb7/edI8E274EFW6NbOzYb3lgXTf1ZgeZ5ruYzEin56yUdEjS91seUUYdKfCEaJWKE/a5zkZ+bpZ
xCygpFe15ZCo7w8LSiMvI4/2abdFPkCVzEUg0mJac24XmheRqjPIbthdUEbkA1RI9ArRqTjOF6u3
h5DV8tDKbd13dvsMVZ0WeFguG54HsXvPkXjJqrQI9m1hPjPF4U7UVXGZQI+ExdmMaC+ry3ifOBzM
en898SaFl84+sWsO6Ls/z2PVnOdin7lq5FNTQwwltJGHLJ9j/qXU8hyN3b6q5ciHpmpisd3GDcsN
tFTX9IMuzL7zzpfOQqpeJIkWNGcp1ievBnZA6nffZcbnpRwbEQTA1S8PapsXFv6/hO8k9yNfOqvW
SaFxpaY5ylvX45jy6FiznWk0n5gSgqem6keab304HBaDLEAB5doXDtNn9kWfmhIaxdahK5bcRFX7
WVExj9dqIxXZlw3wyanFUZgawHwqb8JSZhBwvLXiJYTymW/3walyhnvG1gbYtYzssrkbrz1xH3ad
Fz43lboVU18wmvesis46AJHuUtyA97Xu5Y3FzBoouU1LXk8rPTR0eiiCcR8SG/nglJZbstmS0zw5
tCvrsqQc9uHZENX5dddSlvF4K1Kal0t0hXoTzBvVS28Bz43m/d9/ugOka89F0ydJ3tr0/TwVZxSY
vSQj9lzb7Ne2nep4U+qZ52HF3qC+9V288n0nnE9OdUy3Q63TJR+Csi0PQ03vgvPxCk3+fXPFC6WT
cA3DgUdYQRCJxKvyp9q2n/Y17QXSZmnEImSR5MAbn1ChMWe1qT/uattnpwJUa0K2p2U5r1B5KmSm
SLNzGvqsU8VNgIv6hv026YYsnKFTepe53ffh3tqEPWObrLpbcjK7JTPVyI8Dosd9o+njTqTVZSIL
HHJIx8ATYjIJ7CwTue+q6+NOkOIEsgb7uTymuASVeDZ6I5fFXvf1jLdC644ypg2iRBMMY8Y7cYY6
81/72vZWaNlCLj0YLc3t4vJwmq/rtu0cUO+m229xsqarozkURZdzEFk8YYqZ7Exk+sRTOi2AYEP0
ebcC8DAFq98LzoKdfe4t0X5LoeKd6CVvJ87OAuH0qVFLu2/z8immcJQKokj9mk9VGGV4Z58zTVDL
tWtMfZYJmoo13GDlkqtkroF60OGq8TiwL2fk00xTxKd2rgzLCame7Oxuq+N7v9zLR6UDMXRNgjmP
HUlvabW6axIu0b6Uve9VqByMYWA4N+f1Bg+wqanaDzwa4uO+XvdWaZhGHSCQmuGMFsekICd4ju0q
9Yh8pGmcuYzkqNa87pI+C5DXOcBzZp+veuRTTbgRJf244sPToacPqVjVqYBUxL6F5BNNrI/TuozQ
6SRu5EMo7ZAXantJSPEeAP0mJeVDTdzNFWtxO8QmUE7nkHD2vU0T9Y6tdnjhD7jPvf//FcyHm8g0
tAE3cZgPXIvXpZDDsU2G5LQoEeAMYfuAXOaDTmkPt/J+5mHOTfUl4v2bomC7gmrmU05t4IKx11EI
FK4hr5lgOiunJNmV+GI+6ORohCujvLc+87ckDVRmB/LPnkXFfMJpkHEHhat5yWGJ2nxQbTW/njmD
0PifmxfPjK23ZvlqCQe/Pecq6NZ3XQhXmwxupt2pbWhw3Jga3sihRP2Dqiq1K0BjPu60TsyszRBh
j4vdX8Dyv/JU7jpWIOf8a7jdJ9Ucdxobv57FwZrxn7Lb9m3NzIedajh193AycsgStNXBdQ7pfLHP
64P5Slgxbwmk9XuX0yaxDzDBcidEmP2u2I/5tFMYRZ2FrovLpwFCEPe3ITjf7VxbPufEWo6sABCY
vI0Ny0SI/5TLvqniK1/FtOiWoA/x4eEcHJc7XDJwtU9/ifmEU004AC1S2lyV0KaZA5dZMi9v/7yy
7ivoN7umDzgNC6wwWtgl57jG11fJgyKzay9eeIR7Zk/2EadlbFF30rVz7qBz9n6iUIDL2nroQJpX
0Jeb6p3yQ9gaf11SwRSsBYoT51xu9MsUT1nhkGre10fech0BsDVaJy53cowzKJU0QFv7z/sa966v
nYlbgLizw65capjSpq8Wu+xK6jHfG9BhLalm7m2e8qU9wXHEICPJv+/6cJ94Utbgbd/ZOR/KaLyM
3SKgawH7ln2t30+Cn7IdMAmYYS7Xz3lflsmBbE5lRMTDzta9O6wpYJSOtzGXb7K3WTNCj12l5iVZ
898HO5BQ+fXb7WhT00K1Pke+NjoT7MiPZWTEdU2KZt8J4tNPwJWr2ZXlmM8BewKf/2MOk33ehsyn
n3RY1knfYLrTrp5OsSVrFsfJvpdP5uNPk0qnYiqKKQ+i1TzRTrtrM8X8hSDwme3M55/StCI4pLY5
X4fOZAtN39UyfvfnKXmfHL/ZKn0Aqlpwd4WUp81NG8aXNUCeXAbBmYB6/9RXw/pmCns8jf75lz33
h3j32nt0kBRT7fI5Ig+1+tuV+ypzmA9EiaihSUzonJt5NYd12mi2MWv2fbcPRUG1kqlwxgAw0roT
WSd5jFBZvitVAeLh15UVNo4GfYpdntC1zrWtoIYP56Cd3+6t29mykI+uQevQTD/LbRwOvRh3XceZ
r3KVNmmzBES6vBfhB6hMPvGN7Jv0PhSF9WR1U6PPDVX6VOvijSbBet41EX0qKtIS0laETblEEf2h
JIM+9PqFtp/ZKH0sSsW2AbWR2hzehstBdUN7WaaxOcq53peTYz4bBSmPSpaTnPIax+N5RKL7Itt4
5yr19a50qcnSb2LKBbiWxyDYPoVOmxeQ4md6x2ejNsdwpeVkyZERbZordP7atw3p64expMlLv+SZ
fcbHpLg1Gi684ZTTerrqMPq08mpfaOkTUXZVUXt3+MhNOLBsGoIha8j6QuP3OOA3m7GveyWh3kzg
B439Ucaorx9cepoXC9tW0MzvwonqA+1KcugL1B/uWgg+JoWKLAo5aufyoRvowSakPZFy2ycVwHxS
is7xGkIqZMhrOT4usXjDav1COu25eeSFxjJqO0ompI0TTaOHYO6BvlvaHXsICb0Qjjz3K+iv+zIR
ABlajjcBUdHlX0PS+jRbrLps0OlLMdszx68vDSUgh2XohEtz2tf2m60rcrIjM8daruFDmYzsGq+k
/bxvsL3jNyXQSRVD53LFxKeym2U2lCiV3dW4DzdVAE0DssQj3k7jf1GOfkNdz499Td+Xy09hs6kj
ZNqm+ykD5MZkTLv2n37swn1uK8znm5pEVmGX8jmnLW1fl0UFZ05ndhXEMB9w0nUnY1uMYy6WbN60
/D60Bfm2r2PuM/enjuEw+XDKpgMySOaTovLtYMS2czzve+tPbTPI+QMMWE1u5TpmYxk/9A19IWn3
zD7nw03VdK8H7WOTl0U4HViVU6Jl5romzJp4fi15sZ3jdt87MPNhp0InyP5C3y0HyCYPLKziLBGt
vO4bA++qm5JUQed5tbllpfkbCRJydSFUq/e17i1ZtqbOhBqjMMKp+3WxNsUldEt1/HPr9xjwN+eN
TzstJLIuSEObT9HKTGZmwQ4c1jQlnldx2ChOg32zySefongUEAQkY+7uWoAG7k8ZLVZ9+PPf8cxO
7aNPSaIC15htyEmyFu+khsx/2+nwPAmodLzwO9Jn+urehz+th8AE2m6inPN0acPDylGztFIdvJqp
rY9NWpVng+RwJuaQQoIRt9idPeetcZizk6lJxvAWL0V32uBrfQqWfdQI8wGpwTnaL5sLb0FZsazY
YiDHO4s9mA9IzW2E178YjbdVqzMo8JlY7DsRfDwqGVjSsRBNpwm0EsSkVTaB7vrzbHomevTpKL1u
zhlOXZ5uM057BjHlvG/48sJ72nOT1VvSq5RJySOQx62rbJH1o6keS81ZrhbBXggkn/kTfEiqCWhH
FoV8+ZLIH3jOOcgJohl/7p7/3rh/s2v4lFSlBvhul+OQgx2pUnQ8QOP1/pZQwRH0hEK+7lqUzfAw
r7U6TGWnzsSp4sSMUv/++ROe+/O8GzNvWmVnjFIeK5P1QnxNiv7rvqa9Zd7QZZn0Oro8CBeYRP1V
833KyszHqOp+g7FhNCGKUc0baHEwtw8WZL761ByDmNQpHjDiOHiLXOjXqNzncsf+T35KVwXKngas
BSJ/JBzlwqNo/tnX1fTXHVW7Ar7L69bfHdC/jstbGkw7l7BvM9i2s7aTqMKbShUCuuXEVPrCBfa5
uect3yJkS6vXEluPAnnAu/kQzfrTrh7x8akmHbcqKtB2aSUopFGjRiHZh30wn58KLG547VY2+bqZ
77ru61NC8Kaz78u9FYmCj5qFRja51foLU3EuGdnHCDKfnmKWBF3BU3Kr7PoujYIP3DYvBKLPBEA+
OiVNMms9BeRWst5egw1hSdR14klZEh+hwrS939c998n0U/CANzptNl6QG1Qzs6IpniBv/WFf095F
eESev4axV3grUv1vPcqjhbfsC1v9M3Pd14yqg2WNk1mQG2pg/iWcf16H4iUVhefa9uLmoOiSUpfo
klJ3T72i8RGmuMlpX6d4ixRrH/OQ4sN71b2Roof5Zzrukw9iPj81wBS47ouY3NJ5eF0ye7XrPhVq
5sNTkIdLlWjQtFjkQbD4a5mQlyqonulwH50yQ+S6aIzw2Qzv0Kn5FuAOtm+i+EpQDesE9MQZuSWi
ea/b7qMw+oVw6bnPvodRPy0dOVMoQA34bLaFD06ml2GM912uyP1X/tT0AEMtLvt7j1RfzbDehE5e
SB0999HeoiRKU9eG6A9qmpOYDouS510z2+elWFEHPcLq+07SfCTNlq3dvhoy5sNSdIVi6CDRHUNd
vtZtk0nW7rsk+6RUudoqhgOYykfiukyoZTtu1fiSy8rve5v6kNQW8WS2TU3hHVm+r4IVmm/buu/m
Sn0yqqrozMgg6S21xZfapV9Es+w67qlPRlnRzwtz91XTF096lodEk11Tm/pYlDJVOroZ06SwuCxO
pYRiWMGPe+YgZBp/XTdtWjZriaLjfJCdvEK9nx1tzV66aD83mvd//2lVtqgyIIEKseBT+8W1w2np
7D7RJOrjT0JssjbN1oA2ZCJjKvqnm5ddgSH1+ada0qQIShUCSQ2yydnLNqudTXtnpa6XQgoX1DmF
IVJUZ8v4Zd9Ieuckp0alxYKGUUeDDdYclBW74hLqc0+wuVOwhbfbzcWOZXUyLKiUhPrIrg/3wacl
oE0Rh2mdO1u/Cuv2W5/0+4gt6oNPU7Q1XBa1zrGAQGsRoLQsgzzYtG80ffQJPhdubsjY5q6ptmtS
MnVM3M58EfXZp6VsxjQeG5PXdff3wLpvA5/3ifpTn3xqg0K1atHbDV4kSbZSRzIqo10xG/Vhp603
jtZcbTfFumOkig+MVS/lLJ7ZU3y3v14oMgDt1nnAmi/FhrL3UcX77shUeKuTjEIYYyy92WlZ2kM8
1Bxy+7Xb54iNqPXXDbFwEptVOLR5EcR/B9DbqEm9L8KnPu+0tAEZwpJrvCQX0HzsxuXMZPpSqe79
QPj/TBH1JZ7mkYwQMktNvnad+To3EflrMFa+K13KLrs2Al/oSUAjNBIb0/k2r3+3tXpFJdkFmlGf
eBpoT4oQJcx5apR8FXWcPDRxb1+Y7v/Viv2uc+6d9tM5x6e4Xpa51TmUvdWRL6o/MxOt57JdwwON
I3coe0OKLJTT9GFLxHaZMYe/zsE8fcabQ/mZ4nwvjnBjLy6Nq5Kvy4D8SRIOlb5Ao3I6wEEnLE6U
xMOxlGNy3sZY74sAfJqKVRaagOj3G162jnDsa7JhaeiuywT1YaqVyTWOZminCrtlteouzfRSCeZ/
CeLfdbqXc6q3CIYVoTG5DLAFHyTgpyOUGS2/1sBkusMEd5j4QOoe6m+w/bqCrw26QxAUy8GlZXQa
mwgpx3iqgyNtRVhnKOkY37M2JHlROnmpSkeODWRNLhxV6p9tL/gTCuBRpC7TdDgW4YqBCe9RjWZR
+HG2RXWOaTy8Giiel5UclweoFZq86PuXHkee2ft8wovDycTqbjQIHiLytnfTktEp5bueN6kvclWM
sqn7EYOVqO/DnObE7rOnoT7SJSfnprREyzCPeUrmz81Oapr6OFcK3xLcD1CdVCTlEfWmX0QQ7yPV
qQ9zmQZukkUcNHm/DO/SqoCvVvHCjvHMQPryVg0PaIsiwirv6rnJJjHUF7j37CvEBy3363ak6MJ1
13ZtvgU9e7Vws0BAZafrCvVpLmBKcVpUqcyTmj8lhAA1affFsD7LVZCFqRZiXDkgzH+KYPiwhdG+
ye2jXJ2D/2sgpczR9W94gIwmV8s+T1zqQ1yqliaCj5HMS9xJslXh7a0r610JCOozXMDeQx6oObhF
dfB3MyHjgzqZnRu0z3CVkwrWcpuCG1vlJ1qaPGr3kW3UJ7dkW0VNaXCVn4axfrVo+dArlrzZFSv4
7NYYrG1SCVeBLx6fiFYuq8du3zst9dktWyxxxKOuzDWtlqPtNDTcy23fdcfHtJguoxL+ZXhKDWVx
Qg3kelBK78sV+JSWZnCkC5CNzVUbLCdDC5GhGuzdvj73MmHb1IltwSq6IWs1PcRi245qoPver+EH
++umtRoxt7YKxU24sXqc9DQ/EJXuw9eoD2epaoXSNGzGbkO0uIOpY5bZygW7Mnk09sJ6bYawmSEQ
eRvDtDmM4XZc+mof1weFXa9jSj6GPFnFLTBGZHXE/467aTrsGlNfbGocoBUEG2BxkwGrnoqA/R0k
U79vNvowlpjCthcESg1JVb8rDJtPbby9VOp1P8x+E/75MJao2gHS00VyQ1FldOYRq27As/qj6Zjb
N6y+5lTfhUGzVCS5TYsNj2FP1/fpMqQf/9z1z8igUV92im1bz0jV8tvAR8r/jkLO381tSrLW0vJt
R2qbJY2ZLs7AWfs4huu7tYrc2wkms98neEG05yiGsGfRtuwc1+P8F6cFeR0hTj3D74t8CFXaXFyy
pQcLcegHlB7AGnuDL+2fv/+ZGMYnv6CdDWamSOJbNBef+8C8CxGY7mva2wvCAMN5jzNuQRuut030
y6FM0pei6OdmjnfJ1yKFiFy/xDeIlSiUZPbJdqDJEP4VSqf3Hdq+stVEY7heLTZGIqFcvwgr1hNv
q5dSZven2N/MfR/2MgS+gxqeTzeJx/C/mr5cHmpsbOWht+nIDqQbIDKURHSfdiT1ka+4cmHk+ia+
xUx1T5CkY69Gk0AT5M/DnTzz53gvznj3tM5sfXybU5EeUb2yXioWNEcIyMizRoTy7c+/57/e/12/
3T/gp3s6Cbdmqmc8DdHWhu6diUQ9HLpBh0fRDupgIECerSw270oVk+gIs0iKUrrQWEyQcYBRgYI4
31EOEG/DvXl6L+OlfN80a/oWSNlosqh3DOtRERAh24yXP7jP3+PZt4K01et6CsoLhL3m9y3kax6s
HqrxPxvfHBmDD1sdlSdTmeaiUEsztJlgLrykq14vPQv0h5aZ4NG0yTRnMWd1Zlo5fiop3Dhf6Jxn
BsG7NGj4C7eyL7abthoiiqFeTlyyF/Kkz43wfQ/5qePZ4AakLZrkVmPTuECDoD7HKjIn1QzdX6Nc
6xcep/4zWPrdCHsxSrWOda/TDqcCpInJQ6fmHl4f4DCyGY5JJ7BT+hNUCvpvqIuITw2t/g1pE2Wh
WttM4g3kMlareIFIeGaD/D+ybSx7KN/y8Ibx5D86LorzALHkf/48Xr8Hb6mPtlm7QpDLhtEtbtP0
IyfTcmN1oh6jmpvTWJbmPHdivfFIzPvyc74U2EDcmrimj241sn+3CN11hKVfsS+i9zm3sOrXaptU
dOvTaLhJrcNskGH67s+99cxY+KDbahJG1pixm94WrbPB4FQsZ0E//Ll5SIg99xu8TQz51q6VyFje
DEmqMjpUNeRJh8PcTZywLIWCvf1rm10yfpdIo6Y6q7d6QVU9recAWjZS0LgYsq3BntRlcIPTdfKm
xNuWaw/DGFpXwZY7EXg12sy4hs0h4KyNPk4GypJRNi14xftR2j4tlwxZbLs91UkTl99QuN8gM7KU
8C0Is25TtX6icm5Pw5rSSwkR7+A0EoMNa3FWXhWKWsWpQtX+56nohwtekR9ps9ZwwtPwE3adjskh
UlV8hDIhpODCCmdMOqEC69oHIn5sIZv3NpSkiI5kk9Wc2aKpztDr/VHKYPte3BVeWjvVWU/S6VPB
l+LJlG3yRaWLfd1XmpwrDlHueStU/WMd18Fk7ZK0xesB6g2flRAkuFSoSG5fcztiemQjjiV1o0y2
aRaVRj+Vgm/HUZE6gzgIxnhtnDgONla4arH+UYayghFw32VN0r7rmi16TPE3QK+4mpZDO4bFMQma
+tDUVr3lwwJ3QDr0/NxhON8QKJy4p7QtFnMoYh2/hkR58ToouLy2VoVBZiFFfWg2CNJet2ah3Tug
xrAIr1T6Oagh4iZ4mdAjU/RDVEryrYjoj2RtzK2r5fAxTkVpMlTDEHkAvtQcQSfHR9WN43GIJnuu
RTmCQJBBgVwmh2TW4MbuYze2FBYUbQWTzaFKqb3O1UbJ6zRYAJhXbu7naz0UC/vQm67np8Bo/Lxd
4+WeBo10c3A8UddeJuEDBsDgK3UNcPyhm0voknQzkg9TJuFmV38sSjFD+Gps0rU6hUVv6ukQ6Fbo
x1DgRzMmjTtsQ0neSFWS6NCioOdclEbBytXOkQ2O0zib8mFqWlm91osdzhLz/bFdYRpoWTfCFY53
/KhHybIYMbE+6lYN3VveiJac47Hn5KxTypJzHS/pUBw7teFKmiGHa7rXmgdWvIr7oq8+6r5PyGsj
wm1KsgLBETnoSjd9gy/p2+CC3BXd9EFqvGTckkjb9kzXcR7OqN8s2Vc3Obm9CQoNWxIJJL37TN3a
zDCmMozOfUaRMHdZ0zmnHyklLXtc8C4iv8mtDOVjKEf8rwp9Er+FiQoJshWDEZ8rGevkzMYhFddZ
F4M4aFKAb8o6AhOXgxvXVLwqNE/LLxzc53AGxQ1ZGGHwA8dNmQAF+PMSTcVbWBBATQogczKfq76L
5L/QmBrxlIQLgitfdwwT8SKsc8nNmK6GyVinJK67XWnxyDrB39S9aYQtT/UQFHhT7Mve8WxM5zn5
1AL/7r70K9wW34pIxTg1icDyjGzYseumI778qGkVOBT7zbKHnvgSlA9MQXbgGFZ1XT1MSdVN/7J0
qNkrQepm+tIM6SKujMUy+FCqqEMQY0a+CAABNYsOgs9d8RE/pe2bro83wrOZBUI/SU5Ge4HIYmJP
kRqJft/yaLGveIh5DcVbFfBTT5O1+wR5JxvjttNWmMdwaUgvXWPT/tXGyqm6pnWt+s9kE1S9WqNu
LMODG3piywweUSx54Ci319+Hor7XShhUTFzqEDoc13ZRa5l3IP7Ca1KliB7BKC/t9rCkys3loYlj
I48TWaL77mrDwH3SW2Kmc2f7jj3SVDZrfDLSFPWtkSgX+uSiJIEATaLThGZaz0VUZmA5QY202CvU
w4K/qX47oK7GnIq0GOMH1MvG7RddrCO/VXBmPMuhittLO+P/hwb2ZooT9O5E/7agcEhqszpsqLny
0K2zOsbakfaKeje56POWCih6ry0G5ilIIjxGweDUquSCgwhMfJhKOT3Mxs76Xw5jzORKDSrzMgmR
hjIbh2QYjt3YtOH3bXCBvagQ2ml1NgzcrVlSxcGxHEMZqANRprdfDeULeaNb3Wg4Z6NOt4TMUUj6
ElmSBFmMscWhuGVbaHBApbGSxT8oJJ2Dv3gfhvamoUKzXCLVcvEYNqET32pDw/DDBEUdfa4TNhWf
WTjM9JXiUT/9FdWYpD8cDRx/qPB62JOsC2gY/QOhqmm4si0KSD5qt+gsBs3e/8udc2uVMQdPyk+c
yjE8Gwkk+FUzkWR5nHuGAD1rXSmar3ayRfokwnasvixYCK7KIj6PxQexyiI418VMkzPl61I+SsDx
waFnaxhXR0UjBuW3YA4uzWD7OC9pQ9mbFEZTXYLKHBfW47GQNIU2PMFhQr7BiI3II36RaprjfXGM
66GI8BIxZ1TTgfAT0s9x8ygpXKflYYP6hPu+qX5svtY6rqev0yYDjivCWq8fhBFN9Z4ZQAr/2lay
1RwHESQ2PieSIZ1xmqYuFI8QMFPDW1oHZKyuCnJsYj6glHHqr7bqF1ZeJ1Ou7ZZJOGYmn2XMouIE
8jhVMhNt0sVLlmxKxgk0f1H0imiEdoF7pKKXRabTIuI4bYtihNRjMkxDHJ7wLJ2I8VgxHZvowq2b
7JdRQjQmvswQ5IcA5xoB1Pq7tnE/rYfEOrzVqrVAkVMmVl26JEt0GAiHEhe5XIpWmLG5FCxJyvAo
k1QE+obssGVvqYN23XxgS5r0X2ulbddlrAkreTPVXUDpEMmwVVvWipk3qMtx3ZYchZs0rw4pHtvI
pdYBrHwglsbq+AEah2tz5YEO3Y+YdAm/zFQG3aXCnVgc4y0Z5sPIVY2AaZFjFctzaHhRtngTcIk+
JbXb1kubzA39EhSVHk+LFdGPeuM6/Jcrx5prt8CcbaIRPbST1G9osMQEaaCwji5wFS1FnpaULPAR
i8WyXuMtZDcBQecV5/WsmnMxBI580Kwpt1OSBkVcX0q6NMHjOgYu/CYUJVeofEf1RcDatT5BXHqM
3SF1MIl7JSsS0ldmWaGLc0CmiAJm6efiTalKjaJl5VwPuJ+tD4Ed9KmcLQRqOwuBPYcS9ksf9j3W
BdPQcbngb2ajeBiadO7TrNJLyk+CCZA3GcrEU30ZA2DgPJO1tFkKBca3AgzQ/zi6ru1IdS34RaxF
EoJXQgfb7Xw84YXlSRJBKCAQ0tff8n2bc7xm3A0Ke1fVrlp0jbLK5cvZTzZNX5NQHCw6ZTTWx50o
5DC+RMkKC7UcCdio10ruo0k2A6Cy8SeLMm0u5UDvkjKXV57CTQlHbCV/OFXBDEOvYRrakfq0vJJk
NSV+ti7RWkdAmoZfk+8xXBB2HvE7lNZF9t0aXF1PEJmJ9LVXIZ6uuy2xAgvw4wDW7UisOCMLW399
kikP2wUv8JheQkGQt7mK4Q9ID9yGYx8uDPF+/yhd+bbWbl929ZzBc3p7oIr78SnDzA158gfAxTef
QQZ6gU5ODLzeZ07gwDpn3p8QCbDKv1WSROQ0MxuXP/KNbu6NbBAav/VMmP73iM+KgmeiNPCfvaWI
7IZgNfDiKYhqlJgLnGcb45vFxVLzeB4g7l9zjw1s1v1IGsCGg69lnFN2LYGvnsZDQnEDsyI1nNNp
pysOi2Man/piYxFKyjlGyiJo9aESkCx0e1kivJcUMTIGm3gQJnrbpB6U6wCM90Rd5nmczxUtcVdb
2pcVb0y1RBmqs0Donx5+Y5luil25+LHYHRmu6RGIrFNYuZ6DyMc3OgqGYOKJopE7yVHmQ1m7eIvF
LS/Nong9jaXQj2k/zTKptwLhs7igI5OueHERG8MNjpl8k82ovK/x/yOIe2bCt5cVNwTOPwg5e3PU
bB2WNvPmUH9I76OXIuRo3wVs3u4X1Ok24EhLTQBolEfsHasW/psUtoruupaoomvMSfn4MbG6BBnY
V6RiDwXC6HLUDLsstw7/8HyZMEh/vHOqKnfcNG4F/exk72k7b/Mcv6BSGGLMCU7eslMk4oK+bhXK
lROjW1KiCp3c97y0mIatCDuj2mIThh7iqRJniH+z5CmgAhSdSrGiZGcwOrvq604kURrF9Be8xJM9
ug3bqPd/qxst/eUw5P/hirT8i74U59ip8gIWt3vaH1urYHL5xyMcqBlAYp3sCpeTvjFlz/KlwbmT
7b4bHUZH9DnfAGTqK0OUsMaQY7RlW4fEv50/csWZsy24QKtZG+WhzOBvv5l0eybV6tJnxKhGPwbt
Sgg1GJqCssn8MkzlB5piOFlsk0J6XeMdUlFpM0amiGCOBGQvJy3PFwuPKlvZGz+y+HPNCs0VIt+j
Me3bdFdRQmsxQoP+XSd55NooO5ZtQkC36/ebPtyIqBDbo4jdQLTEc9qtB+vVz3JQpesm7AXyWmbC
bXeVpo7MDcgG245a+a3O11LOtYiKr9C0BX6sKTpdNe+fMkPK9tmXX1kwDT0iE33gfBWFATYTTb4L
HIEcrq5MeuSk1goOPudi4oTf/GGy7OKQf7kh5htmHry2TADtXwNwd/KGXJnJPAgYMqYVzO42XKI9
sAZqJombEfDAXTF/5WXmsADqSreRdslYlrZmio8fgyujM03T/GnZfBS10YH/BrKc/dUYFlYnO+rx
hrVS3OflVIH+sD5q7K6yq8j8/j4ehXzbKJmOGrZdFTo14Gi2TnLkuNQxjGpk9V7k+QGQfVF/s3HN
HJBdiB20OUJ9sKp4KXd0V6hG4LaWoCM8DzhjIYIKOSbT3PS8Zgb+P0cfsrtBCnOPfbUmjUSIC3DW
KlwnmDo0hQ0WhbfbLyS2uh4Og4hpX4oG+l1zHtXO2oSE9bJmpD9T1ru7ccDRVCa7bJSQ5JYkwGoS
rkbUapBklXlvYHUf4o6uJqlhPTc1ZZq5Bml78rzvufqx7iuOKxhotWNPkw4uSAWqg4XWWem+GVtN
6MhydlEW3XaY17jjI06LLaWhmSwywUuJEE2fAetADPZHxneLJQfJNY6IvosAnaR4BlF/slNs0CxJ
e/XR8RuxkF8FI0OvJig+zyCno0mOtcfzZ2myNmKy+h5Z8CkagHz7h/43+U/NODjyIdp/zHJ1jc5N
8VwYNf43ZmN/RcxffzeWenkxlV7rLNJFI8aEdX7I4BuSFIJ10CujYuKVji4YoN1ar0dUc4h5sD83
P5a16iHcHaFQeMe8EvDxImOnEnG5l0mh/oPk6wh5QyLRw5sOHbOH6uUM3VJxD/2iVDUB7Hdmci+Q
7JpllndHn5cCxkkE6WnaoPZFX5s/60kO6Pzpof5Cthdf1jzyrznmGc+S0X2C2D7gobGBtGzUcTdn
Wv1edlfeb0WxvrFDpVj56QAsv3Ck5lgMJ00YHJ9HlV/IyEQHm2YsdCOWyzwYHxpfWXcSkZ54Heue
/2WzGJ7GKmPfpZuKOt0jIbqMJ/JjXvrDnyYxrsXdEMvpNAhbbG2Sz8sbYUy9qHwmn32ihn9IEosQ
alSgJqvK8r8goyi7AWLkT7tZ+qtLeRXVBwwVWsxb4/b30ybPAziIT4tzUF+KkCW6HTnrzyPpkbWX
qznmTRh6f+mrhPFOxlHkahpPY9IqKQlwrXX3BqjRuC3thIur60Pvkx+rOHAj18Ps4/skp8F+pMTC
X78iezR0M1qYtUOjnuf1Gir+mAXKbllSTBtiQ+kM/Ej433HsxY8CTPetiOBphneH7hAd5Q4oATdk
1Flamjf4d8HK0mwI8PjXD+OkmhjV0yMb06OAmNEixJpOYX1mCapLG8btzm8psqYW3HDsEWSMmh4D
Kl/WTTZnT3laLVUbGNJj8elRWTQlLvnPojjoFQozeUqLyPzrbWwC4E7X30FVymm9oEwlDVbHyJoZ
UOzYpJA7P2XUYRu5/StCiyYEs+2ziRw5pQehpja0quB/ulIlMEE4Zvo6U9x+nRCZ/rLDVgNqR0Fe
eKrX4hYZW/6J6bDwpkCokq4TxOf+iFVOsYoB/scdpBgoUCjequzm0tufqO7Wbwgc6/9KbTJSJ2XE
0qZwOYpivi07dMgHGszG79W+YbOs8fdBuu0Rh0LyaTR3fw1YoWdXYmytjuMJazJywd4c+rQ7xxn/
XcyW/EKxRr8tsaBox9iyR/cevtv/eI/KrU5V7seWoUJ63MPKQ5MfWXWfsDXFYW7X9HWyqNvqGOuf
12Gf2X1abCVv9Lik66k/1rCc2Jrv8lokUtzp5Av9oPhlVY1/YrGoOAXwjFnzucmgwaffkA+dzy0j
GySuKeTtpNkc0u8eLYknWGJShVGo5/WgONnKHOffcwhbH30/UM/dEXPYboKtWtGG+ADYCtedqeog
LbBvcAOEf3ucHyVBwErPqpcAqu8CsANtGQ7FuAcmVM7yQds41g1dfARNqMZ5waUu0m+cqeoppId8
lwn8rNpAbW+aHDk2prW6X8OG6+BY9dtc5OG3tbAAO+JyzbvIi+U1QwD2z0gKepamtMP9pjMUfkTn
03rxbhg+ijBkexujlX1x8Iz8O4Zpni4Qd4WtMQdQvVMhMDAIKf4sfswQ4j5h7Gd5VBTzIl1PJDcd
4IpibxZ0H+yOAZDfLvgb1V0KcctyzmhSjG1eGIn3FA+aNUcZG9UVBdStDY8pR7cBtYFtrcmzl8p5
vFD821zXlC/hKRZQzdYSlwWSO7IDV5aEJ+Ry79joPgeyrqbWfs7TutB5eY5zY9HreY/yO18d9K/7
MDkKXJbxliMLOHRDdjB5N4QZO3UCfZxe8dxY0ZHMjtehgjDMLTaJryke3We0OaDuMwqTW5VBE3/q
Y7X6K50mmV+XKqffzSb36ZkWA8K/tyks2BC42Qp9BW7Ap85QYGOXEB170eSbKO97fnjMNCCUBIh2
se/JE2ovb9Ef7JY35X7EA5q3cXdtr7Ov+zftZVVdmGXTt3yIuXqpbMKjF+qT1DcozeVxjlYFd/DJ
0+R525fxc7IBPTQZPJBMOJVMoFWSPPk9c4oKJCvJyrrEKsh/Y2Oy7ZbHObHoZvf4aAc90Cc1Rvsv
Y7cB3lCTrDr0dsBUMFSiZsQb8fmT7GPW0rCNKZa633m7FKgMDFoyeSorx88Gg360ngYS/Q47pTeA
EWVx9pn216/IxPF3pkz8uhsm0AWZXjyoeBP6mfIsvgJ9fOazy54SxCDewZMMT1Z6iak+k/YUOOMi
eHZe1gNiyWXY2A9VzX6s4yTbr6KwY96kw8HOIYV3+ncLK/wu1qt550q6B5WP+dFk7lh0Sw7C4nNE
E/VNqzWtWlS9RkI1LTd11n6fcCVvaMlqNaVlJ4FRVrWQCaIp9pyrW5qUo61XVJaizjNhX/kCHwOc
Lk6cZTKHPzzbqtDMHD6mjyrdje2qCoOmd0Tj6AfAW6K6IMOyflnhRCjW4lTDR6O2ZMh5exRB7h1U
V9V4mYq4LBoAo5k4wWVIuHaJi6FqHMMIebG6AnSHL7ysiwFgTZ3EDidqli/VIymjo4nycvh9ZNO0
o8cY4v00xkZS5BEeqHliz05FulRjHVVI4UDnAPu3mnEp7DUsyut2kZ6X9TwjPa8VGuIpmIer6Uq3
rHgCZE3acc7YY9nnWCfpQD8KmwKqKtHg1nB06MUHiyzsf6ejmlHqjdX/w6bycWoJmMavrwINQu2q
jenaJZk9A6gJcS3WbO4OQsSPfuP2lLoN7T5fBSiWvTKvm5H+J4k3gpluAe6gcQYld7cNA04CTCyV
8TOHr/n7HMIEa6leTa/RhOylR10iyARtuoN/hQQr4TvSow9sNMSx6iwR8Js12Hh0qVcFm9IaLJp/
lUz7rQWcj3sg3QD91VbFyl5jNtNPVvFp+Rcy5cYa7SVwglhJPKQFCa33vcnGtAH0tEAJ2vMoPOuC
9dPZyGjXqJBt9QCVuH3uN3iCdcUylGU7QDNl24NWU2hMr9nrgZmCvfGY7n8HqWb+qoR6xHWMyXgh
czKecc/jZmJa3AlAYhivQdf4RSrs/GlwWFPwYPMzuefa8fXOD7RQ4NKAMFw2pAAf3Tz6+VMD5+6Y
7IfvLi/2HzAj9X88Gps7YO9YdZk/3mFKhCm1GWMi5Wnqdf60obW5YmsNrvVZrudmMRiVQXcz0wyO
PFm0vicyt8W5EHJW1y9xtm/AC7jHJYck4B7c1VL99EdIQMQZVN84MIz4q5Txv03gKTu5eE/eRwZi
jA06uUK0UNxvLukRbanIej5CP6BCBw/z1xYGq4CVRwL1RqYoOOFCo+/tkRFKCkB+O+YI3kvnntKe
5K0g+bRfUCDIekw9R02h7Z9KHut+Q87nknZLwcL9hETia6kz82CdIGcel4i9BSDHCeBeRCe1CJM9
rhIvGtgoHFyvgq644FDNDWstjtwAdgBSimhCSPTPEHanf7gGn1LvEXgZO4z7vx2TJwOO+n2qJRv6
Dz/rg2J5rVS2LDI7Dh6n7Y1Ex/BP5BWKYAJjcwIX/xwEC2WDuym7aHmRtpzejoiD38S40n8HrjZc
xmsYAF0eOThgXS53vaiSVx9lcOfgUdztKpVdEoMmG3HG4KDLUBlmJaddlsbsLqhtObkMvz6JLT+t
gwTaV024ZAT4nXqhJT8BEVasdnQfdLsBU3udpgqdGAwewbqbuL+pQaLk3afDfu7jpNveEIJbJZpF
rco0nPoBxnWgq1jfyL1KL44u+wc9tm1uLDLZa8w60JsTVF0y3y85aJ2heEIHBqobfFmzzMQABOhZ
9mOdh/1kBWMvEA2UrS2oaw9F3LctWn2bgm1+1TSanwSCOhoAnPLCaR99YLdDrRjDKr4GDpact97E
nVsBIOAuZOc52ybsoKFHW1Ii/awRYsC+FGFBCecxaVA4/pkkGoN/pJRo3Ybt0Qho0MoedW+TgNW6
pCswgNiw4bZlS1oDDD3Qclp4AB4mNzWyleD2W+VZ64V+3SEIadMMQzzkoOQiZH9c8gQ87LJ4/4Bm
w58O7IjnnUTDZSxmcp1nWZ5sJMIZfhfzg51J1SG//fcCMViDv4pxIGX6od7khCguLwffyuqonqeR
xB9ukOhCwS89VcDGHtUgkt9Y7Fkbci6bLNv7vj1kDIKDpayWGY/rfgl910/7+JkxoIWZiNllHRLe
UhZWnOJR9Am1Uw8oc/hMfCHOCAMtT3t5iK91kf+hGHrbeBcQh8HaEfHML5wO9gQsGoxofxxtZuh2
ptbTqB76/Rcc5ADNjFu4apn/QcH9VzNXvGJAFNG8GGh/PEbQVQ4I/XvMYgoMf0rbITqqa1mZ6HF1
+rNQUnWT5iBWWF8htxKsHlqQEbflSPN3IAvrGaDVdBcjnf4EzZvGRe7Hv2lu5QU4ZPEyG/u+0nn4
mOMCGWwbagDMxqw9XMem6R6eneVrMg+0DQZ4xCkqKlFP3FRpLaUXtYfapu2X5DdmpVY8z520oTIC
0hXuC9otmBc1DUQsS105sruGQzjBcdlDNN/qCYomfVj2fETDj3SEOdYnd0t2wACTxkuRdwzBZc3G
AxfZ2dkNF+FURKBinrUfY/YgtjXNopMvMNQDVMpaFgg2gCD7tz1Ux3JB2eaPN0CpowRP5U1e/cfX
Pf9NJi/5U8wPqjuZlN78G3wW7FQfbiKq5SvX6S1UMPL9LAcdyzs8bgxKkxQiAjDcRvGnFI7o2UMw
Ympztov0m8+SoO/SKRGzrjPruH6tMMxkcO3tCW7JeNaJ+6/aDNd/y8gV2teLGhIDsSp+gGoDPo6u
hu/xxpstHxkwXZ9UPzc7o4bOackewXxOSWf2pf//HNzYpdTad+62QdRuLU3U9bsefQNQl6K0zC2U
y7gREZ0KCaOSKf/0espBd/VRXsyPA+v1BxpKhRppxnEjmmEO/iOGK7V5qYbS8RP8mpK4qWatbgBV
UigZpn5S//aot8u7GolfXhP42pumGnDxHwi5cGasB2zW8UGuSoumSmAcib4TDFZe41pelqfF2oAn
zQLQ2nryAKyb2SUGJEOWQy1zV1VZ7h8wadiz7zaSvnxCtRUPH96RoOqwIdn+Y1g0FlOagnRKusy7
9Ac41zJ5ngCysH8crnb/NgqdMZzTIJ4d2p3EJbpZCYThKs2WZA2QphA9o/SxrFtLHr1XDqsEtq75
xHUMTcJApx6BzYQgtjnahgVZYnYAbmzJDk9hUGHldrxZDlqmHVYInqKaSuhMIeWU9hBgfOM+3v4l
TkG814HKkzl5OGaOoJq16KF6wL1vTYdE3mj7PpFocX8rQEplCj84cyAjOt1gUXo0Gtc6MGVcTwN4
v/VQ7Fs2RiDD4UyRldFVKL6Woh0VlGZ3cwq10QQeHp76t8oTkVwg9TH+uppoFbKlqyjnx/UwR3Wm
fCyVviK4iKEsQpRs+Jnvm2CNizPMabJlA8fUCgFz1/84oK3s5YDzv9LtsdKt6GHTgOBv2IEmgTwi
r6La/gr8+qGNczyhvSY9tAKqjiJ2PKwJbP/FPXpSdLv1ksID7A/xhJD1lO3FEKD84RKQxT1GSpk0
p2PYgYFtMSvmmwYTNv8GdbWEbysOLPJvTGwMSrIYZjfElxgDiLlArUAhkwOrNeG7tzYVQ5l0ISmW
Bb0Tt5GFMWdIIqANZ4GXyeYrzhM0cAhYk2n4HrOdqjZbbTlMryALvJOPZZxSEbfwvdDhV5Gw4vic
6cYnkNu+mH8dQAQ2fRqyjPGTKodDq2ZNSdA3FsBdw+m4wDzrAXhAnMPX1ParCki5A/e+W92ACWXo
jOCSGGMccYT6voYhYPoPeP9EO+y+udzb0npzgyh6Xm4JQWsmT7hLaYk8242gP/EZzgk8aTGrX9jM
Y36LbTroWrvM5adktBy7f0Iea7MnawnnC1v9YzwePnfUP4cFw8VJuTaIyawEO6uchfm1L1Zc1yFG
gBIOk2K8gtwS5G0qh61/cvG821ukIEy9g0UCcrv61YgWkmnSIeOcoDbZdfmHV+NU1Uc2amxRhrIC
JaO20YfAmS07fP956waxJDMmt8usS4o4bI99DkDnk7BQqJ8Qe6V/dHaEEtACqFPA2q7MHwjoafQc
oDayc18YaK0SWc2vpRoqZFcdRVwU7T7HqcEgez5/59DXbE8V2gvfgBKl+sYlcjVPPsP+7VQF+rfO
tiOotNEIgScfTlqXdVUSH2uN/iE8eSldkPWO8YXQjCPw1+cIghdyArmM/JEx88SjIDn0vU71djR9
P/f8ArcyDj7yiyqvsXkwRyjT41WzyOXfYlfEx2eM0Oak9RsacoCju/840mQ3KI7hRvhjTyp5tg5i
tYwV9FplFrAfgay0SacZOTZlGmMrAcgYsdEHCgS7wkRqU+EeC62U4P9rEjiFeTsWQPreTwQokZqj
Gd7n4/y85qUunlZUuyhauN2ODhoycTdNAw3XAtPV11WG4jepjph30GrE3zGou78xvFk46jntYUUq
CghBaWxeDdQB9E8BbP5X32O3XI5pcUuLCXwggzRGKXil4N3zO8gR9pd8yD1AfrGUyBQi8f7opmic
7seJS1Qbmdg+c1Vlx2N8VOonuLzjj+ipmJpK9Tyv5ZbnYPUYxhQiCFcbV/V72Yz7yAUuDgSGAGbE
HzdUwqCa8LJYPYRovqm5LLqFif1MSnqMcDl3gCHir40s0wpsiFfmJ3c27M0KIh13xa4YBRSaTh/p
usu/M4jCPzD2leEt5ET/9BFU7y8jEn/6e2OmCNa5PtqrUw9u3HTQTAbVVssqUJi4jC+PxMOIq1kG
gCgnTBuN0WsBaQdMhcJkfoGS+5IYf8H1a30ccgOif3AFym5isenBxLAxa9ywQfxGfFZJJFWV2YQL
lcT9EwBcjBrVkLpO6z9EKLGk41CxoNiKq62a2oV4kZwjZaL0eyx7qT+wq6j7kt8D4HIa0ZVPFWBs
U+PFCfp3rdT0a0ikTrCGwsZPsJdUxT3kY7iqB4QlPBbVpGkToiS9LEaPK6b6ACzYVaqXvUg1wE0D
kcLwzFKZs1cAVcUrINiJ/SlW9BTxNu7fJVwDXzDceCxNUuB8wEDQtuLsj7Y5emU4u17y/mC0oXQn
ZVccfILilOooH+7drLL525SrBccl4xG5ODRg9FKVgIxOtAA8coK4a9haFjuIU4QvSX4lTEPeQ+cx
9m8aPz1MjaSTHOcSzZfSrx1872H0kDGm03dxANw9znMqQtZOGBl7Zhb+9V0OQRLWVRBONBzxqIBn
XVpBslLD75zKJ+4n3v+cyTySBwBCe182herLvAaIFHSX6YKSW8lQGj8hgslchRyyHCS00TiXtrFa
72zp3btag0bMLUlXXldagHWQoDjPwm/sSgVO+svut9UhBhDaPRAcOIfulV8R7QvlaDy9SdxK0LMv
ucfXYwpA5XcSNpl3rlI5PsbudtO6MOBbFAOMPYutX96qw9H3uCqqb6nGSm6QWhZH//yhOP5Mlv5v
ajPzs4x3Kk8HGKy95r06WDcHQMdNhLKs+J3i7It4vVXwt3gtXUFCtwu+6o8cM+XRaYarRv9nQZlB
vwVF9hfD0vk+QqnzuqpSQ30yGbyvuSceHMO20TqO8nEFcEz9ilW/zYvmz7le5vhpTyBBfZh7Gz0o
AS0Lbs7FPyokKKcQZo/T9KgtB6cC0SfmfQSf547QiGMCfbaBgC1PWPa+QDJ3lYkt2PMiDG8cuoRa
oZnea0eK6mIWSDv3JdLfEVyzVvXMUv6kEpi+PBOcirwNo5U/0JkwCAB0jqpLAsRZbpOYDaK1kKUz
Q7E0jbyJy/zAIbakFQxJsiPFGVXy8KPwiWygWF63L6V8+jyva8xexD4a+VYiSnK8Gj7rr9ofW6UO
PgO85PeMvB6FHSC7TqHtO3NU/8LWtPcBqhdglW/oSCrZaZPuj3m6kBtTvb5WqBcgtKiiNHtdTHHk
LZqtdf0IcwoFGXWFmN8H1cdLN7ADWp0EHAwQQdev7DFG6t/TlMQLAcMwrdOJuV6Ul0XtZHiAfm8E
QLxr2/8DpTDaH7qalXzvkU5MahRSFm8giPXWA5DNT5C/2xLQ477hh6uV+mygkee4iMAxXSppd3ed
Iep9HTfoNk8qVf3cghr27DkJPahuHkGH+ShAhsHaRCTozetMprF7DdGGZa8mZi0GJHDzkRsIbnyJ
ZUihURyxqzCjTdaiXvpg9S2DE7y45FPgAQSLhYwTGHk4rzISpxkan6t2OCrqEaMWe4NC1T6uSFu+
MyXMYBYp2UtFV3ln9xS5rlVUQA0UeeimDLgW0hHkat4Y+K9GbhECI7Xps+w7KgpfNDTKZXbNAwn/
RoVd9O7CPNzmI9U/V0ybMCSKI8irQbvu/M3aqoC+AleHbUDEQvSnfJyM9xvYIdcJHa1XB389fEwt
6TPpv0xYv6Q/j35Wwy9TFepMDxtjNMlmR3yBep+YU+UCha9dQJHcLF8ozx2wzB44Ts/DOUeU5v63
rAihTb67ZGm2wS5XyBDMq5ZRzlFv+txXLZG4uhoIwBx/3rcAFQJ2okWrRuN/kE6IRliZTh1+uc5B
N+giu890pKrrKrSZ22kSiHHrJ/Tgv7Gqt58seNtB4YVJhLzopelUItDb57NI91PKVoWCMDqeiN7L
08jGyTf7tsGMyiY4rFqpYwgiwyr/oMKaup1M7oHkiThhYG9rD5R3DxsDrikxbvDTVXLEglQTLHiC
km2+WvGcjL0S53nw0xOoEXHhySGedDRkHc6yFJzj4feTQS1Uj1WoLkSN/hlP2W4dSsJZQU1SxLZB
hwthaabYaWPgC14ULhuDF4iQ4bf4QDpNXqmthaQCNqIH26BTzU0FMbecqAEsGBzui3XNwYlIc8tJ
YD+Iyo/0v9EkNsnPDgNE6XdjxgFe+qObH9I1Jm8pL8pvPTRvrMF4Ub/XZQSSmFaBrbURY/r3gDoq
1HG1uxsn0l3mbIIIRgQQtIv5gg1gCn4PX/CS4dmb7Hcmp0KeQK5ibAD09iyafYHj+pUF6CdEkjJ1
iXtSZSgJUnglxSx/wBtDGXD8j7Mza24cybL0X2nLd1TDATiWts56IEiQoihKoSWk0AtMEaHAvjlW
x6+fj9k105WarskxmZWVWaQUlIIEHPfe851zVQxYVYiORF3TOcfs3OX2ah1jiCTGnNsl1cMNL/IC
tkWkBhb49cEtwVnCwleFCON0NA+rhDbaJWVhNKGCl1vJA+JZ4a99cpXMxrJpab8OkOP9Q1MoO2am
5E763vNrBg0rmXDNplCeoc+wsiDhFH3GkzvZyOGzmi7P+rXZC+Izhj1Cl152NY9E8900R4vlA5BO
RchgArpwtu1y3Q70ufqWuTCwGgdLJ9udsYpqJudY8KxY8fQ0+8WsHWPboY6m94hLbOwZjYDGYoO4
11FY5mZgBMc4T2MF7FPSHQUQR/LaG0YUUs0D+sAxCJg11G1Mgzk30x39vPMWtL2L28iZ0oWVxU7y
1QVuO5qe0d1JcqScnbOqRpwpN8d4Kxro+GczKwzGgqbh77x5oVrmovUPHdcEdRsFdhpK2kdkMcGm
qi1+rlFvKs9t1N1az2nMMG8RHZPvPokhOqBqH6hUppG/myW4McqmfiQg0zOOc0vHt+sD0T05TrNs
OVCSR9YiUNoS6ZZRfmdr4LIcDEkq3YBocxAwTuQUNxEBzuSyUXShyk87PmPxZtKY7NLRkTLiUQmr
kIANoXkVVNIbNReQJ7OGrb2ZKFjdkKfp0p/IWO/ySACB6Dsxdr1ANGGrS3Q5h1nngixp+htZQjGE
2EhEukvW3HXv5gVr8qZ128W9DSrprbeAfOl8BRdxCeQ3uatucm7V6jh5sncOOmkzej9zmZ190MQi
fbdwG5BUZ2SMOlIE13ljFrH/LWh8x71jmWzvcFMbqYXJqCmTrZuaLEsbl7hww4FDoQ5VO+Aw2XSw
b90XPfDs5ehPSiCskJxAsw57HiCIEWM8pF0QahvM9hSMnZLgswyzjSe+d3KuFodifTRt/1Sppolv
hLLLeDfXS/LVHuv0DWcY424nlbO3VUpLxreB4/jjV9RYp76uZg/RhzEl2CY4aweRbXd91Jp00JsJ
t5TFXBUGYFsAxjMs6vsnC79OG1W9l5n72vem9yRtgyh11749DDb9wob9nzryoD4T1JlxPHfNMFbR
Omlf3dfrWBhAL1nC/oM4bVW6m4K6+GEg4vfnOk38fuc4gd67njHrzdyUqbHJLwYD6uUqiXScZfhG
TKMO3cX1f8KZOfdd3GantPFQQP3UorP15wzYZF0HHSlKiSXEIGO2j+i2vPVG4plM4QkazjdJOdnx
YWzaKj7bxmpejJ5DbYOSm9BiNw7RePW3Zu6z27quPc0uXFc+ypYtm/Topp+fLIlh8mbuESfek8LD
4rXWqfegLhgXAh0a8tFhol1FVi5X5ChjWW+4kASVdDGvh76X8V25glY+VDTsdw4PXRgCLHXbWPbL
erLyrPAiH5n7lWKLNDer5hTNNhDO67NZtOtVE+ME/WGRIzLes0CvbyITliO59Qu/Ks9r007ZlYe5
72kuAvlg9rU3MH6ih95PVZbfWUngoSrmxZThZguyOAmTIvH0rWG0NVY/Dxg6JNCtEs9O57QT8/15
KN+DOWvz7y3smX+QLlixy8A541vrai4eEFjl8pLky8yQizlVvwW57e2fFv+wO6uyyC9ODAZr0QoJ
ik3JHlvxiCV3re/oz+blHkVsqiKSFddfPvM7tKQOf9wVu/VaWYSFsl4n0Patl862f64hAB8B1LnI
eqvgVGOEWrYP/dgMzePi9/l0ogiPpytQtXwmrEOqV0KP23Ngszxkhz0C6Q4zeqP3fuwbxo4nIwZF
LXzzxm8H6weLN5vu6DGjANlv6/Rdp7N5kwGb93tHmkl3Z4BDdxujJhR7O1T9QkMxJ/1Vvq79y1xN
lP4TNHb8Be22bwB2jOyMUTH5tdgWvU7FnlyStEfEeIsizb2CrZ/il5XNIMWWNWcTklfDEqwA3Kfc
BEkeFzfYM2xmmhXGzPNkd5OxW3pQ9G1bmNATxayL/N4YRU457HT6phlq6lGLBYIJ5JrEfCWnrivv
cmvu1VNCAehQ2eRZHjZ+jM+0DKTL4MgcWQeqhnhGlJhTEBNSffiHTq4cbooR5GZnVWnbHv0Yb9GG
dS/t1RjHfsUQUtbseDBFC9BrTNXtzNs1hTwp+oaoQK0fWZWoZeR3GBRYRgeJVf6hFsetpYCr9Ch+
JG4u3ymeITb0VPVR3gFnRnBshj4GOOa2cWvbP2vPq3kGIDFwYTD32KVLaWF9Gsf22cBdqrc+yUMt
KC07OHBT41quN2Q+tDH/aZIbhnkOu3twpuIbtWjE7ZntmVu+xPns2SKhKvLGOHKWeDoDe5DARPBL
nYdOnzPvQD9zEc8Tv3nyJxxVO2uc9W0yjHm969mk9OCaqf1W4H76vowO6vMSoFWcTXD9/C2LBaNI
oQEJA8rrXyYwys5RY7m+Z2SxRP3gjP6tPwmk58Eox5NKQHOPrHUwv/Y9ncwulWYHJTK0Xn6VJsiQ
DXODZCi2cZ8j02Y5uT17fHl+9YARPxC7XqfNDTCZ8WSxiHuKgtrp0qjxEDnCAiQmieDN5c82jd1m
rztg6k3qLxzWmbIq82shXFfsFVtprFCXFJrYradpVS5gCFfYeRmN+NjraQm6sB3oyrAOSBHrkJpg
7k6AGJo3O1AQ93Qc+STBwrnwKVOw0EV4lu2ckhEldonUMMgrw9Od9Vqh2YRDGYvpHl+fNzzOs5+k
V2tjzc4XsmXWZVN0RmnueN7b157+g0DsY30LHeCXpyo2uMmZ78V5f5Z9ly9sIkSvi/BxQw0uKnP8
rdFyEzWRLd1uC6dokfCvPLNt+dak0aO51alnzt/gNy8TZYohAyq9bXxM70QInEoSguyv9cpP4iQj
iBI0qCz0c5vSpGc3rdvbyF51N4udWZFzpPf9qrnpmNwX8qaw2X0V0gB04DMB3OZ0vwwFT8rCRR+t
YtNplzCXTq9umLT6PkByJVUCauABaODxqtV63Y4caPcrZ5x1a7omfGCII2VVd7ZPaQcIJ2XwaNam
GjbL5IzLiYZMv8kmQC/cgFKPUZMyCg82KoZ4OIvSky7L5VGSm4Pjinlr9QaaTrX24iEgDurGXXwQ
XnrIxYaibbwn+lX/WXOC7Zknd0e7bPQXtdgQu0t+gAAtbkflOWHnSed7hz7ymgA5H8fOcXba8agc
W4R31BiIaVfFxg5H6IwN0i3uRCXSkJWnxUb6CsVyHtxqJ6uiJXEtj0eU5qC80WnrP06JE+yddpDg
KYUVCotDOoMmfUk4EonskQYHWCVpOjys2keHtUW/UL9EmKuLktrHtYVC4pZ39eSnd2treKRNN3Xk
liCQfZ+Xkn47Lp0tyrV1p1dD39AsFlBcF0vKhl21/TcVe6jJaSvTN7tvMQuyvjlal0Fvk8ptvy6d
CSLqTMszIqp6ci2MUJtS1uI16Oz5ENgzkm3tZuMjkU89DspMLSETt4Vro5nns8VywZfGxnzCs9oL
Irvw9TWby8uvTtnOrwVhFipMuStsZBh+1IrT9bR6CkpFVNXXgTtuK1mPw87PYvS+YGQSP4yMzQIY
cpzH1cqqm8L08mRTtcv4XGnQQHjuZi8pxE4+pc2h7+DpNhoM/KVlacp9N2sFIEppFTkcB8ykcQ+y
kTBNH02jSV7rdBZlaPajsy0ES/jKwBYPrdlfHls+yVoqMWC0a7u7LbKCw0azhuibs+Tg2Zm7Jg88
absj7OC6nerF/WkZJsUl3ZUfktPD86Hr7ePM7PWmF5b1Yjvlcld7QGwmZPlJkX4nQByHGF0ThPdL
ovAwYZnJd6Orckz5VnIX8Cuee2/tf2HPwZRj45JWWlMb5cyDIvbEJNduS6jNxk6N5YVqVJ0HuiEm
BfW4xQ2dfx1gap+SSbhb8pV05CZJhfsQGMvcKF8qtSsNy622uIX6c0Y6gnsGWSX8nl6Myc29NQ/W
az6bskGQQlne4qtUZqSNZg1FsYjHqmBkPHOdLJHJkGH6xpDdFQcLzbqNsB4PL3SAL3gzwIJsnCnd
hh090PzSS/1tUTcuC7jtHDO6idSU3KRG601hnHfdttd5vYZT3NIl1GnVRrUNhLgfVzXvSatkUDGS
4HTR0YLg1fUTI40MykDuSEtPF2nAadaDMKceIgRv/LklUOng1KkfNSY0yzE2BtxxKPH3hDRAeWu7
NbmWvWxaj0NT21HQjygimaGYoNIGhUU3jBzR47ATo08uRjVUxUHNF9TmYs6OVFW6NEeBU4wh59q4
nRhRHdp+nr5nGiR5kQNSOkNbW3BRB3RjHcZrMqMntp4ZTQeSZOfzd0RPQk0sWgasBQjSl7y/vAtF
N1dwiF6h8TrFqcIQr3JBo14DyFTMOIxJxcUdMRLroWsngLN8MY78XqBCk75wuCYuNxrpdhd7cXnl
QpwdCdZgC3qKdWpJAXJ6c+F5YGmF2JS3DdtrkYrB4OJgkT9gRuYem9LQPU10wD9LHkffU+LFd5Vl
V7dqDbpnVXjcPHrWIZOIel+bHoYfqlqj3uoyMR5yGbTvurKqHTQmQ+rJUE1oecxpvNW/ZFzLQDmY
peKOibRR/6xwzT+tsYdgIge3oyxZYeNiCW1YpELtUn+CB4gtA0ncfelZQXaoyHE+d6IoIBZzue+Z
oUU8j+K73tP6KWicmpFenj/RsfuPY4X5AHUxq6po6nn/0BCZvmaIR/ctyTvc6YD977PNGWL0DpAH
Zq4fqyxWIAa/aUMPpmZTJYJRA9whw8taJXk45ZNxNNEmtmo2Zwb1yhIsR7VYMsmKXrX1LbCsvWmj
818xuYaPthbbyBi1NAxAGUgpczt50A5Xk1DVgSi88oudOV5I8kse4rUEXQ5a6JTFSFpCq4k4eaMo
RmAPUBczGohDPlgkF6wMzG55OOvnTEt1b3T4e7GkNEVYUwQfnMDOlz3JYoGImC2vyVVBgEDKla3E
DU37RUBksHeSPPe+YmweVNSOfTowFnerF3P210utuTqX01xZzRc0Uf8kg2zIvybtYJOiYOehKhv7
oGyn9b5RaK8V5w5eizDLmvawuhgbiczB7jpLUrWLtRmXe1oJ3rq0Mq11a6+m6g+yhpwB3BA+nXxq
Dg6DrbJ/LPWYV9B4FnPIoVtJUiLjyEv2rllP6wYDd1k9EX885WGfJerCQgR58qOc44wrue4UI2yP
nJT4YdIY681Q6zazI2HXVYdPLVgqh9wOuvIfU5Z31a+h8lBTGaIW5ZW+vPqx87VpHDSsTLWFpF1o
nn3apEsaTW2okxu4wnrFJep53HpeLdv7oDZTJ6XnKPR0LJ159vZsWAwq1s7xjoQpj1k3TAfhXZL7
Z08dMHjX90ywg3vFiuTHYW4Xa6c8DeRAkbtUN8ZQjfM1hrv8S80Kq+d1cnUZshJ3ziLbreY4KskG
OTSt015ndcHcS9QkRqD+Qhwv3JphWnT+12xQkP4OiNGPjF2u8dFuKNm/5WSwuBDphBnCR2n9pumo
O7YizP0bkC2pVdNoOda1VEHs7Rn0yXjXgQjeJIXI3hZMIA+2oZ3ngYYCYRLMgG5UpplzHLGx640i
PIDUGS2U/8DUdu4e8rgJEeHLaKw4jFo/uKZ363Z+Tusc+eDwy45YKyhqZP3hvmFsFlnDap41NvAb
BByJAo+6POwxrQQJHVxM3j72CR4DRRJTl6TzrxZdYu82QmZhNcrxKo+FHDfzTIwSpt7s5+gm0mSQ
6s9vTP/yB5y8823AZKjYdnKm1yDRgu7NauQhFnZRb+gI268j2U/7yUvd6yrGrF+y8evX2DLo2ydi
njmmDWSPitc7B4PvWftyHfqzAKhcdosLnZAHDCF2aUyLhrSS4x0MQG3roLIjH9xQHqEA+F5Oo8bc
kiXntUiR6IMbn64cMIJclr091HI7drCzRIBQvHJr28NmbSuOqKBb4KEHZrLf0xWPwgYH67JXnWci
TKz6aimY+jJOSuJjrBB0SRad3jp2IuJmLoZgvhoD7UWK9i2SKq9v6VKJOYEkKI9NziILRJT5XFZF
d3TjOD3XTR7DLAz2k1cZojjmZYV9dmQMfPaHLtjbeUBcjCEfhdnoKyd2JApIXATHgsqEoA49H7x8
6d27uouD/oZxAIUMVvLcs5ptpxeSewIj9ViusMK0d218hxljvdE9N+Yw+k3U96IiiAltmKCL6og1
0KG/q4F4UzI8bjIG7ogkgyteSQWmNo6ztHqPwUFRbxf1mjhDGQaXvJCw7krvG32A2DEpXLeYtfvb
LlUaSEHEZhIKYxjFLrFzkwWzdlqcZmitfWMR1mV2sn9ZMBGbVzkPU2rJsd2OrZAHZx5VC8FbDv62
8QqDqIvS3UHIP5cSw58ruufKasVZkKtDMMQ67+tglY9jZvY/WC6r7pQb1FfcG82Ds672Q5oSvMRj
03T1hqUTXrbpWKyDv7vI+T1LlE9m2b6SMIrVD2zj+trul3knBa3OhptJcKpq25pCbHIEMmkiEM4A
U5MXwun5x2rqFqYnJM9R+vmLegyspYoohxg1tMXcf29IfjkRDUDKxzDrBylIqgz7lifa5A3Tvi/W
9qpfnOBhNWr3lmAB+UBDb5wYOzvXAjIc2wcfdH00B7jNzm7rYo8r3SMMdynK6xpQWYQLo5Xs5JRl
+9YpJQ4ObAEtZ7JM+5y0lz3eJp78WmEOZN/juFmzYT6kzJKu/Tqetz6H3g9J2vGj79YLI5Eah7jN
SHnLxrshTKuJJ/KscbjleXCwWM2CwyQm92ZK8+ZbLzso6A5DxkbCZu6l8rn7YtNr9c4JzCk5+E3R
PXrKKp5MzK5AQLURWUaLLarHz7tVcAftZuoZfzY9zsu1Nvt7EufkyRd/iM6z1THUYiS4Qfuy6GtZ
NXnOfXsA4pEEE8QrWG6aTySWkJIPp+fEw/WSo1DWrR0cS4ItnlgfS/iEhcJxm7SuOC2jN7/0nflT
r3b2IlyR3ntDWty6btptE4vezyzG8oDS696gR/URC3Bckk/9uD20uUNQWkyICspVdzm3GH0DkyWv
cWpaw26gryb8LwdUh1S6jNa5KZHyvplCy+e5H43IWJz8hvECxlMxljvPBmVLGn8i84qwmZ88eL0f
rgGYrblSbxlqCJB5Oc7n1FD6bTSW5Hpch3yH8V7gJWgYanQHki8ZJ4ZVRvikc1VapPnoKCDsPMe0
nhF1/D3PG6s95TysUtwds+x6tk6ALJebueiqmQmi4cn4bKZFw/ygZIXGeA+0ljl5SLxEVT77tD0c
h9zOAbNDMyV4ibsLwqK6o4taJbkYcTpgRKJ7XvszsmdRchJYdAW3PF9xi24at4RZu0GuZM9ftBLZ
kFD9srQ18lfooXsDZKd5/3/HT/6r7MkPubZDMgM1eCwOtWLrHICodfiDP/fSH2JhAfRFkWSpOILh
/eyF8jbUrGL3uRe//Hv+KRbW6P5Ir1TW0RndV1qpsh/+Ipz6XwTO/pG5/U+vbBtJgWUDjynCzAI3
QxKnaeL99y4FqzLxC37uX/AhqRpswM1IQrTImy3sEA59X3ti+otc5H/1sX4IqiaToPJm3VpHLsxv
Xb8ca2X+RSDvv3rpD4n1NMjCK8taHLH7YW/a9+Xwyd0mHzcfGwLSoiiUPDJe+tJfhJjenNvPXTEf
Nx8nRsyQVhXWMenHW+YMz9QYf5Ed/C/eEvEhwFXHQD4gZnyUs4HxOHkwCuDlT10mH/ceu7MJ92CB
/DdV/N0Z9KvHMfPJ1/5wh6LgwWzY3sg4igAauxFXmfHJBH/x4Qa1bSyGFvjlMYUP39qZZROn4qtP
fpgfwppBwX2cUdj6KdMx7BQRIM/n8tc/rjuuupaQgUy2jDUIvXqxc/0X7/blXf0fAqbFh3tSicZM
zdxrjy4cgcG0j02olOBDlJGD+sltFeLD3emQtiohbvghovhlt9Utvtbtp65EM/jzkbsUo5/3om6P
ZeC/Fqq5g1f69bmXviRV/9OZm3T2UFTMqI7UM7cm7XMzfW5nysd9x0s3qmWyM300yfT2lzupi89l
dH/cdkx0WobrN9HHhM1wW0dcdlQEyfy5C9z8cGt6rTA7NIqF2963b1H+uyvowfGTH+WHmzPt4WR7
f5yP7jxd9yLZm03+5XMf5Yc7k09y7XhKTseaOo8lON96b/jkO279+SrxbWLsBtFPx5iFgjugEbnz
Om198h3/cHtmk8C5DYhyFDqPz2phbED6eva5p6b54b4sCCLopA132V88z+3ovsex/NRvLj5uPs6Z
OGGNIvhUphiHAqOhL6uc4i+Orcs18X8fW+Lj6mNlVC2F/DqQjQhuMQPxALeJT32k4uPyYz/o04Lw
zYpNHR7geXJSTvP2mQtRfFx+bCS9X0yJ6o4dhqadXRbephOEU33u1T/cn06ySJKUCeDmACfwwEie
8iWfP/UIgqj884XOPsLVksXYHmMhLtYqj0aiIBboc7/6hzvUF57kJZvmmNSrT+jDdEYsbD5V1YqP
+49r8nxywaziiLGhwHQeRwLD5idf/MMtOpZ9Vo0TD7fMLB9JKqGDr8e/WoIq/9h/8D9d6R/uUexI
pq1zyRuD3/PRMvJ944xfwR0AOlq21QlhNBf41rtqvfW4NIg/fb2epB9Ua0Q2QvIVc15xlUskSy/u
A/rMi05BkxkOQf9TLiZLF+EbL8HpKlx98SVW0CjkDTyRE4lPUmn4uhFiTmpLHjtNSvk8/fAW5jg4
8TbMXfy7uQ6K29KExIPCWs44C7KjRzDSJk2Nq3J0HjIV3OYs+xnn6XnRKUPCtYARo81ea35s69XG
/OjXdRENrpnshjUIokIFl5F8+6XAKrErk1HcrEY6XQk4JOnaGyLA9fWyeEm00mP3T+TYH+xSzc0G
i5LxkyRbj+UCcjpCRh39iYAPyDp735KqeMJVSc7qnBOHmma3QRfHt2Q77sykn77l2sKtN7hbzYrN
HWz6tfDVywpXcuWM5a1RT32EVGIwG2mWtyWgMnDN64oJT2fGrXcQBuEy+AOZzfnZJbCWDoqQgmUC
JjT6BZNCbbMngcR9zCbOpkrjU5aMwIfNtWjLK4YG9cPix/FeGmBELkj2mRgubFoaXG0i3c6x7iZp
302+nCMa8AoDpLfgTMLcHNZIgTuktzF086B8zjMn22aDsRfSXO4KwprIEzu3AWGgVZM/rWXlh1Rn
tY4Q4g9kbzy2lyX1S40dkHpzG5R+obfEBN85OEpCAEeCe9SiD3jgSWQvUv9EwuC8y4U+GfgG8XHJ
UCRxHPp8+p1hSw8N3F32MSmZB9cWAPO1F2HW7r8yzs027YQaDZc2Cvw3aAyPYGcZXjyCpEJCOszI
nRF1Q1yi+KpcS137du8tUAROR1AwPMFgkynedno4xcFwbrgYLxGrOz8gcm7vK6osMmFmGVaTPjDf
O81J/TQPei8Kf6x3DTqX6wRued+DFJ20NG9yUhV3PZm3YeoF2G8EMZATaanXOHWGcOjMJ2GRZEJG
L2BnmSN3SL8qoNegRjwYcdfHteoke3Lf9+jmFwDF5w1tx18BGMG28vAWe8z/rkbsPdsOhXmTuEB4
vAuk247m++qsX4aBDT53QeL1pHH3ipwcsZzQ2vU+wNtcZUjbFiHHG6GXG83aKnI9dLfi9UOmROgd
JvuYLKV8ccYRR5/yzQciFtyTnBu0ZhJYq+eZ5BLeBGcOUZ4D/UAQy41kpmQ9xc1IXn9zVdiuecqI
J2Xg1pvRaAV3nZEjdM35iXgqkENx5doASMEyRf0FisGqJXadVJvRKXI+Ag3wlyVkveC9x/vPNR1e
bCr4OZYvBak2UTVnx6Gwr5E3vnvJ5J+JayWJaFDc2Xpt15c1K0ss/lkm9yTYW2Ezs3Z46tJjZdru
L0L6NXEJxLWyLCEAhnall61RN2X2SVoAFltrXMyI1OEbmQWWvyVCGzyPZKkd+FdsbGvdXiqr1zRl
NwOUJCuyASveRVwbOdkj3dcsM4uD6GvkWbyLp2mNv5aZe/E6rTB3DmO3yKqaI7AQ9wZBssF4mSE2
zgJOJgh86zC1ZbFzgJh/w+wnvgYGTRz4NXs1ARS6rUH4FquRs7zkz5N5Kwlt2C2zNgCG2ni8HMoA
kz7OjqcU58/O75W39QtF7ouXKD6LFKOYzsz61Ovylsiv+IbtA7cGR3hbM4C1bQPQ2Erwb2JKO7Fa
YStIwv4m3PZQF+rABWbcJthPothLie6N0WGW1g4bVYExyY5EKExr3M5xt/5sa6eJit4uHiZo9A21
evLCbJB0H3fJjFDVo3FjNoHdh/M4QDKUQTP+MMB2FBExdfcYq/Hdr0bj2mROft1rPku0qfGYGOSr
aT7SbTd46z1VxRoB0bTr1gB33WBemH5MjqKhnlx2Wxm4KcwKO4t2ylehB81mSBbWM922dsEKhZMG
qiZ5XN0NM66yYmArmu0MCUScWvhonMYNSLgOXpnpJgdz6LLn0rSH5jgZzqTDgVDiUz5PgRfawfBN
9UZ9ssnDPk7VnHjHovc1Gpk7vI2kaYR1MKwAZI58xFsLyzbgpkPUr7ZkdWCPInAXKwN5KkL4REeQ
UXQIwGr2a9Ekp6mcryYp1HGqXW/rMLL5gnbx5IwDG3ayROzJVzn17HPZ2bIfvVBXyR2DX5btrM44
w4vldhq57K+YmsD1rg0CsLtXjy0bYbGoZC9bj3yqQD1OaSmeTT5X2PQK+xD5Co3TyvaJMKJ13Pqo
x/bWzy3vpZwuKeadafrnrloPBAzrgyMhFRdWGew7eFubjOPiLSlSSBuCC2ukafsXORH+faOQpYcy
+2mbaKBhRZroy6hr89pfsvnelgELqgz+/rQUUDUkhHj5hsKmDNNsHPAxZAQ55KWYbo0RZmOMK+KW
vMG30fKsRyxH4iohCA3fpJc+eV0LQZ1XaOW1rIi5dBaxCyxcVXY1oOmRXnebD9N655gr3Qd6I6da
QgZgCfQTtX3p5WxkgDZDNLeWLqzMUvHcamxxwmIUwEO3dX+dpAv5SywZGr/MuPgeG8SKE0h+/YT7
Z9wN0k6+FpTEVAljOw8RG270AbpraY6FYKONKexUsjmpRw8d05qDKC+bzdzSQRurgyPBSQ2Qj2CX
xR2x8K62t3Pj3Mwkv4I7wNkXc/nk9PFM7H78BUHLELhxVLm3eJxS3BG+Yo/8BDgwAMOse4qpxkLI
1/pOJzmfXOUZ/7XC8N9/LP+RvDd3/1Vx9n//T/78owEjwicwfPjj3x+biv/95+Xv/J/v+fPf+Pv+
vTm/Ve/9x2/609/hdf/xc7dvw9uf/rCrkd71l/Fd6fv3fiyHP16f3/Dynf+/X/y39z9e5VG377//
9qMZ6+HyaknW1L/940tXP3//zaNj//d/fvl/fO3y+//+2678t4c3Uq1/NurjX3p/64fffzN8729u
ICjDLYpOBxM0M/v5/Y8vBebfcDrZIK0B/8fQkoaMsPQh/f034fzNcWzfAfPmK75r0/D0zfjHl+y/
CQk4FQSEpjgWI63//dv96eP574/r3+qxumuyeuh//822LnPe/24cgKpwLgopHF7TlL7/x4Kvfxpj
cYcvhO+4kgC8+HEkxeGhWIzmzVIu9zcUyVVfyxJ7s0LkwXY27EaMOTH7UWKc8dPki5MSxFUMCXeq
C3lrIdRhzCHnyAAOqR2pvzWi19euC2lMoGOCFOl7McdxL/ury06VbZ2J+ok42uw1diFoe5c85ktW
oPgCYwu8F4jium2q9OAlyXwFhL4QvYxNnzqpayhUPe8752pO8EHGcVUDoOW7WLGpHvMk9UeWmPZz
ysZX9oQQPfRChEWrt5xQ5g0AAidOt1bGl1zp4UslKthr4m2cbUBSXLvBGh9T20AoJ5tisjAEj06f
5Dv064ZuwiK2BzWwJ8JeEgZxyBfBId9VKI0baIfuG4mI62mxRBHBKTiv5P8SsQtKXlBXAeOzeUvL
4JnlU85bUUlIPbYpbhmtzq/WqOMABxh+uo6jLkds3ujeb3+ygmpNN5K9CfxKrSNLpFYAduIHhtvS
shX/9MW+EQRI5Lu6KMzj3E77eh6OdREgFbv+LzORw2NiXWJShj7gxF1XTTW+wIqFJlmeN/is83Pd
VncOhu6fDZtpOIqVCxoOhjpBElV9Ql0L8f2UkEAQb712bN6IueMRbREecxjqpX0x9fCyFOwey5GG
D8ASsEItDNfQz2ob59a3CmAi2Q4J4T25NM6xNLD04WBLfsVYG/aFQfxml4unQqhzbw7mDWC0vR1U
4LxOKn2Fbvlf1J1Jd9xIkoR/EeYFAkAAuObCRRQlUZSo6rrgidVV2PctgF8/X2SiesTkDDk9t6kL
ixSZiQQiPNzNzc1WBuQt6rhsiPs7xvIS2BFEar+dpWGGpNdO2nzw5x69ubIaGBmx7vFW+hT3tLn9
vHRRAA90z03xc1QMhEUxYBXLA+PS6j6vMJaJ6aJ/A8vI//CGGM27ZS5TDk7Gd1lAQfBjXW3ngKK9
vdPN8m1NEJmA1G4msQbm99DasDkBZVPv+qHXx7gbzCxewpBdV2SPk5/SwA8Qai75cRgMBRqD1V9q
RoPK0nI6xmRff3roIKMeM/7sKhyvxDj8NssFoy0H9V+IR7Sap/EjhNVdje7/Tibj70qXeOrxqY0A
G0RvvD7dBK2HnQytK7/3j3iCzXQ2vcC6yYpxuY0xUNmhCt9jN9YjUBD5N3oIH/oo5/czu/qWt+Gf
tO7RXYK1dxyZVmw8hhzqxm5xtmKdWraFBUvn1+vXFX4INQhMPqO6RXbauLa+mWmr/l6HQvxGfboy
GAwDae8uTXWdK1xH3UI+1AJzkybIapR3bNQVtJg/Dy7EC9wDnpYVk5ah1s6zFATZHZo6zm/dMiH1
hm7xmO4W+FJkCVkodhXMjH0p7S/oQrGbcstosnN4MiIeou4QeAfcApC/aLGC6dSCiVtg0WLrguSY
RwzeZc2I2iFjkF/9aOzQF6Bs6RY3hGfUwY124x53EhuGI9ro1FYY24RPUvv2RyvAGgHpUVyfNS49
zsEp2uibG5YWumwtgMcniIQ9fR9qP8tJnf4wLv5Xt1mrQ4Dy8fBFe0mL2ULb/1hiJ3rUC74PX+pw
Go6t7aZ7CKrPZJrTfhZL/iGcZ/2Felg91nym7IDsEDV8mqCLHNuLfbP2ff2IynP0bZj8lWl7lCyC
bugP6JnlHwKm1A5M6qPT6odwwxZtfZ0nhh5A14CGUA7LFJRbGwVm5DSvJ+wbPzNgY3+sddFARS40
Y5GrXV17s+4h6lIR71ZPR/Bwff1lyTKF52NXT396o9lhum9+puhzOpSDVfQXXMgm/4LDHkTaUqOr
malGPVat39sfEW0OpnfQt1PL8eUx59gouyMCwXiVUJcYn8J0uolJw69wEq2uQ0rEeYG5N9c/Az1B
QWmibyqsvwA8MOEsU4xrBUzcDI0igNhR5dfxFJU3yg7eMQt/ffxyXQijSCeEcuFfItUuin7h4Anv
ymeafa+b6qmA/4bMmT3uYl8dnWF6p+FrG5j38lZIT/ghrkHCRofhJVIrqwqGbIqzGtjKJ5heDqLB
41EM+YcylR/Qehx3eYXtE+v1mPro42AtVwG3favq9gfFV3pAq7X/8kvatCUmvyYi8iVUb/IQx/Zt
V3m2CshrTha3v+QhTubixLWkPCArcfbain54xfy01owwNmnr3E72+s1ekQ8Zqz8c9qWZhe4PqNB8
y4E7bEcNu6jOxn2N2F8T1uHB9Uog6CH45hTlvF/78a+yrlczQvLB7KPT5W/554vE6l857f8h771P
/+iYsPtruEx8X+TK/4+yY+PF/T9nx/uf1c9/0vo4J9ommza/vyXGnvwP0tqAJPac4RqT2i0x5vH/
KxMOSHddQV7qhKHL/yny8S0Tdu3/UD6vwQyDMv/g/TuZsDJA/H9tCyQcWXM+vQnXc+Aq+w7v82s/
t6TYAcAI4h82WwAmO0ynSYmjkLBPqz3rHm0f5D3mqH1mGHvV7j5NZMEwSN40Y/o0YRdXS9Rr0qBF
Aq8EJKICHhhVrI+x8dpZbidrgGjPXMXqYWIbQNwMO6QXUFaRN6rM+z69Rhm4xTS2Yck6zT5GgRP8
HWy7bTGvTOaC60KdW3JdCJphoHFNMurguYpYUSSnDyWmFDkokM8h+eDMJZk2GaY9+f/sEGmtv7t2
ZK6usoR5QcTzBW+tk3gq0cJQQ8Gve14ZD/LG6vPIf7ScnJnzg99Gg7DvVgcg1r/OI7p1jI7aodeU
93GFrcg/O+HYI3DzMNfaP2TuGOFW1EZQ3+RNa3QHp48oAFTchHwYIr5zszrj3VrPxf70uqV1zCWg
xqQh4aFba1v4YiFByK+kcI352Ekmvfa8a18Uq78GHdP9f/nIOQ8kKbdL+YN238Uj73I6DEU2d0+I
iqJ5det4LqzDDwJ0R3kH2HQKjxYZr/ky39ZjDeL4aA35PGQ3dhl5Kn8nMhvGwIvL8XzPDqjtvMBT
dGAuLif1kkGGWkffe6MG1WHkJGKGtWwF3secqtLmVk0zA0LJgyWLRk0fdTpWcfreYfnyUGIrcCAF
imDsUrKGwaV99BrMGKigFf0d31305j5NXV9N2TVya6lyH9CHSiOGE8C3CvJoma8tJEyrRRhqQOY1
cOcFK9fRfJnmBdn+QzmSLuJIkE1gFJ9LXUzBc+0MYM/3uo6c/B6E3FYPv4SaLSL/+nBfcuH4EEqE
ti/YziSE6DJedMY8WpTt4DXLdy1bUu4dTlUOtxFkrEbfIHF6piU+hMbIXte7t9/aFuYMffEofZrO
jpIsLWp/RBAuggnsV4Rznfi7KhWF3LcRU1G/vRropPMMI/JC3pz5K7MHoL5Al9oLq5/C9h5nuL5y
UPZfNTsiAR9np06TnazYS/c14NMek8CkGw5dYvtZ+LkeSym9azVWJpzMU1Lzmqpr4ZjucM30KS3q
CaGUf0Rljr3R1wZVfnaxm3QFFgOhh0YSI4wF6xoPkyaLVHtl2P5m4/Z9wWUuevF55dCBASCOy9SN
XFHZB2ZXWik6oChJWBoZp4MIWU7dvgPCG/p9ipB35++bdjR7G2Ri4d+C86sgbmleWgxZyufSbm8C
C3S0kh/S56NQOnS6Mp85S0P2va77ljd3a5K85I8oLZjyvusdHUForVUl2meCKJMzVxUOLVzeiren
bA5RIUGEMSMitcAGHYcI+qIDpIAmvV3i2VZMXzZpziOpGhoM0YNJdZT1sz4HSKb1aWh+Qz6z0M0/
JnsoeGns2bjfiD8EQ0aymknofzcZE08o8QLLsRsIsOuE3dtxbgpz1YgfNHwuBnIm69GdBhPVyvN1
tmi3Wo9V07NWoQL7cYJVzyK70r5iBlOgqJKOaHGHO6yTR8y1GLFz2meVDYjdAHefXio2WJn67J0j
KmOxtf5alqKfj22c9xNAb1roQX5jqNg83NRTdlb8GKY5oNud+zPaSx/ypDLrbAbcVuOdFEtPjKki
GgPt1dt7w3sVdH3lsvc4gjhq2RwXWwO4QPQrQwhPSEqm6GoisxLiGbLFPKvtNLdMTfnKopmrDEHn
Xc3cNle3/YqTpvCiD05WomRI28Yc1siQdTzFgTGi+ZHpQFFSWxUd47XXGJ6bXdZ0ylbXXpnFaInr
3Ok89zGztZdS1ouwb2rvkYEaxmu+Cp31iCfqzNPqI3qSaH6tO082rT/eOecDVNJVzO9r4ce8wfkb
2xFmfdfn1W5PjPnY0NkzE7M9d6JtuvPScmId0CVte+tLw9CAQK6lQuVySH5sp52t5cInNsNuY7hv
rRAlxT1z4kh9PXA8Muez63x6hsM+RqWaBmiVJSP6WjHjDv0fwrNmNq49eJIzlhH7scHqrhgwbPrg
5UajHDcnnHT1denZFdaKuR2ZTe011gq9/+0nfeLt/RIEA8osDlVB/HMcRSS+eNJN6TrEJC9/xOTe
rcVVGeEqniKhwuKUjNP75hZFrot9COJV6Fwz3mNnie3dOYszE5XXukUJ59883QJBIgmkCn4qQ/k6
0VvTBqBwSbvv3iARhD2uE0UGNmpAfX14PzQTs2sEX0b3roZBMDfyR1hgPrBca4kqt/XHAhSVlfeh
rfEquZaoRbVYm0cFJmnHEqFFikZmpDLXv7eCTLm3jEnWfXoG2v/H1OXiiA4AjhW9lsAJg9Cnpr24
t0geWWMjW/loLx3itvt00mucZjswPhtNpirKPIomac1M0V13i2Bw7dvbj/ciW+EK2Mc29ZojhNnM
5t9/KdhWRlK8eW3nRxQ9cp8JCKFpQDOYbJcs+dxnNGLZJcgk8qzpqpin6/uIW+h3GGSvr4PGjQcw
HbieS5F4cSfyVrqlatvm8Rwb8dgyAZmdz7F/hbKT5rHMBe1wNgS7nnRkYN6SXfL27bhIN6hiBAYY
kgKWq3Hl5WLP8pGpQuX0PJCeUdQONkloOeMOUdlKBn9hIFT2qO262sdb7u23fnUHeGMyHd8VLAXu
wkXeuC41FpiMHD1S16qG5g6HGcfJFIWY9R624ONUY7fUtxgwongcMQQIgP32ZZA6v8x6kAyjlcCu
8iXLk2d68SjmkzF1GTaPdTJq9rZz3mBJhrFQcFNgOp/ZsELqju22JTFluaAAh3oUZvQC3MFbHdRk
ctTRqVwsQW6YjilHXjJ45kCgLXn6TOcXdkgkk/52LhakMvf0uplS2iVtYw36W2pZ+N59HiL4+dZR
+DmY0G3gJm6OG2M1mUQDN3rVPntWYBIH5kxrqzsUkpn07iuOhWYVNwL7l+UDFVKBPlNjRSSdVxnj
QFxKei7HEFMpTSKk5tmcVOfwn02svue+W02S0yMKnfUfJ08zf3uNlqc5NGyZxg5WRgRRL7ySU7/W
3yu9Qvy4s6vV5Yw/n4C1oC/hYx3Z5gP/lldFycW6tUepdbeih+s0V8KOrMj+wQR9kX+qonqw9X2E
YQDH0ZDFfMYrzxmoaRg/K/GR2A14P4v0CsHSaAp3M/IFU3twg0pnjA8Wo1qGPTptVvOd+1Jz0mK6
Ytqi1JMobN2tnpdwCfU5Z5m7UoLfp+vgGxcMp0J45GqVAxHvmmalOa+aaRVcSjquAMH3ReCtlIEq
6BJezIPtxa/Ic6mKMQJT8fvtD1CQNdlTxZlLMUnOZm5w5Cx4FV+T/afkiDSRSammwe2c4iCyCbT4
hoPeZIDVTLpALtrokC/yvKJ6bC3YEoNGfCN5KBpOeHG0vYgQeiQhMGe1rZnDIylHtbLrrtaUe4V2
S4lovscUKRTVYvpNM761MKs11ukwGtFbBGuOKUO71oMYQg9qfz9Vw/xXG/mn7B0zWe6RhSN1hiFq
lp+UQyrYd+6DFeNefq+cNEML3j9vjXVAc0Pe4NPgNAPjZozqIfzBMBUeNThO9ksrpgPj8UHyV0k9
ICeAfeWE/YOLwq72P3QhzKD2CgVDfCxvygADsX5AjS8ldjxZtLyn9oOVcSzZu6ISGUl2p3tHjFdR
X2JPpOo4T5tPDPZqiD/smLVeW/rQbhQm16KgyUf6Kt0WXioqioFX3mKwYfaTwBCD+4ljNR4gh2xy
ahRSSNMcnLuwQsF22JBSTKGwVTfb82bq06RHcJPMzkBM3LzKdipbSDkSuUN/wSvy5pxCvx22XkVP
OJLgoOjokqp44WWp1hatjQJVnXw9nx8gBqR2Dp9IPwBtT5xerppNJYJ9cUIdWfv0AZ/fvoZXh0fg
m2MjJDMJeFSBucZfzlLM8eAO4GX/IORY6IdE1Co3xK18fbIqh1qHxkxScKy9/bauqYF/zdBs3s0N
hBBhABzsXX72AAtiq/bn+NF3QpqAz32SVIl7mCj32+F7GXijiul/aCPOVdSjzeGSoRzIEyyymPt1
NQnPM4pScmIQfl+iNTy7t2580vhjFTvZTwpLEwvQvB6a+nMIT4fn6IjGDgncHQTI8t5BgymoIPEh
Hi8fFPS59FEsttmpHk1AUBe84110+BkpMEn1TOlNG+2cP8aIc5JUbpfVI1fNsQ890EQEuk9h1z0G
iyVlvmeuAnH0g131mWAan1aXS3cuIqPP/GO2BihlU8+izxS9cz5fYNsczjxTGw8D0mHYIUpeQBEZ
0gQQzIbua4LfUxBf22WIIyTIkmy0daRtg4PavY3tT2gIuwlKaQiXMFri3WEjP6zr95ABUbhIc7Oy
qVAeLvygubLjmfrgpodiwJ1K1szmPnB4IJcHLbFop6/x4nU8wDajFzxfywaOlH0VJ3RrqTKpqO3i
mg45HQDIbREWTO+Ueu7LTgPZEAtLAcMEnGKOj33uy2VtqxYZPlWMSEGsyu5+Im/UkU6nXT+yrZjd
4k13NlbdLBCaEtI8x9pdbSh9hLXg26Bjl58BlhlAwBbMVT81lLb8Qt2gmp4dxBK1Qw7UMBpsJzu/
sGsxHt4xGG9rdz6GFmoS4U7lgjB254e2KlPYsDFp4i1D2AvLpZz6lps9VJY59G2HUTj3T0y9UCq4
g37PlcRNg2zMoYcl7s1ISaDvVxwFwp1usLNnDvtozyydrRlzgzAQjukDLDnw0RuAlHCii0qSY8td
24ejDfPV41gf0VKgwWeeMmKk6+mzD6ktrgiRaKe/U4xd1gvU2YrslLUoAnhOl+h21us0jJYxfHBc
RFOb3wBOcv2wJtineNgFw05EsiqbPO6Gliimv4cpXkY4AGfBEqDkN9XKqywdGRTGjtCheWCzFeuT
dw6pSIv4LAGZFBPvSJ1E6H07xP037+sgLxWiohm6nrjEVL1mhpnmru6DcC3e14VQAVw+y9ocQ712
CCt+QU/qXQjwAgEMpOkmhOYTh6bJcVkeFUla6W5e1wcEqWz0aeTQlk6636oCzoFE1gxK+T4yQgug
R4OtVkFpnO5QnVjKHiTBzfzutk50i3gIjgRz8RtITjDP4zsV1Gmu8ddjAIUlQc9AUNIJLvYyPjG4
jSuP6yQPOgpGinGI22YhuJ3qg99JtbI4hExYRt13GG5AY/sqXnT2B2X2SEmxVXyoVyG6DFtvKLLq
wCyl1c6HrvHNjX77mV4gSIGkb6k84XB3AyUBzF+GFeb7s0BXpcdg3KIJJCpNzCrSrrPwHapanM/p
3MII8uQoy+VawGPjAM8lKv7JOxfzaoFJBJwDRTFu/vMvewgmGxuQNpseKjWm7CWBigp7CUYmgkmH
PljJI/pqTtent2/CabD45UNzfZei0/c9ttYrdCWM8fDqOpdIw3z9cFt1eLGwlSuNsMheDp5Bade6
HifMOnDVqvOHLbWNe8ccGIx3RGRdc7CY+sWzkYsGvjoDn2XTqgVvPlsbvFlOSzymn3BcX4cV16CS
gQagWMza0r/e/lCeORFefCgnAAg2z9Y2adnldg3dJVk9NKUeNuA7bKCufh7tdoGcgUeOarDgADOG
MWH40Xl8k2LMjemAEoVJS+J+bvk0AypUZNzQ05KiZh2DCn5dsSaPLETER+VYezHAmJXwfnUoIWcp
DVVl52PJlI+3/uCqHIGgwaLG+D45thDW8ZyTyZkePrUMfBq+dGBnpy9gDv0/kjVQkNtXv89iffQX
0RTOtbJSKHB4GyoxVVjcJhIL67GdButxrYfCHZ63x4HGqgH+VlRoDdTZV7VDlYjNYsyHiwu76JDt
OsH/AJklq3mD7AuNCPdwGOnF1QElasOZ8hFVPnN9Lf4FywyNPwnKFYu+PICJdRtj/14jv5hrio69
P9lp0v27pw3tWIemmiKtla/XpvKSeIVkMjxM+AmyJ1cUudvnIolCk7g1UOUgadl4iNz2yCi9G3xf
HXYQPcj+QuEZRAJI5GWAINdKM7opzcOGGGPFIThfGAZWvH966iS6Xu5wFUWc8dDf+fgXpEoSH4+o
r+BzBC4Jxau9mQwuqvprO32JseWlmswK8jegaCceoSh4c8S40IHLWSmBW5AdHqCE8cu2shCipXbb
SmBLzgaeHQnI/DBqLNMtqc6tl61qWuqQtQQJsRMYvFbxxHCZ5Z3edVtZJXKMrKwuHofSu1ngJzND
EQokctUBrSofmRagAKJGuitS5AetdyLkq3CtgFwdB1zKtOnty9RDFyqXPT3yL1uIoupzeeRb4u6A
CrTP+ZIQw5SqHFbLopJKP8xl926ddZmQusoPDL8EOJq5WCQIXi6MyGboBdNi/Q02oBWjj6FL3mNG
E4ZQHQasx7fj2SsInIXIp/E91zQjsXK/yPxny1O4H4/xt8SNUsfZ2+h6Tg5zOYCEpIx1Ek4/Z9eH
UDv0qD7R6yfWFRolZaCgDglT+mLvbc5XVR+9UW6ByQdpwbw+snpdDHirlcm3OIxNJFmc3OG4R9zD
JOLnBG2mF6cfGgsB/Fu0z0yCZHRc2LA+p8m9lyyzOXmBgriNavUAMXootvzsHCgx5inXJz/rZdYw
f8azQKQ0osu/R5zJdLXPCWhL7swu7NVCNrq1D+HFmWWuypK3KxjXRM8M39AFlgPyI3G7a5AU9D+2
YTWIZR9bfuMdes8xWxvK50h5iZxgSbE8ze0JTupCk8/abmlzecFomZqeiSuz695+3Je5AJue3j28
B5uMIPTExfIaoS0KdMTl41bAl50/TEYuf4quQAAgxe0YLH3/fV+emp7ppjFlYQtWN8H2VQ4imyUN
Ir+GdmeJUDd/VhFNruKJHlSZQ8/5F4Hnv+mqA2u/OKJhiSspfeWjDEyOa2D3l3vI1asMao7UL9hS
wlZBZdadHIENA8MrFXp37qSRppSDgQVzbNKG2zhuGHfcR95ovjQFSovVAWFCcxg4zNxYj2dcZ7LN
KCuSqKZP6kVwZry9ZwtqeJ6yq9TvSo4OP4MqZlPtgfqa+nGEUx0ldy7JaOZ8wENQC8i/U2heiqNx
5TICuhDWI946ES9lZ+M4Pc12mq36OGUrFkqwVUEQI2bxThdqJaP5YL6W5o+jWPjFp6SgdJe35dwB
gB+adaXVhjDnipfFTmunD3nPc3+1on/URVdQ18Ow+I6igLkRM1WRXn6UGiDGZbx2GIXzmQb5hMpD
mfVKjVeMZ3pue6fQ+u9XNHJL8/FRB297F6YOpr8VTqelYYLgVJkg/Gy305rqm0Vk5iCbyN9VeeNB
tHQTGnqKJubeJXUpUsaD9MRVJ+j/j/nHmGYqD2w1GKq4xd8tXTFBcFH2ya7qyS0iWNWkrQB6Cc6w
kf8Q0XRWv0NoNZeSojRPmwxxbUNo2J5BvuYAiGjvYREWfd32MdZ2Cuy5QjAtaY4tGmWOg63oEKCl
HZYYH/S3Tm6vkDGsLjbXtwKGQneyw2IuIxLawTxyC2FFKvugn1EE7wVYMoTrPse8hvQU6io5K6Y6
fy8hi0yJ2y0rOxxx1hkWnNhwpWZsLjk2tdtyE1276VmhTJU4pXWTR0vMD7c+ke4EinCMapN26xv4
EjTODpj8+X18LyaYkzHi3DHQ+nW+pNPof2pEqzWDcZEs++5JotbIuzeg4dyNxh+9ebmlWcvKvE2b
1qz3wqgEit3kLKG7H1IsJT5uSQrEClKmez1krXdjIZAQH2Pp9ir9nLVJzjWOqdfwp+/s59MR9F8p
N/vZJ2Sxqx00kNhElyk37w4bCPfrLxOZgNsdVghKlrPrSoz7UHusak3q6AyKJsb+TMbYWBvBmZ+1
JCPMcCDhWhpeiVRN3PpPFuyUIP5tjlg6NTPNCsHiwwZMQw6hFd9iUFlGe6Y7oOAcqHCwb2BQK4Hb
caubXnB3J/p+po3Ut+ZA2PhvoUgAR5Ey4BhKCcjEe2yHDAnA4yX4vWTqA+Xu7CjVNp42LhOSmMLT
EI+vMTDKaZbSyAkpfagbUMq5DaKl4M9KazKoOf7ppn2wNfCxOitotu/qDlwPSD3FIcg/0qSemVAs
bNspw7//cJFFawV7fPH0Uu5bxASXFib76vLFY74QZbXV9ufqx5bGxU4zIfWsHa+c9K62WPUQac4p
XiJzU7CeO0Eb8UbiL8dq99Yu6j6vTQ5ZzZjBNxBUYL23CVeJ4Kfpm9V9ktblXWcicUI2hXJ+e7Xl
kD1i5Bbyf1Y5GkyN2FnWMfp4Q9mxOhuo5vRotvxxI4VkePCs7ZcM1zS7vckRciNrle1iGnEUOU4X
HbwJRAvSND0D/nzjtkTn5LWttMND3Bp4G8NINqRLnPuCFgnWN0kEOW83CCxv/9HbIJLVUfYeMza3
FUroJNBb3yBkyS2M9jP9Fo3vCVe45uR6sRNAagiIjk8DE+TyMllzkwGdE/gzn6sYJf7myMkUVDUi
uQt34NiDRnCLaCqaoLPiO1N82nZzWCdNGTCeQzArb2XQ5jg8NWIcx48DUy3VVaQ8ZjF33DkN0uxM
CVMhSZesT/i6rKReALIgX2ORGt7hvHTmHUz3UD/4LgQg+DBhaX4WurjEsS6izHRtmnpIS3ePmUw4
LUfkRs05EIxY83pIMjQUqbu8T+z22UWpb30q3TLnpVriCMgE3kGmMsuoe0H1IRUa9h7MKIdUqZ0z
A15YswAIooo+kc8otLjGTLDbP7NT6LMz3aXy5aPEBRegNMBOklheTHDoobjp2FlGbJR0lMIn1xMp
9hUyjwbnw/8ESpeYE4r9B4dmbP6IZoTJLU9poC5z07pnKMyEjgrZ9W5lBCsuMefY+gf5AMUs3S+j
1dM11jyG5u6ctzauMB/f05ahQQRlp1IGd2dCX33ANoO6orbyIJk1c97gGeMdIhUmue2z0OSKKleE
FVdgclbvVCFII4yMgUHDNqyya6ec3LK3ixh/4Ey1JpkdtBScUr5uKwbfa7cIbyq8xUOMmu3uBD2d
L9hvbRxXroYuMDTcHq4k7ylE3psbJ3vUv5kZYqSdFDapl4i5FawZLZQp8AiIx8+ewKFpug5mkRXy
Cr9XJknu5tw12Hfq65jrWs43b6zCiZMbNX987vY+HMQUdc60WAzSXiMPXt8OI/8mb7J4RDv4IZ3m
Ju5uZca01y3aqSFnfLMyLOHdsSg1t/TkCJpeE/xbUoMltOidTw1NWsGInYitrnvqFGaokl19oq8G
zlS1+R0yGYyh3dg18VXebDcTYoq7dseAltI6XLG7A/Z6t1omG9j+XIoRycgdnuSAXPuShmv9OfI7
WvshIpg8fcdXTJ0cdFCafuGgDca814Pym68LQ7bYUZ+LGL+KDAeEeMkS276pixUNhwPlrnnqA4ZY
GrrbicKzNVJy2wpicYN/xTroHSKcTZNcTQHw6WMDmJaTTnmyM70pJQ2DoUbWvnLuvNiukgFDmlOX
bNuMIq38yd81bWzjhFMjpM1+ic8PTCvXLLJzJRpipp2htI/cP7jlrj+vNUxE3Nt5yfoyuJMoDCLx
dKjz+HQwbQdGMc2mg2DjsNozRywISFcAvanX7vsE1VfmgBqcGj+0IMyLOloNdIX6sH1ib+6aClOS
Ebm06lNdVyYkUQzmA4oKahyr5+IURlBsNRAjx0Cj9RfOZN9HLoJwvUbBXdFwgOlr9FJpt+1SjF/z
D4203LY5FNDMp/DTQD3CmhwmzzyvLFAtPfj5DBBZeAHxjEKPtUhZHtByhEqE/dj6JIbVzlWy33o1
0yQM6Lx1/+S6eARWoEQDM+MAsNJmqsLWROqFvhLPeOMgY1xjYo+V0++EU81n5CK2u7cOFq40V0jo
iPF2bfrgC0wMtDomhGu4HDtzDbI7n1KOMgIbBafx59Em1/CrVopjbRdwPOHnRhMKEqXVoT6+612J
M82jH/PIxDG3JczRY47iBuKFfyPXoINcN65XZkfmUYep393WnGhRrCIIOVWB4UJaKh3+dHHeIjrJ
PHTVblBLG0+7rO997iquHpNC/X3bZrM1R5bj7dK5W4GbdjrrcBP/0vBrlKQ727j7wiUPUkX/Na3x
DYcdBdrv+bepxqJcHKHPCkivnSSLF39TL/2VHjrjel6RdPy0mcLULP1McBJdoRjvM+CwIxNIxtvW
G2HlBrk2CGm+tCWhIObT8rbnyr5LJ/yu7xBwyRlIj8LVBKzWbiKuSFM78W9bZrY1bSw8ddBjqSeZ
FcHT4vv4xCakcjyh7XrK85kmT41CHVlu43zdnteI1y6hyR4zlxKJitAyATuhI2nGJjLo6gMzoomZ
Et3IYkXstCZMnhlkU4OLFUQyNEl50ZoZPYzo0xby6p/xLACRotQ0rxKsA/QD2mb8JOliwxeYzygE
g7Yua5rwfLrJhH6+C7IYN6qPZYnVB/4ZmpIHNwtfAQbtvZ7RhPlaJaXZdNjISVYD1jwGSKU0bJ+X
cMUsDK7oaZtsH5DRudOqEeWJallUJiz00B7a5y3EAGCzAZwQ/S9e9nxcRgWGPtBAZehy97eIXY6z
4iOfKQn5GbRtm8DsIplagsufFATT6svkVhmHIOZZZtvZ52ZLUTjmffAZN/XbeD4guwrzFQ6ItTb5
y9a5TvHnZRPEa2JooVvx2OaNqfG9ajJNCgaWzXe1InFgm2elOf3HoDfHwNZKzM8RcD1hh0x18hiW
c3cTMYzTqvP9BYZ2O2J7GqBUHQwEB8SXDT9xa4BmMk5Yn7l2wb7kmfxRam3eJWsHs0ULhns59n3c
iNipCNybv1Z099enVEfYddz2RE2hP0hYPvBWts+9LaLtZmw723Ox6OXhnFtkgfbRtf67dt6CcOiz
DZkGJBEzU50zOD5pDFr+sb9PJESyWzkV3L+r+Zz8VaO3cnAjw5SV9Z0ecE8qPnodlucjTP82mv8E
jSVYHoxVADmt7Ftf/e7yQ3LZM5zSTrgl98ec4ZjI31UDs4kWlpKjqYQ9Dg9ACeb3TCkLVSXgz6LR
PBoZA7r+3pv2TostXufxZQoYvXaPrOqOutWto2oI7+cUNRmgjMpxeMXOK8yX0E0hsYGB4j3/05kg
sf5uqKV8MCfQZqN2XsAl0qnicgdnpNY6QJfBlwX1cpk334sxNZCN0wUGsulXbVbuGUEggej5ZsMM
4jMi1HSNOfjHNDXoDNLiBj18u7K+rCZoqdIFAG9mtlOyuS9wMoQ4uqoaaufTnHLM1BhL+DobDk7O
rXlmCsWsnF7Oa53CtpsyJ7s7r7u3r+JlK4TON+RrGVA9wcX2OWIMZPkLs6gzeHceh+unuKgNL/bc
HRUFyR+teE4mMuxz999PxPtt/5fYP28voRpQhPs2bAf5CpmcJkvXpRvoT7JyTX9ubF2fO721AACp
yLvitBRcRlipc77vn2LD/6JlKuVFgQfMAGcZxrLrsMidS3wWgglCxwmmFDRoxqW8LwZK77k9pGAc
wsJbqEca7Tg1dQ0CgMGSCeIpNn3QO8/Uo60Ghz8Y+dkXus6kv7uEvyOzDaPcEBuzE2k19k90UNz4
rPTnWAdxiXVeXpkCbeONokrh46EWA0ct77UdXt11QzmiS67Av9iK6qL/5YvEUmjJyfvAKYkRW7zE
2MvUMecVkOnJpJ3VOUpja2Q645C/zK54ewW+BMVZAjTp6TUIxawxKedlzwWPE8YPEJ7E/Bo/Uoi/
E6k1x8qpCFxnDIiIv9g/EnjffuNXG5A5b2UzVUy/w7HBuF4ufTSHGFEL3fEeiQiTZeFV4ELB3lq4
o9vCZ9gSwCkdw8T9Mz4Xa29fxuXnN9wKjnQz2ww6/4qtMM72hFrGXNwzfXRGLRPFYwDCTkmJ2CAM
FRyq8rTq337nkzrzr4AG2w9Wh3RpxdIV8C8BDYTOYji9kfUxKXuDGxR+RLF7DLK2Qb1raDl3n+F6
mrYIPhIGYBiD1hzCbFpzlLuRH0ff7CbL4LO/fW2XS5TBC+6Fx5YObZoml7QJ1a/QAHx88TZYxTuT
K4cxpEg7L9G5iglSWzeoVMpkDt7/JkidVsLL+xQKyCrStmnWwtW7DJJo8ARw+ruP+YS8gnH1O90T
KJeT+LrEQ+uOh9EefPGzyJVJZ2ynq+yf7cjkQ7wPUQvh1tWxH6rsxkNOznlP3/dyKeOd5HqBVDhB
ciGvCDocMxOE/dC//3so7rxQG4vUCUgqyKiTEJOkOGBIFUqTjTEtl/n2I/NeUppo3xrVIRH4bGUz
pX/Z+SEVmAyau9yj61BwNk9tXwfdfTiFRfQUa22pBF071DiTB8T8DbSxDTenCu44PmZ0AN1Pg+8t
TX7drK2o/2qiIc5/JpbNNBMycb09QbUIRlJ0ZqHRFyVe1HFAO2jG9544DLRJJ8eFssWrb9l7WxLD
mcsTGLak9NhPY4p1rKcB3nwFxts+w4OAIPY3X2OL6S1DSbzkiNwKe8MKJm/GLDeomWE+tEErk5k2
LAPZK+shCMhCt2Ch8OKyHmMmm1JU9Bwk+KYjGLPTBxjb5pkZzZzyxYyeiQmLz5hPkIxjeZ07taE6
xEFvVnIhcSYVR9/7T87Oa0luXEvXT8QIenObtnypZEpq3TBUam16gt49/XwgoB3dtSO645ybmWmN
lJkkQWCtf/2GWrY5mZ7TD8Nd16aw1c6gIKn5+s9Pb88K+OsihwHOowsh5IJkWfSef98Og5AdbmZS
+KhR4kZdPqUfDTHcbd+MQ3SgM1GtJ69jKIRgTVGx9cHVKklqkY/yGDM3/HcinOYGSR1UGjh92RVj
KfHFXOzEnE9tG/rxvw0h388gkf1D72D3QIEESeg9Yc1Bcg4AbHYPNIONV/9Em5869QUhEN2R1mBq
tdyGVyO/Eykn7aja8tIpkAymf7m/7ystTLz4JciNfdiG3Op3m4gZm8BHrKmHuQrDLf3qeN3QFLfw
KlzjU0idTaEZQIyuvtlsYixYfEcims8hWWaD5N7Areb5XFMpBGQvtrvUby6FbHig+4bhd3pop7/d
2FBZRSgrsXK9/PM1/J0eQX0GU8VH1iXD2gJKpXd1w7TCXwoYtT0EOER3EAP6uMKhyVjAvVJ8bv4/
qoPAhIzqOUyTAynXfh8VwcykpSf3qgc9UNQVfKvqc3wEMpqF1ofobP8LN+P982Ibw3MtQrQE48z5
n/ocs1tJ3JibhyzNAzZLDC2ZN/7+/jKAKPohiHo5eSP4GJH4zT/f7P/5fijhxKLt5Sheb9IX7q+V
eV2u6bCGVnqvpREzm5rsqf+m2qosD+LDbWujDP43ltL//AAeM4Qn9gWUXCZHzN9/gA98TDLm1mMM
5u87oLs32frwS4xBImusv6pFwdplffD1n2+AvMC/bkihRWkmmQscLNH/HmrFMrtIUZP1PmeD3D6H
4diHl7T3Y2m6yxZj9BffRiz8Ly+q/XejD8+mEuQsiGAiURmy5t5dd+E5k7NVortHWZS241PgEj3/
GpHZt93qYXqNWYZDkF8np9q8N7LdhS8vW5csxlYT/LvNRxrXPoCotx2RygD5XWREN5uhntbTCchT
itlkxRpCiGVScE8Ox2OHJZoUfDFVlYyIf76t7ysr6LEsbEimcO+o/t83ObEXN4uwrfx+iCZnP3Xt
rAgO2AJ0JBCM2MiS56S1X97KmORtREQ3EYBK1Mno/8tDfr+lhNxrHnMofxVN4PtWZCZtKnGGNb8P
djpPRk4J1K69slMw4D9f/P9+HTsX0zuEkJBiKen+vqbzzPOYYW4ePvHwe95Q50u01y0nCtjBbf+9
wcW96t0ypnCguWETw7rDRFDz7ivJgV/aiBrxThOA812vuOAXvr2OWEvz/VJHP5X3pJ2ipMMH1+/d
5skeh60pL4ikY7O7d4mAA0rVaKUWVHkJrHWwlagDUF3KGJRJM4tEPEfI7QTKrg/eNpK6dfD5VHkw
rPAyUMYRy8h/NXMvew4qFbl2S7+Sw7E0ZnaDCAtaB6jgzscvFcXLGyc5zgqySg7SMQfr+OuhYkyJ
epYdQg5jEGhW4FRIca7q0LpoBbPMqZIyrmqyqUaxLZalKQtKvhFpN2WbeSzjlhHfERkVrKBMDd6m
2pACvQ2Ld/4+yhYJS3Zo4/gS3RSIpPaAJadmlJckXSJ+S6T63JcAvUbSYm+TL5yIsafCjDwuJXSo
OopStoBvK/HfZL51hpsMh7kjdM2/9hWKnOg2bzcE5wqcITpr5rpzZiSbcyHcPU8/qJulmxW9HedK
Y6yBMz0swKKu3l412gKuKbs7e8d8FDYMuCZx4p2DataeuebXGHWgdMTdKXO6E8S/W97MoJ2kVFnP
QoU7S4+PbAeZ/8qz022BW7uZ+4In+zyhcQDhdKnMgDGb/1Ahh/mh23AA+TG4c46uzEvKbDgg1fIQ
FlUpVwk2mu3LtbZsbqAxYvyfXeEHdPWl4bWK/DtSGufoPhuDfvyc4xEB24D5grdFJ1VaIQeqKcTM
uOor5qHYAyTOMe9cF6CQ7MXqB8SnLDgODFzIOJ7MRiLkSYYu9XVcB+JiUTtaRgKZHmLmdPAtnHOd
s8DDD3YqfwSCORS56V27pJZz1RpIISoP8EkW79umphqlbwzOc1L46IJPGoTXUBeheRJc0jB0PEJL
fKtKd5KlGRCE+9SZ7YxVdLuNxfZl7kiwe3Vaw5p/VbA4sctI8y31Xhc+Z3tltj6OPwEzLPeVofg0
EnjpV419MYzGWF8Dd1uM4Rn1nvSb8TZXjo0LJPOkdPMxVl+eejUH1hMC3AUk/xJJ0T5tCjPZaQbg
1SxWemXfoixscsE0J2DuiEWfIgOwG7IXYEMc+d30EpBDbjB7Ugg7O6/EWjq1C+gCLlp9N/taha6V
v6hlPfoLryz+pvzPCV/WNjltEyGJ4jwNplyGiqwQG8w7bhoDZ1fiIBSzR7XqBaJQFqbidBL9lXsm
XEx8LbZT08YeMwJUdXJ+oRVdfl7MSXc228obgXDLNEkRinbx9BQUTjJD9NJ8znpJOWz1laolFq4+
MjCzZJaNNHNxNrxfFJqqXvUijELj6+R1k3OO1NalZ3+O59Vy+9vVlcPOYzV3vaW+TdozoMtLCYbh
Gy/V22pqAtQLLqGB+zI02Yk1ddWFPQyKj51NYr4uA9UFszPtepAk7fCpqewgPWPXOVVA+GrIoSZU
fkgYE64+81byAEFr5B3aFnQWsBO4M1FyUlO0zSY21rt3lWiqakfJV8Iv1OfvS5pg+6aNfoaZya53
6uA5scGv+zINgNphW6SWHLK0VupJt3vh42CqN8qsjkM2UWypPV7Ggiz0Ise33MB6g9RZF5ZKq162
WX3ePu3onHUNv+ARxtM9xPkaC++AZNoyWQWKw6Qeze+1ve96PXeBTR5LUTmVUjslQg1+HhEako7E
IStPAWwp5cxLje81qUBRZNy6k91PssjJ8DT6++GmoCM9a3f2HlBvDwpkHHNLvoIuVhE8V19RQzqw
X9YlLt9xSZhl02Q806g1iAWA9EYTPx7JtZaaGAvCB/dbbeJooV2qdJwOZAuZql7+t/Zyn77/d7Ht
AqAZ41Le+6ku5N93FHCBbZy8AbWqKJPSZG3pB2SaiwQ97K1Mt+xj3q85XCF9zLnBQE1DFLk81zT2
U4hhh8sVrk7sqVwak5swAHp0KDMYVhXKomhQ+0pjlTD5LqOcQBtnOIlE0sFyGOSskzqdgd43ggUk
Vl/aMNgoE9R/WQrAX9S3q9oNPpFsHDSAX2AMwToq2FC5uHis2SPRpEpCUaDUOXSclfWYG0SJP7T+
Pmprhib83qGuSr8mDJfrwwhMYvzC1TTUSuuynOSproeSpLRKbbyGtGc3oZyUdg7QN/JROgNM9sSK
1fKriAmdgQwMIR5AXZxEhIJfDB8OoMASd6ew9y4WYIBNeDBzKWDGbhkekeLESX3yAQDH/jyapHlE
50ER19WyjZQPga4E9HGPYRI7wG3W2iNMQHzitjo6Jq1AXc7ItHKM7VJ2Qj5fnhA/XG/IunDUCx0w
QGL2xSpJUHo+W3cc3C+6Qyy9apWzY0VLigxMDZBjEefAfqhr3FEVVZrjhURH0o2iOZFbJppDuWKY
mPHeebXtUWjh4Sf3WScfRhYM1Jh0+TQwfx7EKVOinU5xemKbbk4ccovBJ/YYToKnt+aeQAKTVaWr
P5H6kE/kRJfYaJUOku6nuWFNO9F1YBUuB6smRwG/qmdGzZuvzqPIjiBqGXCCGcCo3UkVT50qD2GH
yN1CT34TNWfHugnui5r86uW5ZTvHsZ2lxYIqSBVQ1avKFt6xj3velFqVDasORhJ3kk0e3Os2r7gu
iBdGKF2B1GoeE0t247l657AaRoJ2YLThwO3serhjwW041K3ILpkZ++5bpR62IL9jex1yXBFwMiA6
aXlxfFMO3J0pSfrpc5xMNYFDyy74x4RR0sFoASThQDF6jHwHpD01kgahqUqIhNxTG5MRl2r6qGfw
a++VE9y5GP1Xehx7V058tNglVxw0i/KC59/2pdeKD+acOejeq4xRAoy3AkYtk919t9bvGLT5rSMF
IszI7L7VYIWRzENhHclkMVL/0ObTjmRxShb1cZjYjObjajLIZUqvSI1O6bFe5fdgBHEI1qQsyc1R
xAFdveI7L9eixZHMytE3WUsQOaHRwx4l3SxdnnpFIUKQWg8hafAE3zUnNyuTPv/jn/vJ9xgF5ofY
eyJiwxIRP5v3QOPm+YvIkrq8q8oGcjZEbFXPb3JevKpJlpaZ/D99MUohWnjgGWB/j+HVeyiuLJyh
DcWWEiWftuHbSqdAENbU4MCCE0VrLFV9rjkq2Ob/+YvfD0OA+GloQ5e5GVMPorzfSZYMI8QMs6rT
m5ow3tC9BVglJuwuwmMGCjcUhzEgn8R2OwsezUbGB1babrY6uNn4nKmd/VDsW8tg4jxSPMMIHOfm
wz//yPeTXMa3YQiITWRCxP8JhPT3Pn+F7RIEzeRcNVlQ0REXbRfX5RLylYkmpXHBdqaRWSLxEgbh
p2WYmqa5ihKTt+xgVx1QfieI0U6OkObgGh8qloGDT6Qy12vTqizxHcpKoy4Po9eVCxZDVKpOeiYi
Sw4e1Nvi7VOBf75M671tNbNzy0c5b5n4kyJnfA+fmFB7WJuTfRm8dDNCSqekdvHMiyKrxcZuwNKg
xWkqo/Y/bnO0xMmZOIlUPNvKR853qLjpH4POMt4sjNknjKn2gYq2xdN8bPBNKLgHAlWqLj2Z+IAY
RMSnm+geO2bZq3msgjQlMNwcTKn7qOdyDPAEwe2Gzm4muAKLQjoX8pY0dA19Sg7O3amZEBhGKBhs
Dnd5RrxpXyBRNnVrHOHY4TJ+bbDU6bE4Jw2leRSUgUV1BfTt7R8YjMJdOK9e5QSvxRZ7iGwD1xj7
4hxPG4zg+9aOqauv24jHwRNsLIJwThRQTUNqkldkIr+Wa1THj8RHSTido8YgggCCThOtT2vXh06D
HDqTqIFnhGSm3awThqfrrdmjfVtwVo8zozjrWsvr+3Axvq4r9kHi2DsdzqwHgdDY+OzOpulhWyii
bi0vBf43dnDNQq9kr59XxACIFLZhLTHWnvqescDOMSBARk5UYpROwU/sdlJC4WhBWkC7okacd+ra
YWbZkdQhERg9TZvhOOcovY2Vd/g0LX3QJsfBWenkj+yMsD5vK2yLxu4zvKENaZTZRphZvNAZ5lmL
W5IIzB6737EpiCpaZvON6tcOb8ems6yEiKC4JIeggfLA5Ey7d6qmKQvTkQfSFfG4Fg9T2Ej7JKVV
0JamuhYweKSUCapvmzYhBc5D0chqekIINGItbszeWB1sKrzpT/UiJXnNvC8N/BmZgU8EkUkigSMm
bOzy0Mhf/+UVwwbi7wAeGDAgMFs7NtQulIH3gzEkezU8gsa7nQj7c6YDTNZE5J8taJX4YrITxjcB
/jge081S1GXUNfh22GQkzCVWqCciPzLwsAF146nBHulhngcM8t3RSkirG7HFIVUpmR9tUjMIjVtc
/87kHoy8zJyXCU78Ld2MKI5lNPTmaez4/6XXyi4M8ZwX2OrcGQ2uV9cRWUR2SkU2/Yj7Ys0vjpfN
qOBsq/uIDUImzm0zmOWx20IPP360efOtD4ezvAgnjppTGydkoWYDiYjuyRqKxbqPorp5MoI1IKkB
tQ+pSlU6n2a6we1Qp2FzAp0R0V3ioajBU6cOHjANqKPzDJs45GKL4FNJNN/j2LnTjDLFsb9bfpTd
lYvX+wdQovypq6Lx1A2Z9bpUC4ElQ/fDT9P21bDs4ql0jcU6bIMLCeTAtDCuJuy+UoxJH4CrmIWf
Fs/dsuiYkzvdmw9ocIw/oylxrvgbVqcVMcQZXnNCRmEf3nCt1tk0UvYgAf7x2cdU5dBDAMGoK9oe
hi0mxCUqg/WLWbokiIFHiSMJuv3zlLXNh9hpuscE3c2lWAfv4xAazjWOTHEWeSOdDAEP7hnm1VeT
zoGUtKaU1jIBgYBpctNgaPrZbDzvj9UO0y9xP3QvK9P5hwT7sduy74biAAvRPYlMWNRL83b2l9yF
9USuwq3pDOO9gAv1LOzeOm9zl5+L3LWxLZtIeYHYtf7ZhHPxqR3d+UPlmsMdJmXp0xyYVQE3KSdZ
uOq2exRV0Sdct8o7Mha9DyHsaPeQ4+ZKCF4Z3puQX7+U3th9ibC1u8K4MY7gJPGN140Npwmg2xG4
yHABTUP3hjS1+lMzzLU4Sg7+xVkn40diZ+IhEg2IB03jJ5jZNjT7zrnOgbAfbScxTvM2bb+KLhZv
iU9WIw5qxklMRQcoFVtvFg5qN4FYixsn89bnzTaGRz/pm6uVTtNtOufImOJthU+ehfmRMFL3A07F
4XLG57jmW6z4bNC73jeNux7yMOyCS1gW8X9gGr9GvhjfLI63KzzF6FBg9IDIy5OJiIX52WUDPhtL
ET57SRDcEDIksCfruQBgYe9zSDGPdH5GZ3sSoah/jFXuZQeU0eKBpUmbEDUz7wkBi5B/I16ZsCAO
DIOZH0vmGnet3aH+ot259dhOXoTIkJDip/WKxwzJYtuU/0jrIiuPs13DnvcIh4ub2ELUnBBZMM+T
gw51Lus3NlQSIGz+V37g4CnAlpDkHVbbaL+tRjBePDSrt+SKEcoKSlC8YFE4vMwcNkzj+/o6YnN1
CIGhP/mQLe1DXAmrKI5GNqV0yODn5DGWSdX/YQVD/ZRSrJ2NmanzKZ4Ck+AloLkz+s/XOccPcBnF
13Szh1sc7X9OvfPqg/vj/V0sF2MMiuMW2e2Fxqcxbq2hLaIHsLrqhgsrCQnM5+aJiiKNLow24wku
gM2RnBrgO0jXGrZXEgOlS3Vu/oBBsRznyCMiwG2MP4xksGkHCV6qD/yq8k9/q72bPDXce7Gt7Xdk
a8ZdQUvDy+Uuj4nrzHdj1ucwPnyvOuFs0f4xc3bcW6vnf8Gmrn2piPVxT3VaDBd/nf1X2+orgohi
o7sjajbArZ+C+JdBHvUKJ7IZ8PewMRI7p16fPbaLM2JqE/fNqSk8QjSjANVx+I2hfXi0+27FHJA7
fDdOlX0yxQw1ffP7jwITt/No52l2AcUwPyZMAqZDHVYxFyTYSyDzfkSOb7xYeMD9Es7K9hORT4kW
Jc8O3Hjym/BDO4fOWH1GngnKtmzhj9gRyZcCSkN/EJKicuAuNJ+sKCfHa7FwZc8IwLomIsy+u/7Y
3wTGmr65PfwBNx4CHFEIgBz9zS4PS1zHvJpIbi8Y/LV3mU34KyZboGBuEZ/yrMn+DJu0PVL4hi8d
SBr2cG5yU4bbQkPfEyfr2cl9tU3NfZutT/zwn3nvVz9bwmEYfuISKAqHvbt1hjP03Ix/xYzurnCH
6AnRkks8pdddnHZOqoM3Zw0ZwYb34DaEfAWN+R1vHfd+KZbgGKVsQhVgDDEMvLunrGvKb5trp3h/
e6KHezNEN407dZ99PIhwUiuK7MlIDPvIISw+1t0y3fiRsd2a7GbXeV3jG5fvzk/B5Bof03CaMPcD
9ywvS15kBBMlYZr/Uux6UELJKN4IOAMZ3izpGZJtrQTilGSs2SjUsmOGwzhVpB0lZPY+63ZROUso
1EPbjmhWWz9LftJHzWQv2FDo5xTsGQ5FCnCILg+DVNK9yqKMjkuZzFv2GiCcpY7NyYDgr3jK04ri
Sjalap634Rcz1gezGRFOHQARmM8t2ZC0X2MvqhYiUvbhX7TVUDso+1Gl3Ua1V7s/NfbK6AIr0GNf
4Wp7Wsdp2h5h1yTdTRcz3sCdKmnW5sBb59dPeTUOE3E1kTfk5xEzv/Rs9J3TnQyjlg6Gcb2Gv0ws
IuM7LOutChFTQYlnkG8wX1rG7/WLO7dx/m3wEjE02Jf0IvuImWdsWQCzRWmb9wx9F8+/Yn+QtNlh
xFIWs+MZA/31HPt16j8sYwBSuq0xeQiXeM45uA6Yb0g5VL8wcdMTTlKPkeiNhEQzltsRo2h3Qmu3
rVkJd+qzaviF4XAxQpBEkOD9+duEzm5CfCEdoMG7yfUpscJANNeYKPiKZCq32PwfMyYB8clwN1Jh
4bUU9Qftyl8REwa8YjbEl7+qKUkEAS6kB0m5jUE6Wf1/6FklzcZcZ9kuLF4loRh0F2iPn1RpnJmG
hNH0eAFWPxOgAyq1tn/RFnJa0RURY+X759jh8OueqKVAy2ctZlKDE2e0tyqXyVf9mlxx+Gr4TjVY
NDYsBG8VPiiHIPhX7bMSzRWGhiT5q6xzSRGDOy6lpWokkao/0+MYLbwSsy09yVNzlgNhxTxXfYSW
Qyih66SEYG1WS4iNLkhC1+a82y0FSgOjZ0jq1xROyLOtFXFZo4d6sjNZcnKGYDSuS7n5hIt1mwaT
NxE2jldFhvsN0d2DuNJ9r539HE+iI7OHjNQuv6cvRop2mJgAm83dlhDBMR1thKANKhZ86HnJVWZF
jVV7D8MwVXqpUDAWR+ZounJ0EQcwUACtY8vADryzJxgZOJ4XSEKvWjUi2lCqMdt0Bu7VI1CF1/lm
yE3XEsLBrlJG8olNdzCcwwwLx18YuCeCkWUc1l7A6iGZ71UNvyQTIQ1vadaxGj0IEkOwJdjmDeOV
qyU6sq9+I62tay8LpI/AmGxs8Xb0eFJK38m2N9jQhiiAbw+1Q02EXk8JYDSI7Kg5TC0aOYP6zeFV
j+k3LMuwGgC1isXGSIqsKflAYwqW0nvIC7cB/9OoY7Cz1LWUls5Cwob+khKgeK1m9NbUPnHRrVSD
2ELyU1wbvReyvJpRIHPu3mAAhrZULsdWsh/eVuVgOG4MTASKojlNKmk407pfsAKUvpED/BkzPWY5
nQNqM28JCZRSgjs9h9aiP7+dJnqUxY1SszmU+Kotrwu+YP2blnGKKEMxrJkVPahUxq+Y+3btMTzZ
+Qgp4Sb5tXU63/iSsy2YnwnjNht25yjNqwvS0mn6TteW/aily/DMvJzEy49mWo5YDi9OB07fd23u
vqZbkpcPmY+5+6WjH/Nf1F4y+Ez2GajtuPqQVGgODA/RaHpgfvtfJF29dHrMqIUYk5LFVVMm76hd
DmwUWuisNdbTzhInoYklSUq5nNdj44CmDbJE5WPKo3jHHW+t930OFiv6KVJK6bfCG2Sj3ynqmn5p
d3GEQoH62JSsDiT3chA0NIjUP1ariKsfjY1F2XgAUFtWk7w9DJUzYsjlvEJbESmODRbG8ucgYJ+2
61oRKH6Mg9pt6Ad3X6cmmiF9qFvUFUVTSbA+XGPWAu3j8k1NRq1eJNwpV3nDb7tNpJofqBO7gGjF
xlUvrjzt7XBXyDsAKvzhHJtyaqT4TGqP1sf8GjCwaaJidX71HryNCpk3yQAvWruMMkjyXNQYyF4D
GShQ4sxqL6cEcrX3WW1lGBNLZZ2ehqu5c68AFBN7ROgFs+LtV0Mv/+K4jzpiQntgdSmxPbiX/InW
sso3tZlwlxuftflOVyGYIY9a8TsBfqRmUC0TYDN5/Ii2kRevrIhJPJDHj9ZsiNpeBMOQya4WEk/U
RuxDF+BtRyIsaT/w7aUyJpuw4khPEaxmHpdaL4Mau+XZLMkLDuFb26s/rXjZ3y4r4y7cQAsAYIIs
a1HkfnDWU692yRFb3E5+KXcCoEFZ86gJ6tpEUkdUQwYQ7cEqRcZOr3UDyofxt8/qGsu57oSKloNs
VkQL9dy0CEo/bCXsE5jd87ltl8jtxp9jeTxnSlERiGAfCOwTSNwTRna8GpM/Azt6BK0Rxe9u7dDt
Zg7uVkxjdxNnde+MZ0xjRFneAX+GbXe1etKumEdH/rLgWOlXLP4r7l2FiWo1AM2Z7ooqlarDCWtR
KPYjjATshA6FQ+R8fqNnYpoe7LidnOfAi5ZVKRJ9h7jcsiZj8GdfWmK0PzmdW5H27pnTGhAgba3S
AszEGpI7o2boYoqkFuQ3h44CXk7PS8rHF38/coyylwctlC50GkQpmlISufOstaaRklh+Km6E8gZi
jiArgGafhsXQELlXpnLLVIcXUzIf+bQj9bQMEpVp3yS2OkAxhnGHaG7gc2Amdydw9uWnbTslzh3M
TWqdKwbP5YmQdgEkMbcVZROZGLSmp8RJl6A46VwEreWKQnwr7C85XkdlBO12f5P1MlYvdJ1OgxM/
JpmxkBLeYvsn2u+9BZfqLAiDmdYT43OXq9CVjqOef1YZgTO8kXiyL6+drpYkQrC0iwiqUXX2g54I
xnvT7eSuqzXM2ghAaeIyxYDAHkUSsvQNLLpcUuU8ykz+mRg7+YbmcSoHa9kSyGO26XYX0J7pCbew
M3KscnCi7HP4gXggsVzS3WR3dKMZubWmSeg5tKYJMfiUA3et2NPuD9rwzejxHZUxzqP8CZqX06Ac
4DE7rknr8lIUWFY5T4Kij3C8OkcZgSiYI5h/l4hqw26rIHUWiH4hk0CWBmacMPAbIExyi2ofQyYC
TAaqI9zaFqTGxnErIHWBOMNKrIiZ2stoTS1E5Ema0O1kOFlAHqR2tCMMi+diqXiplqKFH6ZkMupE
nCKEV969geyCX6BF015fyWH1ShYQc8h8dQu7+1EU3u43oEpbQJiOB6gYmaJbexaZXjNdY8tBPGQe
aXdDKC3u+dcwipkxXDPkWbs4vKYcoyqTr40ikYWlKV8yfV+x/pZvCuQC+Rou8SDfXnNmO+Fm99h4
mKela+aqOqqzDShdci1WwMj5HDjmVgtoi06OL6peM7rzwOx/b0B6XCBv9bafKTtMTbIkV0IKbXWb
tGLj21unGnEx8w/VkSail/y0IU8H7pk65PU7TR6cunZ64vzSKsO91QqIn+GMi3F9uShXAL1hG0pv
zsVL/wCdHlYpEoJm6wSK3hCujtx19YzVXYn16ZDN8okYgOzWkWhs5ZGjt2yYSHJvH0083KBwKlF4
mWNr4p2UrySEBre5QrpyZuu22atvzQ40GofkpPs0s9j5ziOOZVyMutFqyUUwFLlH6o9sRQtSni+2
0tv/fpqKOZl0vXz4pruANx0ggFNCbT3OEcjvRylEhYjIUb2C4o2GDNuNYG4eTHzc6uaQMNkCxgdy
MjEdUzRa9RycIZQPXXGbujCRGl7Frk5Uya0P8ojeia+KlAWD/i/gA/mINEcL8qw8oK3eS0MiF0I3
8bC2UC9F26Ocyi+/LcIVgwMjH7lcayWKTxX9t8NNnQoK3qbB9/1m0amfPDQLEIAmXCoaYYoxDo9I
c70UhYeUA7nU1TngK0ADjHLP9No2SVjqnVbee3MlUlymEOzkPK0Oh0cot9oImQP3O7GF7MR0iN1k
BRJHwe9Lemts5G7P2KsCb2AhPI2LfBgrWzQbkADB5lO0Gbn2ktBN7+bBluBHKK/9UantR4JG+EzZ
rvHPVQ2jq8UpmiHrnaSpL8S4IZ6THsqNIlkrNwYCZeTmP+wVmwJtEoe08fzogQ4GxC5w3PBsaEYl
TUbbG1QGyxZXhd2Xc15syeRRxa4+usnmpMp0lX6rTcmPogxTxFK45FT3LagGC8bfoRHFQ9QmKqqK
6nd2cKUq/cRtJBUyVztFkY9TAzZKeRMbd5aK8cL4jv5HM2P0ucCobUfL1FrX945Y30XubTvcot84
VWsuUEK4Dm3XoNkgMD4kdVWVTzHa6vYNmjktf8BGJh+vgrvMrNlhMuUDonMAzKaYagq8oje2HsPR
dCyesKoxt/nYmktkUfXIdkbknSSsqVKbmYKk3Wjlm7MR5S1tuUwsiKD+ytMUSbcsYy1YsvJkUvic
5+SyJi5ii2WuOIoc5Kv0dU7IZHrVPhva1QJeqNzfVSsQql1e32p0FPI4T9tCPvXA38n8wRKn9vIY
Aif67tFXCZaWTS3vnbRJjmZEaoqo3oCIOpB1icK/VANkLBAHHsm4sUifZ+A8i1AfIlVvSyXyb1eK
v4YtQFrbXzpFSoRnJG9R7xQIMGvme9BW6zM24lLC/Vunq4hE9GKy1tcNvlRF81d+83wUH5HXlC5R
LQcNYRLnuGIjRUwAGtZq57xpyKVJ8iGwiSZYzEvqG/I81Pw9tZCVmTRBbgM3DwMm+UyUGpA60WNm
7hh9r02WOhTX/WPF9i1eEERU63PZ4uweHhRjdes6SZ7Vch99Oqo8GB2QoE3bspY2xTrDY9y66c5q
KmqVC2q3biIRx0gk7VPve8EsJMdQO1W1ynPlN691r9ES9Ja85RpPETR1sqzsJvmq6lbJ8WdZNhBh
L4Ng9Gal7ay01qFWlZvwQukIlkJuoaCyzUH6XxTAiWHPQYq+rLlCWZC/CKM1KS8goDwdFpxU4gKM
Sf/aPsrQYj9ruiyTZXlBib8uZnfF2z+01hMYnfTVLqES8V4qVq8vm39unzLYInaLVQc2xqN2cO3j
qniJEU9dFLlewQKaraleoiAH+qcpbV1ZZnSmLw1+0NjLTw2qmvHOSdOc25atjIO630U2WrcGXrpx
ud7WyaWgC5NJWcVsqpKChCtJxNIeRH6mGY78g16VNVp+YZAcGjARG3I8i49KFhJvOG/ZN7M3BJSO
upfUnHJVH1h7iz+O0AmTc9pa7lB8YruThTmey/KGh6YrH6m1MhgBDCVENIxheQSoZPU+npaIc/iL
A9I9UAllXaC13a4ri+imIIVOHKC7yc1d09D1SxEk+Pi9RWC6vH2a8BwrY41eyZ+6Ol0D3szC6Qvq
KkWgVS5aml8eLX0ynqtwQPPH3GkvRTXkrFn3UpzLI0xV1Rcq55pZgYe1Il1qB4EZ9YJrHsVc9+v0
aqSAvHSUYW1Zy91mEetC2IRfleP22ED7X7wn5GJYz0msdIubMv21dCY11CUoajv/OBSwa/xravuT
FyJxspLRvA4BlsoHDxR5HI+5P6ztr8RuxLScUDBuxROttlWe/AYUbvzaY1fihicbwQt2st62OcG5
iQGHrtsUNP5JolHWY59j63U/tZCi0mtU0ol/WNNpdG7rtRbla80y+o9nMNZ9Lf0xmi547W7MNfNq
9YHjoU7dibkdv5lN24knVHFxdY0nfh8sKgdGt+C9w/HLO2OC4F7B/NLxw9Kxti6VHa/mtRHmvN3b
uMKcCpHbMIOEHVAXJGy/0E3cSKyHAZX3eDLnBf6X06fzXedNvgCpob+zHuoNRw0EXk3uXzC3iXD/
sbdZ3IdZuZndxe2jYRCHMST/LLu45WyQxZQJY3w0SAUo1yPcXBj9h4wR4GIcvDqeC4ecM7N2Aqa1
Bh6Bx3Hr5hWqU5j3E6FkEMvc5Sgykn7yQ0auFPztlP3BP5m8Bg6Cetf0HmJoxrY4GGkxBdEdTlHZ
4B+cyTKX7TQxs5qfS+FX3Q/h1bBaoin15ntUpKO4YORr1yTRleZNhh0Fzs6oXZ4bonSb2xbE032M
yl4Y957AB/NnyKbc/GxM38/BQA006t+rDb5TcU7HZXKnQw/NvAEZxu3gzS9nZk5gGF+RoTC+Onja
cmtnN7NEJKXe4+BOB7BGf8sO8xg44ru3UV5JidsC2qZDcxRwGFhJYjzAjLH9D5BkuDOHzo1W4ZBP
UTCLwuqfIVS2Vp57k0i30/XAXFO6N6ht2YDEwr6qyd+6UFYlvlIhZEg3pq8hSDvNgSqRRCIlgVdl
P2OraCXly67Y1Avq9eJR0YnVh+RqfsnuN3E4q0+xrC3gmshUYqqjZxl55cwhbxjvQbyeFElZHzgK
8lQj0hjnp31vxl+LxRrApDePowDKhv+P9QlBMfa2eV/iqe3M8Hlxt9oIz8VgMbzIskC2SJsF0+9X
T0qUgEa8F6L/7dlkcbRYLbtbj/ZCfB6aMK7fsqHw4z9nEuIRSJqTWb0M5eDiK7GPN9XVrhp32v9I
seuzdc5AmL3SHGyGQX35GnCSrWcBujiG2DwayeKcsKWV+EShPHKyvSpJuEgbDgfZ1Fn94I15E17X
ZYCaGZs2iXvPrTUmJTpfptGk4Ywe7URPPLE195QUqG+ffaeOt28jhQeZZD5EyumIMgy84OwMBcqQ
H3Zp55ZxFX2Z4Q73Mej5+KC9gepjRdN92o1sfwZayjUVEWbYWZYQWnlsmwl36qUyveY8dm3XHiBN
2QZSNuJIn5olaiE/rXOSUwJ4YXHB+Kq7eMOcltdoWKEn4QcQRBDXU/tTYRqt+dSjsDpNXrswMirL
PwrEq6+Yd1N72OH4k8NnaE7BZjKAjbwY7c6a8qVlkA73gIg43ndTM/+aMjC4G/o68TEFxXyq8sm5
C/NpOo9zxIs4gC+7fzakF9ennmDK7ppO5fKzc6GUHcLNnrPj3I/NW5s0+LOscIBOqLqDTx1i5Xt8
UN0HTDwcBr9znq4X26vaJ99b8jfo4u0zu1vJU87dFAPFyvmSNp1xE8Ts8yhG1+nGLq0ZLTZNtvkd
WjS7WtmI4Su1fHLX8/DL7hCL0QlOCVzPWxv0+0+UF8sdZqwprI8ugorACIKbVzS9/cYIovAebdq8
GvPvObeOKQPt9tB1GQi55U/+NQmo9A7/R9p57UiOpFn6VRp1zx6jJoGpviDpdBlaZeQNEamopdGo
nn4+r6nZraxudC12gEY1EiHcw91p/MU538lZazlH297yEpOLlxaIwQz5ZWtqFEip4ZjQ0tjfoaOo
gJCsBkYsoxD9DdEJbIsbtzLKqKBBYm/Xt0e3zs2o0M35UiSp/skTrfsZ6lD+Nc9KdUL5aN7Ni86n
zHeS2O8MgX6psk7GLEsvHJnbL4EhkuEEaqN9597GnWHCtPSu6VYTZynXHa3ei0J5/ymhHyKNei7u
G+HX8WiM/t62xRKbUPc/G7WRvSa57YS2X+bxrG3JY1ag3XFno2ITq4wlBOnS3zaWyZGaa9kUobCr
+71Zu/m3pdX0J+nJbNmVkxi+on1d3AhlIwNAK9OmLujKlJMlgWIZ9gM+SLKXYGdVWtndeuMyyJ1Q
Rl1Hk9+YCE1FPu2xic8fhU8vFjWpFKFhJRPCkMU6F4CZb2zu8ectVegGs9V+0pu+ilWREBwPqf8I
7i5FEznOc3JEu6nSHedS++SpNb0Ae5XerqOCe5jTfP5mdGNK9zZ5bOTNopNDxB9iPpnX1NN7sRBL
xCa68ETYQUS+4WExrabJFvfTWH+tNBDTz4U3kfjNT8TedT/wI+ee+dFookkOQpsc9eKviJnsG29e
XByFtN+b7zzbHu/QUobXb8nTPQB1BL0I1lmgYnLSVGYo5jVtopu7bWUUjM9yrJc7/FDleGPMWEiO
yHM6/cgcrdS/rCs5BEXo+bNnv6b4LAoVuDpXG2eLwch4jBbis+s7IYwaWhKKUZD9dVSumuNvJhZA
IvSKu5xAAJREIx0N9eAJ+A/392pY56huEuXeLKIQbKJbIcRlXlNWu82Ej3VvrPl234IecQNR2vI+
L3w87sQYGJk/IFBEkhYUggX7YcVO15Ilwa4oIutkxDCj0l4c+RhU5n2hKnv7yzjDn3XCEFWgdJiM
F1xEKkRe/4mOAoRk1W2UXAfzN8vi7w3iyB3u9zjQ//gp3Vv+4z/599e2Y7eVZuOf/vmP57bmf/95
/Zn/8z0//8Q/bvKvQytRJvzb79p/b28/6u/yz9/002/m0X9/dtHH+PHTP3bNmI/rg/o+rI/fSUUY
f3sW6ff2+p3/r1/82/fffsvz2n3/9ZevRF6P19+W5m3zy+9fOn779RdCyP+g3r7+/t+/eP0Dfv3l
pcnH79/+ds6b9Ftb/9MPfv+Q46+/6H93Hd8jSpWF0BUOpIOIQDPIVzTv7w5ECOLf8UozC8RA8svf
mnYYs19/ccTfPQSrLmYbE8ujbUF5kC22hV9/sXy+RIw9XhhYBThOfvmfF+D3uJT/fud4Qf5FfMrP
WnNwJ9coJMPn0U2YEY59RWz9AcdY6+Uo6GsJ3iXCUoiDM6R/gZX5l49gOnzmUY9b5m9q9z88gpRl
T7Qkj9AP+P3dg0iL/+UjXBkcf3gEv1OzWXc8Qt0D/hYHd5T/P48AEeYKE8aAZV+RG394BH1LpVNo
th4oN9KokSGG/sUj/Gbc+r/wGZJrwKixBAPawbuNafFPLqe0E1lvFglD2bFFP8qhKZ5w5ntvEEo0
/SyGvmv4y9IRDbbX3ABWSHZG51Y3NK02uQ4mnty4X1T9Rjyj5QK6F+v2adApQVnFoo7ZJ3YulovQ
WO1HelV2xl9wXn62pl2zdzCG4dUC5uWRGuxeMTd/eJH6tlw4klwExJt+EeM3zy9P7Bx37Wz9xSP9
DFX570cycB9ds4WujrA/veGapcuMmAA9MNbuOfEQSU3u9kBS2Bb94XL+F1fHv34g06fURNHMG//z
n7RVKNBBshuBpZyoztkRzO1r7s+f/v3D/PMrh7MCswfnOO/9P12EBDe0HrdSIxBOFZkT95Gq8d6R
vx/QU/7FY/1Mh7m+di6hErBo+I/P4fKnCz4nBM8C/27SbC/Hht1YcSWYbEiGz5kb//u/60+8x98e
jD8K5QdoI/7/zzCt0mkkrNXMog0ww8p5pTtI3bMPfLb3PtzpcUhPXn0x5V+Fy4JeuxrufrqeHJd9
ORQKC9IsTK8/fRpnqxvoYwcz6A1bPbv6VDgUqsw0UYa46kI8y4IgfK3cb0alVad0bLZHc57a3SiX
3oqsgciSQ4Ue9664CprD0umaLMzaJMsCx1baJ7ae1X6yOxLEDENrzoWuupeVJCQjoAsbn5M1198T
6MefEw+sbCC9uu8wFvVJTuldqT64Rp40u/w6R42slFYgxMFrXgoSCI6t1/DdvTNPX6pubhwiCYz5
xemYbYVDDzOzwmHyiFVplo/p6FoNtm74Hqca7Jt5xgQgvoC68m9SWgpSpE2ClkLo2dtJdK60ApNE
wkdTpd8nRc50gJpYukAM/M6D6D12W0TOqf7UV+vKUGpuPG+vvM5wTv6S9k89fhBUMR392tpp8lsO
kfLeJiDiSL3dHFBcVDsLeX7PBIqeMJLdZAz7STnmDeoEOYV97XcizFyvFYE3tZoVEZLginhp9e5L
kWsVQnOFpyAaSehd7hCmSlz/Rl/f1MOK28hT7blPezPSk02771aygvTBaKOWPKELPIAsvNaeVpjW
qihgOAjsh3471fHEsl09pUvl5gHKNwnqo5TtciM1mc7n1JETOhk9kYsTFnIs1V4ambrOJl13jUxQ
J09dA/gslLlXvvubfyo49Q52uyRx5g3mw8Qg64lWvDf3GF7iqs7cUCjEm+zA3VfN0ZMLmSQ9vgoi
+C5dDub+xFtqxIAXFoIjEvT6bYpfSAwp5iSrK5rnmWtnp/Wlg3YBW5p1UX45tYFhZK59GdO52hPz
qb2SYE9D4ivwAJNTKIvPtjNk9+Uq3LCXRe8xFHQwcIzId2+QR287qWHXC0ZzyI9Gl2TtoxpXQf5P
svoK2Yzl3PmZ1x+Zz3MLQQk4r88lnyCcNfw6UrwxqV9FyVVve/4zlqkKX0G6nYexcWiSunk9IJvm
Ex3kRuvFKbmQeeBW+RzLkQCzUz9P+ArtfgJvH7Q5fOS7ucQw/XUSpqPvEsQG2mG1CXF4Av9ZfDBM
89uzuSTuEVpFU0aL31ZOuNa+/eyUzZBfRpPgpsC/jrEg9A3F534bkV1HlpJ+gqrDMPYWBIklHIuR
rK1AR2t6hJ/vqKht9eGtKX0E/bkh54j08TFurNV/ygipie3VmmTgCGNkGELzjtlzPsChGe5JE3De
M8vqfhj6bB0KURtxDlDiUAyD+gBeO+/sNJdrsBAKM0U6SSyEiec9pulcJdOByBXtRSaFYQTNXJOY
SfxJ9q1VvvfoIoq7pGbh6wFR3sbBMipvP5jmXOFDqLYPxJpGS/cpmtidJ/uECGGjKeIURmGejJ8Y
13sfXMBkyruLMveaM473pHHyjDT48IEx9PUpJ89K+3BpDfU9+wC8Ianml1ED97yKOmNJtZ1jCZr+
jENv2uN8lRdrW99aFF8f9VA3Fx2sxtcCDai3n+vab3cUtT12wxqB9X7RsJqEQ5fkL2s+pCj7pTbs
7RqPS4Th3Mp3ohL1jxlveVR25uw/ThTIzl74XYUeSTWLcZe5OR403ezyNSpt1DUXGzo72eVaerUB
20ySDghgNxE4CdpSUhbm/mbQkfS81gqbD7hG/HV9HpFuZkWiyQm/VhzZMcNfsYQ5O7xnnncDhoz1
K+6/yTY/jW7tw98GXxU2LM6ZWqPs184mg3jrkGlUZ8HA6Gjf9Pq8N5JZ7/euW7TfHLJ2VjwPxnCq
+0GbQ7Vq286tEOUGKBWwdQi3TmMsnvnLltT2S8O0drcWTXfyOz1LGUqkUHY8ZileZzrbRZe5uNHW
bVHPjClL9pp509yPWpHtFZjzL7OCnxAon49IDIcIOBW2cc98qbxrs7uk3bmCZOMe2hFGN8AgBkz4
hpF24Ifc1m5+ajCnbyeEL3kbuyMLgHvihmX9ifRPhAlWbqj8wUH+tyOTW5xUgXnrM0ZcvYlYAvXW
/UxBeen1anpIcRFaB70Hy3NAYo+6ajLSW4Y2ziNCXUaCpCWvLKr1ZEqYySM4bXb9ujjpB4BCe4B7
iBw8gHVmVgS7bUl150+O2LAj5EtzGZx5ObtsJQ4tKpb0ZiWdMUWSNA1HRFDtU90hieciGvPqnNrK
niIGT/49BhXDR9u01t1pJXaWDEKXKEYsKKmqQ5UMEstSwg1bBH6C8fZRI+arZAbXJo9AJIb+MGEp
dA7cG4YDGOC2vh38Vu5JGLLf6tTI6qBgBznHMDnHwzbr9Ruqk+3TxgHgxqkFhVHClynwnhTTsa8c
nWvDsSVOCiPT96kY1P245ZN7qbts0UOLbGs9LuXC7LJdffPRQhjCy7nMe9Yn2Uc6ooAKkjXJn8xS
ChqDxNyROZDsNuUR0bNSW+wZb695oBcLRUkw2E7OCsHmBHM3vd1nG56noGKufhzEpOsX5nAzfled
PIRHq7XcjlCYSTxhKdKavWTdRFCYGHz31oYx86jRqjTxDK33ZcuyR45pvYicmrCJAzbGxnkT1Vob
N7VWFSEwyv627zTLu+RMu5qoHbABnUdraZJdpxV8GsbG5FmzBCKaqie2PkB1pYXrNAkUqAxX240C
aylh3XzWlqriYpu82cIXM5cV3lxo+MF1fLYze3r8L5rW67t6ZtuDxrITB4slQQnEECbVIWcJXUb6
UOjzVYjK1jkg3Hgd7jPdRgyTJB+NQblDvTQXrzPRqQ4xEK2xHJDV1OMjW3q/CbcRSjROS2gLBf74
DjLgBujNF3PBpg0Lx8RmuOSExRZxSGWT28cUdltzYlldRF4/j9nOrGWZPlK7qCmC1ln2Ie7GIaq1
Jo1929mooLr12ZONnJ6EbYd6nhcnL+2HiKVlGs2peeiFnd3iSSn3LFmyOB2rPkx0J41TLvkabp6w
eIeX5bAIy9xVnj1sUZs63qXUKyF/9NrE3mySPRGX/pudMhkGiL3s8T0KLV5tfIyYOWQ9PUz13F+x
BkT8HBT05dvMb8R73S/dFT+gup22TSu8gy1DATAZKmZwsazxjFyk+jR3BUrZvq0NGch21S/GKDGr
Mz6eLmId8ef6pQXoZlF+9aXgJkuBAGyIjD2nLIK2nJ3zgu/lvki2+h7WQOt9zCWEmlfm3F1kkG5X
cENz3PckTYY4M7ttV7VE1Ni9Jt61BQhoyNBFPixkupXIcaVzNmrdYwThFe2O9I/C3WuJNF6MSTA6
9EgoCq8ZcMuRNspDVTDOfn20Ni35wm6EyrA2Gu2dzkptEEa6VXtycaUTSrLlNQIBPMxfxrqZl6jP
3DrDYN8kkMQGcBixcmuN9SjyxfoJ8Aynyth3bYhkNqP8WmqXaayn15Gdd/7OMFvC7uW0ZCFjePOZ
aAgaiLoT62ldteSo6cQpBp6VaN6FO8eEXs9nj+Jaff8DUQ1FdeNhpCzK41qWmM3rgD2xae3Qcmcy
WrdBO5ZrX8Zui1O88IvkbslF9dxJPOhPvWRkFOT+xDUhFnOs7zbYSkQ0lf66kW6iti0yCW2kDyk3
92E2it4M5k16t2humx3th02o6kpzZdXqR5Xb1QtXobfHjeSdJeP+WPOk9kNPudhCjuj1OAs/mU9Y
rt35uGHApxPpinIKuBukXx2rU/urGU57Uai3l6AgY4jtYKE3+rV4FbDl83WJVsC102vnWyw5Wr9A
hr6MFQhZTUJa2Rh/D5BYnwWj8GIHb6bRw7FvjT2q2GQD/bmtKXP7jGA3Th2Bzafpp5BV2FwcNcAP
xnEogM5dvMppzetuv/uUD25TQROCU7IbN8j7YGa2+dxmxGodOS+zIz1XUoUVyN6chM55/cptomjC
kijbnMG0ME5pf23LconNXTZjFpPi4xKAN85hKzpHHjq8/POjt1hkbg+OUdyvRdV/6V053ZiMDveJ
W/pR0vqKjUlfJu1Fafn8SUwjVBUXFKUyokY5owZpDMzCVQpc9JfW8DP3NCZdUT+Pjcd6PCPox4kU
hu86MGmacVFDPnhcpsp80DjYP6NWEcsuW5ztnGZiPE92ZX1gaUkJQrZq0dxs8yxKLmzMmY9gILgm
8hJOT2AqbT2Ts7fOO1RGy22Jw/tgpaBC9sCksH2mrGhZz0/D167J1R0mQJpfWynv3UqtHrFuEmEZ
9Lt4I6sNuVifbe+2TuUeGeNgFjSyGs3iKos36FPGBBcEPk44DVlWBcQRZzQ4OEzGgKvcjzRnGCIH
lVc09cb6iM6gKONe6FmOyTFt5L7wKfZH/DFPUCKqaEXYFI8+goq8nMZ4XYrqsdPJwRWid3fK9PgL
50Z4e4QB6eeCQdxzagE1DttBitdBp5ttsF7e2QyrEDI7UgRMFZJ3Y+hcJnh6f/aMfLiFasODLcTU
djsrm6c33+nyH1VbzRTpi7/sfaRlt5hRaNxxVi17UpSHFc17Pt6trUX2r+3o8qW17PWUySyPNh3S
QsylR2RcBWEdG7/z1ZGGdlNOvSqCOhXNAyVq+64m3ZKUYpImd5MURMB/U8VxkaKrnEabJrTTHONI
VqG9d2C6XEhwrC58pvXoSs2Jeer9AxIK/Xm2qqekaR6TxhoprxqHAjApwF6DgrHXTxw4+qnw2bES
PprNx5WCvglKdCFvEtpDtue3Wbd8aAgfqAdXBjS55lcPv8luHlgqzpurz2HDHl0PioHmJHEt/93r
iUxGFcMQS1skeBhTatxFKogNC7TXrOso9FqJL6LwXjWt9GODJvMTygkLZf+y5U9Zrsxn0ffTPiP2
B6hC6pQPWu4t78DY6kenh+Zhs30/V9paXUiAavnQsY+5bdEJHSYcJY8DDnbQoR7p2G7V3gGi8w8O
zoo88GjrA0knWEfO6MyflQIFgG5QOgeC3mzGPnpvq3grzRzHudFQG3B3IZ174QmEOTqBl95ZoFvp
hhY5Q6L/SMh5fnB6o0AVLrcDZM7iiLBfJUHrmyOoC+Wz3AYm4JPu/pDpOiQ4rrbE2eV53Q0BMRxs
vpjTP6lqdhAZyaUJF2eqgUjkMDBaI2GWQTB12CcKZkqrdMw4M7w3GGltkmNKJLYwqvEChtYgVjec
V7+ggZcFfy/RgGDyAI7QQPfDxVLTGHndsALRXfO9PXOw2framQErCX5I+nX9Wq0EZu1Lzg984XaV
xia+52jmhfDICTWmC9HZgwyncbC/o1Zpd9z7m8/KlqRVe8VjInVzuiaD2tG1rH7xMFw+1aqtFQWt
q8qvm+d3byuI5SnWNk9U97wcXD1Lh88IF1rbIfL2Kv671dqdvqHQCeGHpF3YF4sn9pZBOikSn1Gs
lybV7Y82t3ROY+am0WDSZ8R5rhFNQGVr7MRaCj9i/4Y6CiYXhwtG6jAb++nrlDhqh8Hr3iKfkhDM
jsYKhTpuA0XE+ZOrYauauKTuZQP0wVmZWVFGz2Y4Gtn2CdOc9SmR6/zIeIzWEq5Cc/YqXeph60nQ
PQSb0lJnysDlvrHQ2c05H25CDIt4wIiy8/UmyeOOjVMRLBUfgh1eEWXiGc96GxSH7l5s8rarENha
+uBAi7KCjjUUdTGfPPx2wTI9JdsQdK/ahTq/qPdC78RRtmy4YgI5AiUvAkbKzq+1b+Oqki3Anya+
J8rR9J1Gzk/YYLqJ7QQuzDy4bROMuieyAwmG8oOsCWtPXooVkWGTr4d1RD4QzNLEz6mJaXgwtE6/
W9jYYh8Qalf69RyJOp8pi/QxubUQevVB30NVCkUjN/umy+Vz26kP1xumm827HveEQ14A0Gwcsjrs
6ZO9xxzEx++wJoh0wsGiUt+7g60+IaVx3ZNgL81h2/btDTP7def7Le0UKSLZkXQnOCCD3TuvqO3n
0+zBRDBKcIiHlI3lt44ycwwgn7H87/ho4DcSIAuZW0UwZyxQZk45vY5Uxl8QmPE+bAspm9xX6rKN
NvjuY+D7al5uGsAv/mEYCkKLB6wLGNzL3r+AJOLw7RyRhMxckRGIsUuCYlubF7/WMz3KGZbfEcHp
t+jBTI4Q1KttGpDLPbm3plm1sTeNLtgESf8RNJ09fzHUnOf7SrqE+KER8kEJFONHqQpnn2Fv+dBM
CwIT0gn9lAAJEjENxjrv896/4wJ9IM2L6DEQ+MDdCUM/gvSx7NiXOcrshvLZj8kONG+6cjTSIMWF
FBUE/H7q8skKBylZp+PkS94G2iI/NBSigqsUZXh1GNS6VyyRNB/N9qqBnQrr6NQ8/1jMWp1EYLio
oMzJkOuVDjrLYKwshoewIIabJF29bww9v7dG/YA1LbcDuXjG3QpzWMdMgntyl7pJ9WSOltrng5H/
MKsSVQvhiWa187TaYm/QdlUdrKtfX1YQWNjptSy9js3tho0GCUQfaefVIqQjWl4JqWr6IPHK4qwj
08YRh/6hPlYwOMRebZqaQvTeA0S/mkjbQFlqLHdXbwkMg6vObjfoNZtMQNdT8rxcUU3w79NtijMb
NWbA6jC5gRDvwpLKu1LuSywhFyLUQfKA7ll9EB1sAm4z3fHXIB3sBXq1t+ZfdQboiG60Or8UVtPb
EfipFezQuhbans01uIgtJUK2o4ai9U0rhfATLvBDqvfec+fUYgoVn/GLchXPw+1SUR79uUQNM9hM
X8iZzTAL3hv4gN2Iub5iPcBLFtDI9vNHncnZQE7S9x8TA7zt20gTVt1PlMDHhtNwOTQu7KVAdobx
oKetU0bArfRn7Vr4HlL4kPLgQw4Lx7Fpdpam1XdD4sgnpYO/eUUfBoYgN7N4gYOgES7Z1MzpF7NT
oXCy4lLxusd41x2m1LqIwczlN9Y0Jtu+0tLhAdeROswtBvDAG/ztjoDM/J6qbr5tTDlloasvHUMH
4fJdzpJ8g2N3VR5BUDDRptipxDpVUNWKtp6ts2k3WpQ5MnltTE9EQ2np+Y3LE8OdPjKpf1RG68M+
40P8WoM8qXFXIVSJHD2tXxHJo/wrIVhku23CwRSolMkqrMK0eM0HRgac0o7WEOCYRJtjyUs6JhzR
LqEH3IE9dkXt8jGZbZnshOb1T9qmDS9V3dns4Lh3fbfqoriv6sIj5U3Pxv3keN4OPAeysRqRUH3G
J9I9jSuWjRAOnGlcclv5P6qRVjYQidI3RqVSzsBPtjWPgSxb9BAbnIQgHf3qsDSlLKFpu9mRsHRL
46WZkBinZf9e26sNu1brjsIf5ydhioL7LBjeIPnud532UANqiQv/W+4Gq28PesRK1KrChUq0Qpwo
oEw4pS6+S332+3BCHokTHviaeYaMl71hPu2GHUYQujQBZJmsq9l/YVx4N2XVc6LbHK+mkyV9gAGq
411st904LupYEyp3BrQ0HmTruDeWK1d1XhuGJReRWH4ac1fuCiaIzM6OqsAuH1m81bfW2Dcw4tRU
bMwPy8mAL7Bp6Vm4FrtEUivGi5Xgr455x3NmbHQU1Z1oPBF0DcujSKVFlvAks5TR/cpmi1yUoTsI
touP/fX2m45QQwOH9OEh9Li6P7MS1ItQNsaQAz7YrF0O+JRSs9mMZ1kXzd3kNtSEJbNJXir6uHhh
aFruidXgvtD0Ho3anEOvQF83uZ/00sjP4Lbkeje0o9IDezF7BFqZfkr9Ys4jpIEwu0p2Fl9KvW/y
+Godn9+6jr1GgJM1IyGgM7ntDgCjdmATXRZBtdV+9D09cOYXSwmnYev5y7wxre5xNHoPxJyOzakq
1lZDgeVqL5vsxJ1I060PRM1EyS77WuwasQEA2wzHoOTBiH6DJdd9M8V1Rk4ekGPsSKN2LnyWkpiK
SsT+OqrmtIy69YXak1fItvVuOLAPe0HsurHzqczRDWQt3W1vkIt1hRalhfHcU5TppIbpekt4zqZ4
PKgQIcul1GF/4Hhr4Hgax3WF1vW1JWLlULjcUnEUVesX3jj9BrtvUX4ur9hSo84NIuIkEP49BvFs
Y7jnmk8zDL/rYDKRUamDeQ/tYpiL635qOo61D+ZzS7tu2KfS3p5hvU1VRIT58jKuZh51a2peVubY
D+zbi8/N2A8H5Ez1gN5yRASbDY35RV9sYweYiTkmgSvusLMqWTw1+oqdA+NHu0XMKFhqFTj12Aen
AkQkWfPT09hi8Qtrr9rolSe8NDGSB9JgqgGDdYT9vCIxfHSdHxoimeo4zt3IMqfmlAxNhO5HAJyy
/UKa27C+aE6jZ49EdVGtEIfCNH9dLSb+KGTnl2kq6jxKlrx5kfPiUzNLcHkB23hNC5qcAXu8Tb6W
PYzJCN4uz0v5jry1PnaCGaOVtWYbWFd8UC5N68cil/Ip7zxlHA1mdbeG6SgILMoQyI37fMGz3M2d
uIxzque3pa1l4jHLVj7mBR8w92xz3z7W9arnp4J1NB0qSBMOes9QH8Rnjrd6OfcbXaXvPOQGh3E4
92N976WufDJp/a3AQQean5LR6R7SVF/UZTaMJq4wzb07VEMYnJaEYWQhcpPwc1P/poZJhwAGGn4K
04E7TGhw817O2pbmKtRx1CDMXlR+b6aVuR0rO+nbt34r5luwCmjEiSqq3hqBYCEQuhyfR9sZnlfH
BVRgOZ3GViBvT97GxRdt8ARqzNuqtDHz0lKEdV8aDJc6VV8Y81UPPHdNjyxLH62vJWjW89TYw73u
UJ0YVo+BsF+zm5YIqwjFeAdksppODlMUwbvJisEJ7EED14T9r28COC2oponMKdzlsShGVqSuGIyH
olHGN0t0PoGu8EzjspKe8Z5TCDIRXa9BjGwm3YPkojkOdqEurOTcz3qnvLMJavnW0QfRR34D7HI/
DyKv6QtzMzasQjzAMZr2Ro5NhitxtQBdVhyzk+JUcsdeZQdFi8xSs5b6wVAWPVfe+GO/2+bU39ls
MX5w39IjpPGDFyV2UX1INQw30Cuz+3Yp7SvxUGuwpzIPRLKrFS4ZL/bYqcfe6I17mSvY6oT23mLd
MD7pw6hfnEW3d33Hr+pZ8ydhk0u73uVQ90kwmLt4le3Kp8RqapTvwpl25qQV3okd0fLG3KiJKZ/F
FqCsHs+DmaU3rt25r0IRuL0MhrrtZnr8HHfZGlUsq2lf9JRJf7UuDYUpCoFvXErJbuqkf18MiIRF
lfCEUseMMWOJOwS9REqAO8KxxJnypgQVvsCitRvAEi6YgzOj/pGkFICXfPaS9pR6hmSYAzG9P1Cp
V2UIFlMcqzmpnwpdzp/NBiZ5wKBUUtqn/mDeZ2RMywOyv+ZUjJZzWHyKXfwNC5HlttDqR2CkPsvO
oi++C2jJ74a0WaEIv8iHA+PL9aXfQDvfZOwHeS2sukuOs6msZDdDI/xuchnuE2ElQ2SOBdmxkOqr
xxTSZh6MXac/Eh9fRLWP3xZtATavOAMjTm80VkaY5qb3Um8khOycSbk9VrscTdxE6n0ELm9rjomf
allUK7fTYsqKjqQANoiHpkq36hlJ8IKHp54vBsUdiLaSQy5ur059ZIJK31db3dzbHpUOuC0TH10D
sp4eRyQUL9c3Loba2DZ3jD299PO09QYXygDAbRNsGIB/TumNyqXWREoslvlqLJMW+2QlLJgQNZv6
w9gsptBez6fX13p6Sm3TI5dTUsMa4RjwwN3DVo3Tzlm7PedFeZ/AG8lPZTqWj5lq2NrzVpxt291e
WMan8vYad14wTTRTnOlF+tzBjtwbsypuU91haI2uL0V6QrFexCRj0dHS43NdwGwzVYj/dYiWTeuX
YF2y4eswlQCGnHacPttE7yied1bfyxYpd4S3pMCvUjTtDmyAaB7xhLLlXJv6nHCM3dLHOHcK2TQE
yhWmniEa9hhTLWOI7zQt+JynkFQQ/1rYV1ZctNJyd5lh14c6s/wCRYDdPrJhYw7c87sIZ7Gt5Lhy
r4Hp4Tjqbu4n5JBVP5hpPGBuh2nFoKEGUemUBhIN1d6bwG5vcBZl5hkpXrsczatzI/QG0d5rY1Oy
+Jm4VNAB5DQc/XCXDpbNtTE3+4Ii56xDAv7Axjc/DSO6y0ARSnUZfLXJXVeniY8diSorBhDkeYHe
VdORQbbx6lB+v2kGQUuwukzWEFavf6g2wczHZZe097BSyx3IxsmjTlut01zmg/9fpJ3ZctxWk61f
6CAC83AL1EAWZ1IiKd0gZFHCPM94+vOB3W1VodCF0N8XDtshuxJ7yp07c+VabzR4lLepNvb0vfmm
2u0rInAyHLUAi67RhJTFxDh6CNvGdHfEChKCIjRA6k4GdCh9oirhDy/gDOLyndinrECmFT4kvH70
uxJFU9jTqtv6j2WeivKVmZjeP2KLBDA9ZJmJTiWVXs0uEA8iXQ9S5xkHEAFuEjNujiFP9uVYy18N
qempI3bZlrkWv4EBzPF/GjefvOEhQ7zPnd3xhh01shGUVWMcctKGLvUiyED3ViaaW4XOI90pam7+
iIzfbRjI6m0k4kScBATdVyX31FcVscVNZMj+hynzKVd0u+V0PCF6HvJYlEhR8cW9fzOYVf9mgQjU
d4GllzClgM2DZxxIdv5qmaX54Q2jHF2nXUY+CRhjmW6J32lt0PJMuhuskpgGKoPhvU7V8B8wCsqP
wmwrAbxYan73AT/VjlLkCZ3fumd++NQx6GfqqcSQS+2MwhEAX+O0kH27rmjWfAjrwcu2cFiQT7SM
IR+v6NCwnshlAg+RPTN4aRPaT+8jF5AEBzBE6mhQu7x9SFBFOvhS2/8UuVF/KVnhD9ANIMlKXpjG
CIqBZv8u55L6MhQC7acZrY7u1RSXGVQPyTHtSGzrgw0XsBTeAldLJ55eE+rhAKK/95LH5A2EXlF5
nVWta1AsKgfojlvqzZsukScf7bUkD5LaI+Ofq4UHEzztC9EW8kaS4CjcVK9K06vopxDfO0rsu1wj
XKr1IXBruo8or/dPdSQ02f7/1f2YNimBEikO5Hc2Ri3BZV+hvjqR9QbPUZOae0lvwtuh97ofclgX
JGNFcUVs4xz+i/AE3VuWhHA9YOMZhjTrUEr3mwHu4+p5CMA0cGQtY/wr3ddPkCxVSYSQYfNF4EKd
Ib/FPHSFoQ4p2Ms+XTPPgeXbVnZPbTdXV2QqTrH4/21KNqDtVOmCks3ZgABu5TFSLaqNOoEjiu6X
KHOfLmN+F+bMMkSEmQyF8UCkcAqZ5uwIfRNhQsmfcuNLOm7J5l82cQ6XnrrSRbQ7RY0uCHkGYY4m
ynnS1ipF6m5TCMTV0V4ETwszjH3ZknkGIjZFTZW4xy3DlLSpdeMY0p4WhmK5QQbcZMquktWjS5PH
wZXe/0zMA73FK/akaa1PUctMmSxbyCcDN0c5+dRglo9RKXqQpFfx6LTkDkXpkJb7wLoLgzvP27YU
fvUVlPb5ik34aPS3Zc2cxD1mg5Q9SpoWoDmb3k45a5AGq3ewwV2eyfOdB9cdTB4ScGxDV+fbIjeh
SyzpfbMl66FvXmvz9vLvS9Oin8wcC8SOowWBlhadI3s6czBn8+oodd1Wq8Yp4Ehos7eQzr8S5ihb
VoEE5wKd3T/k6rXiXUxq8RqyzRWtmrP9QjsCvRs4C1k3JVme94lkCfhvayR3pWgPmZ8TwNXPQ6hX
TidIj5D5bKgp3K+M/Ow4TEZNUdIlEU0gsrqnI4cAD1CmL5EjD637snjLO+KASu2e6LO9HVKZxlb9
nsocKUqtBACp1o+9qTiwptymxXhVeR5cB/3zylctrAdfpaD6KzIZNBqcflVZDZSv6Pex3fqfLFdv
RKIvGl8Lu83uTL1xPPRDhJQeQjl+ELSpRKD8I6vSSrfD4oJYIk91C/8KF+bpVxgyZTuvB1ZbJEAx
NQHORygCkJMkxXEVkYEBGPTz8sjPGiym5TgyOX3SURuMXA4U8lNMlu4u10h1iNByUnVryu4q81fO
7tmxmhmbrX2veYCgO4y14GS4sKloGjwkLo/ozEFghJNlaDBRKDKLeToigJJD2ExMC/ApbqkZ7CH8
4JWv/K1bR7XaMOhnw0FYJorvp2Y82ENrhFJd4nXzcUjF37oJId6YVF/H0che/3ZMloqKkYln11Wd
6/DUGIIGBWwchmsLAUBDgiVPaV/ZxSsX7vn+w4xFu7aM3BTtPdPZPdoMGZQvLSI7KKRK6K3tEorm
KVABYMvNu5GvKW2fbz0CCYlum6m3hzaf2aA6ofVr2urJo2EViajmunXbbdQnT5E1btt0dC5P4rnn
wR49kjKuh7/PT1cQmOT4JNm11eyfVpfu475+TuHgUFPv5i8tEbuwJxgU0jg6MvGn80g7MhBpWFdt
vzKe+C+zKw/+ErsIFXPj1+LKTpxOzcldwhUsT421qkj3Jb1sp9bEsi8bkHkcYQjn1RdJ+40ioJ2K
FP+MbdK+p223vTy+aWXOLKo0f9PJBJRmfsSaIkkQT8BiFqqOFpTbRvvlIuHw11YILzX2O0eZprbZ
uEgwDQgZ6opd9vd9/g2lFV7jK1fg2Z4wZWyYrJVKFCOqM79PHSs3Vc8gKBNuTZ7vankw4rehWTm/
M1U4tgPhiqpTIALmI5u6NouaIUIdTAmeCchmBOlWEQG/FEbRX8e9Et4MjfbbVeB6LDyyTBBRXEUD
fVllV+dbOXT7ld15du5MQmmdLKlJko8AZ/LSR6e8q4rY6g1JQ9qGx7cBUnhvIqP+RVHb+HqsIZjx
1CZdiXjOJxr+UrqAIU2ko4JH6alRtSGPQ6GDmnuNskz5UxbHnRvduvqXy5vmfHCKCusypC70YJna
vNnSG7RiLGsZKBCT3eYwZASw6gK8QHInt35fNrY0KPamKsLtoWJ3NihYD7tAskgGRHH+SJPnNb2R
AAC721YWri6bOnPNPILwJLLIwHS6bqdxHy1aRGdNO3op+npxhPLwa1UUG97s4CmqbVr/pCZ42d75
EYdkkNXSNZ0qEvvl1J6P8GyuhL5hj61a3iAtBTVwOGaHXkBk6rKpc/+FKcvSRNoidY1g5NRUUOme
qlURzUStGV1LZP7sAJmIDTR9MDJRitAPnjG0NxTGXw3q4ituZtrup85MgU3ns58ZUoKzHdO3QwRG
oTEIty3qI3SzFYfLAzx/JxFZHpuYTWYumQ0kEIDYIfRLr7JWGDbakMEkC/rLKQZKr4qUfkRCWzhd
GqN5LhZ/e/dNX2DRDs57jctPnn1BEruur7Z8gUSC2Ela6TbT0fBNh/fYKFbuo4VTQQ+dpug8ejVe
FbPICLzwQBKPKC+uoXsUDqJ1lyTcstX/0Y58um9KoaWVEaYJfCoIPOkOUXk7qEyniFcuiaUdYklw
k1oEylPu49RQ4caR10gUYotMeipy72doCCtjWThu9ONxzUm8BiX846mJDqVCN4AI0C5BpdmV0jqa
jD6orxUru/28ydlkYY4szXZCT+crApfMWqPSmBM8jmw8/1eNapmkJY5QkqdoflRgUHVhzfSCD8M0
kqMGySn+YTZIBKaHGlQN703pS+A9UPhTxauieuzkvUhZTQ1us/Yg9rAr7ury2S9vqfU31g4VhzH7
sXIklyf8z7fMpkEN68ANps3DtwzZ3qvvM/G7C6GBot3Snahr+6B/id0bN0TtK9rq0W4YVq7EhW1F
RKDLgMx0Ntf8SpRaXcn0kunIS1Ei45tzYQGhuDzQhcOoSyo3BvQcZBvmb/wGtCiN0+Rw6Yz5LWfa
DiDvLxrqtgV6jH9taiL5gAiNlJDOs/J0DxdeV6h5hI4t5aG3Nhie8kq7Ae71043yZsXW+fIRGeoE
MqqqkXqa5zqFTi4KCEDYxYqwh/3xpxLJNCNb3/52SJjhISSLKn4MVNnpkAa00KE9xoxRt7c+RD3A
07dBNmx5fa4kRj4/+fQemlwL1CMiBWqDbtJTW5YqVJCQ+SY33iD+6IK6e6UxU9iEaZwc1BLpFnrQ
4v7ak1GUeYvrHApJqMqJvsmYm28qUrVwSiawd/JKjLrBITMXXBuCp0LQChHxvVtCKBaLoGxv6UsA
K2/oWZVsskQj8K1Higw7amvx7wHGW3rkxkB7jaGueypNJTiwjSDhytuu/ZL7JU0uvQJnOT3fabxX
lbAHq+IH5VdDH70vVVCHNETk9XWY9s0v1wjraxoa+nDFaZ77k89kJ3wwhHvc3LMzrEFfpBQBWJGk
+CeglBaaH0VQOWNxH4bXhrxyC5xHltPr0STlKBvs789L/igCI6hVQFDU5IHM8Qpe8ScqebbUtAh7
0Ycyun99Y6vwXsgkIU2Jd6s52w6iTu+whPQZb0jJ9putpnQ7Y6TdP10xdO6G+HXFotJuGPSXibM9
LmtlW2lhhABx9k2B2EtfWaWl3+clTGqNQ0GENwuSc4sWRQRhTTAd2T81Fe+xM17/+phC5fLHxGyu
hFBo6X7AhEgDDpVKO+wMx2g2NbD6y5YWBgOqitycMl3Sijy7wkbg7KFRZSZ+p6KKC8WKsmbi3GNT
IzgyMdvV9dh2HQ1dJg2aQrxJot5zwkzsrkb6+7dwfvVfLg/psywwczxkfCRicDaAQY3i1PFkcIwh
p5taYLjRIFfyA/TvNnk6aClAksDmA57lCywIz2rYO6ZPi0iW3mT0yxg0H0hy+HT5e87PmU65h/Zu
cOPkhbRZ+GiVYxgHhuDSlKM+Q9lLG2lJl3h1FY7+uzlKKw+d8xVl3PRaUFJAiAjnezp6L8p1QW5E
gZJw4N6GlfG7G+txxbmfX1cTrwzPUTIMU+579nqjRuFmHjgxW21/BJkI+tzYCUq2spLnM4cVHZg+
CSGT62p20qKcBuM+8D0nr6SfdZ7uXRpze8Gw7LZELlWqzP3lpVoalsL1SPpEFKcQ43TuxiYdWuj1
EYzKvqQ53baB4Uj6moM6PxAWNQrkYQyQvYp6VvEx/cgrPYuaiNEiYtakwT6VcpgbvOjZ0DppJSw7
f45O5kwclQ5rzNlLO3YFozZhc3d8uKUV9x0c5jaqOH9Nf6XgJnUtlmzd1zaX5/J88U7Nzk4hKCwo
OQBiOGHTHwCm7WjaO5hwQ/R9vcMhrCSBzpcOj6/IkkLyiyf+XLUbgoOUDkYfzYi+OVQFlJvR0N3k
srCSUl6ww1VJTAi5EbVpZbZFVFerCqmkoBWaka3R7tOIt1H8fnnuzgOB6T7+Y2R2hdEpNgwxAa3T
B13kSF5+3VTQHnbEAoSHsfvb78uXyyYX3lEoHE0+g52pSmfRexvkHRDEPuChFjz5nbxT6aKCbvsn
6u9PfdQCFBbfwOeS1Cs2gRqt3Npn28XiGS/Cz8d5kKhcTbv4KBpp6EGP26kBuBPbwq4746eVGtqP
QmkkR6JCtYmLdPh6ecxnaznZBFjA003lvjVn/qXv6P0I9SxwylAutroGmRB+Odh6Hcfisil5Svqc
XErYIqTDmqnjl5XpW47G5yNTBpxBQpzH240S9D0p+GrEP2NIaKLXJu5BQt/SAnbjx9NUOwlIt36v
J7QZReK10NyX7i/DuNa6levik6by7MNMFY41eHz4yNkkjLBwRoWqB86YkvQlKRYSkVkwjpI2lfTk
LhqyQHdAnYKADwS9qa+yTNYe/VgWtmJQNu5VEkByfihxQoNNHKlsACrK0KD2fbtBBzCnR1zohRsT
3jMVstWYhmhoAojXi6RQ3hsjAL9HaTJsVjzQmZ+1RAV/wBNOpK51Vn2MXbntBbEMnZwUzi2PqnGT
dy4032MrXkmBp19dXuNFeyTfObhk/iiVnC5xVI7ItuqAoZBkOMj1Ny+QIYTYiepK4L6wbSmzU60g
xOXAzJ/AQUyfA6RGjGso7jmZP+GK2XuCuXL7Lg1nSqxzG8ocEGN2Ilnv0ec2ClF8+y5pHy289spH
7q+4umUrmgRugKe2Oa8EBgH9300AHN6DrHX8GGFL8PrHoP24vDZLc6byIqAaSMyC8z5dmzCuuQbR
33MQCm72QqAlEASpQQBfVZitBEfytNCzI/UZu3MT8dw5O+shOfvMCKLQkf1OfIVdAnX41A+lJ/Qr
AW0OYEYhGxRk8Z8q7YxdCpbzK+Te420Crtd4pL06T5x2JPLZU/UDS2+IlftRQZbwZfS9+KdhVNoV
JArAWofWNL6pcPz/+Pv5IvMh4pJFiaz5LIddNJzHblK5b9Rh4/qA263sCoae/+CIHpuZHZlUdiPy
vJgBBEeD/5VXi44WRXRpvl4ez9I201XS4ToVeKq00/Vz5H4ttYCeC/UMSKUMEAGog6lvkhkVzzx0
lZ8jAobB319o2CHkIq/D3hZnfrWy4FvvY7iTeY3QoiS2wh2L9w86KzXdD2K67cgvrYR6C6P8r0cv
jx/ePp93/NEoBdcUCp78wDE7iAyLzkl4BwxmcuV2yUoctGZqFqKYIzmSIiJJEWWvOV1gYG9BHL/7
6soOWTi4J0OaTSOEsrWmpNgBzIpcQrU16uAKEu2V1VoyA20qQbllycQfs/0hBmKplmCwmTkTOfDy
3qUzHa6y3eVtqJ57Bpjaqf2CNIRgzZiZUdoyC8Nmas8L3zq9JIB8uWxgYRxT3QnV2Sn3Ro3mdJ/n
bh75etagJOB3v4M62WWwdIDiXbmCFqK1qfwLIRTejVft7NyiNWf6gg7IFMaFWxJr1CkgJ0s/KHvR
MzSsLM55bApEbiolSCJszVNkfDqqEpa9aEijCCnkqxDuC8mHzOwayvB23BnogBQN3Ivl1k//fvNh
VyUJSgQBYedsmGPhp66Q03BBx72jRKgcVgIUqtL28qItXRgAQiVyMOQtJFIXp+PTq97SEsT/nDYm
6sqRNw2eLPOrClccTAHUC+pgW7joDOzb7BWWgN58KWHwbH/k+Y06Afm3ffNANvfyZy1sVpJ1Iugc
omPwM7NZp0W+0ALa1jjie5owaaKvVhZ2aRuxi1hSeghhlJg5EWss+iJGnc8xufYHmreqh5oyN4wh
1RowYulgmFz+Ep54upZn0YxnIAwGSQHcOl5+Rd/xxou0axhQV0a0bGZK+ExPC20em42eWiFCiBkv
Gx2d2q4WoQGkPFxemSUr+CkuF9DEvFtmg5Fd6O+7Gih8V91qE6XXGEEisTKUheWn0kLcLFHbgjl8
tvmLqMhFJeX9aTTNlUZ7IOu3EjEvjIMhoF8xZZJ0nMnpvm+QWlDiknGMbvvq++KuAsYkxsbf5gYA
v04ICtbfNCjJz0fS1ymq8QaA99raSM1hrKkVmMPKcVm4EU+szDbzAO/22IZYaQcISsgQNFCdDgKQ
QHHlMbk0bbAqg3mhLAW4c7b8cB5Lg5kHMY140bVAU48Kz4hbB/vLu+wsCzFNGwefA0rkdBbBIBfj
qnXtx46rlgoSSbTNyPJhsBo4JpjIHLG0pvn9n9gEtAr4mizO3OMie+MOnoFNeGS3QUtEfJ1LT2VG
5ip5hFrtsrUF/wMz/pRpob4/FS1P9x+Zb+QXlSh2FFO/EXlnJ62x0ZHaqAHKGu3K5b+0bOT7SHCY
pGhRJDi1VrgmrRoafVHeaB5EjYSwqW3lauX1sbQNpwQO3OzSlKCajanRoISwBEgKxEzfT7m3MMlt
9M0qyDlXooDFAR2Zmj7lKNwMVPpqLR1TSml9iWlDj+1cG4dNqQ/l98srteSMqI3i6wg2WLHZqII2
Cxg0piAXvDYH4wECq5XNsGZiNppB81svdzEB0Yv1PKI6TQrR854vD2R5ef4MZNqSR3PmDyDXRwsr
ZifYI28ClSrYM3KUK957cWsTzk46RRQT52BDKH5Qf6bfBBor9WUCyrSWezXKPpSv0Z0imGv5uyVn
MYXP/23PmD0YByg5Y89FnMXKaZSsSj9zsha5HE8uvrkuBNSBt/ezaHd5NhetTuod5LZJ9MxDlC72
ECwOitgZs/hAbTGPf8lSb9O5kyiSg3TXZXPnwCdcImWBf+1Ne+ho9eQuNSoBuSQHbl1ngFlLgLpN
QtjMG1467SEhw67BVBRuV+zK/O4so3Bid7b9VQm2FxQqYsql4x6WFbV4GhQ43/Y1owXukVWDA2vS
rqmuIe++bHxxJx2NeXYudHciyk+wTdWEnQNhoNgLj0PsoX2BRhviP5ftTWO5NNbZCVF7C2+VTWOV
bz0JNtUKZkaaky9bWTyHR6OadtbRSkJv7zXltHMGC35irf6OrBgtOF4IsHJNx+ITXHg2JDLrdPcQ
UYMbPTUW17HXViop/FqDs9Zv4PEqjJ/plOMN3C/hVdbYKvxmEGYo4rUIMVb4w9V1yPDe22zF/yzO
rmmpE8AAHOT8gdjK4L6avOYNEVS/EhPihYau8dj0Vu6Gxfk9sjPbNQrce+T0GbIgw1U4ImlfQ2sy
focwcsXTLfptsOmUfwjuwE6cTq5XkPLI+4b9KQyWrWQwkcEnvmJkadqmdDIwQGqrZ9UR0sxI6fkd
jKOwG0EgfAff6U1Tm69/vysJfCxKP4AYzHlvnZG3gg8EI3aiUE+/6OIQX5cwQt76sqW8akn0dtnc
0sNat3h5AQUiAkIE5XTu/HZiJQwGaFLhZm7ra/KwWftNJ+QbDo0Ah6dxF3ebyt1dtjv97Pw88Bab
Yi/WjGbFU7PIv9L574lcTkJwCyWTuo+qQbTFTKsezfrgx699k8GhuoqSm3741DCAUYkkgkxOk7hv
ZriwxqEOFDQlPKhwYTWrjVvB79+FSoG3hZIGupvmG0zh41vd5cOmDgfVqaLg2VOU753kvSpmGd0L
+jDukaRDm4+umZW3yvlu5vuYGdqkuU7F+QMyFsRKmPqb7EL5UudvXfp+eerPb8zT35/5vTSpkFTw
ESXJpH0kvBoyHGdPcbJHQDf3mr8+NafGZttLRQBzRBNPtd14I6KHF9Pyr8ImdHlI580IFhsYb8ZL
CKUvdY5GkKu6pbJI4gBou60ar1r0XVG+CmlvF9ptJH8tupuq3cHbJkdrtXxpYb2mIhOQPaTFpnrM
6VZOjTaLC6XWbFn6JkWb2J2Ib+E+/W1oDiinsoJzU+u2VvcVMe2da92tJgPU89M0nSNwC1PfB4X+
2aYWoNQ1+5ZNTc/6FpqYCH6tIjjUKoAemgSEhwYe3jbkGOsO6lSo/+16eTs2kIdvOvVRzp3KvyoI
eQcXVvwOfY59S+tw/9JB7yFOTdGRU2j+rjNVZ3ChOg1f1PJqSGFRNks7rX7QcLSJhLs6/56ov6ry
xTIfVGsfIl3sAaWgwhEnL41xSNO1bOdCPHY69NluRifWHdOYodPwDuMbrNvkIr3B9lXaXDdAUDdD
+KzBAnN5xy0copMZny162PeCEHeYbYdd01ElZx5feKmz2bxbHuIrscrKAiuz2Bp258hEg1tDkQDa
Thr/xfgQ9VDFtI4soYc0fIhQQ14e4vmFdzKzc5xDkNctJHetBtGF7ng5VMjgMAMUTi6bkeVzjzxd
ArxQSP9MjSCn58cdBmg/GuygseFAQUnf5ksa/7K0g9Q8GYZgQ7E9RtBvvXVlBEPfTlY+yN/DqqvD
89XZAonJXLnr+n0Fs5og5NuVD5w+YHZlnHzg5ACOAkU3oZkD4lEmAo6d2jyEsLCmaoI5zjw8L82v
eJDsiX7W8B7H4HuWgxFO7Bq5hbS3nCGAKMp6Al5HH8aDCU1jadzLlf7j8meeg95gFeChoQEhVgzS
jzMnQLZCHIaKefRGeSMYjhV9DfzrwndkMEYonm5U49kkRU4pzyreyJc3/Qf8ISuztbhrjr5idh7l
YiK6cfkKke4C1f0owHqm8FqvDHZx0xyZmZ0/0YS5KHY7ze5KS3lOR0mc0D7aTa+NJV1RVm032UgQ
5SKpbMBEuW0at7HDSXynUgJz5cGyEN4z97pE4yNgZzqn5nMvWmMOu6Rmx8UTAkR+ea2o6L8HiW1Y
m8Z6N7JvIuvPy5i/fmg9TLPWt64EN/Tl8sR8uvqzzXr0JbP5pwdGUZSKL6naEQa2qwZIbxpNROcH
C9p+OIol+OAE+UGsnkVx5433/fBVFdwNqpANWeswHGy5OZSUO5CzTbQaJRhUXNWaNq13aL94a+b7
y9+8EINOszd1AesaNKJzTDrMUZ1hdYMGMPjdldHx+SagMVxW6r4HL+K2o1ODIwEZL9Urzmdxt7Jk
E2EG/BLzixO6Kj1rg1GzIePOEPatMogC2w/Ia+OVHXv+GprG+MfSbF0803VVpcQSCAjeKfSl+Lsa
Kim90VfGtGZpdjTQO9ZqN8KSp4gbl5t7TMmdxo9qsxLDfyLqzvfav2Oa30pw2JrG4OMFg8LdmJCa
yPxjfMgb6BaDp0YItzKu0pOcUbiX0PJVDl5wo1pERa+x9Q7Jj2GO/Mv3brijHE6z70NqJU5YbDP5
lch3sJ5WNtrick8ZRJrjKMF+HuMjT64rsQtygg/WBfe+9+H1LQ3YdQ2e5b2yi2R114sjmRwD5jLr
e+T+LEv06BDP2o9Wu4FNa8VZLu/8ow+a+Y3RV4ueDjfNTvVxlw25I4m17Vu3lS876OOQ0bmpxMeu
1pFg+vvrnRLV1GvCfMCXP9smiZwIXZDgKNC9IF8l3KFuvq3jfAWQsDRE7BjUKaYy0hmEV6gikMoG
F0KvCaEjoKdhI0qIxsAkMQ8Tp7Dj/3X3Lv2Y0DFywybRAFimNeOVAS8F6hP/yZR9If9uzntb0SQY
Qj/BzYQQnveeskGo+VWp9Y3cZ46VaS+u113DznprQbQModOT3kkPgarutDZaSdEvz8rRt8xiiiay
YOHTmP1mSopoe0S0RP0ug64Dqlylc0oxOSAv2CQrR2DhBJzMwfTnRyfALegsTIEnITkRXsdGtwvG
dJvVf184NjVaIxggLo/S8Wxfx0AQpGAaXhQe4FR2rHqlGrA8gUcWZv5UalEGFVMGklj3nvHWK9dV
chV1b0r/lGQHUIuqfNtla1toirNnHu9kXLNDA1bJ8xFUJRQ0vkrjmyu4+1g8COljiV5IDaoMrN9a
dmtxyZQJhqXTZ07d6HTJtJpHtD4wUlXnXLjqVQJJd5ZaK2/oacLOhnZkZjahJYI5gzGZQb/Kybu9
j+pUCuHbc0b/G1zMK654IagGGPdnVLOZJOiXYcfjlorQDk12QngHQDzwfqGkROID4mZuRidLPyQV
WeluJeK4PKWGOHtOxWESS3WM21UqHz5L8QGy7rs2Nv+Tw/bvGA1ROl05ZOxIucWMMdeeq/oh1N9H
9/nyPE5+4n9fNbqrTk1kgeiLTc+qRaNgix2M3MKKhbW5mhbyyGNEWS3CU4GFxvf3Ss9bt/cOCPBt
Lw9k2sXzgYCxAQdCs+CEQT814xW04ZsiS1KVClytaEaZd1JRg4O5EfQ1jMZSlEwMMJVHydkoMFnM
rCGkoFUhK4MmTjv81nz5Kq2viqx39BAqdetBHCGx6olJjJjmz71oVHuzf7EaNNg+LPVeVD4y40NQ
Nqr8aNXppsqyjdrdCMYPUy+dqJZXYrold3fywVPQd7QKk9pWjOYod1ckVw9yOJCQyeqfikUfKn8Q
AcpPgleYtNMbfxgDR+jEB9Nv4pXvWFilk8+YrRKJLl6ZsDHafkEiQtYRbQyLpr2OYP+Cn6XNoUsP
17riJ1cw2xonRmeeyUtkE61KjCbjNiWR1aWDXQbpFpio00DbJypfTWOVCW46nGdWCRE/c2oyfD6n
M65mvZLqPRtS60q7OoQxnJ0CwO6NeR8bD+lQ/lb15LnUhevLB2Epl4mb/9ewOXNOXqvEMbM8vSW/
NN03Sf79yehofsnK6zoE5jPC63dTIDnWaCt3wCfU/3zQhIVTLkY8yyEYTSa5iLNodt3nydY3rWKD
oI14K7nwVrSQXdlx2nUOLK8vfpzAMNuNvoOkh0wkB4BLMtb824L3YTL+fNBs7X25qUhsMhk6rfxJ
+60D59SmKy5uAX1nnliZr7WuF607YCXkrmuR9AiGVzrKufY2ivmjhCHWT21yp0YG0bHojBHU3ikC
icNLHtYb+ISz+l22yKDG9ji+r+yH5Y04VdanVmprnoer0jRP8oE1yZqv/XATK9dKvGvpO+qRnxoA
hd8kqgOb3mWzS2k55uSPWfl0/0cjjUYWgtd2Z5FknMQmfR53wbYGB1ZWGxMO28z90YaQd5X0VlIl
Mhxg7TZs5LHwDI2ybDjwu4WkJ2vzplr7vmnhz3YqfV7EROJ0b8w9EWiuwheYFV3tNpPYalS3qG8/
ok5dRd+GcWWLSGv2ZhtRyLwY/QimIwz6K5IpUtDZvrTLc1QLD0H+tTVfNO0OynW/b0hJ3qEGgpT0
r7DfBNKTnq+SXkzTf2n8sy2rj3oiteG0PNp72ozXZTzukFa1m+CrLDhR8zqoMlmNL8XAF63c1UtJ
94nx6H8mfw71gJBM6yVaicm21gQ3t7Gb73T3zqUglvBcyj8sH0aRlXTD/2LVEkmyTdipzzvy6A4U
uJ5Lo1Y0e4y/WbFoa+k71Nq2UXzVzeuirxzDeBFUYWWw84WnoRAKH/oGCBVkgpNZ/NOKHS2LggmO
RbyGct/pwCRot4r0WrbPWbbigOe5Gwx8somA35ZFuM9mcYlSogPeoknotA0QwgY+YNlqbCvStkq8
hkOa3+XTYCYzlGHB+J6Rx2kwhKfkBaAJTkW3dLIhyqDlRzGpIvKBPWg/GmNw7ZVpvBIWLwxSp70Q
pguafSAcnA0SlddikraJnB6OAJtd1mxI1r6jTBMe0JGX7MuebNEcRFPwagAQUz+d/9G2KZsM0Wqo
ubm+v6sFyOpsq4qFI61lvj+zR8dHkgmlt4Sq7XRxUpCcjcuDm3aSPaRdswQSpKPVhIRg6tsjFSEF
/vt3z/1apdCVv8nGnppKRmjbb019f3m8Z3mO+XdME3I04DrqLbFx+Q49dG1Tdncx0l/JI35Sze/g
lnDTWyNwEmmLco5tBreWsJLdODsys4mY+eZqBDE/yHyAiqC605meDVYa1YYAeSQx2sK/vi1lbeWc
Lmznk9mfOWgXoSkthHmVVB7S0PmhhMAj9ndCeyX03y7P8KIp7kaKyfR2nbH+VK7VyIXFyYFEnYzW
Ppe3cRls5HbjuisOYdozZ3uKJiywbUBh9fnmNaPMUL2SIkZvPSDMmrRv41oqZdkEcFvYFgEezF+p
oai2KfrRYKPRA/4U8v0de++XZ+wsqP3ckyCJ/8fILJrwSx/tQp1Xi1jRykZhSKy2guI170lrxVvd
DNUrLxrFl7SPw12c592tZA1JtjW6Kj1EKKmu5R/mD+f5B83ceuHLYx6oIqOWN4bolD4QBXOjuTcG
Mov+kxVcF3DFN9YGMapAc0pp7QPmCZD/+gCDa5JqHQD+WXJAriN1NBI+wAhR0pScRNgqyOqJdwhr
ZigWIMxkldTOKdj/VLWV6O7sLp1bn62HMKiDhiAsbUji3q/vR4hY5eAfEPFd9yaau7jcVeXKiJf3
2Z8Bz2YcobqiTUsGrLjf4+h5yO8S9fflbbZ4MK0/JmZZ1awQR9SmMEEVVix/gm1LzId2BMywhhtf
G8z050c+Vk1QQ4gz5k8Jh/us+S5Y4k5e7T5adKRH45l5citSlAgSfqzUvDyRSFX3HaKsPIVg0Das
Fbc9hYznvubP7M3cdmalkaZNs9ePj8gbqNa9rt/26T4AUFIfKONcXqylKaQVl3YnuPUmlt7TKdSV
IkbM14qcPH8Kuh9eSBViLW+yYuPzGBwtE2qJUtK12ECcm4o0CtnIB5LxvjySpQjjaCTzwFSmjtfp
BVaSWPkid8q2qTdi20W2pKycoaUNQUIRhI+KQi8dU6dzBgAC2iyfmh4YA6/cJdQnhvcGadJGu+nc
/eVhLU7ekbHZaZJiTe9bCWOd22117ymkEbhs/7lsZHHujoxMH3G0Qi6OiOAMIwa3j9zeJfoOxWxU
Dtc83uJoKC6D3NSmRr7ZdjPr1EOmnJs0BzeS/ezbzh4Qg9akbVnIW9N/iSmXSki0jqnTlJtBefD7
H+UaCenicP98xSdJxNFwAVG1gZDzFWlIZ8uPXjsoqHavcS8uWYE9mbAeygUeMLNtYllcpXoEFB/a
HzXaWOa90G/MtSzq0owS5U6vb+r2mjWbUR1qtwrdwtipPPSYrG8VcNEuXIFWfKZi514J9h/YB3g0
TAoDpxtkgH9AtCYrkkj9sImLSdoizsyrSC6o2eOGI8ohY1xuvchs7kxzzLdi2A3ZXa8bFXRWZmwW
vzqBbj0gcJlnyc4Y+mgBe7H8S6xiFMYA2AKHy7RULHbQ5meowJtJXd+2rdKL+zjRegKEUs3Vjaqk
3hrZ9eI0QppIs+AE+Jw3phc+CtdDBR5bKKz7LpAdidbt2ou2f3/QSCD9a2YWH8eIt2S1zjwOrtLa
Soe2opHZMG88hE189X+zNdsZakTKXWix1abfzPgmje7i/L5ZA7IuBjFETvBDkRxTzlK0HoJzlcIS
OroW/mqgwyjExkZlk4ezihZu+QhV4yaDSa9cA30uHTDI0iZ6cuP/k3YeS5IbSxb9IphBiy1Sl64W
1ezawFoRWmt8/Rz02AwzI/ES1nw0GhdclGcEPDw83K/fi/eLnBVJpipSG/LNSkXdZt4uVYDIQKH2
p4Sac5pGnYVFMrzII0m4kotCgSbfYoVl5bf7IrL+TgpDX3kgL6XCMIXblFSwBIj+8oR5rR5IYNF5
L+b1fQhI18+ClXtrcb9QgJg5w2BfEGuYZhe05TQxr4hKcrwdhvdKqVxzYKB/KNemMJeWg2wXIA8m
+qjXCHuGNFNejiM3SoykmJ2/dsnLbe9eNDAzSOvQTcHrIGTuttMZUpKwGGMG/banqPnxbwzQP0ez
kPgtjkA6fjT4js4IJLyCP6l0IXsWrGlKXHWUZtdCqIBCP98ewnvhq+eVmpZVhBLcUHsHJdw5KsWA
dIs+qma8+dEs7PMwy+RC8fZvVvePYSGt6Aqf8diEkUurzL4xl7bRfXUFdLLkbudrE+4MpU4QAw9Y
m69+hadnqw07yTb2o7GSIc1xTLybQJvTRoTimDe64Am0Siw7mgCuVJbiIab1Y6iod/Rfqi56cQbf
hI46eZBhDbi9g4vLA8AENR6EUo44zZyajt54HWbHDoYwpdS2cWShY6+9ZdLP26aW3YS7nUlUkwk7
sS8LTXqamfMsVldoG9N7sPLn0YQW76Rqv/LyaBivkvrJ6lYukPmMXm3szCxB2RWCahGXp0NISyLH
Ck1kQFXQOdnPEnyvHR/0fn97hYunGXkxQgXFQdAql9Ev17vAKlVMlQ2vrFqpjp4frfVN14wIz204
fTIueYzA5vbWe/InC3bo2+tY3DLiHlSbc34pSotJo+UgAElUGqX2V+mHpwLCXLDRR7t/L6u1Seal
hwgUif9vTViQJvPW7nNOGGLkJNJyu6Py6SIFByvIF69znhTjy+31LZY1GfICKA4MhqmSeQPOUmcE
G6U0lDCJrtNrP6UblAQ/oxn8lsnI5jFfYmToyGYFMjzaX5ozbtVW37Z2sbNQTb/9W5b3+p+fIuRS
XheNSVISwhyj35QSWdQTkrat0eySYcXUwkYDHGFUbwYr8FIW3LNGzRwVWzwHvaZtUaMivg2Mo2ml
W99+Rw759sLWrAmfNWztpkM8lXPHe9mcPpf+X4Ov0oDgyeTcmdnxtrmFQMZEpMnCICviEhLyxLqo
jEntGdwDD3Kg/NZKP43mA9rJKwFzIU4j1MFwAfkvA/Eie4w+VFJYpfNQHc2y6pPZw2Zxl+lHJUGT
S+X1XKyUbZf2UaFkq86zSBDQCguz0xZEuEfUTKaXodwE2XCv7pCt33VNvTJmueCLEKNSiEZvCEIQ
kb1PlszKl+dxzhq55oE7ykX+Dx9JfdeLrRfzj/FoJA4YnPWNNDAC8CZcnsPJzwcvRhJ0E8Fy30q2
29BZ6Dlnf+4bZ2ZEDY2qVgujmc14pNhR/VjUG69QmVtaif9LNxzSMA7dMObHgZMJJ6x0jLYpJgY7
p6ICdQtFMWw7mVrej4n+Kg11+GqHo/bDK81mP2YMsAeR2QauHiBJvXL8lvyUnaUpx6fkTAg/BVlm
BWFSlWtieA/ldyg4k2nGRd8ZzJc7tRuu1eAW/fTMoHDep9orw9zEYA5NSZsgc/4ZNWJXzRGnT9+V
YOW8L73YwBr/s0Ah6ZQCW00bZIN4gj8Udg22poH5Zc5z4Y3cSzIBm7aNU3677Utry5yv57OrAxxU
OnQBy2Rs67XMCTSB+ZYH9kFyppcSbbg+W4WKzksRUpiLpQo5qOENnlZnWrIp1F9DsRtQc9ZPvvNg
OSdLf3aaz226L40EGfdT7608txZjgg11C5CRWWtUuCrbvplyP2ebG9mHoODYWNq+szcys0f9GtvI
FWbodzzgfYpikD1zbQtOG/uD10khm6uZhUyJOqx3fT8CFEn1lJEN74fuRwWztb16B9PgRwlJ7m1v
NeaGArDDJR6kp9tfe2n1dM8RTaK3zDNNCFBOj46AkensvGcjawBBVnSI6r0txYcynQ63jV3hZObl
n1kTK3p5pPlNERrUp7LnVkGEvaxKUN2vBK9NkOvbPo22WaU+lsG+ULbqxjqZ4acieiBIo8KOEEP0
MmylrRKt/LCFlJPfNbejZ1EJsLaXPi8hy0VJjV0YaE/GZfHM1bCy0UvXN1hN5mp5q9qwjFyacGIv
qKRmPs1xaMXbsYuBAo1Wf0J3sgxRWnaaj7d3ezGAnJucf9LZSdbbJlZJPck7Z0LA8lvXfjanXa/Q
Xv8yIBCMkKD09bbNxY3kDLFZ+JMuEodCoOjHUcUqk95B4bF+6L013N3iRqLJSj2J17gjgpkUT4kn
oBiostcPcnJvDR8k9eD0r7cXsnguePMbtJEVZPyEz2XnWlWa+Xwu/Owl1qS7Mig/jjZsx237FCAg
f9vc4r6h+mHCD6TxshLMyY3fNyn4543WlvV9bebOgzmt0SXMf0SMsnjg/xsR/KGIKAwGHUYMY9g6
celKUbwt1ZX7Y9ntYIakO85pxxEu3S4h78qiGFaETk9fq15hnrI4hX1wlGATnmL92BbOfW/8spy1
lOA/mJ6FDGYGRE0cjzVRN0IC2SFHbrVtE35VJBTnKnXfBd5maNNDarz3+XDwlbX2z5JTzsxYQCPh
qjLEBnVX0iS2MyB8U1hFz61fU9+Up/ix7BREVf2mXnnpLH1Kirjgn4AFMQsoBCxqtoYE0opiChSL
XnuauB2CX7d9cjHZOzcyO+15/BimWu4DjHSS47hDAcG5L+0Sg62NZgHm4TBRAcsi53WwHIQ9wp//
5Q8QTkVOd09KUn6AL6V7PTtY01ffe9LHQ1P7u7Z6VeVPtvY33eTbdpcO4/m6hXNSV41mpxof04hy
dBoOtjlsb1tYyrFmKg9CJJBMXj6XO1v5iq/V9chxhwdWU3ZK9zmSDrp0bKFBTpghvW1uyTspDiFU
O2MBqd1cmjMmD5rbgJCpKEBF+k3UwNMRvedSuLttaGnnzg0JKXJdGJkPZgXy/SL72E7ZJy2bVtay
5Pl0JGcMMnf1Fc1eqHuJZndkUEHzl009uXzJ/s3D/tzEvMozvzfkJinT3y+L/jO3pcVMOm/KTetv
mvKlXOOOXvw4ZwsSnNyJHbkMPT7OGN8pVYfMBQR0duQOa0nOmiHBrQcpUtsuZuci706xP3fJY1V/
sIKVPGfp+1AmpgfCYMo1edMQTfZkejZnNrFzt5O+FkV57P1s5X5e8jQTOCYCu8wbMMN9+Y28QDYm
3SI02HGEXrentExTKNHn2/68VEf7LVo9c61DICo2VOUmsrIWUUZ0R6T3ttQOqqQxZiNvRmhm+yGA
g/W7BgdyOVZ7p/V3PkfKLvxN0torfr8YjREegC0flnkDjebLFWuF2dPcSwn5U8OYetgNbjzQj9Vz
sPU5mu0OIMmSkfnQZVpnk09rs9JzUBLTh/MfIBwL0ymT1MrmehdpQ9buY+s+Qx0PhICfyrs2z3kv
bW7v/5LLnpsUzobh9ZFf+PTmnWrYh833Ojzkvbadmu+37SxB7vjO/2yucDaMzBlDayZMHI0hhO88
c4sebkuruvMbSM4YjdpazXdtig99n+0iNYSc54+naObX0fmPEBInHaECu583uE49N1Ep36Obaf+a
jB+l+X0MHtFq2cT6oW7/RQEO6b7fGqFzk1bYZVsbg5hmPSFViY6+hRJU7j2o0cfG3kbm96jb3t7s
pdT63Jyw12VOVibR7Nn4wfQlG8tdp5vMwVNdnOtwyp+q9P7eVaYnKTCQXSMmcnluwiaMHLuG2hGV
q+1YbvPiaZKh21mjgFlcFg87jd7zrJAi2AnCKW/1EDtl+nE+FF15GBR/a5eP9loZYdEUpHQz2TSY
MPE+L6o0MKuoJBTICjp/R03apggCeN/CP5WEnzdvbmcxyGtSfRb7w+FoDw3oejKHZtcYEMq8dvGz
bPYbS3mom5XTvnR1nBubs6aze1cJ48IPLIxlXZ0dukiREdvToVlr0cu+7YNrpoQELI6nUk8VTGn9
kzX+SKQXsvUVG0vBC+Y0MjwVYmjAKsJyavqqeYRDFG3pxm2+AW/iIrHkOv9qNWeWhLSLKRtncnIs
+Q1DoBqzZd5T1329vWVL4f98OYJ/R2Wny3mGEUMPmTr+UJehqxgHRfmUjqVbD89lubttcXEDET9E
bYda8xVTF5eNj8QY1foheNLzfSGfwuQTnHv/nRXB60ZA1e1QYqXIEMFTfOl9Sqa7UFGfk8Bbu8Tn
LyHcoTNpPS821kNAEkJtAEZCiWzq55CE7irG4nqI9cwycVso0BLppCNkyvVj3PkMinqqsjHsauU3
LLw9+AmwTMBnQRlLPNJDAeCjmH8CrGuqteuqbWGcOvgDZetHt4quWwhVc/sR6D+FNeiNhYOm1kNe
T/OLIDU62J2kPfJ1n3RzODIOcJ/65toAy5yEiBvMxjItM3dcQX5eHrpJqYZW0/iagPp2vWnvqNDf
9peF0DFD7GbRcqjxYdG9tJDVdTJWGv2xQHov/Kd0HNwoWalJr9kQfFJPQtlKS2xMPfRZ9ntsSQ+K
Pexvr2ThfF2sRPg2fRgbml/gCVWUM92/ScpTqH1U4KL6b+zAXX+5YxPsvwpk73Bs652by88AItqo
2KyDpJc+PjUBquv8Z2b6vzSk0mUstYpn9VQBrHLbaixiyO0UZ+spKCOC7cyDfJe2pbPzqImfgn7o
TwMwBrh2tOyoM8IAEMq0SHFtNWBWVaoPUxBEe6y1vxjHkUO3CsoM1k3HQxawiihAhsMEcXM6xgB/
G06ddWzpZIBDymttFyeF6hrSNHzx+kn+Gvm1/+CExfg++InlvWa9Q2lIj6LpQy9b/sFOFPOnF8bT
i5WojIVKdpcdiqLIegBgfh9tpgEJsUPlNVb34FSxVO61OlaCQ9Va9pvDzOUXqSo1DdLCPPhajLYS
upLvIZBmN2p3pCeY7fuoipyVq24ppoCKAuXHoxyol3DVTQU3YKpQLfWyZtsYh4rMtdCPQ/lQ6LvU
/nDbn5ZOx7k19fIz+1EbjpGKNavsaUczpdYErk1d47aZpeNxbkbwpjqe8JwRMwoceulr7H3o2h/l
au9r3hsxYsHqAziO9BRGTuFKqDwjcDTIGDd1+aPQtmp60PTnOEBBpbiXogMYIqd8Mc3X24tbek4y
K/6P2Xn1Z8lW3yCNxVOA4p72s4NxKE8/JMjRmN3OMDpX1p9radfAjbAG6r6i3iOlnDl7VSInXScQ
m5eG7XJqJDBZ6QYpux96/j51wx5klN99buP6zvTHnc1bYNYbGZi1iY1XbtHTFOR3o2Ydbm/CwuV0
8VOEPWgqO6Elw0/Re8WEC9nYSkYBbrnxN20en9R8jepnIYdi4VxOM3pUtkSeBM/0slBP+3ST5ObH
PEGLxi7ijZF6T62U/01r4ViP9cdCt3/eXugSMPzcsMiTYKRK3EtKh05aPp08OSHPsVNr00h68yib
HUwlRRZH99FUW/ldHEjevWwlIaO1RR387Y2aLG2a2FSoq6fdi6yO0TFKbdQtdfjoVEb/veZrEBvD
W+fTkncjPSjvgr4z7kZZTl7kiLs48/MVaOmSC5OQ0usBw2Wggyl4UuRPdRN0A+Amqes2HoB22a4N
ooL+FYGWeFdV8SeKMS9GcpjKWHOVYU1/YyESASMBeDfDjoB3CCECSOMkaaGckgukXzQtODi19WYq
a3C1hUiEgupc96HQQDYshtc+Gkyj5OuN/eSatDMYe2uDQwqy4rafXE3uz4eTPoaiAsWRZ/zY5eGs
lZ5mmD2mm1L9OvC21KFU31bKNp3uOvkzrHgQQwbBUSsHN2GQQdaek/AU+EdZ26j8v9u/5np351o1
D3dYuLhbTCELkpNokvAfbmOGuPLg2I7ZJhn+OMrDR2ygcwRgHG8S2W3aoLO0AWwBMiOUecPtYLyr
6tuwNjh6nZpcmhFCDfmKVtY5ZlIoD3r9aXTild26DmazBRJtE5YeuI2FvNRIxlBJDSzkWrsb5c/Z
tAXSf0gmqKlOtz/M0mK0WTRch04CNXQhcTTNyePLQFSKol3z0mQhfd4mTVcWtOCMNEM1wGgYAfIm
6h1ZvmEh9YUZc/xsoIsaKOmb02dMpiQfnRroPVM6idShbF1BOjLLYPpuY4QfG/Wj3kaPnvJpsIqN
pK0OhF5f2fNklEkHB50fqOeFwEOjT9MruUw3fuagy6pBSxda0zM1Wxful10xwfQzfh+6dJ/UYKGM
j7e3f6HNeWlfcKbIl4zObKqUfoSz78rOLUcJMVkleJq8v6s63I+SzmwWmf2wVk1b8jI6Sdxesywk
5+YyQOQ5iJQpq/kmPF7D7lFNt3Ou4g33U7zW6rkOeyzzH1siWiTsGQYOQmxpUwN2Fg6V4V4L7+01
YNfimph0o20xc5KLFUL496gym6QBzDG5ipwzFrNvx6ekec+kw8qnW3SdM1vz0TpLu4ZOr9vYwhbP
SFLkX7JCinw0vXyjW98nSs2hvs8BIA2fbhteWCOPIsBkxAcYR8RGhurYYW3peQZU7W8/k1w146Jk
dDC6s1b1VxZt8eDHPSge8s/lGqW+SrOoLdBFVms6ZwdVPcgF/O516zZ/3toE4gycEysGAFIxmyya
sVT9scRWfTCVxwkp6npQ3Kld2b+FTtClIeHMFdpYmcmAoTa9j4PHqTgM2k/V3g2UK63W7bJ7uh+y
+pbnJ7vetfHr7e93nTliXqerxu0Mt6FYtckMJ/HJDbONZ/RgoZiCR2a6nzuT1sesLjbwfMdrExsL
5+/CpnD/aoR5NdWxOenJ3on2SuodLe3OaNZ6W2uLE4IK0mhGVAwMnmnIb8LqyKJGt41/KIa3bfRu
E8r70P56e0Ovn6wXG6oLRQlyjhFFERaXWVS/7pp6O+nvU63z5t4MUXX6c2tcZEinkcYwwj0fmbNj
Pw5yx5yLwjs8D3ca07tx9SBRc4vLYV+2PeCKduX2XDqE5xaFj2cYbYhaMqKfklIc6uGblDKbbJv7
MEhdaTWLWrSm8qCk8TGzsQlHHsBbFMQV62uGfDtmFkw1IP3HfKv6zNmsvZkh+mG/Lh/NVNVtMn+q
PEhZaMLqprgJJqVF2FSCSrw/dEnh/TX5dTvszbyy7H0/JjUEoAXabocxTpx7uInhq46rQHlTUvB2
tlTop0T2rPBp6n377yxX1O9tJXl3Umj6pzEZrT1S1OEn2+8BpNZ5Un2cpmk4WFlZvMgSCnjmqOp/
ZX1ZHXKn0GNU/grP2yC8K7+HQxO+m0oEdUxfSOYXCpLZzPqcqbKrDkPZbcskRg+rDO1OO5i9pH/s
46h1nmMny6NtM0VN5k7WMEA1rnVFd3L8FDL/NI7sv9TWljL4ldWu2rXJOLWwSaXOryL3gOo3vuHn
O8+TdG3njLIyHKpYjqzNWFMJhJgD3eFd1pVFufdL+IxPkqV39gfVCerQ9UJlGE66l1rWJuzqNL6T
abCzfa1fgszUhkMU6E7z7IWJ35zMpPSPjWOOmHCG9GvAWPEzjHOFvgnz2jL2mZ3Um0m1R29b2BId
U4jZGFk3bGSD+8lHJjZJk8E6pJru7Ty1CoJN1vvWQ5SXVr7BySjDgZbluWNwacIfk+jjz2aalQCT
wmQ8reggK3oJek9pTmMkN1D2ZJZTuaE0Jh/z3jGfVbUYwt0ADv1RHSVvcI0gGdBEKB2pc81Qz752
mhFCf+MUvbEZp0nZg8rRvlMSMO3XBJr1at8EET/YqOtmp09AefZRIpODNnFQPFuTnrWfpnzI203q
FFm5c6zUqU9N0cjfZaUdD7IXIPxhjJFPTa6KrP6+iir7a6D7KF9GcCgf5Kke6eAxh/GZ4nVYbqI0
b167voC0rs2BvzqNBc2TpUrZj74w+p9dYJZ/5WMvP+o80Y+l4Vv3rRSnYNL9zrK2UNDZqRvI5nRy
kkL6FDt1+sEZurLdgjS2tloalPd660c+FHWW+rFI0mrvleo47ZoxZ8K77v34LVeq8qXKtcR0Paev
j3bUMd9YM+sId+XUed+MNBx+5KVU2xvaq9OB/r8MdbrF6Mg2GhyTEZ8I1jm6oUz7oTWVfUunKD6a
kaS9lUrrGNvE9vJflL9qfcOwLny9QZ5ODI/31jc/MNQJYJSXv4aVURwq21DLnRJY1nMJzx6SHrE8
RW4XOtQgWtm3/B3yYD1lG82LvtmSoraURHFNvJvbKjbbrN/3RjDjJZQwe0zSxuuRu0n6xp1knwaI
ydvsURriUd5nHNnv5qjEvhunnVKsPDivLh7oazTD1kBG8pLnZXt5FXi92ndtq0igNjboGM5siYGp
biL50Y5eqf7cvniunmqzNSQNwQkSJa9y2yA0sjrxsCY53+qUgUv9/baBq7sbAwxfwIWELC1vwjlS
n91sHWcdXTiURzLg8/Rduuapzt+iETlINFfS+lj0a3wyayaFHUzSntqSygXjj+8JiAXo8HO8MgEz
/q2zjY2zxodxVYgQ1igk7Wo7NV1GD8Ydhidb3WtqTqXgcHsfr5ItwYbwpvQmf0qtABsBSZ3n750e
asRhW+ormciSQ1BGovRK0wKXEDIR0Pnw5YfYqYpPiZZuqmLFIZY36x8DwtVsxs04pflsYPhIiVFR
Xlc5FdfWMDvImc81xqhFcYMJO/D36BW5k77mYysmxImqXIko087bVAemq/tvsrPyHZa3iSkQdS6g
MBR9uQZvUM0O9XbWENUu3PJV9UE1P9z2qWtY0+xUNuADJluYfxY/tt7AvgqOEiMIPvkl1FzVdnLu
u3YT6ZZrWs+BVLllCyFovZXLFY9e3EKGT8GcQiIDD+XlChU/NmM0IyTX8h7L9NmuV5qkiyfm7O8L
juZ3XRe1KX9fGhke17rdaLvy9JisTZCvrUPwttLUfGOcT39eJW6qHD15DfhyXdDhO81gbmueG2eq
QTj8zMUPUz/wnQbIqU2D2VXXj54qbaONp8LYRt5T+cdN2dkkcAMd8CTBQBP8z6zLpuxI8FCMempk
d1Q+6UAaS+N42wWXNu/cjOAEaUgaF6qYkdWvFixPZvfrtoEFL2AOhM6uTjsFjIhgQB2KABkjJvLK
+rNCQ6XcjvppcN5uW1k4rVjBi2coAww+wvtGi+bhjGqS3ETfZXQ4giqmvRyspAYLm0Upw0S9gCIu
KBHB02AWtbQ2QzIzcj471qscrJCWXa2Cei1qHsy0GDB100q4PJHBTA0OmDXY6NJT3N/H5k7z/vR7
Y4L9mVnKIORwfqvvnYXmzmeapuqzgJSO6ZwPurby9+fPefHwm/8+dVe0zwzTAoJxuQSpk/0w7fNg
02h/K9XHvrnrAzK2bRCuGLryK8GQsFe+4+FzfoEiWD4xMX8XWu96spOrP/3kCKzA6wZoECwf72bB
fbU0k9Mq62GmUP9uwm3brQFiFtZxYcC+3LC0iRRzZPpmY1jPk7dngLAAALnWK1/4LLTA+NwGTQHG
lwTPjT2yfKOZrZSPiYd4unpsunyDLs2wFo4XnPjclCkWbgYn15QBUzDv6fmhre86e+VmWVoNWbNG
tW0egRfDcZIHet82Gh9F/6EXrp3dezXTUnQa4hUvuzrxfP5zS/PXOzsumWryoDWxlKOOGGV0TtcI
ixa2i5ohHwWkF113sb/V9H0X67URbFKeG/Fn3dxF1UojdsHFMMEwBvyuM7WZ4MNgZTy78WBXSbRf
tu7ynHLL6EOOUPLtILxoh8H9GT/ArWUJZ9+2eye3Coeij7SNtE3kb037eVobrVr4JDTPwBtSV1I1
ZnQuP0kbampoTm24Qc5NkT6F6efbq1j7+8In79Q2C1KFv1/E+zp9aYq/b//9612iH06pUf/9HruK
wGHQO1pd+YCgIrU5Ol7zNBds9p1XQHAsNWsi74vmZsgP8D7oKcSPT6geJieCSqUcd2adQ7a5Dzn1
vrQSKK/PJM1AxglZGgeS2t/lZ6mTCVHC1osZ939Wghq0zL4vXlq13hf9t9s7OAeryzsGU0iembT2
ATWJfce4NAAw6JhCONF5jTN5eO2T+n4a4+qYd3W4Ucf+u1aPw31MDeS27WvvUGBKYxthD0LAQASI
9r42SJXNdkKbtfGsbFevzRvNAV9cnc7dRSoACJQG6+VG+lFpJpk5U8MY7c6SDNexmvu4CL801rjp
6LRZVKz+xaJ4a9JbI0CwtEuTkdaGAawbTNGUL5FduM0akGfpi3F7wklBD59KhGCgs9Q0+j2+YZRI
P0Uon2wH5wUokRxRKe0pYW1vr+g6qlLDmVFMRCFGkHUhH+zSqHLsEjC0l71MNNrL13btBXr9eJtb
kcQ6aAl0OF3E91Oh5m1hjz78peEXy9vIsCx3x8FHe9qH8PilYyi+RGLDRM2zPtxe3vWhvjQtJA1F
MygIf2NatYbToDAzbkLK8GH6Y+D65RItoXikJE0/NEoAB7GduGb8JciKfbPWc712jovFiNdG5YV9
NNc0N5MCthpsGWwpH2pncFFrevMVxDqrnqKnsxKwrl0Es3NKBG8cUGTxHin6mhqlztq8BJKQ6FDl
b94fd+jm/aN6wJ0LJdc1urr0O6mbbZSO2R17w/nFbPxzI43Fkbxjf9spFhf0jzFRyKJztJhcBWOB
9mtKTxKNZH3F764fwpcLEvFHVmDwQtawoUsPnr7tzIfI6qjtavtKvauV3VT8UKW/bq9r0dnP1iU4
YRBNzqh42HRCNdtWSfRodKPOuziXdowgr40/rW2jEH9T2csGK0ebSNZeA++l7MAargx0rZmYL5mz
rDJwomCy/JAvZX8nIQOw4Vr+SuZ6reAwf6qZBR+U2Iysnn/EmRHGLw29N1iH4TxKyJaWj7nuNq07
aEcvORnhJws5UF92EbEvjWc9YZbMVZuVF+01BlD4FfPHPfsVTqYVkGjwKwZEITVXDQZXhe47/hYM
zyky1L23NZHs7Nai86LTnK1eSEeCClWqosbuGH1UTTR/jlDkb2nX3PbNxQOBGQdwytxZFdHB9dRC
z+JhR9Ip0+msQzFh3fPorHpMHgQzVE9WtlKt3cHhetv4vIbLTIGZIpBkIPBsm1tIeNQxlWyMiort
uLTvGLbdJlS++kF7N3Pr5LdrDjXfmf/ZnC6OCQyWXeajik5ZQnpn/SoGZet7rl5/KJiGrrJqG+T7
NOtPfbBymS99y3/WyW5f+pAZyvWo+hjOkGMrNfPkh9XeUsF7w+96e0sXL3UdbRwel6SXV5d60tZD
m4XYsunGuJ02uXY7IfeRbEc6YEYx7Ob/X9XaU6wkR37rdrJXSNAWz8z5bxBud/AGTZb0/AbJirxP
VGj7+9TMeFNNebfJZJh3esmfDpDojXdFqFbP6VAdGp5fK8yj/2EzGKT53x6V+DZVkEWjLsIPkU0g
ZM22a4+R9UNq9rGx93U3h3ehZ5OotQ1r4WsOgVfOBnpgpgSdMYbCNy+1KISwLSdE+uOTJpVMangr
CcCiWzHtYvCc1Gfe2Eu3UkfHSaG6Z5vDd8g4Y+2nM7NnrFhZivUMciFMRAcf+IVwnUTSoEl5Uc1p
hnHXmvkxaJkqG7+v+O38Z8T9YlqMIGQBProSPrGSIlTsaM4IO0Ls4NlvmSWlM+ZBhomhNd9G1bTB
YPffhyL/q66t11L3YKxKtc9eo2srkWkxLMLcyvgaJTMKD0L47RKJS6kC0hLX6c7TvA/gL4/NVKLl
iMacF77qbbozhnTnJyvZwu+K3NVO0LDRKXGCPLn6rDEiCRq8d5u4eKnM4RBW+vdkjN20+TApzVbx
g18o0cwl3I4WXld8bSJuoL5ST7URk6Oprul8vf115gMr/iS+iU1J1+RfcfxmtOqypHc/v41Rhepe
U208QNPiet7wlDOj78VrTDtLvn1uUciZCoRoxnHCYhFNJXqG+raWk68hJRNjFe2z5OHntgQPV6Rm
GtQeWzGJtNOHrlW8Ff3K7bN0150bEVKmypCCWnEwMhJ+o6h0Qx/Cuzsv4N2zu/21lt4j56aEuJAn
TRtAyxpvanDDdbZDCNEK373Y36ro4I1+6xbtSshfNokMBuh+IpEm3ORRX4RxZ7I62SuxFG2qWD2N
juy2pvPkmXALps+xNK3IESzFWEv/PTsOvwysm5cBUEorYwwUAqCmMypg2U+hv5YfLX22eT2MTs3l
JxFMkRdyCBF7w9VtWmPxko5dDyCZgGFsw6SA6cZvkBOuAQqtXORLTommFaoRFO95pAsBqCpSblG5
Q8ZkfI61fYN0Wf9vLhAICbk+HF2nKyR8NbkZ+iw0eoRb22/S9OQHn0Pns7lWwFtcCVRZKg1Bm0ax
cBOCMhsTbhF8ww4/tm33FlVM0/XTitcvXvaAUCwoqyhDX42WMDHp+fIwkt45j0awM+P7PtuPFTid
F9nY5cpO431gPijdp9vHbXF9Z3aFUBUMShv0wTSHj2zvxNFJKz/kqbS/bWUpBJ+vTvD1yA8nP50V
1QJLLzaVZv2ajR4dQGYbtcisfVi0yrbMshW0xbJd8D309WDBEU+20WelVtPmh3gs3YSpfd9Z5nac
pGdPytxMkfam+fftlS6dag7z/1kUgbNek4adxizsRsv9jR09Oe0apnvxdj83IbgkDxu9NH1M2LYH
ewInaxf4L37/pTA3dJZUVBe9ZuVAL4XI30NACp1kmDWEw+YZhVFPkYGbdHSRja+wnG6GuN9qAJrC
arhr9PRB7sfT7c1csSpuJgCNIWb6kpUOz1OBusiLGrxV0kutH6tyU66BtZbOwtkixbKlozltzDwM
SOCI8cP7QGNIOvgXJ+HchnDe0B3NTV/Fhh7XiLu6hg7/bxgxknw3NmhmrphbW5Jw8MbUjsdSxpwV
fEuYScmG3aoQ0e9rREiwTBx+bvzPUB2xI6DFflPW3KGbFi7zcK+onf8V0LL5I2TgYO/kSvZxyO34
yRqaatqMlS8909ilI9bHfv8QlEly3xg2HPO3vWdh7TNHt4ogKYTMFIovL1g7Y5S84eVK8eXk+Xe1
Nbh2t8pZMTdUxcXPhQAeq7DAOOLID2K54EA76mN9XxoPkl2qL35q3MelMhxjub0bO7Xfkr48DlC9
u0GUTyvLXIg4M6sOA6ywYzC4L4QDoJlMCVkk+5PGrCmMeVwWtzdyKeJgAs1FmDEMcHHCde5PpdcY
PjlZbt47zXGod3a+SayveiAzfXgYeh7CK03mpY9HexGq1Jn5/IryMzG1tNHzOeOUHhLzIJF3Mjx/
e10L4cU8t2FeOkilyICVmoxYXW5h0xn87ZQ+euFnmHThGWn/RSqBDgXdR0bi5kxT2EWw077ZarxF
Q+VOD+6K4d0OV3LKxV0D0MrTD89nHPZyRWmph0EwYcJWcPkfffo4NiuPSzjkFjx+zpNn3nZawCJz
TxMN1Qj5A1SMUlh+njVsvxty3L2hdFXAXuqp70mdOScvjKQnK4uauyhV0l30P6RdWZOcOrP8RUQA
EgJeoelt9n3sF2JsHwNiF5vg19/EEedzt4Zo4sx9HrsLSSWpVFWZCTDbPiz1+BBx0X6jMtQ/al6G
e92Ipi3XrAivClaSXdlH4RZSAd0RTdo9RaN/MX1LR5AyskhmiddLqlfgRnbEJh95d9Mmmb4ZG1b5
SdOZN81oa3eiDmULQa9x2tVGHX2Y3MhuWN5VD2HVyGvKk/Y+00SH12ZcgZwzzV0wqHVNtIl084cz
peDXL2gTmpCyrNrnrkuSgLZ9clv2E0JoCemu1q9QHAX/SGyDznSC7tZry8A/hokbHvtqig6GVRuB
GyLQ8brOofu4kmWFdHMtrhNC5i8L+aGH9NDGrLsCcuc0Br+zWw7bmlliq4P+Isc/yuXWQT/7NXAM
SeTrU0xeomxyjgNrJGhpZEGSIKTZWHk01+m1WenhPhpcNHNXjd40XodJ3A7QE9xYaNECbpnl2r7v
sgQUA1bvbjnrk10+uew9b+P8iMyj9szR2v19Cp3wrqkGGmhGTDrgjCjJvASFULqBhjRFS6GeGm9k
Mt1NZnXj0YbuyXuXCfMfWib6/WBnPCjRUY6AGVCpbKMVZfaWp2yoQUFfZr+K0JJHDi2OV270/aEs
jAn97WN+g//e3cSOA8BMZpObUBuNfxCUxAdHmvzGTKx6I8opqbwaqd43tzbZw1BELodquyAVgINO
NmzDPIqyHQgwzENpNu1Dykm9BZrWbX1OyHhEr9fw3e5jPYA1IJ2sJCx2A0C9Aheyld07gJTdZmHN
KwhWzGc4ZHieojQvHstiYuWGV3F16Mq6/hZRFrueaMP4Gy9jJj2jAyLmKjEq94WjNXLLp6w6hp1O
nouuIuEBitUJyEzN6cEYSAHgymj5WqjZD5Zdh4fWaCx919OQREHd1aHhsQI5V5/ydOx3WdPIh6zq
x96TmRteD5aWAyGpdfswqTRAIWRd/mgLjga5MAE9EotD6ykyrKbYFHafPZecyicTbJDf3QrE11Hm
6q3HK148F6SvP6wMGQXgHxmAAXEa12/9UDdPVmclLgBDhECmgeZXziCjYOrATZGVzfBs1qMpvEgT
5W/ZDzIwUEt8NlkCIF7moFDk5WYJ4vo8ceMnkobQK0ysePAiBOfP5mhq2zLsSOzppZ6h3T+UwysR
0XAIgb2A1YGxq6Eyw9uItNjApW5J7CL0McZ51V8NQ6p/G9H05JlpTfHpgNDkIBAv7dtc4IENti9L
Huow0XB0MJGOECGdxJEKLb0f+dSVHvSx6kNqo1m6sDozCK0pFsg+WBIYNJ7+QkvX8FLZbnfIncxF
TRsJwLsCb7QCyMp4U4lSfEROGN/iNOw2msjHH3Zu1tuJgniO9IWMvcauwCE0jWN0lfQJQld3ZOGu
pjx/kjiutzpvzN6DoegAsFS9RY9HekOrkj9q4RjvWUwsbIcUXC4Oi9sgIhABAbap34LGMv0GTI3m
0THuAtDs2HtQ5fTSY5HVb4QYbST9DBPtIOB8jrZ0tKFiS+shSHhBg7JPrWFXMSZc38mpNXmgP2hc
bwBVZrsx4yaL8SgTKAxbFVilvR48iAGISVri24DoBMxIs2eHE6RIikZqE44wS4w+cIJT5bt6k/6G
sgUw4LKs29e6dMNgJKL6ZtOw3fdxlm7BH9N8I5HWAqgDXJXQujYQtqg2ZJ500J5Vj44+mTk4AVLH
s+20fEBTgH0dtW5zBWmf6WDAE6F/oMVrwjxLdQDwmv695pTwMQZQCuKDQDf15HFKtjoKEYb9zXTf
dNSSJwZsnZeOW7omh7QYzs2tgjMHCjLJilmB/qfSmOvIYFeqoWCRibWmysWw58TC/AUnRcGoq8wI
nDqo6Hbj98r4NQuDuEAnMYKMUPLTzbJ72q6xVSzGkFQHg4SLRLkFzbtzq3Vj805qiBrSue0xOVj9
tssTD1pqSbyXyVtIf/F65TG+FKkgrWejSxFJFcRc5zaTJgbd+ly7LsPbJPEGtm2r3dDchGuvuqW4
69SQMqVQoRvdfi4pa+K5E+8kOnRrEqlLfnFqYv6Ek1XjdSjiZF61yT7I3AJLO/nvdXGGDBeecujv
mqnazy2UaGKj5lx8c4erYdzZbuBaKwXpOaJWH0vQ9QD6HWwt7FMLt9HkjW70c712cq4HJzu2SQql
3ATa1+bmcnC/tCQnptR+DGHbTZVnGE3oPDn0Hiqvxlpb72cKDrAen9pQnl7Ank6FG8MGWFR9sGYi
Riw9SMx7KR33IVgKTLDFxT2D2g4wzQT0aTnIowrDS7ncj1AUlXiytfp3Gx0Cl0e/MtFq65Bjp3XY
zG0UIgpc8jp0SC0co7VGqCWfhCwKoHpoAzbwNjz3GNZnDRhq8PQ0xe9UPMfi5QujmFOvYDeBbIaq
3YcwqAnHBs+Z3A3q2muBMAFFrVOsdU8u+gqOCHT+O2BKUEW9BpMje5HifUvCo6n9U/egmlupMayZ
UE4I3RprPkiY6Jwnt08Aj9joaxKvazbmv58cEWUqeoc6eDM75e86DdLyTlaPX1mRvzP16ckM9rFq
wDAqxGu19eaU38PcH8RaAWHRs05WRHkrJ4YZR8yCnQKKVeSF9yuJ4bWpUm4jrcYLKaSYqjoPasij
Ntar8Z8FRebT4WQMynnKUxM8mBXG0DZH3r0J9ykNHy4vx8o0/bl0T1bcDQt0gguYANY+ziAWJL5w
J4DFc+5KRcIOMdi5S416B8xvjiJVbhwTSJ/ixtb/s8TUPE8I2wDBAwe1q9bodcDfa7fFLh9zdLIM
94720Fk3EZrX2cqpuBQPnFpSNmGNwDkuAE7yR31H430kHI+yB9CWl/+9A3YeE4PeKDio55zP+byZ
RhXWBYel3gCxwe1Et/3wlbUHHgo9+Ei+osf83ISQEFszQlTa2+rGckuvzb+y1/8asJQxZEVbMiee
T/f+BQBxFl+V4Y6tQZYWdyLapwCORt81put8GLaeFHXTzUk4ezdEW61OPb52US/dhmBJBgYDdSAw
gytxYFlNgMIOKK7FgJPn0TZlowd6QYMHl7fjUhWPnRpSHAyy8oLm7WyoaatrZJXSY4GsRmC3TXMP
tGfoix501z1j36VuNBs2WduMJcQHN/paxL3k7LiX//ghysemEpxkLZnKycTWtdOtbkpA6R8j/aqF
DKI0VtKOS8fQqSmlqFFUZo3ECkzNzbwJeRggKHR5ZpctgHVvRoIB3aacQySDuAKfc6dts6vKW9Kv
bKZFD0EK/9/fV+4DtwC9oJD4/br4xTu+iQqkS1w7IMkaEf4fXi41BsbTDoAjhI7o91ecEY6IohbI
F32nZxDXtPD40bZWBEpYJK3ayUafl+2ZEbS00vIazcq3ozMcpqZDaqz3OOjLCQjUksHdd8ZtF7rI
fK3MxdL78PQDFScGMq2bunkuOu3NYfcxO+ZxEJdQNT7W1Z6sdV8sTv3JfCgHAJKOlgseM5QWURFr
ktZj1QhY4T5ChuiyEy0dNacDU4KXwuWAjYwYGEe3JHlptVtdXzkBFv10lopAYwIKF6qfDlphgQ0C
HRfcvI5TA+H3Wvl3cVv/taBC75Mic0s0daBRADorWfPc2Nsie8+aaw3UIpfna2UwrrKtQ5eJoTYx
mDip9iVPrqEBuL9sYnlJ/jdf6gu9IeYoeTjz17BuV5IBibXCy+xsZVnWJk1x6bpPBTVCrPwI+DAI
MewCrIDphvZPA89WZm1tSPPfT2KysQIBLPgHcW22dMPKl5wB1+2szNvyHv07b8p5GOpGYrsN5i3i
ex0doKK5GYebmiGAguaYsXPJ9vJCLV9tLoDkkGwA84L61qv4mA6UdrhOkuskP4byLkPjsWm8gVep
AwMZ9ajhoxTs4aX4lX07t2Yh+U4A3VNmtJBTigQ1TMfNsehiX0emP17Tf1pcthMjyoz2tBg1Nu9c
19lxeyfyBv34K7WzxQ11YkO5ZeoimazJgg0JrpliJjToVpxvzYISFIKNq0o0DRYwl16olX6/1lG7
6Hmo/AHaZf+RjDl37xKqVqzM0XZVOPyZ40j18hxak6CgZr4N7jaw3IyPKJ18oP3r8AUfnJVwgaQ1
AdD71HKfDg13WokKqhU95A4BsOd5aGoks6vrvrH9QuoPQv6Y2lc0xQdU+89Mw3ipgFgNgeqMGLY/
5Qk06J4JA2PPuZGC994e9T3tNesXqKTSa8cpjZfLI15ySkw1hL+BbtDRjH0+2TIZjJnDGU4Ze0YK
LYziborGle21dDieGlGuRdiWSUVhJCY/ExsVnX1mVXhKPjfd6+XhzL+khj6nlpQ9Bmq3Meo7hMeV
BGUpeMKALvJNVIlI++2ypbWJU3YabhKWoRKDeNH9iKK9nT7ZdnDZxNJGmNHvILkFPwheMOdrY5p1
3SSgdPOL8MNOoPeFAnSFkqTuDe4H0bZ19OOyweUx/c+g2g3lZB3aiRsYNEsSMImGBciI56iCXjaz
vEh/zZjn46pKyxBmMS9SumVFQOmmyJ4I/cJBdTJ76qPfKkAf39WwQsR7znd9tZJpXjoIT39//vvJ
LWwDpC4hvIYniYSgI8Sq+dqttLj+820IXgrAXdXncc+bDFyWBhqV7SfRjj6Xr0KnqCaiEHpIRpSJ
1oDCixsVDa/AMwB+D3Tt+ZiitrSRs4JF17hOQoBR+LaIBm/oDMTN28tesDh/J7YULzDB/W9ZAvMX
A/6pMTTNr5wFnylj58P0xILyDiqcsaBCwkKNlkx+rMRTGT0K6hf1rkOFGLEzPxrRFsT8AHX5RbHy
olwMaGzrj8YDmlg+BTThAM7ILoQHarEB2r7c7scXmmioOAvulABGhwVKf7J+zGyW3zEgoEp/bkK4
MQDuA6U2jcTKnC9ucOA1AFUAyc0nxn7bjFBrDwm+qH/iZtAMx9ZdObTWTMyb/2RbkNwd6ySjaGfm
9m3agUut4LeFWCMnX9wbJyNRDnqcvr2TTDDT9Fl7ZdlDiWDEOHKZsE1j8aPjZmh75NEVrcu1V97i
LjmxrZzLQ9slVg/GUb8hJXiVtiJ9KuMdOHGAf/nCHvlrSWXg5rzpnUjAUtxanqC615r/P49Qd7xN
StsWJSxkFOFotTXR8UPzldLE4lY/GYay1V1pVOhfgdv1xivIYU35dHmaFhfEIWBsAjgK7YOzT574
XME5JLtq1KJAtOHpFjj+NxxskuE9imCXLf0pjqsBBiJbvBNwsAB3oAwlzQyekRnJAWoALyRXff87
C0F/eKtBzK4tg4Hs7fzbGN5U1j1KcpetL40TsSGgTxRSXsBbnI8zZFrBIeKNeeTNh4jRXC6/o7vs
TlrPJG1WNvLSDgP0FKAmgBMocknnxkAnCvTF3OlnUh1cP1c5/yGJ41mlHxdXfbpp2n8uj27RIGhf
gOgAN6elsv5oEC82q7BFmsYpr8bmWwOmCkfexs7gT2H0POXjBuL2K1M6j+LTegIhqGNR0QqqlqRt
PPvswgCOJKVgr4PmTH81rnJALRoB7RfaLdDEDL7086l0HdkhtYi3tKDNtgmnQx3ruyZiweUJXGwo
Aes7JNyAykMeU7m+xWDOlH/z6yHJbkZxN4HoOhbNLRjVAjS7buM6vofw8uPIG9D5fly2vrTJgVUG
9xTQQA6SwueDZO5UsNpFkF9DvVWT133567KBxVkEdTeKEagEI496biA1aS11guvUDqfdXLmrNH0b
Rc6KR8wX1CePODGjXGA6gW6yPcclpg18lok23Xzb8Sf6BdQzmAb/DkfZzEZpgIcWjaB+iJguQR9O
mn/UBgB8azWpxX11Ykh5qSROyLoK5Dl+aUIXw/2g6OPMnlp619mbokz2jfOFkp6DPi6GwwNldZVG
rxo6Vxc1kvVRehynd53tDfGF6iqU1FGyR4Blmeq1pRGw6HANCRuXc9+WYKjAFbmWCF3y6FMjylnP
0gk8RAWMgI36Xmfdg1s8XnbpNQvKwUBIkZcQwMSegeaXIe+sbGUpFmNQ1O6sGcJm4OxRYpVUH5No
ENiVjfOmlwALXY3mk9a98PgBbPHxjXaDZNr0lRfeiVX15RIj9sys+cE/pBPaY15bYXuVs1mV85hd
V92rp3aUAy8S+iBBD5X6Rs2KXWKOD718E5N7z6afOQB9np3+uLxiS4fQqUXVJ4qUlGmJzZRaQCbM
2ijdY/qfhVfxcDk1orhFbjZmJEIMq3d3YJD1ICUO/lGyRke5dNKdmpm98yRsKu1mINKGmQovsEyO
Xs5+tMO+0leQFoudeaeGlJObjgaIzmdwHgSm/Wj8mEIs2E1YPUIsFEpzUM+wTARUXyjpAecL8j0k
lQEVVzMALo94Y87XYdbrx7awb/tVVZJ5uRUHhAl3JtsEDdUn0afQKgeJBnyYsOvben4mV5OXxJ2X
cwKoTI1kzdEmxWaw3mX0blZrNAoLS4iKInMYICzAqKoMDqzvjDwxcYnoIA0byh1Hl4b+3Vojx17w
+jMzyp0I9G9EUxtm2hZd4K28a2n9uy30zeXNtbCdz8woV2LbTXWfzGDKrOE3kJACLttLH6Tt3ogy
9NCLsnLVL9yMNt7BqKIBevu5lsYNTa95g6ues/qVmmUQd7/jEMDz4QkuhabiH24y7L4wxhObym2s
UW2w6tacj6yNmJ5E+uB5pEo83q6UzBfXDO8ExLUMjIQqMWDViDxKZkPDCJZOJ972U36sp2iFRGTN
jDIeIkVkDzrMyHZXs3vebLN4f3nK5mX/tMkgzImnD4RqETGdn1NtWEMc0WE4Dgc06yeBK5DFAUon
99ov1Gigu4ceEVAyzyyUyoXighgYQRlMyXjYdGxPZOdna/mDxSlDowh+DeLk4G86H0+TE+AkLAdZ
GGDpMvNlRI+mFa3c/Et7ydDRaotQHNOmYhOjSJpaBF0KgDqMXRgjFc4pCOvouHF7F6gXiURiUq6s
1NLIDGAEQZyI0O8Tpo4PLAZoBtyXcQttOFfk9cZ2+2GbkGlleEsH36kl5USaJpsBmYDhxS7kKzp6
XfTuIQLvIG6aw2X3WxqUiXo7GjdBN/LpIQyukzBzUyRFKwlJax1McpwFo3BX8slLXm4yvENnwT28
4hQvr+3OzcoEmRg3LSDds4PwbexcMdsb+fbygJbm7tSScu9DK3MCxBsDKrQtqD08Zv/o3aAnT5fN
LAS34Av9O6B5Xk/CC0Mz9Qh/hRlrurMHd1eWa1oeyyOZiTqxlaxP/PoQsIFuIUFiKS9+j8CIu292
FwxreoOLDgCuqH+tKEdckhqkjuesaVfdl91hBCeJXLkVlkyAygaJHcCbZ4rz87lK8tzthhn93o63
0nrVQE+rNyu33ZoN5dgRchC462DDoVsavQ8G6MvWRDCXTh3UTl2Q6UMcEED+83HIzEzBI4bbIOHT
jyqPr3sCuTbCtxnYR63a8Rxwx3qX/WzpFp/xBHNeDM3gagxklYIP0F2Czb4CyvaW48Cu89IDCa/P
qgAQTAh3Xza5tFdPTSrL1VdmFlU69mqd27fo+/DNIf/ZV0aQu862t/OVY3VthMrKUYHOtJBhVsey
Kv2Wyo+w0ppD1jfvZa9/091Zcypxb3P0g61M7vKC/p1cxfehMprKrMLkTjbErPQKiStwsvQb6D58
yDL8ppfGDQQAVtoYlvY1co6gNEYeEDelcg1DisUcK20+C4crPBuITL0p8UX4+/IyLiXM0EcF+RzA
UoAEV/s+KJCMEvB2nB8mu9FT5o8Z20AKeFdr/CpPv7VOfrAARLSicR9Z3c/L5he9aE5kIYMKTgOV
CZj1fS9Ag4zgvfzZpjkcJ9maUY8r7SPX+MpCLk7piTHl0CeWnoSgBUNSBsR6FXtNp/TgNpBv0b4S
VePn/jcs5QywAMXjTGBYYwxEte5c2YWNuNDed7K8462+EXHrOdNqa+zaCOe/n9w3BT4JHHmwG/Nq
b2bC51bnWUB1gCzrRo6jj3a5+6gHHwzX92HXPuUVu7MTSFBpbbar084zVmkqF5eY6WAPmmHs4GI6
/ybAaTMxdPP2QeY6i7cuONPpBlwH3hpD3OJGPbGkjH6wBWgwYoyeyu+UeHm2z1AMMfgmjAqofqy4
7uJdcmJNOZHKERQEZB5XAgoTfXwPkSc1oJ56eYOsWVEOn3hILc3KZk+y0I8aAPrpIRpbMbJ4uJ4M
Zf77iduQ1upiY5yXqGvfidtexx3b9OEr0HABZUmQxB8FenUvj2ypNj0rjfzrGKqKAu9jXlezVWll
W5IkB9BV+kZfBL3d7hE9o7zCN2DFeOx7so21KnCiD12L7rP4cPlLVuZY1TZva42FQPvNaWhzQ2MT
xJjJrtLWJHaWgkEoOuBhAMZAsCUrJ7qdNZXlpnjzRJAmHDjbA7G++8pI/powzxcSHc8JaO9xwjV9
dOR2jGbS+DWcphUzi8fMyUjIuZmStKXTjhgJHaODaKobo380CnAvSrbimUvFRvTAQTeYAoKBLiBl
0iD22GgkdhEVgpQOam6T9ZiBK4682vRdTtsuvLMGr6A92B+CZg1xumpdmc8YoWpDBQZqIrdU0gcW
H2PHH6orEPxm3Q9AsrEfQcHem2izGoLLi7l4nJ0MXZnlxh7qTsxv5DIBRRn3J7aLkm4T5S+F69E1
eN5ShvJsppXbMYriKs7xyvPj6dbqgwptrla/mxKBuOqRaI+ZuZF8pSq+6Ehzh+O8IcgnbKPmZoPu
lrBZhfGhEFDERA23cLRdhyFens3Fa2hm9ALCnyJbqThSP1r5GJp4LVsx1HwRp2od3WV4YUz0HdfW
ypGyNLC5P92FtA4IfdQy5FhG1NJoiYCf2I0n0uxXW7u9b0Ys8SbTerk8tqUSB2qeOqAVlm2ZkFQ4
35BRCf1L3YI5dKrRXZNW121TlxurjeQBjEhs1zHys03qxpNOV26IBH9/FU5POavW+OCXDlMc6mgP
oPiaT2SwZt4SiSgr83nmHmlX+7S2b7LVV9aCu6LyNT9HIUsAaVKVmbDlUW86pEcSMXl0io+qfyhB
1TtCIIehOh80GuS47BUf+ryqsInUGNpjCeRZ1PKr5phxUoawyXPfaJ5m5o+SHcphje9qzc7895P7
2DY7DkVJpNRH22+7p7HY2tOdoG+XvWbNyrxjTqxUfACVvoPRWBmETx2AtownqqMy/nzZzmePmGcN
7okmV921VeeskxgqB+08muxp6B8K/a5eI+3/vLnPTShnV2xVk+vOJqT9I7IPhthEJdoZfk9rVYDP
dzgwJ7oJnbc/KmZq+0kLxhJtnHuFZfUQCfdRd7qVnPWiBajLUOTZZm0UNRYzeBwmIRLynfBb/kbJ
fz5yZzpPSCGCIG8WQlFWvYursZF/ku/2S0O2JASYPrwrAAm6vOpL3nVqRwlcTVmgB29A6ovlmyjL
vMgGoxKKQXRlPEvzhdITij9IHIE2TTnXuxaBW8WQmRLunVn+kw2mf3kgC1RceMphpmbe6TkJOvv3
yT4RQEIUY4HwsLMqr5HPOtQ+Yzuf2V88Ud647m/K+ENLum3KH/S+2aPA8dyZZKMbAnRaJc6Ieu1Z
sODwFjqiZ9JylG9AvaF8UweFM0D5EbKy7CqcuiuRGDtSW9sRvj9Oa9XLJXPQEYHrIwcIt1GmoCzB
8TDYWEzRTNW30Q5BFJNPEBb1yyxrMo+PBgWvSQftxgIq75FHaW97k7SHYwSBkMDtpmzWQB5LyFZ3
zkypxfvmJUQS6d4qe7om0Lb0vaiTMAjMUrRGqN1wIdShkUfG9Ix4T3hhqm+0SR6dpLyWWvurSLo1
H5lhuuf1GQLZOagPmxSuiILr+XqMkM2VkTMHipqARkKjbwbSXQPbtbGncSNqF2mcHLjbYYdWxrXV
mX/8k3H4AgXnx0xRqBgHcqfRugmhjezdjRj0vaa7W1tHJ61lbbUOqt7JgJAH7bTmc19FK4mqhQ1o
YfdBqGxW80Rb0vnQC5w1Ux4ihrOiH0PseGaz9ghYOErQyPWn8AAaDIBEzy1kfSRr0ofI2oYBjQ+1
cSXBkFS8X97nC9fUmRVlS8kiNsC/iFns7YOQgNjWd64TXLax8KAgMDJT5WAfId2lTFYjpmQSDapD
hSW3KcAGXhS5hm+3xrhr3TSFDMOQbrISTNySt/IWnWZI3hiDdWzy7qFvp3Hli5Z2ClzXAjHgnLBW
a2QkCQeKBsDMF+ZvVBK83LkNde2+cwfUKuRmZfhLngoXBZEnXnQmXOZ8JUnfoKw9P2kqI4RSSt5c
u2D6CuK6rL/1CeNbRAp3bTTZt2C8vuGOZkMRIl1x2D+TrO4XLAAkTg3sV/RonX9FaDmx7EMQUsiK
DS0gwjnR/Yjl9LkzRr5LOtl8oIuviK/QwgWfS3iKKqUBjPnBtrl4liQFT1Wr2fTD6SOyAZ/t1OFm
y9OjXo9FHKSTBvRc07LmWcQGiDydFHxkTdGOQTSx/MVkrTXT2BjPeku136Eo7X3WWfqLFYb1PmvH
fMNjOl3HCc1RCAnD2IvAi3bfRUKu9Sl9fmVi6RGXIVpHWMNUGYNU4t1t9kXmOybgXqZ9X1g/W1QR
UkOAnZNs5VoP40LGGRbBDzDfJXNZXpl+3jM6dDYeK90YuM4DiTZF91bYz3H/Aa27BCkYdkNXlRuX
tjfuAhRmQdEOukxl5w2ZOVqQkMj8IQa5qjGruqR3TNCVXoClswoClGDywNjmB8q5bw0Z+PISiUbo
rHNB5XZIqu/ceWf29vJOWtq26HWBpDWbDxQ1ZTWUgnSA9mQ+dYbAlNmBuekmbqiXkW+RpCvX2+Lc
nVhT0iBTb/acC1hrJxCIm2aQ2fe1XJm5ZSOgxQegZ25HURbIjFMZ2S5kB2U+/Bwkk/eO3b+UvC1X
qszLDgjpDFTnUJwFsuh8jTg6eMQwP87LcEDL6Y9mRGPN1eR6kURhMDDtYw9garVGEz0vvXrsUJdg
s0HHCABOxTUc2tohyzGLrH2ZuidZHSMO7gEv1V50sTfWnioLSQEAAdClD8YlcPuinn4+zA7afTma
6OAj7Qtg65L4eroJk6BNPZu/k8yPYJXdOtXusm8uBQSndpXIn5txoQ0Oxuk07S6x5X4Y12BhS+4/
P5EwmShbfUqlinZozQxEpzMyu2oO9bAf63xuGy7ZtPKOWXLLU1OK76dlhKY3BMC+E0F5KmJ7x8o8
Pc++sKFPzSg3Y8THehIxzITAFFfyXqbvbl764fgrBnvm5QVaOvLRSgTBHhdnPlXb1Odkf1MMLXYa
kBruo8tdz7UeRPjUQVuareX5zSV/YDjsoXREwGKmnvdGrfW1IHPMgzbO1vDc6smcsHKBVj804Sug
4Bq96aKPsfRzZ0/S3011G9sVCjc7p7/S6S+h1V5ePWXTvmCbpFij4FlyptPvU/yV1Q1JrQjhACij
ue7141bYD6T50SYrgceflmz1BMCNB/IaPFZxCykHDxFOY8QWZkKYMbq4dtmIYoZXx8Jr04eajZvY
IF7aFkFW4vLNvlcEbEB+Vv+0yDGVr4UDylHp6+xBRisn/GJgevppipt3ZkVQ5cUk1PkVyKgw+QEy
Q4JviPvM8y3jmz7dl9Bfi/JN8d8RWARwS5hHuxSoltQnRF0j54FEFPSCwXWO1KkXUn9Yk8tbOn5P
jcw398kzPm0qtwC+EAGA8a1tPavd2fmWxM+Dtc/DO3OtP2IpEDg1p5y+dT1aUTLCHLO47zCPklsJ
rJy79jha8l689HUoAyDxiwLv+bC6UbOYUeK0JWkPwOFBTI8xeOmo8ZGtkW4snBu4Lv+0EaO5DSm9
c1PAxfI8oTCV8CcWCaA5wUdc3kWgWiQ+8GCXT6mF9TqzpqzXwM0o0ySsQS9lqksAvmO0FVOPmV5O
v4NnFx0vKwfjwll/ZlJZMw4ccmH1MGkKEuhttxnKG33NMRYW7MyIctxMA+ehmIOpaMi9Ojui3ohp
9cC03tcrIZW5uGLYT4DMItOHGsv5iuUFpxkd5znMnhJ5GJLbtiDA6G2sKKDFc8KpH/e/muJXwq7D
aW8TsRko84i+dUBFnhzaaCvCbGN0AYBVvsw6EG1uEVGkUMaL7wb3v1+CKJb8/VxlanA+doWZ4PcF
WhRc9C4ZYmfXPwbNCexfl71rgVZ0Vlr4a0uJxoQDiM40Rylh/aO0No32liAb6rZeGh/0MRDJtiLX
rhGY5X0Lcqax8Gvz0bXeszzeVWtX0NLxe/I10I8+Xygol4WDruNrXEwz6qoRBGB9K9W9pj+AmNwL
h/dOyJ1l3Rf5ZpBfKDjAPFBzjOBlBtj7uXmQV5NGzqFpWN9L99mc0CFSHmW8cgEu7q+/ZlQsrzaF
mtskMFM074kYNlG1L+riK5v4xIhyIFpUiyW6mjCV2vcGvNhdErA1nuCls2luy5phFTYIqJR9ZXRy
yNK5Kh2zH1l4mDKIRB6EDa7Z9Kos3+TrZWddmjfAeiH3h5wROpmV5dFbHe290Yh9Nwaas7ecp+kL
V/CMHP7XhLo0lTlAqb2CCVHfZNG3mgVasbK7l0cBwXLAW5FrUlNNoI+fWqINuD6m/UjfdH4t1sBk
iyZQOGE6soQAmirrEvemISYbo+jlE5qgx/QaRdfLa7FUeAQN318byiE1WtC6gMwI/Eu8T98pUu6N
r1n/mMn3rn/IcC1aXb5ic3lYeOcAEoUXpJo1rKu2oyX6qHxLHKLod4LkEfm4PKylmwLVpv+ZUG7b
0NCdHJl4kLSGwaDtEYRbG17cTm5gNivv77XRKIvkjlEW0w6mXCiuR8Z+SL6jO/rycObfUCJtLNLf
4SiLlHbj0Bg6bNTJ6CWZR+3X0ck917gia/WheWYumVI2p2HXIjQqmBrKn4Z2zJrflcRDcXd5QEuv
eeTLDHNuj0aQrD7aJj5ACQXaT/6I6A4tk5BsMbyw66/smvmhKfCSq25th+xGK7yJ7eghrlcAp0uH
3ukXKC5SoQkWXAz4AuIc+vEf1j+bBBXqIzh4Smeb6Gsjng9qZWIBLLNMcJIBzQ3y0vNLqXenWA6G
hTyhgIxK7GXJi10GWXiUdPKk+0aQQW7xdvzv9wfgB2iaBwQfCj8qrjYVbR2CRfTPMeU4m7zd9TK4
vJgLMwlczawjBUUrFxwK5yOrcruSdaLhbVAnfutsmb6LiYfim2clGwRafC3lteCjpwb/nGknbx9m
Ql+ikiGWjnIv4xVaiQ9Td83JSilqYWuf2VHu3l4HFp3mLpIlEF53bCSwpdd84YI/M6I8Ve2qs4oC
YakfAwvlhj5x34Y1SuaF8wPsAUhDzt0l8IT57ycTljJtyknKMh9V0eum7KBexa/aIQnKGb7Z85V5
Wzh9z8wpxxUIcaDPocPnMvNX+n+cXdeO3Lqy/SIByqJe1erkydFjvwgOe0TlSCp8/V30xbG7OUQT
NrBxcAADU11UsUhWrVqry6LMtqLS2ELznGAtdUOhOmtS+PUew02ghjXbj/v8G4CYkdsf5iL27IeC
vV+O9Y8h4aJ3h8SDqyUeIb7kmmkmfs0CSFIEQ4fqBUQMeVQ3u8tGPsY3jKANDgFqtMRB/XD+uby1
QgN0TtF+RTPaZXFnZHidPgbG8bKdjxsXdhygyNDrxXVJfk/la9qYbQY7lvVegLgWYmbdZxuSfxzk
TcG0oZ7mxvwxDs8NSp+qNKfGghwwHEu2fX3g4adh/AIxK61Mm6IofmoJROHnSwi4SDvVIyx5/ege
fWgHHtB4ynbBmKQ3lpPnuyyEIkZb9c1Pl/rpI7UI3fssLJ4vr7HSZWjpCvUKVDXkRk3Sh71TmRkQ
n93NANRxaT+Q4MvsxV2v2XXKr3liSUTVySavvNzs6wCWiqmNQ9ziOh9SXzOAngc6febugztqrj7K
OD2xKKUV4iYYBHdgETzczbRd7QCY1ruk/YdGK74memxob+JFh8Pz3DV3pjU0dWHIDDaZv/GsIeIc
BG1m1LP3xH00s+c5vAU0/l++3W+zrhREUNfNU78W/lmgHwLJl3Hvh9s63JqTprShTCt/HJQxD1ba
g3mggSXD3XrlzbTeW8vbZWcUN/2zRXSlg8YyjDZglAJNLagpmm2FrtC4DpCbywCNfeF5ZCxHrqMK
0HkmXXvMLDD5YsEzbq+xAWzhPH9NVh3Nnc6KKNqfxH4S1pXXigDJnCuaPzFomhc6bVBltCNVgqeJ
oDbpStHe9lWTrCFsdF5Ur3lEgDoFPwBFxevyl1KmjBND0hlThPWYWGIjz6iru8aPtLsJne3aR51O
OEqRMnwLbCtOYFvAtsq4KyNhZbgGKS6H09ar73gWj8ETb24BXSiaOKj+Psoh4AMUrYeuAZoG0grm
1Ek5KTIUTPLrwLovvbfq7286aMmcmJDWLgPtZj4tKPwX9f1o3/f8pWs263Jns78/ytD7QULCKY3W
tTzf2TH0PgIOpAlJ7kvzKe82hGxcB1L3y+FyOKg27pkpadmAPSNB62PZSPk+Gm8+hLA3TbtEA7ux
ulcrv0kTpnk1KGL9zKS0jKXhuuDqhXeoUk/W22ru+/C61rWQxV85fxKJ/tmfNZTSOl+KYV0IHAut
nwv/Bu27JHzs6GOZHRJbE3tKj8B+Jso1ojUj5yE2DRS6f2gfo/7IgcfIBggZXjtM87UUmQhaA3/s
SJmomLjtFCPspOud7cVJ+8x1sCvxJ+Rlw6JhD6EXAvyRFA/1SGhjJ8CkJzbQmOa7o6ueqQ2A2wzU
bajRyQ86h+BtHKyY74VgGGTl7afVazTT/koTKJqJhjdQjTLCsKCWN8FpsU9/Nu2jj3GYy7tG9b1F
Ve5/BqTTjo6WPa91hSJT9WAiU9vFXVA+Up0esOpzn5qRwqrPO45zG37Q4bjWr0EX5YkmohTHgRCZ
+u2JFFE0HVI6F/CENK9G9iWEmDrkNouliEodHaHyq0CSmxBHqH/IqtykcCdrMNG297Jrd2w3Q9Vp
PovOguRMgatb0wiwCgSOHFRBWp1cnPKDnLgg/v3kJtCPLVoDIQBgBn3J3GdnAZfvpPkiShvA9Ygp
LvQS5OJVmqx1V8wAXzXznWHEpLl2qvfL4as6mdE+/m1ChPeJG2WfDoXbwkS73EJWlYWxC+Rke9MZ
kEvuIMuqGyhS5WKbAG6Llihq43JRFrg2yAU56DPQZdf5Q2xDd7hcYsO/Rn7uQHZ72T9lUJ+Yk/wb
od8BkhmYI/31ZB2y4DVw4qU/tDo4sfpb/fFLSpYTJ2AgWmGIzV/9fN+hOutqnkFKX9DvF7NYAoAi
HWOkCytMi6DP57TPU/uS0aObAvT6lOf/cOew/xiS9Qk7NrGq6pD4zeXAq2fc4ct2w4HC9DVTCMpF
OzEkFSBSmwDCC3TrxqefjbKJMIgJSUBNCCgzdIgWAGhYMH4iR5wJtHwOggeEuBO56Gz1JDYZhnQ1
t2llxjkxI0WaNea5RVOYsc0Hw3jrjPhyJCuvZ8A+4xMLAnRcbc+3apP7eZ0I/FG3QhjOoFckL2In
sw8Wna7M6Xaua0DU7LqL6nDQNAZUa+jgEiBISMV/ku0R5MzOWiP0ZnLXFGXk5YfJAPb1eNlHVTwA
7CTOIFQIicw5SEfurANBPDTW3k7+48vdEujqoKqSDW7nv43IFIOg3mcg34AR1m6AU4ttcpMEX9xg
H3obC6CJ+jEP94NOZFEVHqdW5VBfHCAjhNWhvsogxdn+/VyaCxgywgKRDk45uXbR23xt1xbhMc6G
zzZukA97B7Ob3aYLCh/soMwMK01MKr/XH5ty4QIgiaEgwmbXfKuCY0e+MLa7HBLqsD+xIS1cN3Gw
eK2wYflHOljR1HsAWN2X4/2KquWQxI2xNe3tZauqY9HB6xvcfxjEAFr4fK/NzmqhBwGjyQjxlQhw
4ZyDoc/oIDEzkr032XbcDm12Y4wJiotLZe0v/wBVrhcCDoLVB08JGV9elgZxWIkf4OJiUTrbDpsu
CcvIKF/tWnPNUG5u0S1CqRnlZlN85ZM7gFk5jIchw+u8z+I1r7cQve4i6BPj1uTphkGVIXNiTEqT
a1OXydyh72e294sbj9NLQTQho1y7UEgPAjQsKMXO/TFSGpR1OSFiuhrsHEYUkG94ZgLoiqE96mmO
F2Wo/LEmi151fjcCaAaHlsx9ouTL2r+l4fqASvCVWROcnJhOcXVIXmU2OTFqn7tYpp1hpxZcrIAO
FVco/g81SQzKYS4a0y24q8mVwqpqoZ1O4ZabvzurEa1T5HhRWL94ulEK9ef6Y0nyBS2cmQ4iIpiJ
cZ0h8sONkz1wjh7fl3/YVJhhR7PDwyEqvzeh5pY6oz+jDgCIUDDeYrqEk2egyHmiE4lVhfkvDDna
6ZYgZTv/QH5Blsyp8IFWkAIU7bTtGN6G9utlh1Q7FwxAGGnE41aU186tNKZXg2FzwTsq+JY77zOw
wF1yN/iaR7TqC2FSDUMGmHUCL6CUgtnAprSnWLfUuGbp0bRvy+nKbh6Yr+mVK8/mU0tSLJgAUzA6
ii9ktfu1D6/yEdgyp3bArdSy2OIY1Wi6vY2xjXkYfrbe2z8sKDwE0gZViQ+qzqwn6zqGYkFBbBsa
bpx22xGZI32/bEcZHid2xCvpJOUSwyjRUzaxouQq967cfGcMmrNZlZfcPyYcqalQzD50kDO4MvPP
S4ii7nzIwdSbOu8L+lP2cmvq5FKV0QiYjQcMkY9WnxQmAVnsyUrgVIVel7tsfOudgnnfzjQ3bWU4
orBLAM4E0sGT7FRLxuzcQ5AU6wGN2DZ7Nqbt0N55urqh0iHxSIU/uFTJObBk6dCkuY1oLI2j37+T
kP8ISxDs9Z1mh+ksSXHfl0m2JD0sTfYDiODc6rMjNMPSYns57n5h3uSaHmR/f7skXWzwEgbqNbHg
UkduVt5Ejt9veJ2/tIP72BfsOjNbUJg+2+1rndF7zMBFRrZuJ/LFxftsafvt6meboMuPLtcRCukW
QRx6J5uClV7nux1+Gwhuh3DbujcmjXvj8fISqAoQKAdDrQ83O5wEUvSkXTjZFgc+hsxfS/bO+WbN
j2b3aWk308/LplSnNDjiwASPq5VH5LaHu+TWRMCCtynmu8a6AwtCdNmAcsVODEgrVjhGuxQdDHR+
GefO9TLGZefs+L9UH08dkU6zwG545TPY8bKvWbVGnvVgFd8v+6Lc1Se+CF9Pvj6m/wHVFDYWVkV5
8Ta36aawKMbjH4muha1cNww0uhDWINDBls7NKeV4AS6w1bdgsnybh8iEUomuJamMtBMrUpKHfsaE
ojcyMMXW8fPtmERAYjHzniQ7lzxfXj5luj8xJv79ZPnMtJwcSwDdMvMmAfB7APZ8F1rPNN0M/aHL
NFcpzQrKj+g6MACMXn4dlG+s2c8toFjPqY7WW3lM4r4mgHu/mHHOnbLaBjpQzYpHs0H2qwUWYn+8
ScbgeHntlPv0xIyUErwMfYgEtGIbCgHsDDrc9ufLBpSPWDDJ/3ZEyu+d41SFCzaHzWq/u8yMuv4w
ha+u+2h3nylQSxCgIo0u1yt31IlRKdfPlEPWvoBRr0VuR10I98O4yGiEy3HsBD8hRrWj9SPzcUMN
v8wZ3Rjsc2PWzxzj0l3egPd5erm8EMqwOflJUsIymJl6bYqfxPMJz7KntsVcxGNv7C+bUX1QTM0B
gyYIEEAucR43VTtWvBl91ELsOAO5UbWumjuIypETC570QcO08PsqI7DAP89mPAcPVvAGTrXLfuis
SF8wybFYThcgJ5b/zeCISItonL+O4ftlM6ptht6YJwY7MOArF5b9qRnyuYMzFeobaMV47m6FCsFl
I2LN5ZvHiRG5qEzs1qR2DyMdxnaq9Cns4jB/ABfUkF8NTR63XEdbrMq/pxalbW3aaYj5dVj0O9AW
b5iNHWBHS309/SxqXUtLs4aBFBAkZNxeJhgzmueCxTN/cTQp11JGQyjgXWhoAMspRcM4Gm6/MNSE
vH54DjCAeZgXexd06xsIPIuomMi0n4d+iTOQfH0ifvk2NR3Kf/k2zH6AXuLaq6adM6+jBhCmyjNC
RgJyEkIuI5DWObSZS00BgifcQK0jAylEgkLVt9yPRp2yqWqZT21Jy9wDSWhUUO7btN0Uoee/Wfsf
rg4lpVroUyPSQuPYTskioPb1AlhCasVNyW8rA1TC/9QCRzXaRiMMj2sQIJxnKlxNCB3SGQeDFXsg
K6b1t8vbTvlxTgwIX0/vBTlJw6CCgdTCMCCg5w7LooS/Nu7WqnXaiqq8C46SAAIIoHlzZKY3RtzF
zGZXNCy/ttOPbtpddkb19U//vuRMR5kbpImD18tKN6kzxDR4Hmfd3IhqyU6tiH8/WbIaTZikwgjg
psmP3NsnJsZC+aYkeA09/YM/oPTA4AHOKpTtzy2VU9VAmRnn1OLmm27YOSzZ2YEmbyg/yh8jv+4m
p+54CbcHE0YSDI2RYE+5bjZTtV8CYE4dG6GMGQDJjRpiSs2c45hyusMKgbg6qufH/F/QIidWiFTQ
qAMPFU8bftjprrLeZ9C7XP4aCmpdPHKECh3B+xDIcskPxjzklwUWfHQWaveId6jP7rJ5DyYskhzb
/jN2aDHu2xSSOdiveAld/gXqhfz9Az5w+xpG3gNGLcpfdNOTKPFfmuFt5sfLZpTb6I+fMg1KambQ
kBvgp2XRiOBsKJ9C3dVFuYlCwcQu6DyhwXIe2sniDKA/wWO+tl+9/snLjmZ9bIZtrkMpqU55ELD/
NiTnBLtZ0pyidIKKkz3dTNPLYhzc8a2vDq6uU6LcSie2pBfd1OR1uQSwlaMVs4Joos00Z6nGG/nT
NPbsDgvBstkVjYYC7Ytrwq67MXaLr6Wv6fOrjEF3EYorqHWiKiSdc2sauiUTmWEuml1m2xsWeEe2
9ofBCkHrMEdj32oayco9JgRXAQARY1nyOKMzJlmWlLgnNdkmccwI7RHHyUALdZd0R49EWfIfLm5R
3t0W9nVQxKNOMEP5Fjv9BeIjn+RDg/Tcyjh+Qdrc2nO8prE37dryhqY3fbdP88cEb5PLG05tE4UG
UT2HXIBcCQIKZRwzyLRsKgwkTC7aNvdZe2/0V9QfQEaIifamiDC5rTErPqB85/5FIArwg6CKkE6y
kpC6qn2YDWvH+NkW64AaMJQR2GxUx3oQYFLg7/YdBqs2QZ47uB3b0/puktXEL0Ojk7PpX4AyIN1D
OQxENBhtkZJshxpFHa6Y4jLAZbYktx15b7VEj6qNemJEPvNm1L3dKcSwExkYtFNNdLE0a6vKb6Ih
Anp+zDqF8hPTK0Cyk45ZhacZjZr0BwPbShH+rNt77cCFKl2fmJJrLZa7kCnL0mozp2UMeZTrbKax
PU+aGrTOjHSNZ/naFL0NM0n/ODify97BZtSR6KhOuFNfpPu7Xa/LWCW02rjGltBPPrnDpSqfNB9H
+fn/fBwZrlIua8ANE67gNRIFnRMFOrCkzg8piSSmVZm1BQte8TBVqH/BhhtG9F/asCFY/8BPLTKm
fCUpiNl0bQ/iZCPtX/MgvO8tA6q88xWmWveDPR4uZwzlwv0xJ19AiirLvTVBVHOP7WdrflhxIlw2
oQwzwZYgBNnApCSFmW8lHk8rmBjaHw7GUAu6ndIvl20ovk4glA0hfQDcJN4j5yme+UPqdUZbQQpp
ScB90hbtA20M57uNVzOLptmbtLNDInKlXEssT+hro8onmD3PbUL9N3G4Cz4tt8qj3EBC9a4TdOdZ
gP7vpl2LiDB6sMp7px93EDPRHDGKs/zMvLSxTG7nkHDusazuzkB9GZxsPA6B3HXMO9PQ3FJU59mZ
NXHwnJyhA4aIiiKDNcd5HPEeW8ct+DmjgL4yB4cNKhTXyfgPu/rMqLTnvAVUu6ONFabtXZtOuIDp
7t+27iNKt9bUIU1llPDLMB4SbzeQrUPT2DVvvOStMLZZbUT9T6cydjnd0uwzzZnAReLZuwkAisuu
Jv+HmX5ZumfCk+3lmFavue9BDeaXZqjM0oD5t6oDR2IF3NprBaYB/s1bd1NL9lX/7K4xgg8IYV1Y
K3YrHhwAHYK5HdVBubZjLm7SWUKtNpmj3Hn1m5t83F12THGS/prOBx4YNZBAHlgvDdOZnQDsD4Pt
7IP5h13ulnTYzPV+1ok0KvLCmSkpgjpgmojfwBS14tIADPQQ1vtFxzKpSKJnVqQgwpD6GCLNVBtS
7Gf7bgBH/OUVU34UXNj/t2LCzZPdB7m3xm4zGMhtMGW/ZHxHMw3WWIXEAJAQbW8gTu2Pwx+U9qBk
5hg4CDJziwka6K9tq+J7kcSZde1gMKjYlRkE0kxdnVgV52eWpeRtOCVI1Rwx6tA9QMm1qWIz/45q
Ahihszbu00j7HlaaxIAaKB/REkY1RronW2GelA5HZXVkUTk8NxjdZWCYHKNxYVFeMUws4ioR//VX
BPT5j1HZT5PkSyHAk/V63/j3pvXuzz8um/g1cC8dSqc25KL7wEdvskzYcNrp2WPdpzxZohwo+wFz
XcXoxKPz3pdvvvVkNlHnX1cz3VoEPV4SmQVGDz16zLi/WypIA/gvdmJC7+xHhvlbgFci7tX38+Td
5Rgbv/y7Ffv07GfLZ2nGqeUN+NkcT0G72U3Wa5jFRq1JqYozE2c1MIwmLiIoq0sbNXVp0g4LMLmL
v7qvWRhWX1NEByjaXIdeYVfgBjHWft9gMSioiS87+TFNgB8fPLS4pYAh/gN71FR2FSbHM6ADyqfG
vKpLjXcfs8T/8+8LEx7m0STvKt5mfZLj7w9ouIRdusnNYheab5e9UCBKYAaAKdTLUG+HrfNkJNqa
HoTwQMKQPfbg+ix2prOfoVaWpkDn3nlr3PEoCK/HTffsudG42UCztt2tuoylchd6tQCOQxsLFBRS
zIy0tfLFhrtd819T+NfjYuwXZmsQaoobAjiKoTUNSgZAkNCHOXd3NU1mtCayE8p0YB2j1djfL43N
i8gsR0AKx26FUE7jDBBWKTECuFZW78RWljX3Fp7Vd2jUDxnGKsPBj50psbfT0PMZAuqsqiMD6pBN
NHYFfU4CNjxPa4PFc8yCHOwk151T4sucJwe4ApAbOBlQiwnkrNexqvTdvMdL3E3xfGmhgFqGJWjV
DUKizq6ul77EVa7EpFlu/AN2BdZxTQajKiCmwIydL6RhzSE0IrD5mvI99a+SbM+Tz161vxyeyqg4
sSJFBUQueO6JCRMyPBZFbPUgurBeLtv4eIEBoApTbK4PIVEB2T73hA2A2rcOF2Dc9t5m3g0Nnb2f
rDg5mogYiebcUOUNMV4KUWuIMxO5DTh0jpFaDC71wDSHvR3Z9Ntlh5QWUKrC4S+0ID5kjqQB2ygV
J1Pg70I3AYeEZvBHuWQnFqQbzNKhU9oWsDA3Dxwk0tOTmV+FxRCFOi3hjzkeHycU5CbgxrbwP9LH
STgEJW0AcfP1FhBIszskdFtPkUeg6ri9vG4KPsIzYx+w4H2S9rWAZfddXNk307Kvui0ptlZ68N3d
7MTNcFdlcZMciKMT0FVF+omjoXjanFwKIT8CqIBw1Oyue5TCw0OqE3ZTJYxTE9Krr6VhklgrTLAy
ZvMRrAHI7pACyMOdQTaDThNcUSsWy4lDBY95fD35ST3XReHWAOds0nY3jPfm+mbnBzLcLRTSD/8R
51i6X1tjQksfam/mt8HTVMRU+wDZCacn4Hu4GIolP1nSpPPTnDnwtwLNCWZ3Im5r0pPSQiDgTTaI
cQBmPbdgrm1b2L5AHjlDZFU3Zqbj5VIwoCFVYBVByiU41OUN0HeG2UHKBdBSD/2kq2p5tMKDUdyk
47bx4zQsom4AQgL/aUr9qp13YljeDEXA05FzGAYqPTT2lvM9H2+t5WVoP1l/D1A8c1KWqcsX7P1W
ONmmzW5YvrWr/cmgWXx5f+s8krdYV5f+IlDbFCRq/npX1le4+ib+d3M8AD+msaba0KfrJ+02BrzH
UJjCJzTtg6/D+Cmfvlx2SJWGMSpmijnsABA7KTm2rQdK3RGTPyRx0evss/8ybhvR1EAwhc7pugVd
jI51RLWIKJEJ1nZg+giRQn42qJOFAsFRFU/jCO7yjWG+NFa0hJ8mHSmSYgktwdX+a/QTA8eSf6BL
tBrDh60xREHMdv3ndvTXXRmA3vDySipSowV+AZS2hZ4gRpjPN3JqQpl3Ap/BJoPkpbVkt2lzD8T0
rWG1n1rnlprOjni4Dl62qqDjxcXpj9kPrYGZ4YrgIX9kc3jAaFUUzkGcZq/OYh8Mw/80tM99Sq84
HWKc4yBycMPNAr2LfIWiVPDi5vTgMnfjWpqHp6P4yvhhCCvM+OMGISNB+jTnTVAjeEmDyQaDpcUn
6jWmvSnDLH/FQ3L9QsIyPGYOmw65uxRxz8Zpilp7hNLruCZRtxb0c9235n2d2HkSm9PolYdkKBhY
lKd5/FTPzgx50cV34sCm7U+W83SKbaOaf5ZgcP6PJmAjHtx5maMp8+3vAe+9Yz0txdWSEjZvcFav
jyzsLQSFWXxJhi47Ysxl2AGgNlTXRs3Cm8Lkjabp+vFti0+GoTTgJPBagjbaeaSU+Wi5tEWP3xo+
4algOD+X5qZMdFNVv/QBpNs9JsXRXxPDThiklm6+ePPysaMuen+8r80NpZTfYE2n94wZw8F0Gcgq
/KKdv5PaZbf1PKGFYfKi3SYsMT41aOnfl0WDou4IUr+XPnOL+6402Pc2NFbNkqiCBbxAHpDyghdY
DpaUmS6kQ9CHDhYj2xv+am/9Ljy2bd8fHQcFoIWQJFoal//9AQ99LOBRxfkIZV7pW+DdikL+r/7o
8ACqwijwt5c3qOpjnxqQcvjopiMxEOgbEJygYtIYbZRk5ib/+1oSBn9xWRfEi/g/ciI3Ot6xTLSj
iN9tGStua4dFjPeaI11xXQFBA7IcXouCwEF66dQV7/KpmFCCJlOcGdi08+bygilOJDwIQROIiTYX
alPS6TBRKOLxHo7Yy6YHjThkrZkNMkwe9ZajsaX4OOhCez6gPkLVRu4SctNtS56gE02biNdf+/lu
bLa5TjdLsWawgqIEFk2o9EgxVnhhZpNFWKm/+OQm1/UsdH9fekrRha+8FN1hMteRaWzTudask86C
9NVzM/fHyoYHtV0cfZ4fmvZw+aurv8SfNRIJ4uSi3bW07NYFPnR1ugsdEMLMn31UX/9+oAsCLgQV
N6FnLLhuzu143Gopr2Cnsh5Wb45S8m10bsOcalZMce84syNW9MQfqEoNCyBcFQYm7xd+M0yfDfbl
8pIpCvTnvkg7pfATe5g5bKzpY54AGF5t6yCP0ukwrjd2/5DVRzP8tvxDRjtzTQo3H1SiRkZEOLtQ
9hzQ2ETFLblxdJ9Kt4Ry0NFmGUMG9xLy5LV3fTpHThFfXkOdDSnslmZNKnuEjT59XMmhmTZAMuuu
aMrdgzohphXxiAXXznksMGJnqTtgwboQGHQvDkE6tkSishaYLwu4BbLXvnwaEghuAqHLymdMnV52
U9HeQKiIOzeE4FHQkTnJmqEDZLpB2LNu5wQPvNoBurCbu01ShZEJ6J85X5d/Ty7rQVVT3L6x4VBl
l27EgV+sS28FuJpWB4zygW+FDHHPt5d9U1wdTq3IgIU+rAgouGDF69/qNnbXG8LbqBiQQXZJ9XbZ
mCpeBPJejI0JGlspJtfWKhpiAlVU9nHfQ34oQK308R9sgITBwsnkilf7ebhMuOWEXYhwyer3Or0e
QbSiO8WVbjg48KBdidu5DNdtpj6fshnhIJAKVKD/UKnXEf6rwj78Y0RG686EBvm6wsjYPidom2f/
UvDyTi3IK4UrypJX2L1G10ZoSvrsU6LjfFZdR4AqALAZLPKiS3P+NaolwJ6eAL8ZrWtzjhn/woOd
UxyX6fUfPruLRzhKQYCU/VIDOzkxQGlbgZMWn903D2sSp/0xsV8um1CdGIJLBKjLX7Lf8o5kzcjN
cQXyxiq/tMYnvH/ihm8X/zEJdiTcF/Z7YO6aQFPqVZztsAqlKqyiBRl4aQk9yhIf3VwkcohK2BDM
zpJDh4dYo8OkiO8tPXhgCBPh4F1DX03eOVbJysGuCuAIfLZtnC5KCKbZMAMzA/5lbYHIAKLWAGpq
grT2Wny/vLqKeD+zLl3zeFGYBgFEA7jWOarJrdVp/FOuIwZsMMuBtokv97fKgA8jquZwDwm7MN7n
+dGgN1R3WCiSAwz8MSP5MVJnzPoQZpz0GkKLnB68ZPcPS3ViQrqFrbZBurSogGcEVe80AAOcPl+2
oHNCfKyT3WT04Dl2xFqhBBE14TvlUC5rNa1AVbUfgzt4cOHJhTKx/GwFU1VhgFwMMAxor7UZnnYU
YwNOVNe3eHDDHti3wXvcNi8ze0l0gC9FxenMuoiXEx+hnstzw0TAVTzfD2HwZPLuStBlpY4PMBbm
wecKgTjsLy+tIiOemZXOwKzMUzym4PTqPA7JdendzNYXp//q6CYsP35DvAMDcKi40AZHb026P1TD
BHpAM8jRTDVpVLDutvKNqDSpJj99XEfRXAClHgQL8Ab88CYYWTfWi1+gezdELrtp56epWzaTczSh
YQFh37/H2QqQCWxBPRi7QC7Iz23ll20bFBs0kQ3rpaCPxvDl8kdSrd2JCbn07jG/DpMGJlrAOHv3
zWF+PCzxZSMfM94vsAwOK4JjGLIf5wG4gOZ7mmaoUnfBtPXzIZ50d4iPKQ8WCEYK8XZGn1MulVWu
4ddmBgXzgEetcfTsLXdAw8VfLzuiMAMFdlE2wViACO5zRxBlFQ8ZkAMVe/HCK2eGCvwzszRvQpUV
YN7BbYdGFuob4pud7FfPWHyrSFJYKRMMj3TJY2my22k1hqNlJsbhsk8ftynBi+OPNfFrTqwVgZev
hgNZ9jrrishtv811+WynX8hqH5bx/bIxRbiBxRVECthHYN12pISe5y1Nug7hHDYpaBS+zUBN+e3T
ZSOKcCPiE2HIFKhe0EWdewQw8tgEgqVsBquHF+EqEzzgpCQ/L5tRpINfPNtECG0DkSilnYWGldUJ
KFiQ7Ir1jYIHKM8w+hU31g64XxSKdEOTaMLhp5/fXAiiHBUvYEps0JVLN1m6GlVIU3DJOi0Z1sh0
kwWDImZyD1wkvl5A8eSOKKb4NwHhLA4nOkWdRXCrxhsZcwcGqjPDxp2MCXTT6zAdp8lwX6tkwFUk
M3l7yFunWGPuIJualT/SPZtKaA1wZNbroZ/YNSrI/W1nLSm7aoPMvfdXH/ttXdadPS70yrcr86u9
NORqzshwZAivDMNjFRKzu7oWmodFYYBiKA3998ps5t3qkuV7ZizeQzMk1RNFJ+tzWxB25YbFvPNg
46ElQH20dW3TuJpD/sktff+NdxTsTsVCrajysnqNB94ZN00GLPNqlkO6WXqTfxOMnsMOBGjNkfkr
0nY/BdX9VPfjeoUu65TchwCV3mHUhfDNBKrEMZpr2hwDjy6vLevpLsg4mEAbC/wAKGj6e5o50ApI
COjO45QtGABabWrclXZtvhXdmjw045ChfxJ43bHiRh67VW+hvZLXLELditZXdVs0n/AZnXTrhMXy
n93ZTQXWtKJ6Bl1Ri3c2CMN39TBk78PYlfbOCPoab+IgYAXe5Sl7S/O8+24Ha/vOKcm/Q6vB2fYp
c6GsUZfOtUsHVN9GPzGiyxH/8QmNkpgpiPICoCSA9zjfWBnOKWp0oEq2q3XjgvrBNsb9mpv7DMzM
Ca/+yw1d30q1l1GREHLXIfjY5JqIl6SBW1fYZE6x84E9YvPfg+vg1IkFKae3dRk0oyBLTaEea5RL
NNXHy8um80Es60mGHReLucuvRIHwGrLb2X64bEBxvwRDkYPDApJX6FDIqWgEUrWpxwW1jcY2vgY8
CL7UNJ36TUdqVEdD8F/uqiRMsQkrn6/RSJPMjsfCrn72qZPj+2XDVZtNvIsv/zKV6+AaxfUM7Hao
1Ev5vkyTeUpd4CIm9mJYPPKpps+gOCvh+R8D4gecrC3px6Kxf/EaTfZrYYPFEQAMb2k/1bbGks4V
Kfi9jFR5INQVe3QzAL5otbJRqsMxwJMU724weKMJcO5LFmZIzwKagEQV28FrCIpD6mm+iNII+oq4
TsIW2t3nRtygzNoJEusbgzzwYVey2HM0JlTfBDSsv01ID8MQYFU/ydGkG+avhefHOQMYu57QwNSR
W+qckcLLbFjTTgacGZaD1X8acCHXgRAU1yOCgg4uSIA9AOAjrVfGF5sj7wkQQr0D6eCu2vtPFLzK
bvL3TK5gQzgxJa3b3JhVsRioUCZtdoDeaV2mO2+MR/OG0r+/9J2ZkhZutoKUFwkmW5s5iUc/i0Gw
Wjavrgkid8PfXE4CqmMDJJrgNIZODXDskrEubTgbQizh1G6yIYtaCpm8A1SoIg+SybkuKJThd2JO
SgmDVbhLbcDcUiVRxuPFfE94xMvXy16pYg/XTNRXbNf+2EgFyRnzSg+IEQrtA+ARCDAb1qqjZtJY
kWVjlzo1/WzBXTYH2RSh97776OuIk1ULduKJPGdXrf3aFb/UT1vP309O0aPqb92sYMRDryjJny4v
nM6cFObZAoXzocTCOc6PMvhR4zbbYmaI5p8v21E0M0DchzsDWvZoDwO8f57qemynPmGYkOc4dytv
E3qPzH6yFhQ+spg2u3HR9w1VsS4QG0C4Q8QORKjnNkMKivW0AZbCaWoxy+dcNYw9samttlZ/y9HC
MUINJkKVoUKQ8MNFMwzQoz43ievj5AQTqAaMyWVbw7n3CpaArKE2jy3p3oDr1nWqlBZ/UQGAFkxo
Wp9b9NnoDl2BtNssZYBumwXB4WLKrK928X+knddy3MiyRb8IEfDmFWhDNknRSKLMC2Kk0cB7j6+/
q3TuGXWDiEZIZ0zoQRHczEJVVlbmzp2+FHqVXvnpMRu7bCOPtnIFw5nSTMsmF4Lk8OLFxSfOE3Og
qpKHxm3RPVh+dby+Z1aO2380GE2IWRSkFpZJKaPQ9Y7Et5wk2d6YkZU062aEimH9+AMknsF0ITii
CXRhy1w6JnlgvFRckA9RnzvrWKrV/jrI2oLReC4kY+hGeZNRV2Y7rJOauqthTu5IA5a2NXhkZSs4
5wiLzWfNTIKRtYmoiJJ8/BTLB0W7ybL7YvqDOF0QeymPwoxA00p8urNIL8nHfLInQalUaB/tHK8M
v19frRXHRPmRShScddhFSxJxMsRWqZUaDRvKSR1Oub6f7H8KY+sVr4pPe/mIF9VVqDeIxlv8u/j0
Rpp1UyRCimYqikPVIU6b9049u1ZumMHOckL7IZKz8F3ghF2xq4usejcMafo+mrXolGZqVhx9urtj
t6o6fa+afvpeZMrv1XhEt1dlOPvNGIxWdV+UpXNU6Atv3GYYGt+NC1qw9mYUTSophMh4nzoIyXiU
Q8zbuGmqmheQIuUbAeGqwTCjUUsm/W0vq8r+lAR+TamAR5wh76ch9z29aaTboRWAVTvtVXXQj8bU
Dce6r2zv+nd9e6hZabpX0DimXPpmqChzQ4coKSkwIlxSHVorCT7bE9SR3K9/fwQ7UILXCY0HKvrS
M45OrMR5TKUx7frJtZQ8ug1L03Zp3NlSCnm7W2HB0AaL7pejqTyOL88DiRqpGFL6bcOpbO4Q542e
ncSxv9daMZ2mYdySgFnFIwSGIAAZF7n8SzxCHcdselpJy/Kx0igsMem4n456KW18rlUgC24X0/9M
TV3KfgSqWVl50lN0huo4RQrP1+gds3n2jV69XN8Zb/0ja/gLatlZ5Jd6Ic8tUJOJ4l+TP05d+eU6
xNrm01Fyoaxpa84bP1/pGeeuBGLog13ma08JE/nCZNq4uFZSAJgCQZuqHyxarLr8PF3kkNNLJ6ot
w6GbX6L0TopfA/XWoNc7YpBmdTczNT1+V6aQMz9ct3FtGZEzELO2uWlIuV5iy5Jk9VFiUC5meHPW
5V4WHa4jrK2iLWjgRFRQF9+kgTqj8E1csReVr0x+m9XnzfO0AiGcvo3MkZAmXFZ3piAp6rmmj3NI
buSMMQbzTURQdd2OlZUiKqScw1fSuWG0y5WyjaKKSltBDGRSvC7Z002ygbByemDMkzwQfAOZ/y4R
soomwtAPcy/PH/zwXVQ9WM4/g7rxflyxQ/R7MTKAfkCaORfOgJGZeZvkSe4NjHvUP5tbM3BWPgbO
k5HTXPaUQJZ+NG+6dqKjJ/dKdHaHZKfmj1q3MX9x5VYyoRrwKURyir17uVJq6usmGa/cq5Sjkn0Y
7GNhfdLNW9l48Q3mp9Dde/3jrxoFZ0OMC4Dyroq3w1kEoyTw1oMBwD6+N4zX0PqS0F72v2EsjJoS
OegKG4w5f/S7RxLYcfT+OsTqt/9lxnJcQD3ODURvIPR5OihKejPRM/D7EDRIcEL4n84usZJnK2UN
el4hJ5F7Eq2skWmRsU/+wIpziIW/bCIrJNsDRDrXrkPfc7/xWHn7EiTiJjPAHnOI8pYuyzR6hLyq
OvfMInL1/EP8mTIrGY+dSd1m/HZ9wdb2MrErkmGCEMZsscsFY8s5aVe3OeOwHqeeYcq0VctU2EzU
CI+Tbx7lrSFma5sZAxk8RMcAgvULT9bFYeGURY+fMSPsOWXxX92WLO+aLzvHEDvxbBvUWi3xSAND
yt3on775JAe7ONzYCCtLZ5EMFdPQSU5R3b8ECQfVH2tp4NIy7iQzdrPwvUlXZOi4innHBKlq3vA7
Ymctwn8InkQCKDVRsP75PDizamhUxk1OE9/KeT9LdzrTBExPa6FgTFvSYysfie4NXsyOznXwZjSP
rfc58bice3U3ISjOY1P/UI1bNZo3KEI9wKRzVigrcnUujpIs06NDjAYRsU3oaNqVSu5a0fH6Dt8C
WTjPqlSc1h8BMXzo3qiNafkfjF4TAgVCj5YNDZlkGePKCmHzOKJQEKuk3rXdEJTedTPebOmfCGBQ
wRWN4IuLs+3KksY5CuBj5ezyamc7L0rqePKGP1hZLQIMGr8Z2i3S/OLvz/aYX9QlYXTJE7NqGcpK
X9P0KfjtoIy2fIb+kjDhqxP+LWyRmiI0ajHPKg+1ZyaD7YycYXzBhh9dM+UcRb00ZUoHv4t9gQKb
0pTloxJ1j5q1xVZahdFYLzIAOi/FxcXZj7wbzZm2vD417ttRe7CgkqhZ9/vbmBnJRGiCRyT68RbW
zJJq1oaoWJD+tqCdVZpLPen6Jntz9fBhEKghpiGDpRA/XYKoRZXz6DShiBrGYXCiPV2axyGA2ZPG
L6M07MJwS4vnjRddQC58QGyXlTW21C6ySKfDeh+VfwV+u0vou9PTg14fkby6bqT4iRdulLiAN7bI
BMLxQBfi0khrLszSaKnb2nZDzG4hVlPuUXE4mrP90vvZzXW4t5xYgSfKCgraxeShFrs99JFc7sSc
roGsY5fuS5Mi/rGIvcL6mCSvivIchp+d4HQdds1KGiN1ZgoRQsAfvLSSGHmIIBCQOqlPQUi5RlSQ
75rRcYt+Q8hpxTWRi6LuSD2DvipnuWvyJJ2rAihTlW8zzb/v0gQ9o+qfzmmfr1u1BiVqJjJcLa6M
5WNVz4tmMHp2i2H2stsoZfdgh1N7XzaV5LbB9AeeihZKh/wTBSiRnblcxUG1G8UXgtC1au4pvyJu
TfLstyng7BBY04IpT8j65gXpQOZg95DmQmPf2iVWYLlzmj9HSkofal4cpjz/fH0d13YHjGlhm7jd
l8+kyqr7tBbjGOze+JFO41FlJvMc1I0b28mhMbfkxLbwFrFSMzYwq0Lwyiz6Rw5bRpSOp5GEfCNV
z2b92+HLzwX9Zd7iiE95YVVpwoLaObq70geG9h6KaH99DVccvwWNmWCfIgpx8iKQzYvJQQwPG8ZE
va2057Y39vDvfv/ev0BZrFyQdXUSi3T/GKoHufY/d231oM3fg6jeKAet2UM+UJAHCWZID17udW2e
4niOJzxx/5IODo1lkhtuOd+VG4bkHFl4/iGpu7z6dfqwax8NIpSilF0of5KjT34Tu7nfPFcRA143
/MUqnMUmh/gGb385vXAaQ8gGohO6mcuTldyn2t/1UO3NHyVl8n5LCEZ8i+XNgsoBQQCBDau48Llo
1Hdy0xNxJI7zXUpRdsyjDSrxmgMkPNN4PBGmIYh1+ZE4RExyb/C1ZIlu5S7fdcP0lZcIPVbGxj25
th+InyweaSIrvXwaRgpkvdyibhJbNzAL4UXfNGq6kXZ4K8DCUT1HWVweph5luSMmsrWpnv0tzYZ5
8ketfkLvavqoSLNFH7lZHqmxpOQmreYuLsmGuHkdO4+qM/TvzWyvDlvy9W9LwItfa3EYnGgy/NDE
eAk1n3Q40u9hzl5ghEzZ2hWV5unhsdm6B9Z2KzUkrhpkv3T1ZyRxFnwrCPBaM7qEXlm3t5Gp3c5R
d++n483EUfTr7pTo9e9HfKJs9S/kIkjuC3Py8wBIVDrcVjfd0f7e+jv4V3sKi3m0cR7XTojg8JKk
19ENWHbqdGk556lQDFAc/0lDn3ysPl73yqsHhCZoppWKt+uSM6IGRu5MtUCAlRydejlT4uOoKVXo
xqXh/9WGffkna0i6CREQUZlbvsv7aer1QJCJ2jw6dpb8OZfLU1GScrDUh3ZCVTDbmlGzaqXIc6LO
hYTm0tOE1TwaMT0SnkVRQJ9l5BPzO71w6MYwNrIOq/ErH0s4NQDfUPFUK04Ymcrd7bcpDbKDq3Pn
WcEhTr6Plitp7yr/vaUedGvDNaz6H44BB0EXFM7FiyekzD0nuqiqNpbLIJknKHsHn9Ey1zfMWmhC
vvC/MEuiTGNPgdqJQyfXwT5oXyWKBVVxCKeZiccbLnXts5G+5XuRNkLHZWFSYEgKsz5FoDfCLGp8
+2+nGixPascQcZrkeN2yVSdGW5zOI4eyAW+Py8sicHqbQh9fy+y0d1H9UtgW46mL4ZgawUGd0y/j
bDDE4jE2tzpeVg09Q164Fb9lvk1jsGeiNPs8yJ/mRHsuSc56FLQO161c2ybkEil4EDiTH1uEYVbV
534QA5VURuKWhv6P02YnCmtb47fWfBdlU1yKRQ5eWWoZRq3GnMCR/kmq8F+KygldbVPXd3XdkIvg
EcWVy7e7/GJxN2ZD3oKRW/CJGY9exPDpdRXxxo334erm4K1PigePJXpCL6EQzZnmYabibLatrZyY
STNAjGkrVXZ1BhtAWO/jxnbNQU3e6a0Rvqih2t3ZUNt/P09DphHhPF7ltDwvD4URlZ3tSPwiSd1+
JJ6myU2Ndzlysht+etVk2FUigyaKjsvqQGwoYWpXeE3C4JNmx4GbMHzZb8Kvfj/8PTvqa5hpnlrk
TwrPoevb9O2X5dGKq2a9SRS9EaAxtMEYSmIdj+rbfjAZS1HsAhQv8/zlOtBbfwYQ9DWqnuI1uYwQ
tX4wOs2hPuE397n5dcwCN81veJBTGdmw6e3Ru4QSNp/FK4h9ldqoA6VMzNhz9k5BsLh1oW+BLCKx
3jCaShElHeaaBM03R+rd5LcHBkA6pvbBNUNWiM65hQ+h96OWx4BUfkIXjpn2N5mVHjRpKxW0Ygr0
I0IEOrRwWMvC4aQQVJYKWfW8sf6iKn+0fBxyUAYb18wGzlKSmZG9BaNaZ/ZaNrlhKR0aadz7xhbt
eBUG7SdxOxOHLBnhktNPUlOZrNrk955sF7brmAWqX53/+85KocpCzzUpJCQFlu+4oKrxVCmq/5FZ
upm9ty0viR/sItrZ9VezDA82HULzb7etCKcEA4PciwIJzl5sPTNqwtiPQLXT9ANKUa9qSdgjS8xr
oyPIoPUtC5z99eO74idEA5opNCkRW1rukV4L4rSbo4JGIPnQa9/SaTjOROQTE4SuI73NvLIRfyEt
d4kfFUEzjiC19kf6XIhJ9pJv7Ofxq6ES6+2rrdr8FuAiHEnbwofOBWDYVK41EDG+iwc63j5Flr1v
pM/WFn98dS1RQKNbT3BAljdLZ+mdMTZJ4SmwGKfweVSnney7vbURIr99t7GS/+JQSrj0g3VRyqVv
YlisaGSuP+nO7PmxJxmfM+eTLW0NuHkbiCiYhMQQmxK7tMU6WnM4hEGNG6nMO3UqXQ0Z7OtbY+Vk
IyglBG2pAoiw6tKgsUpJNNDh65U24cAkD/E+aRFyYYrTlkD6mjHkjk0YyOKcLV+EVNRSKVUtyulB
6RrG02ZI9TOAv8zKMGZPdEHjQWARLgOdroaSW/uc4tFocrf0jTsrM9qDNMWPoSw9Zo1unHx1uFck
6WTb9a2kFh+ran4o1SBAEJ5T2IRP1JB0wub+VDAQx5eIyAJZ6zdO5FshVa5rOOCi/k+cwppcrvtQ
91CYkrCgVcg8lEp2I4dCOV7elT3T0kYY0rHvyeP3YDZ2sRII3b2NdOPKl0dqgH5rcmUkzJZlg6b0
qUBOkuADnILecoP6BZmr429vL0BooWVwDgSa5bnM0qzKyinAERCH+Y18NNHg35yktxLuUfbgcczT
zoI2swymu7jKFS0BphiTfd59tCZBlW3Hm7kS4jrdbmIMlVIyBNFotmLN1XXkWSnQiSmWHY+EgZUW
GWDrMQpZY+uNpXKXhluUgJXTIwjn/8IID3gegeU1mkwdMFFBfSc137Xh1hj2Fa8tSoI6jEpiV9RP
LiHsirlCmYRzM+sX3X/X55+R2WnHF7v5rOs3nb8Ru6ykGxipdIYnnO2ZSe3U2v4UxYU3V7uifpdM
bkTyW9kN80mXvjqa2w4fpf7m93ckSXyNZwgUK8KZS1A6c4ushMhHfUJ+nLTipAbjg2L9NpGLQhzF
K5rBZDa/ukzboDgJ2zJlqKORTvu6nW6rutnB9d24j9Z2hcaIUbhWkOze5KGH2A4rAiJ2BS0rWvOD
4P/3l0vHQ6gqBCFKcYt4WY1pEOjNht0tf1CMk8aIgXTDhrUDBMdOtH7BEWL3XX4Rnwbtgsop247B
IHltCs0Rd/NyWNvcFO2hCsI+5bpbXKWBaRcOCRFWyrzraD1B00QZnpNwl/s/6mGXFRuB7EqkAEFE
9LIhBkHSXFh9trnTvq5pT6fpWUOi0+pGVx2e2+IpsiM3jSO32pqitbKKNCCKqqwMZ40I+hJPmnqj
4mlTeEkuunft733A7aKpW+zBlR0nCpfQRsRNTrLuEifXlNIPI1nEkrV0mgcV1eXe2FLuXEOhCksS
kvXjjlysnp1UrF46FYwbuRuZL73VsrmyG2gI5o2Bei788WW+TO0sxNdCfr5U70uZXGpCOfSD0twj
468Gx2mLpraKJ6qUBKgIOywrbhBUjKGVWTWrGE+dMx5Jxbum849mfSNoQazPOlI4/t12ZFycyZw/
hNkcmQt+sYhDn1dDQozDzdTeWMHA1PEtgaefP2MRcgnpYUUISZG9XUYReqeFBcq3hReQfUAnIo1u
I/mhJSRmVGb/UZ1ce35ixE8Q/ZV2x35+DLcc+tpWOf8N1MsNmRhjP1a5XniqP0snZn+pj3plfP9t
N3hh5sJH1VqisJCYGSfyXuJPhiHdWuiPXYdZecb8rMHBzoe1QkPWpS2TI09ob4vDRRzRlranjIwZ
iR4rmoCuI625C1Ht+3+knxHVmXsy6jmKwkwpvFSbbzIdeRIn3s+D+XIdZs0geteoO1EyIdG5WLc0
Uaq4IwHmBSSfLSf4NtbRg0zIi3jSVjixgkWlFJUVIT/Pvl8sHuTGLNUCsNS4vOu64GmezKNVZ0zn
sA9J0t7I2pMCvzatVJTN36nKe9Os74PGcCvtW50kG6avhTfnv89yiduKd3fT8fvMhv+p6JW9Xisn
o8xPcRI+NaQ2UoiQFgEr5aYQTZGNLbtyASExyBAj5FageC1dztCrUzK0sBPzxnEz5XZUPAYMpmrk
ZRJh3ZfrH3plP9n4a8GAgyFES+3lzp3NoJ4yZMuYP8akZ+M4pX/N/YY/28JYnHTDL5LU8cPSq6Pc
nf1jPgW7arOJcHUbnVmy2LJBVY6y0mCJnhzt9otEY1G6C+P99fXaQhFe7ez8haVDh2yHLSbD4ALY
Cre8+1T7w3WU9RUzhbAGM5LR479EsZU5ttiGpZcym12hoT6NqD4droOsm/IvyHJsQDh2gzzX4tNL
D7n+mFk38eSN3QYdYnU7kzigc4kWvTcTuarc8uPRYsGkRiPsaG9LrbrvEN2mbV/1BsU/qsNWtmdt
+UTmhR4TYh2Y2JfLl8ZWgiYsTdq2HZP6dO7lLD86rfLx+gKu3GCospACxOUDtKQNVkkVK1NZsRdM
9YFpw8fC/3YdQbzcFrc0OnpixBhC1UIU6tKQcGg6tdYIDi07ypBWQyggCYdsX6Tze0WJyhfEHrIN
//cWE71e+n7RxGccnrbMtM+ZZLSOTojVRrve+aJrzAI4DfrXTvZ+1ziAUIoWTTo4vKXfj3xF65qC
MKfsPo/mF7++DbrXWj3NW52bb7/TBdDSoTcFSlXpwJ2p1J+tBJe9NU1eHMfLz8QEcJN6MW85BGKX
GbJG7+eibU2ijPFubp/M/CiFn+rgphruSvUuaDbYnGtf6BxOHOwzH1QEedzVHXBpOXmTfIvE8tGP
vkrjTRtvsX9WsWj9g4YIl4li1SVWPzNSnpPGZSi/tnZ8oxvzc6HVe6nuXEpLG7HA24MrOtoFUw8R
Of5c7HdDauOgEDfFMGSuZR0G+6Nf7q9vu7duT2CgQ4u6AbPalkoDRdzbUzEwjbkrfhjTSxXfhxM8
kI3H8dqeg6JNoyuBIVWRxbopCnMdNUugKM+mH5ESeb5uxlu/yjxwnCrPg5+eYbFUnVyVeVnFpVfk
O7NkKuf3QH/U4tuMKa3JFltzbRecg4lf5mzHZVURdh3qQp49626U3BrWs2GUriXfNlsvrrUtAJ0S
UhsEPShei6sPddshN0IWrmIUR1ofxTw4I9xSHFhFEdMluJOEnOBi9cK6MMgbpyUzqZ4nB7Uz50Wy
tsRZ13YaV/i/IItVs6tBwtMCMnM4i9sm+j4rJ1nZmvm2+nEoMhAvkothTu/lx8nLsrGSCBg7Me4y
OnZveJqiYhqMX63OfFADP9s4QquIjIGmTkopBfL1JWJohLkh+9yvfva3uGIby6ukW2kod21xvL7N
V9fwXyg4AZdQvZ63TVwUbIfpBum7aihdxyCs24BZ3Q9nMIvjavpG1XUDMH66N/svXfhSRq/XLVld
NJNpJqQXmZO65KAxX0Kv4dqUnqo+9/GhNU6y48Me8cwtCt+qMTgfGc4z3mGZhAlprh+0DGOGJjqU
k+bFUHxGxpNfN2j105zBiL8/cwppNtgmwy1LL+kycmPeGO0nxXTb4g9cqWh3+a85YmHPcOgRTVU0
93k+MIhY6+zXfA7+5POfQSxOKrmxgFk5QPTBixE9Rs7jPG7kFdc//y8rFmem0Z2uMsRGRsTqEAZ3
XXKs0K0IdcbObD6pxXZdBiRnS7YM7dHjGJpKB6zLQxpTB9E0MB8l46vZ2bvWyvb9rO8qs4uRqOlv
ktn539ZzGTWYFl1daIP9dK+d+qHXj36zldDc2OXLkTpqii6BXYKR1s7OCh/l1nGtLf7Mxh5fclUr
s2BytgqIEuycdt/bB0M9WVtJndW9QQcSxCeyIEzivdzhmjyFoTKCMpTfGQFSTfs+fU79wLOSrXhu
ddXgE6PyQZ8aYd0lVKhbDTrOJY5O/qBV+zT7YW350tXI5AxChEZn5zUO0lazfawx81c7/zYqfyWO
19vv7UF1YdRcd0LrS/fLnoUTsnopLQadN1gtIYEUdbtwHGmJdQfjW2G8XsfaMmzhJZog6OUK3R0v
rI0bajf9+MmA+6FoX9TyoVf/IBamU+HfL7VwGJTKkzrQQVNz/VtqTZFLyfLANJXb61at5LuIJH8B
LZv+4SeXFN9ZwjbY1/4HI99Z1A/n+GbsdoV5U0R49/DGl7fYw8KAN07qDHdx587KiJoxnayeXyev
vRPfOuMHwxeYtKY5saeQja7qPwmbz0AXuajCn5swSADthvqQqc9lNTDY9ag2XwbmNGfD9+uLu3Hc
lmU46NFVIovjlnfwh2kKrdvyJZWsDau2lnJx5NDqNeY+A0YuvhuxV7YnC524ybkJB29y3GYrst0y
S/z92REP0jKURg08f4KQ+q4oPqjV++srt/aAOt+Vi4PdV2lZOQJiHt6P0zdt2riPV7gHl9t+4XRH
2w/MuAfAHtvXeZJeFCd2SyV8RmqHeSjGXZQ/liktApm5deJE0Hpt5y8cSW2rlRxHQJt68apl3X2c
BneWNZ1SPTrVjuzNZY4utbk3RnnDX677MOJPRqTQcfXTGZx9uZw+105rcc6xpHup/F2Ow2OYzQeF
eTNZHT/QeruRrVjdK1xtEF55zr2huGt0CIxpLE6cwYSAatjnio7uyxZ7d/UiOINZHGwmWdZOPLGm
bdQfMtv26iF67JFCzrQfobPVUr66jDSDkpqFckEp8vIAmHWr9TRJEhe0Qkgz8Zzu2KLnJs+uWnxK
evf6YVg37hfc4tbW0fFvUHfnvBWvEmQY+1NT7ObmoG29i7fsWjgScn9+MDYAdcl7OaeT6tSOd63+
KMknXf/xvxm1cCL0i0lFJirtU/eXpR9zJOzGeyV6cOLddaAtoxauRBBTO70AqEWmy34X+x8dH72s
lyK/H9U/cSvUbwQJlkDK0MUvc3bAHNnXs4QmfS+M7Nsi/CRrhhdnk2daIVJHFFjG73KQvvedrZKu
sGLpVEQemp5D9EIRT7kENszG6OYB4CiSb0fJucN9Pse1+dCH4dZhW7tvzrEWRiIjmBdyjhcZ1eQY
BruheO7mGzI2e0dyg1BHcM3+gyNwDil+pbN11bOgrNII85r0n8y+k7p/xpaxKT4avVsi12v7RTyc
EaSEA0Rd7BKq7vp2TFHz8ObkYPl02H5V7Xt/Kg6qurODLdXu1YvoHG7hS7LC0squAa4iprT02zRU
XRS87YBimXNvF/sy+9GZ5sahWN0uZ0YuXUqYtlapiU8oPdjjsS9IG8JoMLfkxNbc/7l1C4+iFTSn
teSovGL4msieHD4l00akLH7Em51P7p2xihTLkBW7/F6URrrArLhhCrt415f+CxHXxpW9BbFwITkz
e+2irQmwSv+e07+vmq1H4OpCiY4QZkCIjvXFBidhVEVMaoJ4RJOUEn5p5NGNtyTkVg/uvyBveNAk
uRjdMeIKrWn6OrcfIie8jUjmjt8a6X0cKc82wm/Xve/q0sESo5Qp1JqX5N4cIoHNWG3SRNPX2nnS
t3o7Vzfy2c9ffJpRzqdeEiF2ZJo3thM9hgl18qCQ9v60lddYx4L/y6UvZh4svpEZ9hFayNhCvTN1
LbV5mobuptajYxVulcfW98O/WPoi89lZY6omBlhyybus/PSf1p0Nr7ph0JJPJRN8WlEKiJHS7Zi6
No3+3cco3Dihqx7VIBXOeCCLTtWFi8ulpp1sDZhJcHmDNPTCjFFpxhh5szO6ZZLeDLz6rm+8laAJ
BSN6hVA1hWP5hsOSG3EIp72gN2SPVrzeI9fh1sVOcl6vA629oIW6GN1jKG7RfrtwQAnqH2ZmOhC2
jG6vT9lRSueDz0DNtJ5vWv0HBel3BimqeDLvY2Orwr5mJ1QdyIqia5U/L92fOctDPsTwVfSu6nYa
42r2ypA4bpcULaNl1Hwnh8hEXbd55VRDQodhSvWbDoQlR03Nu3zyFcpPqd+lyLh+GybaLa9jrCgP
qDBXRd73p+buMpHdz0ZjZh21IHPSn7IeShBo7Z3N1KOTNDFfShqlJ/JN1p1CFOCpc/wXzbuQh8w+
caMAeef490V7xK8E7ZXOdVoFl6XeclLlbNSwuze+G9X7JEh26A+z6pPrm86G61xxARdgC9fWUWiV
SxMwJJ+hzUjG5KlITLlSOH27vtQr9wJI1Cp5ofGIWp6VvCLp4jREV/XUM5MuDHo3jSJpp0zSbTVF
xqFOHcVFJOZHOxYfrmOv+KALbLHVziI75u51aB9Rv5Jm06NnxlJ3Zavt9a15C2vn5NzGxSmdYlKE
TUkBJpiadxbxTpUftbJmWgrCsMXNdaPWFpSxBPSzIKQGl2IBFrZzraYjRnUNU3UrTUUsSzbHV2b5
GGRB87+jFKHgou7jj3LdZRtv7rUlhX1mIxtJ8xFqhIslHRFx7UYJ+t5c1m481+2T0TbVLjLyxpvn
sdvAW1taWoMMIemgCa3gSzy63/pAT7C2op2x716d5tT5N0rwELUbR2ItWqZn5F+oZU/cXGS6Een4
BH00fFcxem8qws9Ga3qJ6n9KuvoWmuL3qVRvJ/kPXscX2IuHQd4YZIBJfvGgi596BnUHhvIoFbWX
9Klbzpbl9ob0dH0jrX1Kof6JioRCEmX5GLHjyi4HUanu+M+UPcn/qETJbgo2PMDKFQ3D+ReOevkJ
KYA2fayBY/vD7iHfFTnNS9WTlBxsdX/dpFUoTRPUUuTPICFfQllSl3SagbMpUDEMouyImlbFMJxa
uTH0O3urT2EVTshjsIa4uCXPyDfKzPhZXenkILqpZlNBMgaizJQV0zsnc5RdGvkPZcrcvOt2ilO2
eJcgW0VyCOVsNCWWJAOtUumlnIh6yuxRyPOgpytvTbVYNe4MQ/z9mfOMk1zz5QGMMba+tX1y50eR
R8D9nsjo1gprV5Os3XWz1iAt5GjFLCsmui8JYn02VPYsKJCD8kGSPCf4Ys23zfAho76z+RZf86Pn
YIvLoehUnxniME8sSC1h/7ceI+MKKVLW/kql0PWHu8j4bboqYyx5hFGoJ+NGL8PlkpZh1MuxgJSU
+TAq7Wluo0M3mIfry7jSSgiOKlo+ZBYS3dBLnLmrpqYSt7s6MClTex9EVMlQNYFjvVOD79RgePhL
9s7Itro01hYVRVfBueM4GEvNvFiO4ZeXnHWZYhkDq/dZ9FG2XjvzFFgvuRbBSviDO/6nnAo9IUKK
fXFB0AAXxI3Emiqh+r6jc7HL1H1I+0nN/MqNdV3JrnPUeUD/B2tZ/LbHENZIwrrqyd8hWryZ7+ce
RKqPdRDto7y4VduxcuXSebTl4PU6+NpFKFQPYZehzfmmvEqVp286mdvJSXs86YvDvQ/PyHWkwMvL
DWLEFtjibMwz/TuxAlivfXeCo9qmuzT+VFX7kbnn1+0SP2rpys7tWgQU9dzQoSvobL3yqqZ/ocnx
Bz+fWickShLqNBxcnoVAbgO7dPj5jZO9V8L+m5pJuz+BcGBgMM8ARcUFRCnXmlNQVUJQdJcinygz
q+w6wpq/F3RIMcjGopd5eaD9th9icl2eJbeekbtTgw7wVtvMmvc9B1nc06hCanYt0rya87GybrN0
p842/WKal42P2ffrFq1+9jOLtMvPggbSVBk5YOoouQraIbqy8eFX18yiwxh5G2jOS6o2ieTIUmuy
N1MAd4jm6cgL0o9K3PwRDu2QnErE+ZbfhkkdnBbB8LHtcDjKxMH7BDr1TlGarbzD6hdykK/F0xG1
LYNhSY6TtDHwP45c71vzFEc7o/1hlIkr5x80/+X3P5EQT4CqDSXgTae2MyP4m1u8asrpU0sGR9pK
L6x9oV8ANDdd7oGpmu0stQEwh78sjKisU7jls7cwFicnpA7a5DEYk3lw4mfNeEeke32d1uLoczMW
56aUO5ksOxBDfx/GKJbdlt1Obzb85JYhiwNjoMmudhootdYcsio5MJvZzdp6YzeveX6EGIihoXzy
zBS/xlnUZ0mq0w7CCYihR7YbOh8TiJGJ+T13/rm+bKsGnSGJZT1Dip1uIrYFqUSb3URXNzOPabMR
ca0mes7tEfaeoVS0PE3lwLL10fxs2JI7VNybobIz9eRjr7S70Gn5cBO1LXOnz23v5kV0SNP4XV2N
W7/MWvxw/sssLopJNxp1ijF5tJ3Xgf63aC4OKfJGVhGeRl13cSFHGmh3YfYH1CkhsPHf72ovzlrI
U6/TBd0siB7G8VuFDtawR1RiYvK18v5/+rLLxuo89O2WVmNSv1Z4mwfIWOawp7otKZSNDWQvzp2p
5NNcWKwmvay1mrl6F7hML75uy5rLPV+3RSSU92ZlRoLvaExPiuqp/XPbvKjJfVjf5lt01C2sxdlL
+0qZx0Z8o3G4zzvTrWPGrvfNvo/Dp7h3mPXXb5i3mvQQ6kbIovGGxctfno+6aoupEpQ62nX823TS
sgPr+NnKgtuYCcm8hmKddsXhtXCck1xN5eG315fnHu89ghoK28sndG/7oVZAXfKCIsSdfR8Km+Po
GcNR70/x1m2wZi5wukkdm+wyafVLc9NqiB2T0cKeHUrvdIVI3mhJJUVey7SQBCG4KTT3k9y48pTe
XLd0ZbteQC/8XarXbVOnWJopD3G5T6vX3N+AWHHeQEDA1H7OW1tmtXOz9KNRkDni6jnudpK+j52D
39+12gYXYdUWRnbRSEESkDGwl8vYT4liRBbL2Js36nQKi9d4+HB9uVZtOYNYHLxUMoPEj4DIo33c
PVSI8iFkNo83zpber1j4xQuELq5fxiz2xFwPzpiUfBgkRrPoNJVfxwAe/bfr9qwEvOT3KRaJKS6w
KBYHzUryOpwtdpxjMAKPCk67NVVz7aP8QnhTgU3UyBmVDgRZeurHe7u5zfzd7xuBdAmiEhwiIcNw
+d3RT1H7WVTbDK32ScnS1kn8m22EOmsf5AxlmYi1yk6Ty4HIvdM/t7qXqXd5/Kmdj9dtWfG2jOz8
15b/I+3KeuTkge0vQmIHv0Iv07OvmZm8oKxgwOxg4Nff41zdL90eq63MVZKXjDRF2eVyuZZz5PSn
m7DRyCh0yQlAEgG2P1+V+c7IX4lzW60P54Wp9kYMvSO/LMBf5RGNcMTUORAs0LuzdDayTX4f8bXJ
tgGm4DSrpzI0+HIU+yEJvXhSxGuMeOrArYvSDt/063C1mLpitWrpUNDBizoA/h9s+tQMvDCbmA2w
zjgDGDZomEHpW+9tJJPymjy42ffQYYfz66fyBoAkE13smLoFhOapxAGhLwdHGcoAMzAGpzayjUev
TCNvMSLqaQaLdcKkwKJ10MxQWiIGrrYgYo6X+bJf891iARZbc/2JlZJ9z7FekiMVzR9hIeadpvnW
BJwbaJ6iJN8ytumTAd3g9waC8PNLqTLFY5GSY+14MS3TgIgYnVaXRUXeBswYO26mq7GqjAQ2grw4
0PDRDioZybTicZIaOMUzGhnt4ksbfCFozwwOFr1IMk1orV7H/4TJQM71wJY6sCGsSbMLXlaYvBwv
wP10oG4VGcH6y/bnMQoNUzcrovJVR1rKk9qZmXM/F13ftRdGY/syp3a00hvAEmu2zdKspy1Z5Zhg
BHcSKnK7+ZZZbheZvRfXxXIdNPOWmc4mN7O7OXw3/WRThy+G2ezz3o4Gn9/ZzXM6u6jygHUNlEuf
MCgBJwkALWQmPrThOEbpNAHO5uynF30Ph02H3+3aafy18lQi9fkHSFcQSJ26AKtHV6xjwIX65nOf
PA3OXVft15/p8voJdWwA21kCNvLDfC0n7WS0K/xngch3wYOQBJhD1JXFldogCgCTswAnlEsBILNn
WetCiukXD/iWuADLUgJsF1bWl4OluxRUjSRoYvsrT7KetV5XuDKEU3jW2lFn/lyzr/UMyvLR3aEQ
c7Nay3NivgR9F/ulDj1beUiOhEterpiNqSzSCQ7VLK9C74mZyVORrbsAK/uJzTuSJDm3xrFWkAdh
WeviAu0aS/511E1EKJUhYs4SyAwORtRP7bCZ+eT2FZSh2c/O2YTVjvaYytcB/yjd9F8xcnjSFJR5
XQExZo+RmaaOZzFO8pmjeyREsgoykMmmnQiy+VPLL8r+MU8Pn9iRIxHS3ht1mYJKGHpYHhQAn5Gd
oWNZ4xxViwXMZLzp4ItBFy7tScqKMXFqCKnba/AtdO11pmNdUD4dUfiBAxIofoDYO9132phlEcwm
gp7wx7g8p1kQgYcBY5a3I/zEnEd2/hSyT5RHgND+V6rwI0f5KzxcFgLeF1xsIA4YzNhHG/T5DVLY
MxTC0x99oKBklPtJWhTScTbhV93ZfikcvE6ok34fZw/dHYMuZ6Nwe+jpci1k5S3E3nIcxxd/9Yce
59OwfmKYeeMvxcGolk3o9ZGT/zivmcIqToRJ1h3MqWVnHMJYeTnOHWKPiHNNpUy5ekcKSeYNTpPV
sSY8uVf0xKz2i10+FhhIzYyf53VRBDgnukiOjfeG2Tf4Czr6+QXzvrtgWC4YaTddSG6W0XkBgvnW
z3Xmp1tC8fMj8/NXm0ycif1CudFHawOrAZGpcRHi26Ug+EQ36WSF4ZgCiRW6pcAyYCG4mwddG5FO
D+kYjUjhzWUKPfLZuUITPsYICBTRMXUrYrQTTcTPj5YrA/1MDUZDWEOw94frcNjNnS3OU+QNLK41
NqFeN6AWAsISzyL5JhqYxTzSw3s3S71x+quW6kiJVGEDFPpPhHwLeX0XijZrZC2yaOQRsa5nLwZm
SwAw5bmIRitGedDXiVV7ib9SpYObkckYrBpSy9aLeueBsfdmvp6yOUpnzfnVrGEgnV9npkXfikyW
D3B5vuxDQ3eRq0/uX2XEFxzZRG1MddMTIQFvu5BHc7rl+Z4VAvwfQM57Xl2cdxW61ZPOLEUpbV4Z
BAJEF7N363pPeRGPdMOdr+clqU/VX9Wkg8srwjpmQhJgnJcRGScrqixNg7fq3j0xQenotm7VDyMV
gdCCPs6NT1+76uuASb/J/Frlm8WOJh3qks4opGOMUSj0J7vQy7G+jMlXbRpNt25SuGK1E5DKZ/z+
gWTfjIVfAEXsdWi83fnt0S2dXPQZQI4wrcK4m9TF4M8OKEt9CnxHwJtmN361qexLTweJpbwQAaIK
kFsP7aEf85y4/BMbLjDk6YYy8+AgRRMYPwK05p9XT7lL/0n6kO/sLGqycYSkpcN0UVdHTf8Z+z6S
ID056yAYR1O48w5osMH0A8xJqQ6VSHllHMmQfV3Y9nnniD1i7y24vdNblKnncsCoPHpONUumdA0C
lDxAXzTQ5iXXYBk8aDEoi7NkPzhWGVnhZu6vR3rXGPvzm6M08SNJkmswST6OhStObf9oehvP3JJG
5xnUBvBXG8kzOKlN65VDG24gZpi2hjNsK3trNUPUWnHdcbCFADoavW9fCvZeTzEfNSdM9wWSowBE
H8LLAVr29U/f+YEy5/lVVN4dR6soOYq1JGvCZqFh9SXlj8QCVcZ9Mj7P3ob14GVodE3QGgMhUpnY
W6vErcCSF6cAZAvMOFljngL/K4snXblCJ0o6XD7v7HW0hC0iZWaI/Xqjy9tUXHo6JFKdJOmIOZhW
4UEvJHEDXatX1Mhiq4/8+cccag6Y0vsB+xjNq8CIROrz9LJv1wUgr5jwjM3w1RhAFOF/H7z7Xteb
qzxdR2Lk02XTsk9FjmoNvmE2ZOLXfqLJqCpN+0iEdLiGcLLGQDyeePiUDb8X93DetHUqSEfHy1sf
0LxYKbvKI7NIN+a4d5Lf/z8h0vlZ3Dbkk1gne/LBKsYwwr930rf/lxD5lmVdlw94KuNphnsot7er
4UUB1WGxadZLfjl3EwrxvUjgWcFL5n6l6b78BJAUNvw/4w2lWLgN0YkZirAHM96xN32hUxt39XVB
ry2M0p1fNFWP8okwYX9HYbFB7awIWghLm28JuHmSgW/W5ncyPxdZtzNzB+y25nYgZNO2bOf57P38
Byjv3SNlpSM0DJZfruLxlPKvbvNiAPR66vxdaVkoMPlhVBWFjm1S4xxkDMo6mxIeiqt+aID2n0Uk
2QJpKjJ0TR06U5GOVuBXnTUL1ezlEM4bxl+1KO86EdLBGrrVNXHzwVTILpgfq/K7tttaI0LO97dV
aCxj+me1nsvxnvSPLtX4OLUIdI2LuiJCVtnHlQ5vTXGmlnWMsvyiSF7QR3TezpSXj/NXhrQZo28n
sxVCBi2XF8qGiM7urpiTqGnq98rV9SIrzRqleWBwAT8YmYHTY9V2HlqhHNx1AUYZADIWkXE3dXTT
NpdZfjB1CWSlSaPQ7KJBFHMfrnS1dslakCWAOGq+u8tl2B6yOmbhZ+6KIymSr/CKErn4asHBca7R
OmPOr5mhESEM9kMOCiM1IGeFHmiuPV033pW2z1LkWUsMmJkXVrHtgT1oz5s+3bvBHK3F63m7UNre
kUDJ/3SjbRSOAZ3KcLGvfYQocTJ6KFmYiw7jRSdKMvM1bIp8Xlf0U5DiYa2ymKbBVTlrJvWUpnCk
kGToNmy6T0dI8ct96ADX+Z6Zt56uSV1BLyF6xf5ulOx5fGC+zwRi+JpuMHNYml3kZ7dts53rLxNG
sukVZk5ocjX1j0sOyIMd+dTbJhADSsBDEZibkq24ANzkvsjJI1nuzNfe8tXXuQ2lPR7JkFbTQdHc
9ZAWFe+nzNkw9j0Yvg3r1kp+tu621Q2VKjfvSJy0qr2RDmaXQCXXffOWH5b97JMrbUJCGVMGwDMH
ICaqADIaYbiUXl2JveuXOZ7a71misUGlpR8JkFaNu5lLmwACumFfsEsANAHq5Py5VTlYPNeBpSh8
OmrEp5uP+VEjC1N4PGepq8cmGy6Jh86Qdcy9ywEzJrepCZoA2+11BKKqLUIHWYg2IrTxfuB2tedq
9kg1w2H4j0HwgEal2b4qdC9a1Qo6wBx3MIRuY9RIMgSQ9xhNmznieNmbBHg/qbeCCM/Zn19FhSUI
wj/AJ2CkN0TV6XQVeyAOGzQEbbqJ0VBAtyRmBFQ2HXCROIiSUz+RIt0bE2mDefQhBfPt900DTNS2
3AHw/qlHCttHDvu8Uoq1A+ONAyAKgRgDmOlTpbKhLN1wFsTsY7atu/6HM8yxb5ialLVSjIMEJGiv
wc0pvwQCgCcDKQCk11PevFUTWtqt7p7ogDVUnfNIcwqQcRgbbE58xlGAHlCfeW4GOuokrLxt2Bb5
41wWb3zg45Y64zVLmtsi919r9ANG0+rfJClzInNY22hOWnIoek+HMaPaTxs8yqIHDIQiMpbANNkY
JW7BFi16KDmp16gafCsKEO/GoFPKotzXwbEpRQr0H0zbY71lVLtsDlIwCTIWz/OOjJeJ1+Hf1wUs
qY2uRV+VrgX73V9ZUjDlUn/KfReyFgC0suyimvKop7G53g7rxnEeFiALdMb2vNHaCr9yIlWyWh8E
6nU/l0AqYIWAapmD/Ma26v5rkoTLTThQ585KfO9Xwuew2aXDCCLN0jeTQ2pa0wNfygolBttqUfOc
zQOxpm6K+65HGa9xRgvcngaxfmR96m85TeFYBrRgz1FpO81FUtD0Javcpdy0xpDtaDJ5mhSuwl1j
LAsnEl2DmLiVe0kdq+aGIeCQVw8Ua87TSA6AJ8zcPQ9uqknTOKg6mcfCpOCbp7BcY4QwDMfadsSN
zvxlYab5cTRo+X5+33SypG1bqFHUbQFZTvo4uIfG2idF/BkRomUVTctuINu+3TiYjBhx3Erv91zd
gwFeS2+l1ALhnKBlxzC2PMg+kjqnvIOTMb1lX3AzQlUBaU1dA5Iq24AeK1B8g9wUnWpyasMux8Ie
/6wWraNlcb+n1Q82ltc2ZvTGpfzZWUFsuXnsseJiBYNMWtD784tpiQ2RLyNHUJ7iZvB8T/anRWkO
VueIDQMTwRY8Mq8mMfjOIxh3aMscxNKe+2R2IWYuTHo1e9R4D/LykVmjvwVYiqHZXJVjO/4c4RaO
3DvzGouuwpdOThZx0CAU6603xFZxycjzedVVHgZ6Wxgpw+UEYoJTURUm3rO+yFmMGSTMPoxpEicV
3jvWUiR49fTGoKu5KiUCrwjkqOgYxHV8KtEMK144QmLu/BqsLUcBvl0vfF05RSdGctgJWGa51UBM
Ud8m+aZJbsYc5qWDDVBbLwjgUBX0cQsRsZdHezXysqB9W7A4LYJ8NzV1lJP8Ol+WZzK+ZlV505Vj
3Jr0dfSNXVWuB89+O7+FSmtBE68A1ghE39vpF0xpzybXw9U0uOBl+AJbjuZ639GfTNdQo5MkxWyg
pwTTlrgEu8HbkOLNxMnsg/qSjvzQJFyTAVLFobBMMOuABAC3g6SXkS5T54jLD8HwHLFiXjbd6Or6
GVRezhUhC7rGAIH0wRwX6oLqscLqtZu8eJkxTGuum/M7pIweXNcUA0DgGDXlNly0rAZuayDINVOA
Dl3Oy5cx3HXrdQi0P3BBWMEm0E0Iq3qSQXTzV6bkRFKagO2EQKYN8qMaxITwYs23ybl1kl1rb1b/
LmvjBU7OeGvtuAQaRW1uBnbw6wOpdeG3guwbM6uoSmE2WqAxyceEVL14sONreH2VkshzfyXzQ5NH
RhJx+8lPojXdWuC06e684sqpNwnmW9vLcdw2/L2k2zrfnd8SlXGhufd/CVRAtye9payEGZ1j9Swe
p3mKTBGcDk3da2axVE7IReMjWOFhW4DYOj2aZK4RoJcjiz3z19q/NX4ALLwQ8/SfaLLERQ34WeIi
r4iE36mgsej72XM5QwP2gWC/V3of6mapVScFjg7dgaAPBYKP5Lh7GtYjZnJYXC3eReC1N0FtXRhW
rwnUxMrLdzHwV/FSAj6KQGI5VYUXZZ2WBC1ZvK8IjVZumXcToO4uO7NlG6cbzIdptMdLtgymHy8s
q17Pm4ZST0fsFqqEDv6cfgAYnOjqj/gAoz2k07uZ7Jluu1SRLwb0/hMhfn50abSNs+BVBxEty3AE
rld/S9dNOpnogQuBVrj9hEZAJ8GTHquKP6finLZw+rAT4iY7dhm5yWZvu9D18bwYpVZHYqQrd2zR
vzC0sHYg8gGpOui6qDJe/f6ZGIdG2/MrftsHOzmSJtmJnVJ7dTmk4VE/lG8r4KQy9oJ7N2teh3Bb
12YU/jLbA2AYo/N6/ol8z4mW7kFz7ZOuXrCeTba3zcup22bkpjJi1u7TchO25b4zL/2mi3r3RxJu
M/cdI8nJeE91iPwq/4I3t8B1DzyM6Eob67VocPVCrIGRiybui6be0PQLWTUPNdWJQLAG1EjwzOPN
IZ0Iwst2scAIAc5va9/N1i7ss+2SOBozVV6TIILDsLENjilUSE7tNPX8qeeduCQWIOlsGc+838bU
jUW0JHae7Agdky1QZYfHEuFqgLvEoC7a2gJHBy+r0jgAuoaY1sU4sjzQY+XDGCTFBFPmO+J8rVhk
Grp+a9VxOZYhGXCB5rw2W8XlkG7WICrsC7sEdmW9A+iA/4k+XsxVI/MFdjWxidLSjkAKxWUIhboV
18No51E+5p9wnMcy5IiDGTMCUchIQkwYgQXSOth99j1g/WcyP8eSJINEmSEw0grXXfnc17f+cDev
N2Z+R5/OH3TlDh0tmuSmWchbNHZjh5LiKe3dqASTtLsB1drq7hFxa9yK0ubwmsdjDLH8B2bMzhv8
obTE3I93Feb70n7wdYgJKn8BUNX/E/HnAB7dO/bidC1vxbrx15X/tPuN1cVMNw2miq2OpUheyaZ2
4YwcigzgxrbHPgKQxfmNUS0VGj0x6wweVhOYgqeOwisapBs9C6GIc+1h6pSh91SXBlfFIX+y4HjF
4P0hcyaRGUNoPQqPKIggp7hfMZXJsjGymzSam/1QFZucb8+rpXSAxzKli8WvCsuHF4Q/T9fIra6H
tMNE7ZXJdnyJ+/QWEBronDsvVKyVdJmFgi7X9BwTxH7yHWIMad6hOR7vBPRATwK1jP3KF1RVu++O
DgThTzrhVJgHCF2R60MlF+OCkhvy0nKsggkjmaOHujSGIf1wipZiOwU+uPF+hsD5495bYy0RSTPE
ybtiYVFBfjv5esOQHhr7C3e+JsHTYB788DEdK3CSlpsAsDu65s+P6yI+lYAnG/vvgRL91MZMSpZm
ZfjUst9S/mixdzzeJhNvlPnX+R34cF6Avyu4SeGXTaBfyE/QngACt8/8EtykYI5vV3eIinLVMaB+
ODNCCvFEuhUe5sM+Y+698SuK0gTG3dfLvu5fZmKDHq7yX/5dHZBS2sC0d1A9kvN5kzMkBVkRLZhZ
+o0hVbbaaXxexAfHDF0EnBdy/qhQWXJzSDUYTomMB5K5zfviPA0rEK/nyErTqKJfPH97Xppq5ZBN
xTMOwxx2IAMEOFWzFKvXoURFuy+elV6HWfeFpDpgP4UZIEAXQ7omRrCIXIG1wDFGWVoj+jGd12Dp
H3pEtuc1UYmwPQvjeMJpfngmmjMfZ4IjFWfN6MeAKh3gaXRoWB8ODub8XBxtvEcBl/8hNd1RzBsD
KoDFVokQnD871RCn3qPhOvHqaIrKHy40yPJgCoAIcQURqnRIacImspQu1ixEEuG3YW3Yej/OX84v
m0qKDxAcYGh4SFsSYSBH1+bicSS+ak+kb+aH3PmOgaWbpgrBpbhqnPHHTDQUAsA48lHiiCI9cSqq
dVOfVQFEdQBunsfLyUEl5oLUF4Z7ZXnxvG59JEty/p4HV2hY+nc98bBH+c5DQQbYMafCyQi40mZi
FfC46zgL9kF4wHsyQjlDI0hlh+BRggGigRojzFKEEDogriULBKG5K17y8XZO3YfzuqhFINxFLdIG
2Kmki12bXeYCxRAUsumh6TlGJ6fmx3kZKrsQzcR4e+GdgEHa0/VKM/BqgHa1QgHre4h0VvDegb7Y
/Gc6OdgEtsSE5cHS8diTxIx5wYnfYbXcq7olN8wNNhi51+yJwsudSJGCXZQ6uGNRSOkazO7TDpwF
7k9WMU2tRblmeIdg3ZCsRtnnVJmBejmpJ4hJ/TcKnsgyidp+o53h/zgdJxbtPzm4jE7lNP5QezmH
nLLqN0a7X+evTn25ZnaU+SBHJbc1shNtXOoQixRX04lcybTtlpTplAi57rDFxFpcTSTKy3A7zW7k
Oo8m8gT/bIXAErY89DcA4wdZs1NNqzmhwzyAwQW+C/BkdUQHHiXOl0Q3j6fYuhNB4sgduUEfvfmW
s0BQ75TsKaCOfUBpt75auuZrAdRpjV6KlSQoSaGNwgswPy53FIwGJsctB06ib4ovgDfbDOk4RhjH
inKzunGQlEtcWyNTpSLokfA+RmwRfkioFIEFYOR8rGJn9oF1NkVTtiEVWB5aTWZYcdrg4f9AQItr
Rc5y0ol3bRjAdSBHfxmyKot8C7UAJ9BBvag0QvAa2CZ6u5BXkayDLGYz8QIaLXj3U7DykgcHzCid
o1k5pUJHciTjyEzD9Sc6wRcmwZ5aaWwHbFP06+68sasuSHKsj3QXz0mGTBWDPslabYpiBVbirg+2
/hI3/iVY1mcA/LbGpscM57heUedfG3zEWwkzj7AQBNKeXDeoACYshsqrmGCawDKKrb24W8uuH8+r
qYihjsXIcwuJO1qlUUJMmuEZlHzlTvvkmvVmsK2LutEZo1KauIhFChEFRMkn07mdDR6uUApmYTb1
lel+p/RXOvWbDK+f86opLmaAPaMKhHqQ57qyQVpGb6JTCKo5tLo3mHMdtN/OS1Ca4pEEyRRbc+lS
RiAhyKe4SqdotYZHEFVoTFGpiOcBKgEkPAjcpVUbaLWwCSw8cR+mD2YwPzlUN0UnDufJc/nPyxxs
UD5eoARsAacet6b4b1Z7MPY5eUxET1X9HCDZ4TZR+FRVW0BeBu5N8MsELn/Fhv35dVS5DhDxAF1Y
hDi2DFVfuX2beAuw1PPwLkcuquI/6LhNzFXjOlSO3hEcblAzBDq+dKQ7j3HLpmhHyp3gBh3Rm7n2
o2QpIkLK/RRaEWW6q8xS6oYEBMEGkgBsQ6crW4IzseKuWwFk0nl10/ngg0/ua1A6V83g3VRj78er
mz37XfBI+cwjr8isQ+dy8zJh7cFzO2fXDC2LUst5Ob/qH6sL2HR0oiAsFhUooJaffhrqX8g7gikj
bts+8jIn4r4b+ROqKXzOD3ad7DwOhCmjHSMvL2IL3TJedVNg2mNCy/rU8qj1fnutbq5NrIhsi7jO
8fz1cGhtOXUD+094niGgroZgg1opVP9dNP2+tl6qNTbqm4Ztzq+E6hwHHno2cfkTsKRL1t8ExoDK
eVnFFtAML1qzdOPCyeab2in9z4jCuiN6IoBPlM+yG9I+qQiUq7v1hiwoSs/msx/wp/MafWzchIwA
UtDFiwrHh0YjFDx9ZoqodAUpaFBkL9NAb/rp15L8dDg/hNmQRd5oxqjlPll03npASd8YtgmKmdHS
BPyqDQVQOdYVdXDPk7ulu8azOF0SPDW5FTl9DNzDtN2BfSJBO95CnsdM4zBVZw5A7OBHxdUJTHb5
HVOOHvW7FBZkp1Eyfg+CXdWsMdX1xikVO5IjvWTCNsiMsDaQtp9ehvl+qg6mh1ErlMfIjdXsGv6J
WA54jgDwEm4a9ZXTA0vhJY2EZziwISDGkV03DB71naVxk6rjcCxGLO9R+O0OQ95b4AcFztA9D+po
wJBFqOsHU/liuB5sk3CMtlz8xjlgjIwUZ26+TbIb1gH4Orgg5m6otpmOjVup0ZEwaaMys6t7Vua4
3lwzatsrm+57IFeeP3Oq4OZYI8nTF33ao4sNGi3dzgjGuMIQYVZfD/TFnj5j4H/1kckbJwze8TKF
qNR6b8KLuXjo7OdWx0qqPEZHUqT7wSe8mHsPUkh4IM3r0tyhz3zimstfeYiQ0oAd4A2GsSvJ2tJy
yinDYy910g0Zf5k2Rbb1NeiB5WDQneWYcbjoAlGVQQhELQJ+GjyLZI9P89pmXQCDQBS/JWUb5V26
DXUocaHKyI/FSAHiYAE2xyAQYyBd/jIW3oR+554O+XbyguXJxVRgsgNGdeVFaBEZ2aaxyPQNVzLf
LMRKMcAXTqURIySw6sfQNoYv82hR0czUkwDt0h1MbcnQ6US6OvjOlpU8Tn5XNkg4WOFTnuTkYfYB
zjOxpH9v8VtQjUXnxlvZgpN3yOq02KWGOw0oNgFGI7IwkpM9VKQcsChL0gPLNW+BxW07ZrFzAXLV
bEe/LYuLvgua+yZpVxbRvOzKaGyGIA5mr9m16FZg6YDJ1t6tqzKas7Eh0YJq4C3pBmuNfH+ufhrg
BX1bzGKgEQ3QtBgBnARvqdldEUj3bTrGbt7Y/mUxBc7GDlLzibfTnN+M7uLfWxkj8xaICzzdBrNd
3gH1eNygUzn1o8zF5JlbonMJ07Vm8sWdwmK8tIeepducO8Gd1bHukKVdsJvzCa46CVMEOm0fMnND
ljx44XmbDtE4TuXe6oZ6x9ywqXY5GXrUGKnLr9AHOX9LzCwfYz4bDXiG7KbUhAmqo3dsOJKn71a+
grsPh4KhVtYnt2PyGCCjFBbP533Wx0Ig4gSUngQiMZID4KU6PX19brqZJbKXy3xX1RdAzMvN3dK+
AJE2avKrJDg4xsV5mcqzdyRSul7mcOqDykC6pUPjcWO3GXIfzUParO/n5SjXENVGVKHRrIaTfqoa
6dt1qkrIGebugqPbv27zl9zxH5uRa7ZLvYx/Zcn17nmpQNwr8syrf2GF383lYXBpvITf3Ga7rtu+
AFW6jghG8bQQjdSoFvnIomNiRPLP6OtIO7QEIwNIbtL2vuY33fwjzb4tdZx7u6XfBfQZpzvCHKvd
DFFtb2jxNpTfzy/zR/99+hX26TJj7ihMhgxfMRXob0yeuqXYVOYcJ9mGN68ZjWmvea1+NCBIdDzR
hyxQhWW9Kw+TrDQbqrjAcFHTGjuXhgee6MQoMruQg2cIasg+aplyOS7hk9+Ua437j/tPLgHB75R1
F0NGLn0HJWJmFzzOHDztBtodaA1mLAByh/9uWuIrfAGfjCcahg5P1zex0JlsFYjkWfuFkl9FtkRO
h1U13g32bVpuMTi8rLoCjXKJj4S6p0JNlpRp52JTZ2+9yC3/bcjGXd25mrtfcW6gnKg1IImOKTM5
72CiMpjUQFIF/jpgBdltR54Z7nt2F4L0otuy/oYluhbhj35ByES9UCwpbj/p2IA2ZyRjB/Pp2a+u
L4BXfpskCzoIf50/GMo1PJIjHYyEkHopA+jW9Zd1+X1gW4s/nBchtuH0qXyqimQbHfhz0JwCVYbu
YTXraAZ6+HkJusWSDCG0+8DLKihRoIcaXvtQ0PAhAIAvJmk0opSO5Gi9xHoePTtYE+aopUCZKrwz
gp9G70frDOSwJEqsa24lUQ8snX/XDidK9OSDBwSkDKciidOOMw+R47UHF3w7dwu9rSa6c3SgKipT
OJIjD6DxrHcWM4OczKquwFmzHfxys5apxlfoxMiWPZeTO5oQMwJOhGDAKGPdpmG6ZnNFahxBIkbe
fRDGCrRdSQ4auxpqhsh7NpSvqJbwxN21U1o6B28MLcAldDndYtYKqauwNW6pSaet0y3V15Cz6cru
BQck79D6c343leoffZZ9upuB07mIofFZYTI91Yn1sw/cTVA/nZeiMtNj5aUzZ1X92iwJFjngr2Ro
wFuHudP2AR0HmbkiQntD6fy8RKVeIR7JyIaJGEOSmDa0aDIb+V9Kw2SXt6Z3WTtTgfpiqYMIVzkU
DEuJdhq0TSImPF1CMLwNaS1EjaNz3SX1Pa38+Lw2Sp+PipQwIdC8guz8VEaWFPmwmigCtEDjTzvM
0F/Y5sUw7YDcZpF728+iYdSM+KjcGJYPffBIeSJSkmQaBgGxwozMrzenUWANcbkuB+a6W78aNLv1
8c0H3BXksEWXG6TJ7VxBQdpupXaFqh6LVmOzTmlk+e+dfVPxy6p7Ob+aSsWOpEmZjYDxYWUM0jKk
ukIwjpsDkg59VOtgcj7On4FSCJclAk6CYAhDrKfbZqxd2VdCr8UzAdU87BzCNhRNl0NvxHlgbfjy
igbueGnnm6QMdgl4Yf5dV3wAUl/oyBLWc/oFjNUNSLFwF2Vuv0vYjzHMNgyN9yahmj38mMqBt0bq
FJVMUOh+aMlbw4I0VNTWad/fIDue7RMWjpthATAsWRfU173Mfj6vneqUo//PwmUEiQhtT7VrJtIQ
aqLzN/VBudWxso/TlifbsbF+nZek8mCiMw8ABYISU8anMypwERCD1SgtOtObuay8A9OxFYDwqnfD
b7W/9HceTTl6tlCZxJsQwalmgZWxdeBjgU0AqAj27FNtPTr56VwEyINXSeQ4HJXcp5ZEc/XVW+5o
cde4d76/X9thd1535Sr7SPiAChapI7k93QqD0U25j4jJ+Ga4IBXCU75KNQ8URfbdQjiBrmGkvQPM
akruxu8SZntoI40DO4u6ZV/X93P+4DOkffa8v+39K9verdSNOYIN6x2ph/NaqnY4RGOBC3tCd5zs
7jBWFFZoiBQ9SXdTyHei2Xa498JrJz/wmUZB0GnuXpXXQ2ENIFAujg70Pt3PELtp9SU0nsNvq4XX
yT1DH3sP/Klg3qS9DvZVcUDhCPD2Ew4JhVHJFdht3WAsqxVd32F71S5uCJ64LgOwsovQw0GmaT8M
YZ9otFRFPvA8LjicCHBt0Yp1qmad22PJGORWy25277gXTWTEWPGE1y9YVW6IF4/h7xAlNNQmNpb3
z1DsYrIK7aEYVcVQIY7vqfwEICwGH4BwxOxLTn+47UOW/jxvOypHfyTDkRualsBLPL+DjJ64D7Y9
RgzcBrP5I/eKazQjXKCc/nVIl3ekNiN7tA5NoQMgVRjTyRdIzgG5HMTHIb6gBicwAUxa398CZOfK
H+aNhwa7heY6fyROpPSSQp3sD30EZgE/9Da1pVOMq+XWsdGkq783PN69jWuaCBJAPjxmyNw+tKbh
sZ3tgeg1SrwgTa+t1C0ugqaenN1YuuZlTkI+aM6yq/gyx3FQD/XQuo038umW+/NUz7XIMni5tzfW
cNdQXQOUUgTOEmYPgJLxgbxn8lmxBAucMeC0Dq2NhC8aMs5blSJOsTBjLSgmxbPhw0N/XFqyjh6e
DIxd2G0KHr/rjtoRyRLNVqokId0noOjgGz70lvp1XhZ2Cg9Pcx7nwJ+uyaVXP6T2Z+QgxgNihWOJ
auvpvoRl6Pa4A7AvzLyyzB9m2170Mzxt7ungWZRH0kU5HLVGoAgiVXIqyzacxs2C4n9IO4/luJFg
XT8RIuDNFo129EakKG0QGnEE7z2e/n7gPWfUDSIaIZ2FtOEiuwplsjJ/M6nq3bndC0UZW/QPUhxh
pnIvZC96c91oV0n74usruOelrXgaeZZftqlcBn5JViIOt0ZxK6VHWRJw/rsz/BdpPFxeJEtZARj7
CSBk8NT5ZLsUqr6XDGKWbXJLvVEz+Wlov1htvvW8bJeHtV0r3a0oRjemYF5VkvvtcvilsQLgxUTB
mGrGH1/hpAARNLXWYC033drW66D5tpwp+EWbWLCJbyzW69pbE6daHjGZiD4V3yEazXa30A+K73qM
uI+0Lz0cT2GQnF6qo02keze61EFawXM1Vzaa+56oa4yDpUwF4ymelbTJAd/MLxTF9SWjrdktWXVj
5uTyR7Or6C8PQL8PprU1rb3l7mLE50JqgbtoTXNu6TUo6XixTiIdJL5zVlBpBW7VYJi+6cKjRA+q
BhOgCr98zgZdOMTDUXVvcT368y8NZhclhg9MwhzND+jYK/zpgoF+Ht5EdZlg41Pnt1aC+HoT3Bmh
+6ONrHqlf790NEGMQZ4A1gKl+/m9ppRpHMh1tlELBafi1DZ0kl1APyJcj8sjXEiQEIGgq4qSLxDo
OcPVzdVSNDJoca32E3uQPVJ2Ts270KrLo4FM/uVoS1+R9wSYFkJRx/1oVZxsnSZ2UXq3eFKQ+jx/
mFjLWJ2I0VYyCzLeh9YSN23j7jw6kJdDL8zpWeTZ0Shk+N1002Omch86N9zUKYil2NspxprM6dIp
TCgur8nvkuU6y3GFYYTxknA+1KNypdKG5ea/8QXPUfJyGyWqneT+LjOfRt2/Hjt9X4lrJdLFwRoy
xxMVSzbt7LRIx6CQ/ZTBjsJ30GOVUNl5/VTRYL48qQsnIawQGg6I/yl0nmcjbUz6xexJ0lypuSrN
dstRvdEL6aeQ1gch6Y+xu2a3sYBGm8yguFBpaPF4mr9Z1NwwUPslZhQctewQaFeSty/jA2/P1Dz4
o5MYXzXhJrV2cviCXZSNd65m3Dd/LJ5LXs2DAv0Ubm8Vb9Pzu7ZRrN4XBn5HSHUh2qvKF0O7NXG6
jfxrK16z51j8or+jaTP2QNsPRUCPnZnGmqAWv1JrcPpetfO1I2/pQKCYwfxScZukI8+H5cby0DXN
yKNfrDcAK+i4NE+plF/7SvTUW+Xj5RW0uFk4fGRYYFDo6Lacx6vEXgx4K2YbyRpA8OUYc+yiRrTV
/BYNHAR83eDJTV8DE2274Mvl4Av5LJWq37Hl89hYeEtiSeccyKIHTDy8kfw1yOq0A2bvBRCTwAWp
fSBiOq9fYPaV+6aLgmQsmFsTKIAmDmSBwfHySJbuZ4BeE4wPFusEVzkfitbAc1drOrpVaWX7wPNV
e1QT7zExPctptT7e+012Gxo6wcHPVIMa2r43kBh62gv66vWxzZJhJZn/uKjmowcy+mHvAsVvjhpI
BpKGsOHjllTy21iyO7ysC+0dSua1Kk40dg5g9YcV6HaulXu1KTdIqh+C5KE09UOk1bZLAzXUg2vX
1Pe+LICmX2vzLU+dphhId1ChUud0lbZqQm+wWAVpi518eNVEb6FrgydBovglVPOjGrxJlWLLevdF
TuJdGJZ2Ka4RPZYWCssDcWyeIyS3s6OUDyIFEb25TaDA0QlUqT+AQwaUXpUrqfpyJN495gdT8SPV
PLmDqd8VcTM9YUNVPpiSf6jaeKvHxv7yklw6sWjX0n7XqATDWD9fkb2oCCEcVbx9AKTk1SGI3gPY
xOqaSsHiCTLhpnkOIJv0qUyZDjC46hBedFa4rrz1cfrZaWJZk0gI7UtrDsZXqZGkQ+Ib+U1lVNKN
qZfStZrmaOlJlrd2ok1H8XzRW1P5BQwrJNB5gRabZlnRJrOKqrTb4MbN3hvhl1xvDdSS5X2R7uO1
fbY01acRZ7nN4OdlZU22mWH6rRA3sUxdeLjvlLVu/9LdcBpn9shzE1fMqoY4ghzvhALAmdVvhL46
YraNV4q/cnwsZRen4WYrqFP8oA86JjKu38YSAYD8uQueRMHJ3MzOrN3l9Spp03H/6cPRNKDZP4lW
zTOLMUxCI1W4YymBgMtMyr4v9xWQr2rLltGvyloulK0Hnno34Ff9Kual/CBo1qBc1UbS0qvMpX6n
RwrWHg2FEg8s3DA8ykMmGhtlVJT4gdOn2OddqhqHwI36H5EEtWCjDZ6y9UePY9Azvei6KiwMLmT4
oiWy/G3mb3tNKK9iMRO2wbRslVR2UfdpROndqsXqIFddNDhiYgmB0/phigpe75p3mlCEIAYlM39Q
PFX8UshS/KaJCUpcgmSOZPmV6IkbNZBcWIhZHR6bpFPIWwcLeTYIdPwGs7lrDVfR7FgUvB9SGeQO
Vc/yWSmULneGpui2TViL36EtsNdVMdAhBSWer+80v5CvvA7jYLvOuzreJFWn+fsqAR0AfnESlJBi
daJkiQerkNHzrONGHm0r7wF5hH1acDQhcH/VRb6FZKEXmu8ZRhyboTGsX5GXS8dEsYI9VYLBsWJ4
WFfg6ZF5qtHps4uMSba9KhxCB8++ZgOIEO/BRlSTf4t8aG710coqJCxDt0FLtkFJA28W7VdiufUP
KagHcxN5VfmzqaT0OcM7yrW1YjCd2hSsX7HG9D4ZmeHd4Z4hhhtviDN4Eep4o6JpvG3LCP8EiWs/
7Sxz36au3ENxr49J3YRXY9elRwpd8lGsKYMXfd4Ftpz6GN6WFStMKHslvdK0QUluUy0zt7LQBp6D
bmOKEl3r3opyLpSHAZ0hz4lkUbhNGtauPWRy9iaXA0gYF9CguimHsSicDuO17DHvQ/9aLwdF3RT5
WMDc6YtiMirLKm3bR763C31aDoI2Ss9q2Qcj+Gds2W1ZyWTpIdfaFFBnJzXerVCXyk3fydVWIQn+
B757sUdbA2xqzspIVp4Yi8f7RPKgz8aJqszJxmVZs3oSPI1D1NVcee8Xt3L3LQrulMhOw4OS/SpH
Z1BudHOV+75wIPCqocYD43OSb5+dq1lbW0UVkRlAEr6BInanee8Rph/Ivexlwg1du6MLfl0kgV3F
AODVbOVQWjgCEcwCxg+sDBHveR8hFcQx8fUmA6kh2fJmr900ncquFJF+WDPjWzjdSYXpZ/Ifqfj8
+IvzSk0Gg7wgiyrEGChZuwhLRLAaLTmmEmuUSnQNsSBc07ZaCgzhCQIj3DXtkz6HJMRaJdUCta0G
1O9dnuj0Uw+D+8VVgpXVtDSfVFUQJpSx7eCUP09K8qHjvC4ATLuVSh2tULMrSeyb2EbeFv0kjq/G
GT0pSu2x0bs1ZZuFzItOpgkahtoOouyz6LUyVMHYEV3FC7oSGy4y9xgHay6YC+kAKoEQ9FWeBIAZ
5mEoRZq5n5MOSPW21A44UHBjfzHWnopL6T1QCfJVZpIKwHx1DnqfK7kXQPVjrt4K+rQU4waYRJsa
ODoWqbrHr/DDaADO3amubg9cct/dtmkLO/a86Cb1JOPar1rr4Hs6YHJuw2u57JStpMYtRYtKj1wn
qjv6orGOSrhctv4aO2epKMVsgfCXJ/wvIODzRWG1QaqJDabWuU61wB9tP0638fjdV1Jb8r/Dn5Fj
J1GllfRmaTWchp19pqhKE7kMCdto3TZPvijDsI/XTAGn3z7LaZBWUXXQVxOUZp6M1rFSDa1IctxS
p/YU/z7ymhUBhbUQ03I8fU9kJRvbI0SSRHxh13+U6+DP3yxTj5qmENKlUwX6PEZZiEYbV1hImWL+
lFbCD8+Nd5gKrOTuU0b5abZOwswKAk0Ql3ptEgYD9Ty+z+Ao+MFtaNmxtVXar4m+v5xzLpx8DIsh
QWjVkfqdLYGkoHqYaBU694PvZFl9H47Gtu5ViAiuYyTDym2yGA6Ni4nXOnXXZuHCUS/0RiJ/d6m2
SmO81QodPgSSXop/m6+5JC2ctSo96P+izdYFPIxeCAeilcL92FW2LL9X0W2t7Xw6NOnaYbT06WBr
wB5kByPyNFshaoT6pt9Nbi76v6qxtYx93/2Kwy9W5zpF896ray32pclEBwKAkwUSjhLV+ZJUlZ66
uRcVoO2gRWZubo+x2ttNFG4G3xg2jd78c3m1LBwYVAfIYeHFT/nQ7PMlfp9Z2STRkGVAxXr93vO0
vUx2bF+OszQy0kOFdzsSyJ/UhcxhMAL2GgDbatuO12iL2vBo/JLkcI3yuRyKXhqnL3oQc2Ct4iJs
MMYAqIzyLRNF4GgvA7i+3D0Ma/XapQWiwx/7n1BzbK0eRORRElB1GFxyedfphSOP+sZg98Xmj6Ry
6jXllaXUlQ/2O+RsiQRNiohNT0gDZ70if7HI28Q+2apC9AAK1c4mdi3drsnhQtzHlrXpXHkFY7SQ
DEywKeT0LZIOWkrny5RWZVuGIzMcY5gaoFxtCeVtLYhHE9z05XWzFmo6EE4uglhoZUWYZIGKvjiY
heYIJK51H8HYW7lylo4WcPkwLjBg44vOdoLSD1ZpDsBPwzbdutgTOLKQPQt9tw2NZGvGwrbvs5Ur
aOmaO405O84ML9T9NiRmjLd9WipUCJ8vz9/S/jaQG1CpQ4KumG8GF1yfWg3gFnPNRWwxtqMewJ25
op27OHe/o8z3QQofrR07cMljY1GsEF6DyLqb4LuCgd+Rp+5bb80DbWnrnQxsXuPP6lzSxwjAte5/
1eMH0/0l98eg2o7xg5886+2/l+dxcR2ejHB2i4d1IIvBFM53b80erbLtWL6u6vQvroeTKMr5ag80
uonKNI+lQeeiCymoR76ysnuXzsfTmZt+xMmWyuj7SJ1FEMjWttwfpOa9VB+14Keubf9i0ibZOsBy
Juf+bDhN2NSGlDFpLU2BUKwdJThgl2S5r5fjLC6/kzizEYWV1dCMZkTKtNya6KeZi5tOCndRbH3T
XPUqj6K/OS1OQs5OCyPttHAcCZnUFEZdx/efqgHpTFqI2k+/XWtyLy4/WMrw7QBq0NU6/2aDV5mx
bEyHkyfYcXuXg0Rrg0ctWmsZLC4OoBATrw/dsvm2Gt12kMWEQFX8VUtuhXgHVXmTWtuCetJffLWT
ULMtlVKSM3qFUINwI0ayLSfNNo6vPGojUXSjrfWVF/fWSbjZYlQCxRetcppCsdhFvnvtdWuO4p/t
KBCZoODw3+zNFmISWEmgNsTorR+F8jhgKu73tjlc1Sj7jzs4e+gaxvmhDg84wm304KWznvT6YUCt
rRK+XJ7fxVTh9NfM1ih4UfThVX4NhlhNeU03zzZAjLaVZ+f6tUUKJouwj6/9dLsqg/HR8Zk/e4CA
YBeIFAYkxlmeIuh4Q5nVgOyBKX+LFCpNRXcnNOQmUrQfrMwe09Lpy+8wvmFgu2tmhcvxKcog+UGe
ArD9fMe09ES7QIDp0Uj6UVFajMtiO21eRL211URBahLub+L+UPXyTRVXToel/h8YWdj99PEnvbrZ
6DOlaUGRMvq2+9qluuPKpTOYkwp68epa8pEy7zbvI5ZGv/U0TO06cg69vimTVVeSpaPj9KfMthmA
WvxlaiYitWC6+1vR+peXmVh4h5XlNo1p/sVPA81mvIbFPnGySNUM0t/oVTHxDcjtKvuitw0WjvuC
6ktI28Bf6yEtVVsmn5OJpQo7A5HK848NrCBqC4vp9pTMRilA098V8TGRtiEeEFF47w93yV9gMM9i
TpfSyTU6quyspiBmQSG/2MrBoMSOHiYdwJGg/walonu6PMNL19zpKKeU6CSiPwZ50kpERLMyFK6j
HC2GzPb7jSLehvFapXo6HT5/zv+dU8gS59FcqRhCOedzGinmR1l1yIG0G9a/l8e0dN/8HtNnLMNY
Al6exjT0zSZzC7IRfPGC58RimONaU3PxSMR9DSIbBSzTmgNsYlnSswYnpI3m470zbkTxUVNjOze+
mPo/YHbjbLAD9S1z75t0ZX8s78P/Qs/RNlUvaJE5ELou+l0n75KmcRJ8wYK/0FWY/KQ+sEycPp+6
G0bZQ5iSiZRkr767K4eN7N3KYmdLylUcOsa4GVddkRc3/0nM2W4wxjFOpYyYOqWDyNjFIvVhav3h
TtCudZRJ3a0uOIH04/LyWSJFnI11tieC1hSaWCJumrSb0jqW9Z2mc7jj8ngDolMUaoeqnp/tGtl2
9bU9svhNAZSDaZr8npTZDSvRCQR5CD4+zsqXpgsfg67bdP5rLKzJSi3uxpNI0y852ft138YIWxMp
c2Mn931HgSucC+n28nwuDYj6MatHAX6KgO15mExqe4A7cBVjAfqDEYYQ+zzO0VRVv0dSs/L8XYwG
chMbCP6p8zacWZSJJIhQhQSZlMlVQIj6m0QoHpGG3Fwe2NL8wR38L9RsfSq5HKPxQyhfgJccKTXN
ZzjfTq5r+8uRPgqs84PzNNRsDg0t9ds2IVSWXlfyd9l60PO7prjx858RNqrjd1F6ldyD3H7NoicU
qKw1H9elM/XkB3zYlJ2sFZqwekVLmdQne0+SK9G8mZwlTfkhCda6T0tX0mmoWZ7TFq5aWSDkN9Vo
/Ir81ygN7ExvnVxg4YBIbdV4ZXoXPySFSuCRYL8+Ca8LoS5EVevyIVPtCLr4pcl9p2j/gskB0vZ3
mFnWpJg+PTSVMGSR13Wm7kZCBL12ANu34gW2MIfwqpFB1AFCw4uczSHOrP/zuVRBIz0bimzbiQkm
GJ7xEFJVc7Syh8rWVuVKPrHwIkLHDZqgSYeWouI01afrBHl8P0n8bKNlgfAEUN9yGplj5fJ+mJb7
bDvQNKQTO1nioSc12w5jobhZovAwRkNEbxwxQDIEWaHvJhWOGC8gqVzhW8tL40KUn8o9bpW4nc7G
VWQtFcNigr3BKlCgQMdNi04utnSNhjSBdsASYhvIqh1pwlFBctAwvK1WB/t6DO3S66hcdY6rd9tR
N76ImWSbZkwlNUKIKXLy1NpEcuRcnqSFk1DDK41DcFKVoWJy/imGHvepPgfUmFYVNp5kI6Edh+9J
/Xg5ztJa06C+8g+uyyeHQqNNBapY9OP7eq9hOOn6Rw8EIuo5an0w2Mf/t3CzUzeTylE0ximc95JZ
vi1Zd2F777svadfaq8r+S88AVK2BBeJyC3Z8TrBN8iLoK1GHxtw5MRZzVm2HkeRUMlBfu9KOY3ab
rdEyl77cpNwNqIMj6VMX0ZMbrffjDrJD6dRKvEnjf9PhSyeu8eQWDvUPhfD/jTM7kND6pbsgsY00
89CiAqTbmqDa0riJ81X04/RSm29ZTtbJP0OReQHMV6PXl6UaEMuQHnr1QehRYWtttPGaukVVfgfh
Pst3aC8hZrs310qti5/RALU2EV2nNuY0FSfnUqIboZ4M/ccircWfUfHd0HZyi7IlrlHoGjT7uF/Z
F0tHxmnI2UL1a7dPK52vqFflZhyt50QRVk7bxQ94MqrZOejrytBpLSGEwr8pNHQaESJty+BWi+Kv
7ars5FIBhC3+3yxas/ebrMdVbtbMolF076V/b2BUEvvePTWwq1xpngXP3FkUKmv1rformNNZ9Nml
ZmVWPeQWo/WrY1Rsi7AHyfgkNO+u92r6N1n+LJnbUvmSqys55dKL4CzybKMEgiyng0lkbCocoUTI
p/ZvND28L/Xspcrj3dA9QXzbC17rROHzoLxK7ZqE3urkz2ohkaIPWZcz+VHxHruPIBqd2tok4X37
4caQjrzFvlZrNr+LZxHyxbibAIyX5lftMHhin6pE9SUnrZ+N6sHtdmG6spCX7hC0bf83ylwAdAI3
ZoJGFE3lTm+4XXejdJC173Jll92XyzfIQvZAUUCEHgwlE++b2a4JjCGF9M9RZJkQb6K9nr8OlvBc
iqkN/Qr7DtmONX+lQ7ISdP5UV2Ec/X+me5s5WfuiudchD0pfo156Y3iBracr1/90oM4O3AmOB60B
yQ8ywdluQWbO8gDgkSNJjzlKU3J5HNq1FvzC6jgLMtsYWqInbq0QZOwfal7psYVEAzmYtnLprw1m
tvYDwZRAFExxzH/8sttUqGiZf+6/BIARgN/0Rv1gU57fEWmBeSZGFizCeKPGr/TjzHE7aGiM5msf
Z3HeIC5xvVNM+SRoYcmgqjORULl7P7b/Ft2z4T1r9Z+/AhjQ7yjTDXVy6Y0RHaVYIIpgUCiN7cLc
6u62aL55SkELf2XBLd2x6DhL0Pp17ghxvq/odHuVPIUzkvvS+6dTCiyqX3Xt0RgPUrftGmQIVtbF
wgVIgdYwIMeDp6Ficj5CQMemGk/JYKzVOLiiZmNsM8DO5k2hBivjW9rBBqcgAFtSMqCE57Gwbs1k
15xwp3gPZ9HRkl787M3se1urf47KtuQEvnxQLa0SlgeyVSRMwHdmB9VQ6LEXdkTUACwKtbsRVDQa
RteRoSj9n0LN3/f0HCKtiKZQQreJ+uggyF8VaPljZq71MZZHxRPKwp6enuAsFas82c17T8s2Q13G
7yls8X/MXBLeQGrnz5Uhu1gsZ7F3DQg/vonH0bjRBxmPBkmy/CMgHwNlEgsd3cc2TaQG/2e/aB1R
SdqV/G3hTgLeIEvWBPWl3TSb/Vzr+wp6BJhm2rEUV/XqQctaO4YapmQ+gm/fLn+CpbU82W7BhCXn
V63ZWerpTd7mFfH8urCjDNWXbz3puC4+mMFfUFZATMEfwd4G6dF5c0NQy6xRprGNRSl97WV/2MpG
fluiWusATrvDSyE4MPgVTMfSM9pAN2NS5uCp+Gm/+rECPTQEWayVuvtqpuLwBJRDeh6DXpY2ShvX
3zpdiQ6ymmi/Cq2xfsBebbdV2yih3dPzOapppb2x473B1uvEfDLDSIv2QqZ2naMXre9vy1aPvmq+
gHK9rlQOOjrSL29UqHdIkietPWwWbiasX6gX04+kJjG3Mms9H6f6ARdpJGPvMi+7iVMFMIzx5wcd
aiOAL+n7oRE0B71DWjQRm45yauF2DMdDlJ+pfVvRP0q3suwXjjlOU85vYxKskD/RDNPUz9Rg4sMV
NoTWfMCYrboqe4qo/T7J/CPf4/LCX8psCQklDro9PPY5oMgUyjIvsHGEdPpLjPactLbUBHacbNo+
2kXWtyx79ZTXMF0RFVjiaJ8GnmOM+ryJxFohsIrAZAGkvhKc0HrQ3B9y3NpFB+Hmyir2aMYGFg7G
D6XxFnjfxuyuWuMWLHV3z37K7HbpazxxGp2fIgjlRkNmq5PobyeOJv4IjWqjlAc5ufFGB6K4h2AJ
2Nj0L/Qm0czGRxPIP6iuOaXaUFzYVwoAaRehjFC7933dFrOVU24pS+AWZctAY530NmfHqmzUcuLq
E9KbIlm3i+UfbrI3p4Vc7sLhqsR6SDdWtaWnl+ksG54kILGhhEYGLnXaxiepkJvzU7poQkxn32T1
VrZiR9Mfc/lRlnvH768qdQtw4PK6XrhAzmJOF+FJTNVA81w1wW0KcG7GGMb/8GPqFGhxDIUMCD+g
m8sRF1fR6TBnd2s/dF5vqFPIcitmu0zdJ+N+QkpIxiGXajvIj5Z3q1pOXWAh8phbr5d/wPKQJ5EF
VhBP5tnH5YGRx20MFVIUb/PMqeons6Z7Pm5BjKQc2ZejLb3LmeH/ws0fVVFQRLkr8VVD0d8o8iGz
7ob22BQbIcEUGEKfq7/m4oGGc6K/96W6Fn95Vf2OP9u0GboLENcZrjcecRRSg685HDtxMwQvvnLo
MWT2wpWYS/fN6ZBnWUIXcDfI0wzL8qPf/iuOd2rz6/K0Lt0ApyFmSXXetvHYi8yqDzs/A0UlSjsN
EISVHLDQKqcvu3IDLKQ+uBFDjoYEhJLjHCEmdJLVjQqg+NG6grsotqZtlf8E7t5Y/WZLoaitolAE
yFj5ZD5mlYnqDl6Xb3rhe5Y62giWKtoqsOX6cQ34tpDpQl+fJK3h7aDAMVseaq2ZCE730CYS+vLp
De/xbRj+bIvD5Q+2dKYiN079hLONx8k8CZFaUXeRLeAeazS8j1NDhSqmxiqS9VWN+9lQidwovSWm
N7pgwtlNwqaLncLrk5VGyeL0nvyS6YA4OfPQ21XFVhHxKPf7x2r8mQVvNciAIaI3Oq5dmovza6Eg
hg6birL9bH5NTfFKZBtABo24q7iGoDqIUb9llvEmxACGLs/yQjTSIpQ/oOQhCzSXthIDhGzMLCyQ
hEy+mnndHuTALLdGxwu39F1xfzncwkYHCW9AAeQw1T6ZPvleG5iFBW9DDEfTbooINJck49NYq2vq
k0sjo1mHvbyGDAKuoecfLcB41cJTqNhISr73y3Sbtu2xD4xD3VQrKddUcpjdw0AaIBvwascib95O
abqOpmNFKDOsD4nR731jTZpvaeKghND4ZONJn5RaXF8QC13BojaseSbjbvKOrRV+KqPx7+UvtLTt
UIzA8pQDBerCPJUpKLrledkVYF9APovNNYCKrdW6x1w09mJd3kVygbVmvpNc830l9rS25xNpIDVL
4o+/MXWX829G16YJfWMsNrI7bGt33GZ1jOBYu9OL8rbTfe75yk4EhM4SbZ8OfrhSDVnY6NNHpHgF
HBQVv9lNXzZpDbVeLLjW6XD6edHbStfe0ebxt2ooJLZoNNL28qCXvuxJzPl1j0wGi7KVCi4mnJWM
7yKPoTRGKPpymKXtMKncypNaB+yi2RmWQOETDFeeGFPWXuz6n4WkHbSxPOiKtLscaunpg10Nl5HJ
+UUmM996pRWro0Y5LuvkTQqcUm1VxwPdCbXfiUSgrU3hJO1rRFbRtt7KGbNw059Fn43U7AGLeQXR
q6Y3tghSw+cIul2Xq0BLAmHYcJbfD4ivbcZaEldW0OL2gb6NkySoCCrys+MbEuNo0DpnCfnhg47p
NDWVfme5xQ9pkK9CV9k3gLYb3/Jsjo2V5HzpI0MgmIRPwO7Bqj3fP6lZDmZpGcWG99BtV/VP6KQ+
CZ74VozWt8sfeWnZnoT6mIeTO3EYchMMi0moOodLPaTJfdjq/kYv1bUa7NLxatLepPHPvKJ5dj4q
eahNBVw/lwaFUJ5y3zpV+3l5NB8FgPnJY4GDMICqTk6+s8+WoGg4DpGcTzZqheqIxfU4vDfRIY4V
O63e/Fq/1r2XIT+6/XMhvYdWviniWyHfJePBSPfqAAhzm3t7zLU65Xj5x33+qjLCOiRdqAahOj6X
f6x6zVOzFqa3BGsOc64m8TaD/DO0nv4iDjaUGL/TReKGPp/n3mqVll4gWj7YsGs0I8KOphUqeqv2
AosjYkhwyD5Mf2fnvC/kpdsFmPvBV8e58Al1nsG975Mflwf0eeFAEfqobE+AA4R/zgdk9Rhnmi71
pbqLdXygazQsXHeNwr40GHYCRfQPMdt5nlo1glaVPi+LNu/ja9JR4TYrZbi94Bu9oatW+h+fN95U
vaW1Bjl0qqrOvpLkolsyupQaSsMlb2r2WmNs9GxNQWpp7lDPnvQ+Ffioc7oyeilKFKc8unvjkLjv
cvx2+dtMp/D5hmMYEMoZCywdstrzb4PbaTvoCQTlREOa0XYTBCD8a+TM7FA9qs2/l6Mtj+Z3tOnv
J6eVJLmBEkdECzptO4qItsaGcznE52uHASFrYUmqRj9lvksLSxm8MeNdJDbKnRCbWyn7ZvVPhvwq
jw2yJQ1Pv2JNP+1y0E/YcyU2C12refh1wqFqdr62H5AX6pN9oANCodyYr7GDFpbf5IrL3YZSNHX2
6RedzKTZ+6HV9go1p6rAZmEnjKITrVpOLUQB5AUtRFcntoI1W+Ru32WD15Duxlri6FkPiVegHhFu
5CH8OoT6lzZ71YTYidxHmC0/sbW/hiRSWopToL91+cNKU/VhtlTPfsz095MhVx3VcHfKvS3rUcAo
Lq/ROg6ciCvQrs2vaZNdt0A3rFHYxt1t3w8rx9jCZPAQpI7M5QdDcM7QkXskl8OsL5ALNL/wXvMQ
1G+rTVTFa5nb5/xXVulx0r5FMBtZ7tm0Z7kUBLTjyk024IzXYpRq56P4UBjeT01v7qMiMlYQBAsb
E2gligFAm+nbzFsAWo2PplzWJQt4vAGxdl2nxfby91uYPnQJAGnDr2Jfzh80XaAFZijLqBtmX/Lh
KU73w5/jSSaZRXYFUkUoss73/qiZUeFGWrlBhMDpES5BWBdJZO/PLWWJQ/d7wrahNTmfraCJW6+L
iVOgIo6KuasciuBoCrvLM7Zwo03PP53rZZIQnHdLypSHKPTGcuMJN3r6JBeHEZ/ENZ7H0ndhZ2OK
KJJ0oZR7vq0slPP6wlBL9nYDsc88NLW1Czr1jysczBlLeQLJQQs1ZhdN5KkJnUDmLBmx1Xg03MKG
v2tSG/uLSTuJM7tihgQ97swnjpsoO39yHzD0F6TBUjsbVuoNC6f+2ZCmmT05kIJIU0KzIdSAnICO
O22nWU5WoJQtta+l/jMu8bVeEzZaqEufT+S0ak6iCnWqjG1J1BG0Dyp7lvzvICFUxkGU2YZ6RCmP
x3FdyyDojwiUXZ7ehYMCwAAOcIA7p7ba7GgqrapMw9Qt6aOEG/A5IKP//ANCwDToQ3LnSJ88jhPq
GXo/NapSDFEG4HDGtzB+DsaVPGFpIKQ88GAUk0fyXBOilaMmz9Kg2gRFDQFo05HGXZ6qhY1F4vY7
wuwBjC/EiAggEXLrqFWxLVSA3P5mFBypHEWTvak4WwyFkisdCqnVJm4Vp6K9Ja15ai7cRZzXvyPM
jgehb8S+yInQWQ9BvBVS1PBAKbt2qqw0mJYiwXihMInsO8i56YudLGyl71nWiGtuhuS6rKk7kUS8
Z4FTu4fLH2Yt0OzD1E3iB2VGIIsV1kl4afKcpZ8EOmGt7blAroFdLRuUINTp7tNmsWjcI0bcFRU+
ex0Gbm9FdqcLqBT+1AYHbee6+6mqP8fqjte6opU20O/GXFmHSyv95CfoM2BtkZSNOAz8hBF8eas/
qtlKXX7hnkIrgZ6+TuowoaDPP5wgZmmEU3S1qSXZ7khbSteWpdKGhX/5wy0cuKeB5i11UxiqJjIZ
iTgA9UbF/loNrqbXMS9jTd0p/ko5Yi2efD6wLBOk1tOJ14SHNHdKlRRsl2gbSbDz5JextliWDoyT
eZxfkaYGTkqrmccRawcRsvk/Xr0CkFoLMf39ZI9VtVKpOK3zqVDh7l8T6S5eQ1wsr4YJyE11S+IN
dh6iK8IoSANGMWEMipvG2/rKvl8zIVpc1Cr9Lwg6QKjmJgp0ngxhbBhIH4ogphPbWmvALkRAIwzt
CrJiECtz1FoUlW5cyEOx0UnAbcA5DhLi1UpWNG3/2ZuGlhokW3R8uPTmbwrViMY6tNQC+7rSEfR9
Gb3RThhxQ8ybe38NGbo0JKpKPCpMugqf8ERFrOpj6VPB02NxfNbr4mXwrfLPCyOUYX4HmZ14UC5S
rKgofnZBaeOacFXrKheGfrh8FizM3AS1kKZOzNQimR06RehKYYrH9AaCm4+jqgHIBidCO02z+6K0
zCdXLYovQVxoK4EXDgWKcvje8DjjhabNtlDd+m5jArXYBOLR+3+kfdmupDjT7RMhMQ+3JDntnXue
quoGdU0GDMZMtuHpz6KP/q5MF0pU9fVFS63dysB22A5HrFgr3A7RY+vvreKuoV+6HkwgT9fHuXBZ
XZjTbniXYPiBO7fXjf52MLfU4NuiaRHtJdALWXHHBQeBWgea0HzAXpFY0MZG3IgPVSQQWzZHUdFN
CTTJ9eEsnA4XFrThBGXpQZ1MYTgcwBFGN13x7FZ3daeS64aW5u18KPPfz066TIL4FNrnCFTNp07W
MSNQl29urRpMzOjiu25sbVSaz3MfAr21KdvNMBnNQ5VRtR2MhjzxKXoyWW+vjG3hFMcGm6tHEDqb
T8DLsY0QmeOjB3MiemLVsc2/R2LFE5ambybac1EmBvmADuIUDVXVaE/tpoOurRfL4SApMEYv4s+7
M9CZcWZIG0tqpwBzUhgKiwNkYQrzMRCJOyRj9pyJlUBlyb1/2ULEfDlv4SAKABBhq1cvubwJ/yLF
gYIT6KNw681dfVq8MJJMKX9wcDSQFjXKjwK976axkqpZKOuhtwTKOtiiyNX8RpEm+6yZELJjC5Ek
VUnZVQnx4858t/tPfbkN1Qnoqyn6ed3Fl3zuzKoee1XgLrO7eWxh/Z2X3ofd2tuwY5/+Nyva81LW
ZcQribEhjNxTtEZUZX3jhGs8iEuXB9qI50ITykyosl86QhoxkAq5GExg/qzLg6yep5rGoo0niYn8
en1MC8C5uRnolzXtzLMzFxplOayhLOx/yagcg1jZrPyu4PePvUW8jce6+hQAqHlEub/bmkaZb6BQ
3h2zovIT2fbhtqf8+/UPW1xSgCT/TSLPujOXs+DkpdvLyMd3VY+S3pdoHjaf/8IEyIyg5uEhtaSb
EGFJQlph6N4EGWJB0W3f8bhK05Wg499oTAukUDcEQmkm+UUbteY4ee2wsfJH3FzU3or+Y8CrYMjs
pCiinWy+2UEUN2LYKA4giinuemd0Y9lMu274PIWPZdYeDcu9QcrhwTPThEdrmq9LR8/59zmXcy2z
wG7SAl22Nf3o3btqDaa15NHnvz/bP7vuardwqeviaLNx9DjVcepFEmQ3RfGYCoDrVjJfS55zbk3b
P5BfMAobqAU0ZH0Z2zkl8O6twT2X7tRzG9qu8Ydwkg3HjIHTraCvDt53NLHHFQddAArYKH8CjD6T
TaLsrC0MAa++qkoMZbLfJQnQhXlsAWatgyOYNvzuxkUmtFl7hi2N7dyotlpd5DRh6sFbpXgr6atX
4o109xddehgaAtWZNRrBvg5hy4NBVKDohxVOt3lToatNvE/sz2UvL81ot15YhalJGywUhKOmOolG
SL5ME1i1xhj6k7HrrNziy0t2Ni5tydAj20nzX88Ye2hBAtfiFSe8BU6VUyRyFhopQfJdAxgdNWL/
5wfa+ZxqK2dnwLE7JuY0NZ/y4TMd9q26uW5iKfQ6N6FtLsMO6smkFqIIVT6L0I5HaNV3QfvaojsC
9YCVtNvSyQSg81zjA53Hb6i5ZjK8vEthzi+NH2MhvzIIklwf0dJxgecE6gtg/EfJRDucJUkFNFVw
q+dN+JGDO8+q/bsw81bMLKXG0aj3y47miRZa9pq2hJ2syt+65i0foqM/liBUGDfO+KEmY2+L4aXL
5ZbIWQ4w34Rj+XZ9sEvvw/OP0LzTDSorl+Z85Y3Ow5Bm0LHqtkXpngyf3KA0svWgXlHD/HWza3Os
Oaagtgd+b5ilrRMjzxNzC6gr/3jdytrgNN908roHnhNW2nITYhjqzYEquwPYyD8lvU1R/L1ub/Gg
PFtR7RIwa582WTDbc7dZmgDYxKIPNHb9hRU0WME1Z2IZXXCZlZkJhXS8FZlzMtXeI4kc7hxrJbZd
DNzRTQpUJYp5yJVq8VZOAnQgzoPJ6/fWteP8pv0Z+ElgP4DWICgTJf4Z1zRjFw+TM5tz3HAWF5C+
c4KRwyZUmWjxU3lDLMePqLjvV1kNl0IQaDsDU4wOQyAwtOGByDtAEhi7zwvvWnY3ZHet+9Dzd2d6
Au7wz1fs3JY2rME2pnGoYcstszjztzxNXOhvGXLF39fGNO+Hs+kDpVJe+5Cg2mRDua1VCEml77lv
g6SgR1e9s0GUsv2fRqbjUCGNMjQtmWeRP9TkRyDecmBgozWA5JJfzNV+oL9Aoo/L9HJgENc1pRGg
iuih5TUs7315M4FvNe1vbb6/PqKlk+nclLZWyi1VPfgwBT2otP7HDI4e+fG/mdCWidUAleLNjEjH
AvdL/mjwb436c+juDMX4b8r0F3DUubRKrdnn8sHdFib4YK0OagA5CpYPVpSam+uDWvQ9wAuQL0Pr
LvIWl0vk9zwEfm1+nin7fUJn62byVdLK8dYsGdounA90dK7YXDpvwcWBcBEFuDmvfmkzcjOLtBLl
3aoG69x8ovdQckhK9+X62JbtAKzvoOIHwJY2NgKmJRftEO0mYvIIafYCqp2RQTZ8XHG++Yf0dyEg
m4iA0ZYzY8IuBwQcQ9F1EyaxEf90HLBABw3We0W3oD9y2NZak+Zd3Fdn9rQLq+KMSFvBnj0dahk7
dkL6z4F1x/gfY4xRk7BA7zAL1QZQl7kcmF0ZVtnnRbepLQSHW9nfpZAAs49/uk6wApYAG6EhcsI6
EqlyqWePUwmV8wItZydgb1uVGGtPvd8nDWgnJPJnKXsk83VRD9uNCnTbu6hitwnEiyHzVXFwYD7y
ta7J34+iS0Pa6siQZMDBOKgaOd9ATF7hjdx9vT5jSyYAjnaRl0VW87cuRSsEsN4QYQeXPnXWT198
q9fYelZM6L20Khpob08wYY/Hwjs65h66utdHMUeLl9tmXogZO49kCnDY84qd3XvcaEazt0IkyHKI
cvQoyJN6JWWzNIpzE9q1QJzCVBNw8oCcgSqLkwOIWLbNwP74NYWROKaJxBDoLqzfAK5O2fd1jxOt
cKof6NQHcTlag+4AEXrOHBO6gjaKRtcn7/czByZdB1hn1A9ddM5dTp47gkIcRJMIGoAvKMn9FPl7
ISBuecwyJ+7buForEv1+nF5YdLTEdtqAPXwQ8xWLZva62aom/wLBxdPki7V+rt9vJZgC6R/YNZA5
RG7+cnD2ENI8nW8lcLXcUtI/+xWyekbjvyqZPg+mSGp/fLs+oQu99JdGNV/pzAbUqyaui4BMj4KD
jaEKv4XFtImCL2MQQKUy341tWALjZTz5dXcPvZS9GbyZZZpErrhhXrDjlKw8GxY9+GwqtHVugB5K
0wpfZfXTLh3aewUEcJ01K6NfnHEcjsggO7iW9Q46N8yHIVTYKJX64vdu7EK3AXKb4O6Y1KELjBXv
XTqM8UqZs+JoaP+N4bo3wYFYhBhVWX3uHbYLreapmn4y4dyi0X0l3lgc25kx+9KbmsgnAWq3SKd0
0Kxh9EC7oxlBI+W2649WuEZNsrhiZ+acS3MtaXOvbTGVU5rGUkAqxzM3Kl8r0ayNSnuLD4ZvGiLF
HlF9FBvOP1meGOY/VvEhwtvA+H59cyzu/bMxzWM+O6oF9OijHOkhtIvYscrtpOm/E8WOJRJ+/5sl
7fbsDNbm5hxL+exnTVHhtGPavbLwz3Ew2O04WYBJRQMMRLguR4ReSDcorAgxm+PGSN7e96qMs44e
rg9n8Y47M6OtEvo4EVZx3Ay8p2aS1rl1AMWBs71uZdkXfg1GWx6Wu2YXDhiM353Qp7dzgk9CHnm/
941NE36+bmzZF8BPD6wQBJpNLXz3FJui1IB/g055YwwIb/wudpogztifswBjkUBVFc4Vlzk4vFyk
xleWk/qYPTsHCa3/7DQfgTLA6fRMmbWx1u7UpVMJD340MqLVBmg6fRqdCcW8DOEua72YtvctlDlq
/jSKT+0aI+PSJAII7aBzD91Ev4m2M3cYw4Ih5q0JejNFS+wH2y7yPePeIziz+tfra7bkhnMdEpxV
oPkHbP1yIme0jFv1ZKZhKbaVTe5HonbXTSxMHmBMGAyQw1DW0teq9kgbTgWQqJHxlIu7womtgCc+
0hdhvuLuC0muuaUcrwa0jKBErT+42ho3Wc2xUFkButXpW8SNBHKLMc/HXY40RuCAoNiUI5Jg0zPz
1nBheJxgvrTQFR2X6MpCswaIg/WqR1GH1ehRCsSljRq/VxTZ54CMdGv10pwgMkfpK0sNuTUdUh+N
3Km+9XXobwRon1/Ay2W+QrViuicjyrCUGf0uLHIPb5/QOEmnFfdDb0l0Fng1PII7tPmGjv3uEy2V
s/E6i38ClD/MNsriBqhuavXVNAzvuWvC4L4toxQElFV2AKpQ/cgHv3JApg7IdggZI8gkTab/01d9
3SVOmdlHPiljK8lUHiczCyoQclIwO7o0K05N2qF+aUVDY8ae6O0xGdXoBwAbuEzG1K8jew8adBcN
XVPlZtvC4tBx7cygA7pWZnJbQlZmG6Sp+CkGFXVxFhRZvomKIXI2KTRRjqPlqNvCMqpTV1byNaQT
f++M5g3t2o8wJQ6qZgHw2eY0ibgPIlBBZnY1S0vZzi4XsvwyBH24mSxePg/Idh9IF1noXrBBE8kU
8v/AEeQt37o+lQKIX9Pfu17pbP3CLI5WyextaeFZ60Nh8gabxgBtQNsdjVY0N54Q4XEE+kIgcaWy
bS+Mof9G08EiNyDsKwHPrHgIpXo/r7eN2wbOjcyUvelpXUWxo0BMvKnKFnIkqALzF7fNC8StFHc0
5NPfK96CPceIop0SKUABTeAPceh25hc1FuAOGiC54SduRIAFtIq02KHbG72aDRfkZZi6PnwpSzWM
G4GGmg8m++rAXTBlb/ypojvwLo3fzYAAStOivX9bGVS8QVwoshOLpX69nxoXNu3Wyz4gkNiENy5p
olcE3dVhBGGCncbEgwoTVx6XMXjD0K7BrKE/KZsH7AZlHNeFbo9tblljZnVcRygzxg6DGnxcsyhA
02rOOfagrMVuYMx9zytCU4hnMXZjVKZ54CltDwpN6ZuwnThO9pK7qCdQO2AxJemrJxwrEWBwuRuc
Xu1Q1rZvuow1h9Too5Mjy9yGbUIh22H25NCXsngG8fJ0BE4dKe9J5da2TsFd7qqJxC2PBDinPE+S
hJeBOEI0HjoAKldW0kyO9dPJBVhuOpEjiBK2SmOfqPTkGEb5Yga1/BFNQ74do4k+jbLuD4S06tUq
ywI7sAinW8qKNKmI5zw1nWVs8gr8EbGDMe+8RlAARw3SfgFVdW7HQcXJZ7sokAvlOQ/lY8pYdQMM
qIH8qNmXT67sopfebshjBazBZzl2Y7AzqRPtJ2mn7DAFRnfKrDLANe/lZFv11H8SvITEtQyN0jr1
ZsmfPfRv3NqGX/ysPYSIsZwipJFdt5PbkLAhin0aCvnSS1ZuiqLpb/wpGBOvqootRY/QuHZcL1x2
kH0C18JMjQZ5ZC3WklFQeWFX4VgYmJkYE0isVbUJ6myDfMwOd/ub1/xwoU4aZzg4h5jefB1JnbD6
zjPV1+vX1EKHH17oZx+jRWSdafKO0PnmLQnICl4rViVF8EUpJ5kG8rNuvjXEO2Upgs4efFPd2tt2
8fI6/wAtyighwx4yNae7ZHFTsCEZGpawzgbI1IV4kXVw3X7rl1lSoRwAYp6PlQlYurswfmQqZrZi
cCdexgKG0RRAquDu8tuvNHOTrMt2Duu+cOv7RKY8jlDn6P2aJCXP8B9qJRRZdAbkKwIEvnj96Xk4
gM0gvRUAVA1o8IOXDl+xVW4Eu2GoeKyMdM5I6Lc0oFf/mZo/5ezVUhvQN+gHoMQN3iR5tDWLZluj
BQfqsKN49/O9ym4GeyXiX4jF0Ss7v6HBtQONB216qVm6KdLBCCJxBXqTfIc03mGaTDBCsWDDW/ps
rDWNLoVeaGgBlQqat0F+p0V3GTGMqRxgMu/yjYQAM7Ez0PAd03LTr+moLESSFlSikH208HZxdB56
wbLO5c6I0Mv51hMZB2vdRkv+cW5gnt+zRcMxaDd1CAND3+ToSnSreybTTyXE7fEmLJvkupPMu033
EQcddqCK/DfDrS0XUB24vQEc2zDx0sr3rPgg/kp2cHHKfpnQe2Oy0Ri5IWFCOSrxVZd07f5/GoQe
3rN0cqVvw8LQfg3FYQje/qLGAfWIWY4D9QCUOXSeFwcIjpFSCy+IPAPIB+IhddPFhmV9YjY/iax/
mjLoSTdyrSK2tJ+cmWcMqoHo2dJbeqlTouPbtLuN6CxQB3w1qy3CNSObtl35qswV4OuS96HDLYJA
GKjI4OGX3gfxuqFz5quKWq/QnCmnr0Zwq9ZOpiUrkLexwMOF/YpMw6WVIcMz03SwXgV76NDamaq4
cXCl/zmywQFQ+JcdbS95POplTk2MBozPZh0cuqk81QgcS2aulIqWnBya8CG6z+adpBcSldFC/DXD
MuH6P5XhdALDyuHPvRycjLg35kc6nrGXszYK08XVjQqOMQQETWYsSBqVpxtmo3D0F6ZmV0cWGvw6
+iEuo5aWZRDNQUIX5+qGsR+QqbpuY3HG0KI+K+6had2b/3520I1WOTRRYWA46pGaXpzaKxi2paPN
PzOgzRfJSC76Me02BFVkdFHFbiPjck2MYAF5jM2C5lAAi/EvlK4vx+HneZPV1J8b2Mzm0DGKfI3X
j2NiZIVxzGrZn4qpQS6UO15lbUjoFi9TY3ZvtYRmSlpZ6lA7E7vjLfjxV0LPpTk+/zZtA/RT2IJL
EC7TMgHUqjrWhtxdX8YFpOA8fmgqzXRFqN5rN0hjFrkjQ1Dc0snF29B5sZrP0s4OFOJ7nKHsVP3g
3HwSXrYSyi4P7j/DupgJoNBhl4+Y+LSwdjLIdsxaExabv12/Hc/GplN691OdWdz30C3IzPee2weS
dvspyDY8cElMGwKSZf+x4+7n65O65LrndrUXQ+m00FAzMbTKeGzKr41xE/C36yaWzmCgVmcdWgi0
Qofr0m0hlqDCIMWyoe0pwCPTe/ABGjE/XbeyuEZnVjQHHECxQesRVmT+PeTHYQ33svj7uJVx9M7Y
yn8fG2eHyOQznJQ19riw3w15ouaKdy8uhA/+T1TM0cykp8lbwHcCZaMMPLTQszNUPDZPYjJXkv7L
VoIAdLO4dvH6uFwLKTOcDxKjGLvnWm6b8bGlKxf7oglkCnF1INgDS/elCWKFveglTttm/Dd8uQdQ
HqRX3d941ZkZbb3DqcLvBhhJUxw9l6IL4eD672a1UtdedN4zM9qERaWJbEZFgJsZDxU/0eA4GBDu
2Vx33vljf9v9v6y4WsVXRjmbSgIrdrCZipPZfgGTUmQdQ7W11qiQF0cESB/+gXYNYDSX6wPySV85
Xd5vCuuUT2hWKeixaL+jE3EFiryYAIDm3v9Z0kflIVEU4tDGqMbNwHehf+vxD2v8yNiRshph0rEv
nipoNJO1yuDifJ5Zti/HKJBqID2jaODMQJf4XPUnZ3hXw31VnFTz5+A7XEsg3JoJPgG+03duiZZO
nwEvCTDrQwthZPOxlbEB1e21O3ZxZ81x7MxAgHTC/PezIwhBRVEVKVYuByd551qxjL6K7HjdFRfP
uTMjs/ucGaF+2w9RgUUzvDS21DNyRtcNzPtf9/W50gTuGHMGwmlvaMpFBSZsrM2Et3M/ZpuJlHe1
ijaEd3sWtCtvwiV3PzenuQLpHQDvOMwNRRqXLtkN7b8Mg2uo47VhaYtjhm3vDBXsROE/VXaD9qux
RFL2MBS76/O35AXnA9IWKBqkJ/sehjwUh8F9Vmd7W65xhy8wXTigEZpbv+e88+/o5q4awP48H69s
S4wauflbUn607hEshkNxa2bPhhuDly13T4X9StkmzVaC6qUJPf8C7YA3U3RZyR5f0FcP5fiCzGaM
HDuSQXFU5H9xLaLEgI2FJkzkXLQoKDBpNYUK528+PtjG96baOWvpnKVlOzcx77uzfWW0nbCN2cRY
W0+sgBSvn+56kOdd947FpOe5Hc0PKaRu+MBgp4/2UfnPYGzR2knqn46HNjmWZOOmih7UmgL3woEL
N3FsyIiBVvM3QYgJCqIICGDVapvYsr6KAZTCIB+0XlSK4uCwsgcWNvWFOW1TizpHVcBCjAFab1Rx
mwSIw4MACBQR1MqELpyHF6Y015gQkoXSn8MZUW3bnt6Qzt9eX7O10Wiu0QojcMYeJkT1MFkfo/US
Ti/sL+IyDATM3SEEO7BU2r3fSDfy6wnXlJIvKA54+ZH1K8uy9EI7t6Ej1ywoT7Ge44YawzIBAjiJ
SBWDi/5zH9SxTZptD+YnKPiAYG18uj6JS6/jC9vavTJCniPyJGyb7qeCbyW9Kfmhzt+nZttlb8Q7
9M7L2BwlT1zzyfFXTpCF0+rCuuaR1Mlct1GY3Yq4m8z83kJvlmYkTmvzveZrrCxr1nSnjMqspHMM
B74Ky/nhCghsMxGb1S2KzCvzOn+5dl/juY0gZm6pdAEbvjy4nILbIkwxMm9s7r3GOJlIccmePDao
ywFD/7lmqIH31rOk6UPo5hBJ+HT9ExaOzosv0G6CugqNyKIYbaEElPZCaaHw1logDWrWms4WJ/Zs
sNomAZ9PNZgMgx1y7zYzyI673o0TiZjaJfrQvv/NwJAUxw0Lins9cjTJlJUM9N0brzmC43CqUUzd
XzexPKBfJrSzpcwhkm4omLBQr1ZBzOmEFMOJin1B36+bWrwDZqQG+rVn7nXNKU2Uw/PWg6mxPEB4
0XRuoUPn2tucPXO/Wdlvy9sdVG9AwcyCfjqZKZygkbZZ4jiDGHEH8F/tz3X7KS5GcVd6XewBOGr7
ZOvnZFNadlxDNnvwvgFTsxIxL07x2ZdoWz/LLNVNYo4wgeiUkMxhaKZDQ1GbyGzlgF0zpa2macuo
9zMM2gggYOgDmdXTpG2HuBA/wJGyNscLZT0bogH/zbEWS/ACXOQeh7nR+FAQIB3QTT0TFxMwAb1G
/iMaFuJ8jXZj8TYMQdME/XTkWXTIkTHZ/lC3MJoONB6Rpwh9/oT2Aate4/ldPFfOLM1fchaSeV6D
/jYXlgjyXzl6FADbMYOV98eyETC7QKQ7BIBJO1HysOupZ1b9RvYIT0K+K7pwl5lrUhbLs/afGf3m
pZ0yJhrAjEJ/vZGw9BGUQjJaye2sWdHu2BBNqZkqGWaMHrzxZx89Fiwh0Z+rWSKSnNlw/v+cOdqO
CoF+GS00xGxw9fRHs8u/GYI1H4wWPyzhZNvr59baoLRzqyr7MKIppi6lP/1xG+WvIAooye66lXlr
/naNRih4ze37wARoe8kLujDKRryrS5I5W5f7JHHH/K9CyTMr81jPXDpXUQaQCs6iHOJIeMLtbQha
pVCBA1zp+ngWT/vIxSt+roSjqeTSUl1WuWPNp54fQEzIRqkIHK3/9HCN6MEARPp/s6aFAJM7ZMg0
wSNU2992ovlRBkCOcmEB0eeYEHiUfh5XUVSvHIGLvnE2Sm33DtQFuGNOVrTjC6/QHQhMD5v2pe1s
rg9w/iHdPUBhBEEGXJzoxNCm0w3E0LMcO4uFgEX10Kat83i0jS1FAtCcuqQKo410ysN1s0urCNY9
NPIDXwn2Y833m9wl4CaA7/fqPqo2WftCrCOpvmZ8jNtiTZpy8X1wbk67v2qQZwlTwFyQgfvMuw9Y
EdfmIXUePfmW57tq2DD6F65zblPbeIKD6LIsYZP00Bt2j6wtY+XdIzIwg6dwDSCw9P62Z+79YGYa
9HGGXe4LpdCRHno18kD5G9oRnH7fGUh3krhwTjODNZgNVZgEZK16/6/I7O8e9MuwvvVlk/oGh2GR
sjmDXIT/1PytwbPSgKBg2GB/OMZx7Gk8+Bx40japvWEvKmcPueI4ioZdyovEZM7ON9booudBX/s2
zbv7piPMMeDdE1KjdvrM/E+FWtlBS7EREBNQigJ6AmVezUbbQie2HWHDyNCUNUbMiLtMCpSvy2EL
PNw9lGblCnOOtbh/zoxq55KogslUhCNCCuq3Qsl9kA0JB2o3z+sdmhM3wgVuuvnMzfy28H46dLpz
rbfSNGIHxGgMtLGuM53alO2v7+tlNzz7MO3gMn0yKAGyuo2jwENrfNgD8iP7cvzmennMwJjB7wKg
wYbjdbuLCw3BrpkwFHJrOt6CFXgDA56M+VDs4AX9wQ4JKtVrxbjlgwTlRJxZQF38lrADULQC8A6b
WrTjBoJ2G7S7b3v0jnno0QFN5aub1YkIACSdspWpXbrI50rm/5nWzjBXIv0VzWfY4IubvGmO0PpY
ceXlWfxlQjtDmJzprCkWLwIoF2KUOEJozJHw/5vF+mVG2zGcAVZWImGzyalKuqjYln63leBrvm5m
8Wo7mzBtj6BGNwTdfLWF+dGbdmH9HOHwp6digELkYVjrnlybPN3zexCa1CPWp7SSTt75/slX36+P
aMUFdJxZUaQy4nN8atSvynlYjeIWfx9ckB6ap4HF0klJweqLaHGah8Ae+valiQ7Xv3/x1ILYDQiC
0BgD5sHLOwoKMXVQdtilvUlPkvqxYxUvHn/1XX5o/fJWqLU+6vkXf7sAzixqPtBUvtlENiz649GH
njvABsbBq7+DoeL60BZX/8yQtvoyMglgADCUhQ9D50HmEqiiNXaexdEAUIumorlUr181VE5GAflj
HAESF0xVqqM5gp8qMz+ZYBjuJ3NlvZaiUCsE5Af6Y4AI6O1S7lCnaV2186AOnfsRWokfoXawcnYv
egV4DRF8QhYFoLxLrzDqFFIoPqaO+GXS9jIuyga3JxojyIFlbWzUK0+IxWn8ZVCH1WR9zfNKwmBT
70P7vm23ff3DDF+tNZ6jNUPas5UYIfRLm3lkBnQq+gScZpR+ta1NNK0UrZZ2rhOAKxtCfTNvxPz3
s/cX6cqoCUIBpJCN1l6xtaO18v2SBdTtAXmeCaaxfy8tcHBJRhFDuwoqIJuJo6/gLzCTQKDg+9Hc
BNlbXwsk3c5yJiuFhYiKDZEAtSUZIllDrlw/i5c4UC2gmAc7SPhbI1vRiyJtJPgbIus9KJE3/uEH
J0Ffqf1eeElGb8RaRmt2Ye0Y8hAsgLIJb1Zc4JojpG1XZaqBYr3y32pwlFQP3N3jkRWGGZJbD+Ha
QbFwGuGlj/Ip+MChNacnKW0bZG++BX5ns6nEXkWgKgZmXeBeKtfKwgt+AYICB5levDwAH573wJnn
lTnPBZpT0cEZmbuQj/9Mrrni3IujOTOhHeIsFzj5PJiwuiaGWHDSywexRvGycNaFIDGCZAgOOzQH
a0vkN0Ph5BxGJgdvQ4LGZAyH7lBnuH5RLHkfDOGlAGJspDH0S5ZYldOh1WxmGbpREMJAwUa4ewc9
WUbMAL0p73j2ct3m0hoh3wh3R0M+MM/a2ECSwQsqBtAwh9WOpfyILMbKmboU+GNYv2xoubPJy4Dd
p7BBOTgGIDLroJeczd1xu7ZPJvRnTUnW7zLy53lOAIpAXhMBVIT7Qz+XIsbzKJQtqPnu0/RHrl7q
NbXxRdcAsAxIa2yq35IVpoIg5ogq76bnr01kxcT5FpQFjtn368u05OcQm/vPjnaIZyxHh1YPOzXf
UAeq6fdWvxLhL2GjgOC2feQJAOYFKPlyuxpBXiqIDsL7qvppKlJ+SMH20U4OlBxMlxwgezftW5Oz
U21lR2iwfY4kuA/ZRKrn66N1F6cVXRmzCCbqNnoOyHKZk1pUgX+8VKSMuyjo3mWdkcegVPzb6DJ0
WxaSB1Bl8D2aiI6F9xnN/I0zoKkRklwFO+DH6z2jAVr7G1xOJxV2MoB0nE/qOJ+mRzJrDOcGV3tw
DjYnnpH+zQN9ZQuYNJdmbBIvf0RLQ/eUGT59CaMJkjGjjeSvGoP3PJIWTzIwdT3lKbXgxS0ol1UB
jlK7eKiH+RmR8jGEQoXIdzUd658yM0YSo9nB3BJwYz1arEE001iDfWODgOMvACRYTpCSzeqbEfR1
LpcTDEI1MUO4DCrwp9Jq96bBTikhf3ECo3wP+iZIY+KztUPeU6TyeTHNBHbBAwc7y4hKcOxB4/G6
TywdjlCDQvYKtdAQ7DfaeKbGkiKoMB5VCLJDoTXdQVmySZpANC8t6cZ4IrW9sUtLxj6Iw7c2MCev
1z9iIWqLkCqf1bJxhaKkeDmnWap4CVYhsEXWCLKdl4LTGPzPQr4pMq4cmwt74MKWdmq6aSbccYQt
I7qJ2r2X9XfQsywDYyXGXrSDvAjiHQTZv+mMFgJFr4lgXvPMDp9GG3VCzwCxVOSDAWHyPfZ2fQ4X
bhzQpCEpBk/HftIlIJiiOTqVMa4I8rbSARRSrj3vF07LCxPzkM8CD9GDrG8ETfBGQiutgO51ZI1J
L9bk4JfNILOEYAoXqB4XkDy06nF2fbf92lboKk5fCuPH9dlaoJydWeV+GdHcoCKZ1xWzGzTBv9kK
9Akp+omZR8t6c8q9B3IULlDJux8ArlrzjYX3F4wjNAVdCpBoenPhlBklo/9yV/sdpN8OsqtAnH9P
/Rs/Szp02l8f7EIsHIHH3URXJOTEMauX61YJSPeO7ezyXB7Twt1bSn1BLeC2JuLkumxjTu7Rc+T7
dbP/MjZoMTjszuBcxP3o5dDsSqOfecLgLwycKWH9hhsJXJzVboqmQxdasTOiw7/IvxLvp9n0L+Fo
x5ldfODoTSoPzDFAn7D2C4WWu9vJAwdhXmmLlbzukrMhi4/4cybMQ7vi5dyUwPqajYe5sfv8VqKw
XtfqRgUf16diaQXOrWg7J59CNqDvGpuz4/LeBTEp2E9D6nSx6efT0WQdfaZmtCdBWm24ko/XzS+d
DdAGhTgb2KEsHPKXg+QpMdBMhB1VqG7f2/W94/3FiwG9Xb9MaJFUKYrK8edN65n5kzCr5yKTmxkD
dn0kS8uFfTP3liKA8XSiHHfs6BQMDA+TNgKKZtrZfDpG1bhiJljaobN0Mx5zaF109BlrglS0tltD
GCazmjouI2wdcGR4MjEr2no7kXn+LhSNegkHLu55WdKkBHkc/icDHxnnZt6PcWBmnR0XqgeTD2iK
68T0WmPctFlBHyG/69yBRgJ5WOiFP9h9kak4NU11SkUw3bhFWoH42i5I3ERp89GnEYi2Mqvq497v
85Ps2ukpciV/7YpouhEoliei51MY55UPgo8a+lQkdjgvig3ia0BqwYAjvjleScS2tuv6YDArSojK
0sdQ2g1ueDuQOwiwMjDYumLvNCoqYrsLW6SEssdWgDDaRHRwNFh6pLVhHwMDWtCBVQNBG6bJJHmE
Onc0PoBpeNq7nuGe/h9p37XdRrJs+UW1VnnzmlkGngQNSPGllkiK5b2vr7872TPdQAKXNd0jkZB0
WkeRNlxG7K1VCE9ImHZFBm7LypxJM+TmRzaqymqam/k01bqUkcGIy3tlRoadABek9ckEGB8H/Zz9
05iOktdVWfJLCCIJYAeRjldLAYTCCzryph9kgn1agskByy0fscmW0OSpgUgK5XHGDlzT5aEDf8da
RQ7ohLdxH5gaeTfapTCaB8ns4pyMKEBacPtu3dTzUXBmKUUSshw0jGKw5t2YGABl6ryfr9AtXWTq
AAZFfyGI6nlm8gHudKP2NbSyKYGxLkTsXQbQRqUrpMV7IRbofTPXpb6U2rzl5JnAaQXTr4zqYf7B
yLKAF6k0yJDk0k6OaCEEqBPNkXpcleJSwumW83Uui8tfZF08ZkaPZSyNCtAvXZq5wHZ7atOqfmgs
4T8wGyhoUvxnbpyli3DPha6AvHBORxKlLeomJ2FnRtGfJEz3kxGWNlA8ckfMgZhSGUP99fOm3tKL
+Ad0VMjh+CI3dKnhiwlAMmmLAUhVj2BIsQrHn4Z3X2iWClJvaUbAeSG1hswx6+a9lKSOVRHDEYQp
U/2XPO17alUowm0VvHZrYI0QURZea8A++XmCt07PuVhuR+OiLHyF5deq2mDp1siw1QQ+Qo4szhJN
9K1LeC6L2828rhstFrCYgOcjaY4NLVc/z+b2dv29iDxHIdpyhSaGHBqZBx2A7sOwrZP3n2XcugNn
s+DxtMxOtGa/xYoF+VdUCwRxCCowgru26hfav5YkcUoLyAYA1Wbr1aL/r5h6qg6PiulMzYIbs3AG
eF5taH1lGjPMyKwDx5jdwkrsebar4RHIUgv2YGlO7IycxTo5aqv6NsEOiVlEOmskYQlgTadqFuLv
m3KAe4aKa/Sbqnwo0AVWq8hMKyptaBe5XWv7UjWJIS2cuNtykAhHnhVhAH8aqn4CKFHJslDIhvfd
Vw24KlVzRv/rP5w69mL+f+RwZ6Eu0JSiGFg3SU5dS692ouaf4tTcwKAtwf4szYlza4OsmprUQAJZ
s/x3HckfEqAepKlTkwyF8fD/NzHuQExooqqaARMTcOoyQGDpiVPKT364ZLtu2WewBP69grwql6ck
7VQISsacGN3oAGaViNZpVibaRMl9VpcAka8WkrpLUtlan513hCGhhv5w6Nd4M6SiXeo7EMKSSQLC
SgY/0g3bzP15RW9e57OJcpZEDAdDBFUa4vxethHdkUjqHpO8gpcs0LZY6rtfOi2cBYm6ukcTHMSl
2kQUf633ABcDv8wSMeJNOYB3BycVqoCv6DSGqcilaUJa3kzTvRWGtoZ2IgEZLT1fov28uYJnorgp
ZXpi9YARZM808OZ+6+MK9R2gHchprf+HgnQLmUg8dQLwHZA1nFHsZHMosxyKSlPAdD0Vv40w3VSy
DEwtmMdaHRcU1q3njXOBfJ2zZghd3ouwKgis12KpbvSo2TaBuM67V1Ap3umaTqRQR9Y8p6izXDic
Ny00wmAJLL+ShXeOy/tQjWkBGmHsYiqUdlwpAGR89zV/wau5eVbOpHAbWGRy0bUxpAx45EDCdSeG
sdslCDi1YuGC3wxwUAMCTCsEtcg5cXrFROahDjLIElpH7lM7kSM437YMBL9aJWZgj4FC1P/QyWwh
WY4QGrCVLJN9uY5yp1dZOuCxqJp8d9SHkkgg+9KFdiGPc1N//SOHp1+ZQmHwM4G95CQWaMTekKge
8o70phf7PdXqD81SnZ/1F9scPr11NrUrOH9TzjVBgcgUG2bhnoOJMqNN9RZLOfI6C/u3JI0zrLNZ
MtRbLKTK6iofA+FBt/ah+hiia1ddgEJYWkzOsA56rqu5CFl6XzmzYE+5285w7U9AfKkA8ZgsdiEv
SeSsa1IKrKwMEqUpdlutt2MrcIZZsoMuXftj9pxG453eLTFpsn/2py3k7oSElqzeLCA2AC9WVqV4
edIWHMlbhaMWfDsAA6IFHu8r3GLKuQHtEiELGgm7sD/V1WvbbJXAluRVXCCnAPZcd55T4sdHUwyJ
DmBzbWt0a6UEUWxEfz6zN9Xa2WC4da6jrOmnFBPu9Yesm5wy2SJHvSDk5qqeCeFWNVWGWBsqzDhJ
Nko9AnvkPwDa4QVTRs+QipL9K+47A1uVtj2yjQKWUOo/G9UnYk4AnLOwezfX60wQU+BnblGiKiiV
riAIxUukQPNloJwkfUF3XQtRgeApIgEtI1kOdphLITV61gCMxRSJOlChj7yiUxHcSP96Wy7FcBoE
D9GBkijYe1OWeyc3Rd+Zoja1fz5h1ybtUgp33AVUAQEVBpMxZ9nO4lOdRqTy3wft7b/IAfw2K0DG
Ow4nxxxLLU51+D5qC5YOX9vMyMIQZWg9wPYtsWpfqydMCngfKB8BRiPoFS53SGYwyqOK/H2HYxBO
jwq6cA07BDACgLARyePWLhy86zt0KZHbrCxU9CRIRdgzfT4gxiGtFRx/XsGbx+4bkE8H7Y1mcWe7
N8bCAP85LpGSvuf5oL6gB8b3/MRaAr259lNBTaWiqJEVcOMpiHOm0lKYR2lS8f6QFBvAePUtai2Q
Ga9+4W3n50ldm0mIAmmUqQF/SpdlTsHNYtV03ahB20qbun6R9CcpXoMneVKgjRYW8IZLdSmMU3SR
KAeFMEOYnNqSulc0AGhERDTdvkaLxWPtO/MSfdTNpTybH7dp0wAq9CjS4YanPVG6iMwA24b/0fur
RdjQW2up6GhxsfAQouu8g4MyB78vBAPbVpBRUMhoITXfV4Bx6e2u3mYvP2/dDY+fFVP+I48783lk
qGVsQF6ePLcqScVDVr4hwqBWsRcmMo6u2dHGWlBYt+42sreo3oN3ipdK7nCO5SiESQqAPXgYfgxk
eQvcP44UWiQpV7L4bKrrn+d5694BvgyQycAhQfEbG9CZTQHpx5xMFQS2aNSu34ziNPqfP4u48byt
imcy+ARjpcml3NYCe0OvH+d8trvuN1i831SWuZike6lUt6UGlntz8Co0SCXzC4oNFwzOjdKny1Fw
ajNOoxDDwEyHoaSl9l75+TEbC1fycxqBG28I4C7vBCHy6r4Dxni68Jpy67KcrwJ3oJJC0jJ0BzE/
1nKqsiSz+jJLOy2+N8aF3OStU3QuijNHBRKGldFgqiLy03VZk8Cwle5TaVw4dEmzMvr/onzOJXKa
rtCU2GhmSEymp7jygP4dFBkRQBDR9s+NETihSGvx3+fGL7eUU3ljDaM3M6mj8Vwg46Yu2fWlheQU
nJlJWtMwdpcmn0MCaFKQg/akyaNdrxSOovinHCWcc649/Hxlbim78+Xk1IDQ+GWJul4oOx0UQzr4
GlpitECXDv/E8Tr695E/W0fE4YaEimGUCV0qgbmt4gbNYYg8sq+h7RHwk9yyM+n551nd1jX/iOEO
CV6ke8lgN6Cd4xXIJ/ZqqzqiXC14sLecvvPZcKcCUBCB2CgQIzYP+cCMkuLmJTViffXzfP4XlfLP
hLjjoVT+FAObG6ViSMiPaeto0Ys+27LhKQNaw1wWJmp0Dm088i64FjftE/DA0Z+BEjVGM3O5Z+bY
SMWsBgCeTLXhT5aoo6cnc7zOS8PEK2Pm9w9CqTYvc69Wdl93xUbFa65Tx5ng/rwMNxUbHp0B3AUY
LDD3Xo5ECMskMROMRBD/gDJqqN1S2BYZq65cmPSSJO4AsQKtOMwgybQCWhhOXj4V4mtQhU5RJgv2
4ubVP5sVd4oCJAHUrgyRy0xdNEOhz7xSJxQPlSTTIrSdv0jR6ed1vOnBoe7w74XkjhOss2DMOo6T
ZnigZBQ6RwRhQKxTv7b77mhNiNG7hSW9bZzPhHKqxqr8qGsNrKlSHg1UA4raNm1e0llyGilw87pF
hwLSLkeUudbWJlmqgFzaUqYJz/wPJdW7yKixzBnoncP4iQHFIIxRVceIFl4Gv3ugLxMsUHNnU+V8
HX/U+ihpMFWj7uxomCETwub4uUp0Wlu/MgUkGeWwbbXEq2T9lwF+BBHg2v047MT+S0D1PHTnOhU/
LCmkeIPxlFHw4sh/qOp42zYFTa0l7tQbiHhs0AyzEM4ZaH+4c1gpEzBsW9AuadIOBo8OekfUcDXH
B1xzcJuaqHDuxwdQFuvD02BtdPHF6JbwCG7ao7NBcIdEqua+xkYB4R5l0kQe3hCcRqCEmexOrICD
2thjpxkLR/OmuTgTym1XJGdJkYYQmtREqTBzvEmWSzRxwLjHCbs+FX8vMB9Od6C5N3sNYsouMYDf
k1YT+vX1GZXxIWpSSnVCHiyUk3spHPKBGkPYbpouChsSZ1H3R5ViVSWJP1nvIihot0Cxt/Zim5kt
CXJLnY7z6Le/ij6pdlLf+GhtM7TmAehCnTuBiix05SGxMLEsMUlQibNBQ4DlgvnFTKtNEGvtCsUj
yrYwKmSVKkE6jkBSfSzqLkKyCdRZKz8szZesGfxNUgcoPi8Gv7OnrkTGThnmQ25YqRfXhuaZ1Rw5
lQDCvcHs8l0WN4aN5FhtT+jxe64FDVGGbgXRJkVR0B140Y3fQPwz91k3lx1pDFOO7TnMkMxuUcny
ooRj4mq+Ido5qjxBGoj2/aFslF9Rm3T3RSNFmW2hSR2vZ3Nuz20WPglxr5M0zMz7Nu0ngyQoY2nJ
PPmKB55qLUfd46R/iFixbVgFrHXX6EQUEFslGJcrKxxXpoXHMlSrGYA6ZcQ2nWXVJ3PupycwDFT3
5jiGdw16MTdmn0jrCk04Tjr04ldUyf2xKGrxF4iurDVYLvAv+madueVkYMPnSWrXNVLomyABThtQ
IAPFRk7dfAZwRLsPq0kvAXsp5p8+KHpccDx1Pg1QU7GSzKzMYOrSWt108STpRA5bK3cTc0ITaO37
GqDo/KQbCZLY8kTMWJYeprEJjqovh6zZI/UPDXi27hH6gdlVr8zszagDvyFFHJQRFr4WTEBxG9ZK
VHP1XvSTdhMCVGFv6S0DqxHN2AEIwfSllKpFhWQaFO9ny3TTFoLGU9UBEI1ODc7CTykOMhA7wBXc
Fippp2qvq7Pp+N3wO4vNj6TudkaOUWvFtP5Z8m03x0IC5bsQDRAWl/YhqhRwKo0Z+g6lxvWVJqGF
af1Owkp1a6UP0DQqQBXjGZyIKbAmBAmxeVHkC7Ebs7xXOuJsFLxlbuvCFJGupkglHwBs5qnCes68
Kh7sn+d70xyeCeIUbQ+sXwE5ccBxV12HmuT0dzkmX5oo/Ooik/TzEiPiTZ8DxdgKK9UyTSQUL9dX
SBML6Eox4E6HrSJ94/fUxqNkOG0bwFm0+3EfG86/nyRjkmDsfvjmOyxUdNh06QSZYv3O+N8G7UUH
rI7ZvWhL79+354fcBhjiTUAG8aFNEIJBDEUYYCMSn4IRsBRbLd2PQmebKNgyVDcCcZAkLUzwlkkB
MDMqkEGYIF0RX/dWFJR9m4NdYs6JBtzasI2cEgHPz+t4UwzqZQEsIUIQX4IUdFNW9T78mWJe1QmU
t7CX26+fZTCXmj/52pkMzuVGNKFYigwZgVFWrlSj/bsChdvCgt26X+dS2EzPvEB/mpSukiClH2pg
BVag1U3oINv1GCy49bcPhIIwFw9dSNjzHXCRnpexIECUNtTOPGhkgA6FaaRVU6y1qtVJjsxFWJs2
aJCWrtu3pjxfTglAXGilR+073EMQX3M+zWgIxVBFsF6lPdDGwWOBPdoCEQgKTpyChjaopqmOb8Rs
tHVGOtgS9UlMRFJSwR6I7xi2ZncLq/INbXY1LlnDYwsa8KWrNwUhDcRBMK2BVA4bV2/3NoqwaYNx
zeSfcRk0ovD16OQO9l+jSuycBrZPDduk5YIyvMIWQmQromsJDcZANbquXpEG2EbkYEZiTusoJVJg
1xaB3tAfG1c6+Csh2+qkwwo9h+Txc2lRZP5U8uK52KQX474A9cZIhJCAwUc+mgbN1293BYVvpwD6
lERr3y1XHz1NSU5KcpjIF/AL6NKTBYDauGsIOGxWJi3Do0DqE3Hu5QWpsrnplSrWiW3bW9ve29s9
fueyL9cl7npNCH7Zu66L35E18Vqy9jzy4OHj//5A6Jq/kwfi4T+v8esD/h7+rsP+Oz4o+6L4YbMP
SolNj0d7ha/tCrJs9oFvii/2V9hfZX+wP7en42n7uS3tEn/abvH1uWX/F4xzu3AivjsNL84pen1F
EWU/OA2KLFn8lmhhLo5pZhKNFOTtr8Op3LW2QSYnIpHXu6getzP6Z3AraiqO/zhvUm/YDqQjp9IW
ydenSdFZaE8bYWFs0tVxwc1hhCMg3ROBz6ZzSiyVxzorhDSk29eMJCRgS/3xQh16XCjTvAIhxR0F
bIGK46Cj6RqyLk9DCPwEX8utkMpebWPTPW/X2CnBfvys/L9B8S+X+1IQp/0HRR6TKfIBuEuyb5UF
cFGcbt1R8CcFk2TfGX5uX1/tveXs71yyHtnEvfsPlexUUtmaUzqa80Hu4TkSPKSQF895pKvj5+d2
iQ7rSrmzCBmA3wrqisC9jCW6XJhuRH+23CAXVH7EKkUzGYKkfjO9Du/jr3TB+l7tAo4fzqKFegps
OjaC22+gwUj9LIDk8tV9d9d/7j+cw2OwqJqvSzZYKQ04t/AYBFJk4+rhSyiVLpyziJ40gr0mZIfV
JdRZLZyq7yfW881m84HPAgYu8B0zQN3LxZN9OS1kRBwU6mXvvu7/+uFCq+yhXNjXX4qCKQumMTym
P9b439n39w/HIU5OdjsKtXFcfR1X9vYI5fB5Wv18Lq8MA4YKXnKdMQixllaRM6NZ1WqqX3QgQ6QN
hdKLvjUWXS01K34/TXFrAqQvdGcCswgpAt5ei0ORJdmExWfaDLoWk3bIwi27tcOAj5OQ5wHPD3wC
zumvFSvLqghkiAnZbk9be//mei+4Pi/OwhZLzJu/ms6ZJE59inkg+VYISdv9HtsG3fQfNgZtvxK8
bVAWg5H88gxFhVXETTQzAbb9unf/EA/Hga4WdO03Gi8/kXM53ESkPivCpICc/dvb+9PTUwA35QmK
hzkrM36PP0G0s3Po6vGrpI9fjwNhP78mMpGQ/bLwAvZdcno9IgB7AEoTfbQ8AGONLkFQZ0o4Key6
rO9gkmEjYShXKxjKn5f5OpOJ84+Sgr+FMVN05i8PBqygVjFhMP8w/A+w8pjqihnon0VdmQB21YCq
bQKB/dvYcAGiiEzF1FrgHWVeB/M21uzas/vPXIBvd2BJ5u21PJMpX04vsJKxa6oWMlHtTfABGDp8
njDbBB7oH+/Fu9/d73bOwiZeJ1u5yXKGtat6ORQTCIYGLIjrPnm/6GFJqdy87+dLyilaI5Dkso7Y
9Oy9QSxoz3sPJ/V56Zhcv09x0+EslB6ltYTeTwh6td21Rw5LEq7ime/TocNFR6kEymn4PjolLnIk
nP7aqa1BXkEI7tgujH/pfHyrSrpid2Ch/PT29T8Ty13/RPGzbJYglp2PhLx29PWE3lWYg4m2Notf
4BG6DwSWknkdLbwO4r0AgPU7pkoJgjz8xPovGKZv7LArLXA2MM4wmeAEnoGu8NdtwSGy998fuDjs
8jCLClPJLiv7wCd+7PDr92X6dr6xWrjGC3eY3ZcfRsXXIwuVX3XixajYyDCgv6w3GwUbCwsCnG9L
ujQChR1pfgRo90cxFMAn4Mdw61IUVqqpNTotmeDvOIWFKiwKecHsD3TD1KR9dJecmu9c0oVgdHdq
QLywENuiqlHhNGUb50IcmgoMUkHuAhKQjGa0J3/wu5mM+AyYN+VgDARD8Xb39GH94K0dB0P6+jp+
wuNau9A9CHK2iIWOp9P2uOrIV4BY/HPRf71K/8nwA4CGA0xYuPcoBLpUfJWga3EniAk4vcj86n81
RFnN7+l7sC7W8UNJai95muzhfYl/4tqgoG/BAl03CgDQ0Y6k3KVgIUXb+oh+UWa97mBPn56YScEa
PE4EXtVqaV++c1OX+4LGLxNJGJC9gjGAp4MDjV6hmlGWUTd+zPYInelqe9zaX5a9Wuphunbi4L/B
rcXUAEkCQBJucn6otugTlQWie/NHtErX7rz6o3jCpjxF9B0kG1QneMWggKdaihGYwbiYJnMd4RDA
swOGIhyiy3Ud9FAX9N6A6GfZe+3t5JSuh8GTvGSde82qWtA/VzGozMnjjnuVa50ol5DXu9Kj9Nq/
yvQhoX5jy/e7YSfvDFv0jAX18r8IRUk8mitYtobxOZx5I7XaCfEQQGiaUiOw36LjvOtXHw2oS77y
LbSti2eW52rJmeXj7b/m+o9YzjOJfCsCARTEWjKdHo7Zl0gBNk0jcTv8epnsbP2MGpbFCnqmqa52
FJuKJBlgOtBzfDnZTsT9nNlkZ4tUG+1D9ibP3Fdfrf10H6dkuguxxkhUkfhZ3OrOz5r8KsD9nvOZ
dM4zqqxmrlQAbpNJIzPKHk4wbgCl8h3Bk1+WIIe/+4qu54rnAcTVMm4qd3qLLEKNCdCISLyrvqqT
DNWZbvW15I0Pxeu4AYoWrUA8SJbU0U3BcKJxcRCsIPvMCW4Sv+9KAYIzYDU4ooPmmcrLt9pDSobd
5JqudRxWoxc7i5k2dlb5KZ9L5jSwYPi+7KtsezE3Im9KV71vCQl2TWDrxCTPzSr3jspau1/a2+/u
2gvRAPcAubYGNkckuACzdXmyetAKARI9Q/5oRDI1WFl3CkHHkO27gD10o23itNvsqNIAaWFAmp/u
Bw948tBeOcnumzucga3vqIfD7OW0WMsksJ/ThfhOZtPnx/h9yxETo9j9qnh6bppUKTowKNr6aSSG
A25SRzm8lfC3UPPntbto09NsHZL4oB3TB2ud2VADnvBUONp64TJcuTUgD4BiRx03K7pHxHm5YBa6
BsSiVEM6uoZMoobIjm+XThN4k0wErOH8uSDxSp1zErnTEVioukpBRkJrwY1OAioOaUXzbbCrcB3U
D+3/IQfOjBO34heT5DynFsQ0qMCGyG6TC/syg8A/Fh2p+Bpl4MYiUmajJ8r7eaLXEZgKSmA4ApaC
pdWw45dLqwj63OejHtLerg4BMYi5Me6yB6AP0MGNv3QbdQbIgie7/PClOAM5pFQk5iEjvwcSvP88
mOtsDzcYzqjhlb7R2gKk1BNyjxrrblMnAlDJHSjP3lvHd4F+UtECrxAy0Qvi/+u6IU4+t+voE5Cr
ZsZiTMh7ZqQ51K7spE8FzR7albSavWegDLgpAb+K3R4A0bXpVjm1Fsoar5UihmECaAiP4civXHUT
1AEc3KhF0qv9aDTSozJ8HW0Dx1yH7/NBvNO8gGah41hraemisd3mzuCF5KvTgPKJqofkxilS0r+q
X5033zUE9THaXnirdk2EW76kEK/9NrhrkgQYHCTUQWbLH0Jx6vVYAFcZjXeKHa8zZ3AsB1svwGlX
vPgreDL2vUkBbWSPHx3tWvLzwbtxCy4HwB28yNIzxUdrMQszXWE1R0TamV/t7vXTdKfNaAfbcat+
yY5KUHGVb5MnFQBLVNwcWjwn+gRA3UsjujJPWBLmxKJ/D/fSELkRpelcJl0PPytU6OCgGV5IoYqH
3zMx7RZEkWRyY3JKnuCJBPRTBFXqwgiu3B82AAaTC7g6HMHvyPzM11PNUUgMDQPoI1xBpgPUu+B+
IIu+x7XeuxTEzbRS4zSVwbdJtcd0Z4BpgVQpKbfROqMv8ofsmhbxF6zbdfqHmxxnUJIsB86wDpl4
7HgSNyJVf3VYzz/mXURrZA+z93xJ5K31BHwNGlrg5TAn61LRGm0llL0IV1l/G+/Q2lLhCQv2vl8F
nmHhrXV2nMGecKoye+kw3dCrqIZDdILwi22mzpkWU69HKTLblCaruCPjY+5aFGV2TgOAUyrgCdr6
M+t03gfuCLCs7dL76s3lPpPPxw1iHJWKOkI+OJyOxlqvYU5Ne6aFNzjrmdX7SfTx5yt9Q4lezJmv
PYnGPu5ClYUmBUElPUk2xit4ht8TWn2MmLwdOqPjv5T7Jc/yutAWdxY4RXBW0HSmQZ1d7nQbyeg0
mQO8Te2Uz9qdX7ONulb2NUyagzqUnHSrn+d6Q39eSOTXN24bXCIUw1FxoupbsRrt+G7aBw/9KiXZ
fqTQ3jQ/im70DLInY7PIlnKVzbicMb/WeSz5YqRDfrgW7qzHALFvdYrtZGc+TYEzr4yE5LR6kg+z
sKClrkNSTjTTLmdqapTCJPEVNnWv34nxCrEajf5MFunQsH432ONG3iKKsJWnn9f8Gwji0lQCvBaB
oYGnejBd8Pc59TtdkNM6oaoXvaiwTZjjrtgrCJW2ggPSmLW1G20VShtZD3sm/tMrsIzX4yZ68l+r
T3XhDNy4YxgPAwdmNNPw2TmVBgScWdNSlM35R/VBcotN4PQWKjhkF/6Cm9jlQOhSlHD9MqrK8Mrx
AIvcG94ovhPgZ6tfA49Q6q08ocojoCQmT0MZifqr8KzDDFV2anYA51tw0q6T6kymDOgiJARQNvJ9
/c5kxn5oSM1YJVAmvS0+jxHpiYoiGpPggO/MOxFaVNi2LqoBlg7bdVQA0cCvY6wcjNmE8w+LPFEB
Q4w1Rm6FRKvAkX/5u861PBQOP6C3fqG766ouBRUGIPMCXitehLGrpnx5uBU1HeshEZgvDF3i1q/t
+g7USibVvfhet1FBjDD5td3oxPLKr5yW1HoGiw8Sa9FSpdt1QgJjQbMNcqwM5vcKga2JG6WR4u+x
yBRdoFpA8hUq00F6cRe9/3y5rt8zOGGcCi1qwNgXGYSFKD5f1Z/ZJqEGVT9EO3ZGbwnE+OaRgs8N
xxOpD7xmcndHFasq8AUoEflYwwNN1+8RDfboxMoQBsn3vtus84Kah+BuqaXm2itgq/qPZO5EWfUc
Br4eJrROXcD1fwU78aM+xZ6xEFN8d/Nz6upCELeiuZVEfh1CEKAmrMfi5M4ecmjwr1Wif2Z77QGx
Ba0PgEbUD/XzEsn5DWuMeaLsjDWdgXSTx7lsDKGW1RIbui8e2jvzXi2R8aio4lOLBjR+K+6n7bDW
kcd7WThKbAWvJn4mmbtDmhUWVsiOUvtqauROmInk6bZikOIDpByTW5PIbrbRe+z1OV0MqNi//pN0
plHOlFUkgJUuxMsErU4oeAxWdxKw/U6DXW4EL3IXHa1bCgq1C4gX4GIiyc8dp15JgW7VQjfqx+w3
4vnDvBJQZdi5aGbsaPl7CV3zpgE4F8gdqyTVzEDOIHCgEpgr7+fVfb9Fl8S94iEpK+4WVfB1XIR5
Aa5dRVSEVx6RExinmab3Gcyuf4zvUPQPNdRvwDAmO8qn/7Bwdljowe+eDkBeVuEA9gJe3096oY5y
DH3fURARhBntDrkLEECnsvW7bg0a3K/oqXs0l0zcdUgkw7z9I5ebZD8boVBGkJuj1O3Q3uNFY9zE
5FPcycgBSdDziw9St67JmUi+OcYf/DYJLaxrup53ylaxK2odLFo60br5ED9kYuymlYZb+zAvWLlb
nsv5bHlEiLgZ1AZMDQlNTtZOPY625frwl4df7dZ3003/MJElmWwBrzcW3AMWK96SeYUvdXo0ammX
0Pl1OFQ02SX380ah0ZLyYYbjSg5zFFDzw8i8uNi2j41EC2PIaZDdnh+RynejTfmSl06ARrTttK4e
42cQH8FjW/98dq/f3WBCvyvJDAUFHVfAW5lvyXPejvBV6OBFD6mtucBQWOknF7xEtN/rr5Eb4lCZ
brN7nkizoj8P4JZnfjEAbu6jFpmFHmAAo71HsfNHtK3Xf5Kdvo4PCpK2ek42S7BfizI5/afI0djq
1QD9tw97gicq6y52dS865i/aHnlFwUPzuOREqAtdmC17DeJ32mAow6BCYBy73JVV9UBrBDbbymD5
Ske3s53wR9sMT912MWVyy6ogDQ7FC5RwxPXc01QyIsScqhn+yqbuKbC4bfmzNmkPjzdoiRTbtbsw
vVua0DBA7QRvFLRdvKM/1KU0yYaS0IfUItod8u+/GtLmK3GrHDO7duQHCF8tXdObboOJF2vQdEAb
6vyq5moSzlHBzMvRclWveJhXDEF03Tq7yTbgFZMd0HHQkLzkLt2Yr6GgDJC96OrwCblsTTn2WSLG
WoIEUUfTz3IXPUybJwGvYuNKc2tkp4wNwts7meSHwBW2RxZ1LPku1x2LmDWKwFETClIxYJty3oMO
WAVx7HWWScAxXr/JSNDbleO/Nd7koBeNnPbyRnE1B/pyJi8ZjkG/CewWz1dCTACX9tt3AhruJ28J
1vJGOADAZ3baQXOmA8GEc6vAJyIAR0CAejmVshM8K+/ir8mW9b0aIA5cOH3X6hrF8CYeKsDFilQk
/7huZMJU+4XO0nXNqfudOcq7YoefBdoQUZlfowT7E9jzL+3e3C7R4d14CAObFsMLBZggRqEzFX/m
wSEFalVokUroFpuAnB2eA7xpU68b5OPRhPccUeRFd0AUPwhvNSmc0ot3yJGjj9IJFpTMVfMG5o5q
QIAponkD9Hl81YjUsEyLj7Eod28RVV4b5xGpLa9znj5YGUn08JE1DpL3LGdbImFrR7uSpJviMXBn
R3GM+9wznYW9ub4p52NCRejl+oiTFAwDy/0M4NEhgwPcHKd9T0VyP9klqsIjrMRWWC0pXPnaR0I6
kyGdAnIJJcw8m+RYocetsKKU1q/Jb5XWOUq/+hN6SN1gpxxINVCVhL83Hdaq2YDq7etLfFvMfzA1
cKn1MQgDHEI4noCa5NXEBNwpc+zilErgFUG7tmduxN9IXyenwku3eUjnzfg1Nq5MFlb92tFHdyZ7
PYZSRi6bL7+NcyUyzBZP18VB2maeTMGsLaD8TUOnOlqH5piMC52RN5KMlyJ52yoZHdBDIFL28nX0
8JSvA3QNvbAOpvILe+2FB+kovSnoXqrR6PT584xvi7dYNxVDQ7uiOqxzs1LTecD7wJ0Y0uCBgUJi
oQ+WMx8iGq2DJ8sDBNZgs8yufyjW/yGLjgU4GwGnjQ1BzATQVaV4hZZc7TF8Aspub6ubyiu3VYwq
DWpsaPBLfK2JtWyBr20+cBwR1MHKKqg0Mtg9PNNDUQjQQbnG/IWVvy9+Cw0ZH9TaAb+uraEdmmSL
eexr5xUSUUslgr8HB+370exMYiZN89BI2HDxqB+lNRwq+dj8yVCjsNIfW8MWnn3U1tEIIcmiVrl1
sXC14DQzGh+UyV3ONszYCqhaCsc5f8WBuwt7F2ggdtDa2GhbjEEXQYv3xQD65pwt0O8gymTYcbwb
V07KHCpszv/D2XXtNs40yyciwBxumUVly/mGcFgz58ynPzUGfqw1IszzLRbwzQJqTurp6a6uyraK
3T9D3U1noVUR69Mp15uT5MiXznxDd/dauLy0vuiMlMkdh/HS0M1cigK1CFH/giKTNepCoPvI189O
ZyefyEwkq8u7ZpBy3DIE5QI2h8F4133lG9/rt22gQ819/mKhkaGvpbr4JYMKOtqQNEfgetMyIBZa
V2sVjzomWLds5aLpETRXQLmgn3b609Ns6IDxW7LurnZjLl4WP01TyxpnA5hdR5gWjl1mNneMwRxQ
93KCPXnLV5vSsPTRCi6DmT+IuwCIkt+910IgizDy79hpRe9cBTX2zHCpob5yl+BQPHImLuj48od5
bU7c2YNUuV7v1wrrC4lNbGGicyoAz0KKudfHqAgGP8h9lI6RR63QvvXFHCOUsks73/J47u4Ua4D1
2ZIPobeK2iE/Tl+O4F6Guh5IQvAEpiadG4pGrZogM9A51Ws6xrxL9pBNSDaJGTtdoP8+x0s3BGJR
dDbJICeHwBkVqWVyWvfI5ELUzJhtZBKMwAv+1G74FJzLd2xt4U4tdf6Th++A3wJ0Kt8kT79/w0Iu
A08GEZ2b6KuCwidNoCBEEphMVHzD5LF/xJeKFHjRGWck95LRbUFUYUGMcq2peml3IShEegHCbqRv
knqthDHT5gwPyNBoTxb/5r/y1oyIMCvs4E9+ACrzqCHXuonPa07kNmskAtMLmVE0rWqQk6CWuPaD
WahIYRc1CXbSa0WXN8EORO3qyuIuDFFC7VyWEWih4oSkzfVObtOcq9K2QsAz6dI9in0m+5h5/k7Z
gwgTmfp99pkb2Tb1VgPN220Mywg6CGIPb24648j5kOESaxSS4w3/6r+hIXIHnORFQzHPN4vnHgfX
HQZ0GXjZUTyEf1b95u0kQ48WSSSwwmtIMNyk5pgMLzARN391aM4smpQfNACUBucz3UvmHqI/oak4
T5yrBxvwnKPxskQ1MjdUFPjR376aKby9mhF3AstNQk8EnjRvcAk9Vk0scDXHHSzAlbjFDsy05dZ3
Ax6FKCQJcwdObu1o3Ya8iPRRVtdIlRNlMWoHRFkJpAw4bgz+3D1ic1sChPtMdjN7hQ0BT/a+cVcO
820wQES1IWsJsDxAkDScvB+GCmJbfmpMDoraqc4bxZ2yTY/+CdCsrzzQk0jnARthzDXI88JdSUwT
rg40UYALihqsKCStnyRw3NxFuoieaDFW/C6e36VDj4S3kWzQk965U6Yj8hUM8IU5w5o//QY4X/vv
62+g4t2YjcCWpOEbpA8BGCAf1zWptEa8zoZW9y6vZb0X9vnVmMmL70e8GUZp2Mch7otw0+0LdO6Y
/g6SbggWvFznzowzPXXAxzwK9+3LykrfPiavh0o5UAaqeKnIY6j1M4j1NpFq9k9oaQbxElloo71L
7LXNtXCMACxniWAHSqqo3V+PtoWOdj1F2M41iCH8Tfk+o/ut0iEjoAdHySj37N3IoBtuZaQLp+jK
LFmEH5McM0KMflsVMCQH8a072oGu19vR6J6rS7VdLTvexnyABfwdJe22OaYa54pHkNnogQMcHcaH
ss0B5ybWM8fHffwMJQgzvLsIXm2ksUlI4uO1y2NpZ/38CvKVPwZdjF3Z+iHmekbeRE/2EAI1wotm
/eE34BpCs01Z6d12O65tq+XJBoROJo8ojS7HQUlATWpIKKPhpDcltztkBvOW4cXm6yRduhoCLR5Z
ovr7P4PUfdyhOZVvOOIjHS61fWe8D84A8M8Gh8aXf4HRYXVBrE1eSyxaJKg93IELNph8OMjOGD9a
rGOmKzY2sc5fIuC6yvNorClXLVQcr21SG1jNQfQuBziqoy1+JdvBApDMKXbpodoAimBLm7ULj8wZ
7QZ/DpKa01Rqa1npYZB1grvsIdolm9EqDfbu95O5uEf/zuV3dPtjj0plFMpDDTO9rdhdrDe2hOH0
K1tyzQp1r8R5OHFCRWbvYzaDs7/jC1xfwub3saxM2fft9mMsKAn7bTrASrzzHZDKPDUmtPPsNe+y
kIS+2gvfNbAfdjpObIN4hB3xzMGZtdvaAlf4M5A/598HtLDrvgNcgLGRhQeEkrogfE5ry7BXUTDk
8IpSSyP70gBSbQTSlaO8Mnv5kpiF+7vVhSgAVgkfGsIAFUkBarVI3jmMKh9FJSu/R+rZyOwYyTdt
l24aGbj83BXyR8UpjfOga8hOa7vVR9ztUqK/H0PWJGjMK2j9vXadbMNrkNLJEATo2V3yyPV6YMWc
gUBAj7zI8cFGIgDAse+twM4u0G79fQoWHlTX9sn3/VjiKp35RhOA1O282ebM1BZfuMNk83r6oO4/
FedtJc+4gN68Mkifw46da1DdwaD/KnH6ABrtx37L6Zol7Tsk/r5QV1kb422cScTa8VRmUWgg6Jjr
McbsxNTSiGWuTeYSn6pDf4kVU96Bx6fXZ0d75YzErHxDkFa9zkJmBHwmWF7oniO1iXz6te0+q6ow
aDukFS89Avfdc2EoM0CjIqgWDv02AgWThIRUZXan7D20VGxB5IaEtSm4rSLgM8jzBkzHUPhUqeym
MPhjobZ4SGq+LXU6v5+M98zAe5I/abkpnKtNtENadbPmdRcyJMgw4vpCCKaB9ZAu7/SaVIdDiaRu
hwq94mqXP2i8+cAU1AjHAD5zWHfYam75PGjm2s2ytLlB6wOiRRVIPzTg0AtfZSrHaJj86E27h+6A
rM872cRTM0BmBlFSj04b1V5D1932AJOcDBqQkWskb3barNyNAWglkeRUe3OyxH1o8hvBzLeTnZoE
lq2aIYCjepFDttHMHfPNM1RrpbN/AZN+/RFUtB8ppVSL7EQeV3hI4mS9a1vfbPYROqC1vapXn8mf
Ha8nx9JUV67a7wFeX+nXtundVtVqr3KwjQ0HdkDx9RXl1ZcPyVOPCA11+YzuttfsXNy3h/ldjsAH
b3CW/7bi2m4fHddfQblW6Kzk0BLBVwAS9lJBqW/Uy/fsYdc/Ml+qK961CSp2v9vkF1wNWnfRm4/j
hjjxG0Dxw50KUQTN1JlFGgXaIccKst1OC1o65XgfK/oHq4df8v1TrTOaUVugvTRRYAVKrsMelA/d
Nl6Dby/AEpEJxs4HXo0D8lKh3LvcSkoS+mKGR/0APk993KkbK3ESBz1HYHBB+yeD/TDoc6c/MM5q
H8jtEsA8UqQ4ENBzgvu59n5i1E9yxsk48tI2GUwg2OxeH8/Rfj63qV4x9hu/2rq9gOol2W+UNpAU
XcBCzqVUtFIlgZ9Ab/TOQxW3jXXoFeGh2wGSeQQjHwDUpSuA+K6eUGbODKBfIaWOeHC1j/w2ILz+
GP56BpIZwp5pg4+B1wWCL+7xSgjg6dpTbGP92WflDlhYUABGxmHlql0Ib65tU+6vU/OIS3LY7p+T
r8kzucCqdPHUvXyon7Mz4pHWusNOVvT4rDgFeYyvPodvX+HXn0B5oQ7dR2VN1qKwtIvw3KN7QNhL
DprLjdFi9mf+XK4xBdwiGJHDAmIC6mxIUyOzdz3jHQBEQ1AXSO20zkRaDZs9XO+xaazkNK4ZWxgf
YBrQe8EOxz1PX+++D6qivFAgEHhonPBJBK/kju909nJKnkMriF3Ezs3aZb6wp66MUu6VZ8IsVzMY
BWmXE7icrkIa1G1eyidlz7v8UYKoPRgYsi00NLM1soDbgBX1BvgTlfQ78QBjXU+vos1j6WdqhsYL
36n28Ub1AoiEv/OnwBjP+WNkSpvoJXmKLrGzlkda2tFo8IKmGsqlHMDy1IN4RNfm0JQVLk4jvwe1
NjpxJM7sUqTOmhhNtKSHNdkFjgqyvNSCm3/KndVY6jbrgEsdJRdgGwEFRj/l9Qz0bZ3mLYOPqKw0
tOJT9qDu2A0PdSGPdCpwEKT5hxD22iZ9l6E2UTASbNY75QK6QtLhJd2J6KTPwCCK55+hHhUvN9j/
njS8NkwtNwjCI20Ma6S7z+mpN0mF7UXa8sjQqhvFQvuTrT1yj/3eNyTz97t04fWJRDR8uIp8GUCk
dCMKWpUJBQlkb/0H1isvMjHH25WKDqBpbVcvOA0kveE2QNmH5yD9/oyyfgK9yIRUJJTmUJNm3rTe
BOgIef7VcS34jCtb1P5h5iQGXzlsAX2cHbK9+hnaBEPO2/zRQLVhz76zK7J6C+9rktT/Oz7q4HBF
NfEDB5uFFaK6U+BmDE1CASbsw0Ore+pqdnttlNSOZViOdAiiDKjg3v1gH5MAZaRpAySsqYFNlDNS
r9usFZMWXpdX46TlhYusl+R2xDihJtRYKJlBo8IQL/k2Nk/KuQGt5O+b9LZNTQKDCem8QIs/fBL9
vmlScY55LSoQYUs2c3gfzeyt0WtUuKtGd6aP+umOnM18u0uOoPl4vDD3oVe+gjfV+f1LbpcYXwIA
KcjsgJgiBZVrt5T0pVaVdQr0scu0jnpmQYPMv7SSLpsiOFx6J/lYCTBu24hgElkTjJ5whALPeW2y
1YZkVEdIz8/HcDfa/QYSEwb3WuzEDxAtr7kiEipdvSooa9S5AZmtjx0Ma62NmNoF7NjhtvV2PqCd
eUR0tzKfNxuYmNNkEkmCkg3QoOvBKXhAdWxWFYbAgSCgBQHQrH9jwGRI5e56bzbe8LBcq/jePphh
FukoXG94qeN2oZbRl2rer8cByadNfFT39/Inv0G7n8ciAYYevMY0cKaYaGUf3yK7v80CkIRqHHkx
i9ejnfJACeuyx+45ogLcmwHhpVDvEcskjrIvdvWj7FZbbbPGBHJLDUAZpvaQVDJDXmYd9qrzOsLw
fMx3A7avLVwKPflT7ip4KhTlWgQ2sV49MZ7VATL8NgEQLG1W4/Wb8Ib6HGqTyVAJClgZn9M2luQq
F2A9tzK4UPhLWZiNPVrouHSrXXRMngxoia3suQXroOhGAR4lePDUilTEHodKIGfQmjfkB/VV2RE6
5sbwT1qk44ZAEcmcPZ7Tmb1qo5FsxfbCfr+yTe2AKq6nqqtgG2zlX9ljvUtPwhZoNBXD1kpjNoRK
Lx/YpxWz5GepUw1uIhmYEmw85ECpYwbJK6R+S5hltjJYb7idsp23msX8acwJigI6u12tO9+OFFAd
gigFIRMgBzJ1NYXcEI1KX5SkimN3XnQoDsUD1tZFWgqhbIL2qs5V7lcGSt661wMlVsFpzbE8ckJ0
iOGHbcqlkCs0Sry0UKB7ybdIbe/Rp2ZC/+jzd2u3D38koH5ao9xI0o4NSJAq1FEmN7NA6PVI+I6U
Q+/VbrLRHkD2ZfVWizY5wanvIrNczSyTk3IzXtLOQATi0eJFvf3luCgiMWtLJHpB+07yPfKm2tdu
AJzjBma9eNS5l3izury3hwjPEmR5scCo/kKHGx/2IwfTpygy9HBmxnSWwDd/BqdJ4ckx8H7ZJn9C
mdTLnclMNj6g22v+4xYkRbDjCCPRdIp0M7BC18bzks3YNMmgkncsIvQVjJvEmU7Vs2jLF1l/K7+Q
6LIKC+h2B31Ja4Wh74ogNekoQWLwYKGA+i9dEU3ZtMlFAVu78whTwHRGyK4nIgSOgBxhN747mbkV
P6hP/x2Bh4H/sKxSrmtOtDkIiGXpmB3SY2sDfmidcnuELhHaKsihat77fV3p0tqLbGHB8SDlgR5G
2zpALNSCpxnTNzy0nKHgB9lwlMDzN8HqkNxczWcRZ0RNL8IdFY0rQPuBCYB8yY+tlUSynBYhVxri
fvKCu+kQIcRjNsEmg7Vu7VFy6xqhIvHXGh3MKgXkmkKGLY10F6LrodyFdrTHW9MOnNmRnHr1fb0Q
0MEiWIrR94SSLBrRr8enMrMyQFuSHJ3ZnA4pupU/a2uy/afwlbFXif7Jz9HTqYJKAYOEMAWwZ9fm
gjZO+SHtSqjlWBwaP/GGjx7Yk+STx/uuXOOIuc1LS8C3AzmIyxWgEJ62B8XqJodkDfaoLbiguLVE
A2pSW+YBrE/DC/oaDP4eEmn70vGtpNaT9+wrWd1DC6v68yNucFa1PGadDL84Bsg9RhYLUJmbo+MJ
jBoib1RH5n4EnUhrrtwIC3uXxBVQyGRVkqCmLlq04FRpMsOugmqbO2RoM3vlT4gxT9yhMuMndgPp
A9LUgn5FdLnllV5tV7F2ax9BRXuhX+Rc3GEFWpvbcbafAKnMW8NXZkABSt4QpIGPKnP+yNrn4L3x
HlcmgVx71I77OQnftMM/DvAkKGWhzbAf76D243B3EVpqxpOa6DXq9chM5kiCPvG2fxc/yU+sPrj8
oTM080FwMjNb3QsLBwCRHtLUgNsDFE83GmZy3mRjNqHcfdc8NtA+gXDUrjoxKAafxEOz+ihfuJOv
7FFOGrdmrg4F7DGuep4sdh95QmGmTyVaq7hN7MRecpKMNfyssBBwoRYGkQ3Q4IFxg4axzlPcS0IH
5BnIv0Qwt3Dgu0KgZX1wJrJmdncOLMFTQCuCBI+qx168QaRvZS4EdDfjdrJyB0Ks1oXfVZccnV+/
74mFhzO+6e/XKdTBKLNZkbMKXyef69DitjwgL70BEfbCnuz84Fus+fW7yaUo4cok8RE/tqEoFXLZ
DDCpXJ4ja96Az/aVN8LjjjNIi7+vZ6Eu7iJbQNX/d9Oro6VOoDRrdVPxMN19Kffzc398RxjmQAfG
O2XOaCRrPGcLD1pML1TKCDMXevxumuo4gjkUE4w1MMN7QMTjUE+/Jquyjui7fxrM4MIhT7OBmCAk
f1YS9N8d4NSBR/skyv641FB+p72tovlBWMsdEvRWCgAJyISsb5zDrucBHZfs50HnbOUY6dqB0Run
6wE0LoyX0BLA0arq45azwDB8UM2h0N32ecKi9I+z4+vn0vT3obXioG7LtgB7E0UelSNduUitXO+M
JA4iQG7wvckj0kizWb+jfwKPrz+dk4CLcxPupBNgAlbnyof/ngWFcWDcQRdLukERP14bF5KYqTMJ
OHf0QL0yYDJ7H2VTqm1c/bkunH7fibfJfFhD9y/IxAktDEr019YUWc7DOOhRC6px2iFiWemK3r88
Fw7hTZE/C0dR0IMGViVmNxue9Dm5a138C5GjrEDmhkSOQNrR1AhiP+Z80ENkvX7OkO4I8SqLPf9u
QnOQtTJaMnfURlSBBgDpIAitwNFChY5RmgRdVPvoXDBEo78MIih59QkCbY/Rtt0IdoaEUn6ngVof
hdGTttGcLkefm6xDw7cBAOj3z1lyAz8/h26YkQs/yWtGy4x8pzoyqimBlex9F7mFcCt40WUVCLIQ
9lwZpELLYJiqsogx/gjsv+CLQ6/ZuXUVmBoffbBilM7nyhBv6jQSYue/My5Tfn0eMl/oE1gcjBaC
ljqYErzYPqFTF4US3knM3+0tOfUre9TlGnbDoGYV7LVmuxN2c29oeoKae34UDfatAPsr1BnNA5Y4
RFoHe+0fXPvVB1AHKg/rQm6K7w9o9g1vY4/J9kfgPeFS9RWdhQI1mLv+66gRTGpwVsRd4FlEU3BE
cVf0SoKIajI4s35C6eTuHScZzft4EIXwpicPPRunDsJ2a7XIWw8CpwFgFZ65QFfBZ1H+itPQtToo
bY1NzL8S5s7I+niJ0Z8fWeDKs0GboOfwlA8DVM7O/119BNZBqYrWFaT98YdKsYgqE0r80NVGg+sL
5EMH0PPALEqPwb43hEcBZxlNu9m9m6w2+92+1FD7Qh4JXVBoxCItO9fOMxjkkRGKpjb4PajLwCqs
bhLjqXguNom95ruWjREUCWjo0IpNA5pGwe/EqMU8M8iHzq5mkEgh28wW6knuqmu6eSOQof2wRm3j
MFWCWdYwtMqSvcBj9PCYmlGky8cXcZvHK8f2tsxImaM2ETpeKo5DURdv3tosgVCAmoWSouUHGSPj
98NyW56ibMnXqyZzMYCKHWwNXme9j9vEQV/AM8GOM/Z4XM0G3dw5lDlqh3JiBw4rMrT2ubOmN2Xb
g8wJsDMRxB7BpXXqh/PqmbyppFI2qeQqsk/qwBWwqZ4zNzRJLWwywh3EeYQMdAUtKDpHB/EVa+fO
WvB04/GJbREUx6T+BeEPygMP6CRrphq2uQ/tM3mz/T2PomNnj0hfe8VmdTlvXpOUPWqnSlHHJiVZ
TnHPAFg0IFQhPGgV+NuR8yL0mK2R7lUjd37fRzdhC2WX2rLtMGkZU8EuOMdsNdbf7ySH/X/0HyyP
jwTv6JKCQgO1f1LIK4Wc1sPDebzT/cn2YAUBmi0DwVFt9W/R5i30ui26pH4f3m1w8j2+v3apPaTl
ghCLMVpVCPeETBQg/V39XlscQEN5qj+c1/rShUWfg1oAJ4OyCtuHWsl+BoY1j+DLSXSm7RrryG0m
43j37EM1gPTVKAd+s48e/sj69AIGBD2wnXAbgX1Tu39YzaUSN3AVK2L8kFomeCIgiyRaAJMpYq5I
crEGDTkaXSN3Rlwq6tIZrdzFgBJgtWNBVDOfOnbNQS2dXnS3oE8MzABIBFI7KxRRAmomtkY5u1fd
8oSo0LDkI4oU7Eq0sjjGH5bI//94AkcsNDGyEZYqqxcNBN96rq2M5jYiI/OIkAjAekL49o0U/GEj
UTOx8RUZ/u9jhN4mnhiOAnCHvFF3YPacUf4I9cOgF2B8UDb8Soi9bB0BggSfhO5sOn0LXa2s6kas
4uTxmdkLRokHnME52MF3gwNeDUkPGQvmrZCwnWtoLTZXe7NuC0FkDgC9BgCTR6MYzXHU5VHIJQWa
eOV986beBRmA7xEyHNOHYqN5+02YdeG1toJ7Fli18iOytX5lGZZuPahtQhudbCqiKXq91CUfIC/Z
RY2RIT9vl0c09trSnv1sUYEqQZ/Ea/9wp19ZpDaXwk+d1uSw+P3qB8XocNKABW1Bw1avVR9um8KI
mvCP4VEvu6wcZRAvhFBhd+RzaHZWbDIpyMYvk6N8rnjGhfMJtiwOWF5ksjGj1A03Z03K1lCGxA2H
8UBcJdOxl0e02Mn7+WXF2IJTxFMV8GGYQhmPhneMkVyVATiP8VjSjqw1gy4QjIUQ5HmL9djB0V2x
R9w65fau7FHXTeKL+SzwGSA7AEafRYcwi9voUUB6yuw0vbWEM7l4Sr3YRV/S/Yp14uJ/s05dOmMw
VPKcw3pnFOQBcXjvbRbFd9VkL8VnbYR/Vgwu3OLIiILxBnxTAFzQqgw8w1czwxdQ4d4D+D14siNZ
x9MR9YDShaCak+oeWoE7pCL+oZGRSB7/sE0dkLmuFb7VYLs49zrqAYZ/TJze+uoUfa0kurSqP01R
qwqRez4dwrIBc3q+C4+ty+yZ81rRd8nNYUAQsWWRYUTLL2WlVVoeYOeKWJnBZNOCVga1fDC9bGr3
JbSLZ23P34d30zZGMJO8J9PK5r3lMfue0b8fQHmBOpu7UWPJBwATO51lYJNUZ4TIE/sJ8JVeW6EN
6DvwqZwHSlxbgbZQ6IxHTX8EYb+1srXIaOm9jASzgpICSASQZrv2uEkdVXPE1gCvIHiB30VGrTuE
cLwB4TIQ3cjsQCbIOmtrvfRSBI3gX8PUIcoZiF81Iwyj+2XesLjcWcCmCIcVDnBU/oO6BZn2vwZp
BpY+aGKIy8Pga+A1lf4n13ms+wwc5WSyyHeAuWllbpdc8E+LxI/8CCqksco6iYPFeMca3R//Pt0y
r6DZOQhr9cpbUBY1OOqUpjL6L6WWzKYdboD69XIzczRgoTC4BK3VkNJw+Sfx7vcRfj/nb3cPOqbA
h4daKV3Kl1AnbGUFW1m7yJ6yFZ7ABmE0+gk9iJhb1i6NJ2xlI0U8zrqsyb2slQkXIwZsXaQ3kC8F
Soe65kJtTNlOxcBlB0kAI/4Mgas+RCfGTC10n27WYJyLd/hPg9SidrEK3ntURkgbJtKyg/70wuvN
ZXKLdRVF8vE30/tjcFQ41FQIWWsftgqL9S0ZfXGJzqIQDdrNJ8LXRIo/J//0Ud4FVouXeoK6NPvf
S4EArCIqBOAKIhrAGlIndfRDDho4M6JTx3eyr9lut+8z4lPFAq78EpxKRwwQVvy+tW478mBVksiS
gvkTCAo6bZUrs88lQg3EaAFKGyvbD86IDS3pOQTY0LnPIueNM7tG+HELjCGGwaqCIhD4em8wX0KV
jE2f4ymg8Ma4rTzujjEiS96AxHM+d5veyyBoML5wn2uiV0uHGChSVQOvJsuiBEairB/+YqwLQn8y
kQB8tGNozQVuimMstobvihdAkrxQRDjVrb6iyT6i9hnA0Br4VQAoxXxT+0zE+yqaZg6vaFMBfaV5
bJxIsXResMq9b6lwy4QYeTUcXoijgIRGRhQ0tshN0o8uVR5b1U9hVriAvC+1lWdBM/1LY8/GtEHk
ZjeTubKrFq47KDiAtRDCoERfnvKTxcyxicYgIGWd5o7w8qCjGDdvrouuv0Mp12RNdosX3oqjXNzN
iFiBJwOrHOBHlNeYZlT1s3Yk+Z/5GTh34T1GJu8Qee2TvGnP5Z0c6NyfVdjMQuCI9iZgJhVeIp0o
1O0O9d9BmUoFWcS9dhjAqv+UuKUb7WsvfeCMBqpem+DkW/4frXOT91XnfANawFH6aZ7yHEITNqxG
zPd2cUDvDbgZ83dcggAyNm5YrAVWt+5SgB4Iwjq8oAn7GBVYTQM3j1kvNHhGM4jLefxtEFwJB97T
bMR5hdMIuJRi4IQ9ZYOUTGMgMbPmQL4Lr9enCZ8BmJIGmCqLHDg16XLPqi2T4MdZdK9WBnIItuD0
+BRwFbkdIFkhyNwTJ4fDZqCiIW1YcMGK+3/Yc8DZAydL6MjwLbRQuDjN/sCOamMEj/WHbHHorjjK
DsoufxQrd2PwcHPetELXvHAfXxulljySNFBiE6Ptx4QmQUWf3XoX4cZqbLDyHiZ35UDfuq4rezRZ
Y1fyRCgQ9h7LjQpp9+zM6BwSnLsnDQXDds/tz79bvD1S1wYpJz1lBfRKUxhULsJTi5YJEB/f5+sy
IbfB47UdKrAZ2bmNuwl24k0NGPCuR7+EDdKFe+wiq9hMNqpVqpV/v/78yF7LLC68Uq7tUx4rkANf
bMhCDpaPrLx4aO34JbPgsbYj5KxIuKFgF7ObaHP4Gk/8kYdwWvTuY4nXcq4L+bHrb6Hup4LNY8Fv
8S3BY2chswwObnREQTsNpKvxe/NcPjJOfLiE+8GInTXuj4WA4No6dWdo0iRJCVmJyZMt31FTXQPS
iEM3JWmLVz+SF+asuquZKbKRKDeCdlEEA3j3IyGpUd6MycaJ4Vu4Efk1N1vQbBzrJ+5QWtmm+KwQ
16+VZ2+dNdhsEWdxuKdQpKTDvEnjK0bKNBJsjs8KdJQya9siqBaNGTSVhH7Ct8GF8AB3qk+FXnv5
Shp0aaJ/fAFqiNfxjzZUwpjM+ALGBci8svaZ1b6jq8FJQblefPj3zWl4ql9XG2kW7g3YRVFaADIZ
SVjKYUuK2NU5gwVGbfYVGmnQGnqFzmawuVTgX3WzxFi9GW/jEDLZf01SblII5nlIfAyVNfoN5wad
KZ/6Fkh7zmBeZFAOxB5/YE6su8rnS3Yrva1AZYN/pCUVHbrXk8xL5RQKrY/sgzPu+AfgCGMT7DEu
riMHyWUQEVxqZ9g+/mevifH+tUqd4FntxykOmAZdqXmo99v4C/2/aBbRuc/fDS3kFcjM/rVEndY8
l5skEjG+DLDcQ/ucI4fNWAWa7iAS2zqrPKPED/42n9RK1qpfKlwPe5CXO0h4nlXWcw9FgI1/Ye23
xl1VMlm4GK4GSPkFUR6jvldgUPgAU0C2n1mDH/TuubkP5lVxvYWaN3gP8fxCnwLCyJuCPvCHqERX
WLgpNdvnxuFfED7s1aMElNXKyi3tTAU9kghUCVaBrmVB16zS5ixowToY3AmX3gSovN3Fz1DbvRNF
q4N6YPsGaqW1EGLNLrVjolwWkiCBXe4jscLH3IygucyD1FsBpM3gD+Irkq6sQ9rk/2XEQLODAYSw
0mnUGzeU+U6dUgV3rFfuuM8G0phwQewD4GXBnx2zn99SMEALa1wfS0EacI5YVnQPos5Co2zzuBpY
kFxjCx1HOzQqwOkO7AlSSh+VrW06d1XCdqFOi20E/BwatKFvDfLWa6/DpFIvDhU0Trs3tbOq3ho9
8GYKTupFoCxHLQsEOODWFl5WZnjJtf+0S60tl9cxJ9fErjc4ypG5w/W2Lzqj3bdWa7QvawKgC294
DJTwiQCqDVwmjdMWam5Q2C5qDe1jEnXtKbxwd9k+IRJ9ozGAL5RBGYvdFiar6CtjXQiFCRs/mjHA
KYNuVGqO2ThshrqC6UYBew/r+TlgbLM1ncBL5qqXdC+UenZcfWYsxQ0gJQMoHWl1tE1Q/kgo8iqR
ZkxxC6pO5JF1/xJsXsK9ti5CQ3wp7Wt/mBKpACEeVC3wZ4ywBEoFCb+D9J78KfbTEVzpky3a0imx
2dfgJVxHUS1upL+jvFnXaRCKjoyStEkhywlRCeWQuy8PvlFs19dy0Sf9MEe9Mrh+blMoEmJS0R3F
QcrNiPaQUTKEO6IyrezSffYPlPtEfx5ZXJTA0e6ILMX1IeXrEZhiPm5R0gdFNYSRXUkfzXE7cCAm
xSteeu2gHwKC5fN4Wtm7S/HQT9PUa6MctTSHqEWLqET64K28QBYqIdLjR3TnaWdIvTsBUGS+la86
w4ULHN6XSHgg+YWXO3VsOD4c+JGD6clDyODvObsB0QJuuhPK75Inuuk5dn4f7jdgmdrIsInOKcjV
ArdBY/I0bky4PoLN9p4UgQv0LJeI/AKIXCL+tEgLyWhlNqognnzAf+xCfdgKp/U2D3I4f/sQap9V
CSBYQ4oPkY6p8Zhs01DPZINvTRV6NUBqum/Qq6105j5/EDbhGvPYgse6mgZq1YuxTrShINNgQ5gX
RAfPzWj0bmxqd9xda4W6gpSz8fvc3+LmVcATAS4A2gFE6aDzvt7lkVomkNBKsdW8fLfHfduf4hOE
NO6xx0H9pYON3+4+GfMc47n3D7Y5nDGIGIGYXpWo62iQc5aPp6w1qhpS7omLNoKvCMKQ2a52czdX
jRN/UUm2FSx47nT3u/Xvkj+92KRK8h3Ioc+W8tSZMgXBFLZ4X+V6aLCe7Mk46vIEAV1CKJ1spP1g
H2Lv5QSVOPAQXyBAbqZbyansHFyLYBZfJQlaAOYCn/D3m2iXXrJDXQtyg8LV8ZmxAk8Ad2hxTp/Q
Wge+hvgJ7LXWOWF16VRtAxNwe3S8/T4tS7HJN98ikW9DIz19GJO6zIVMg3YZOKBETwA5ckjY1nrk
WcAUdBJ0HrHf7zaXMhpXNqlzN6V+X8sqbL4HoATejU/saTqxz5X5AhoUwCDhcc3QE7eYdXeVSXTh
crkyTp2AQRNiTct7ktAgfS6F5U9G4jAQbBogq8LpETh81dWM0uLBI7yW/5tn6rQHYLHwywRmGXeG
dpqkF16SoOLbfOyqe/EIpTRT3ivIwPOr1eZFh/vTNuXk2wkR7yRgvoUjZ8+opCPwfb+TgfiUTc5j
T+xRMwRHBFNE8nSBSKv+D3Qd8Ds/P4E6+33e1oPs4xP4vcBhi7XW3ayPNmN8H73czp5LR/EE0Eb8
vteW5x3iVBC+lCHTTb/4x16cmqDHvIO+DVurgV/t9P5ZADeKgrxOuY0hUoCXPwhFfePfrhgIY6EE
AdMEMXjtb7k8HeKIHb+zK5xZuRNc3ztmffuRP5b6H1Qg7icdRPNG+qiu1i6X7jdogqHpAIJNGgBK
18blvq6TaoZxgXALaTrKtsfsDXoBhnTG7V6D16g3ipca6t1ENH2zMvVLF9xP89SWH6ooyuSRjB0U
JB/jc7KP0TVcGgFUEiBclLwRkfrs+Pm72UWnqkAQgvCCEDAjlZNQImEAgT8KITU41s89MpXKMQet
aLlJ3AE0PwJK5FICD4cuajTVxBY4QsIHcZWk5NbRgNkATLJQTRBAoEnXcLum4IGsRCmVh0d7ttnL
COGqAjtONrUEEO/hOTC6d9Cg/T7+74vs+qK7tkt5V66JEnWSsbqKfq966W4+NdZ87O3z/5F2Hct1
61Dyi1hFggHkluEG5SzLG5Yl2Uxgzvz6aWrmPfPCmIsqv/JCLmnRBHBwAJzQDS4p/K6HLEaPX1OQ
4LtPZoA7x2u7V1DqaAZN0B3SF81DpT3OwPKqxD4dX6WkG+sXnPtCzi7tsmz6Sl+/8Dbex0/g44Nc
nw2+K3zBZYWSQHAhXNgueYCYSQxiukF26n1lofgvQEgHF30Imawkfac7w8jmvhoJCh/p7a31hsL7
feODYsNtUA3ldZeV6SLFfiy9D1xC3V/QkVN3ma/sGPyTrHxQYK8GEne/v4WzVxZFKIrU8C3IPyOs
jxKOn98dSBOEn3CT8E24/eKn5TYr8aZ5VOQBCkFZ98kn8O3epTXUKTPxCUgM5+gEIhBlt47vjZ+/
m67+OYMSpXoNlbVzCHl48KGgrGV80x8+0Ie9K4/MG/3MlzUcf22QM4vkcIZsLNhYmYqvItfJAzqb
v4OcLLsI/Y/CTfbktkQS83VEvnre4ckr20aCS8rpnHBGmsdt6Qzrstj79x42eIgfkUNe7lE59bag
szS9R8iGXtHb8IauiyRjZf7TeaMyQAfRHvL1FKENzkQXzcn6eoxBFaZcGd3s63P2Df1Az6nCvmsh
Jp6hPaWTpgP+DLACFi+zlVJjdV3cNdnMerWuLFTOVs0h1N1M2w+QvAWpF/GsBQUn8Kao/Dnvsv48
KIC5puhVJGvhKrkUhNHPSkHWymBHfzCJ3+QzvLTkNBJirOwZCOPin8ot55TXi1NWGBezosua7MlQ
Harq5/mBCOqjMJINCnfkpZ3dsG4ESrISq87oQyizhzqcblvD9rSwGRCYb3xjlYdszCf05cmKHv4M
JZx+wDoNmyqasEKIucxhtV02f7PQ0DMtyYeiVwe1r92mKyUrJzrjtuPljNTMtWEcQoy3iPfd8JJM
r13yMkjjin+GvtZRrdJTDvoXkRfkRpXHuVb2Gd5Jffa5qPZnTuYAlM2u3kZXg/Ex4EWZ9KhR6vXk
wiAo9s5Bml7ULfQIrDgF791nZWvXCbrjjK6QKJJKPs7m4nIFtbokCjHl4+LWyeVi70GL5pjIXatQ
wJYVO4rtGNWq8AgU4pOcHROna8NonYrCnt2qQC+pUh6NopCUMgi9D26t/8BwhjwZ2ohSKcCkw2tX
3fYLLs/Gzma2N6OVcfFo2gbn945sYJzlzp0W1vEARDVfvM6GzpU9a17ZTbXEZmVAnM1GsVUZWrvO
IH3OzBsUtLtVKivvEs4fskZ41mlrNJGzWINmVaK1qJIPwajdZq9jehPNqd+GP5ZkbyKD3VoyEmnh
XkQXjw3ZAvBa8aRErOp7K1zr5BNzZ9f2fmyhMn8999ruLxbKRtoGbWDgNabcQmXdTJYyA47Zzt5i
HONFC3olC86jCB3ZBoVbpdw2GpqijwOU6NVV0c5sF3XKG+1Qj0dIf19GqSw+JUPkTqFSD8kwVQVK
DvpwV/ZvtYkaeBUXnj66IGl2PD8+odfYjI+79aFnOrX6GmhDfVS057S5MMf4fmlGv4TKq24n+/N4
stFxBlnky5AmDfBYO+1yqt9VVusaNguSLr2ZSsIku0xsjf9aCe8V7Y4wShNYyaChgnN6atpfNf2c
lIfzwxKfuL/nkScuQQ1lklYFcDqHfG8zkKY0aaFcQg38iuQ5mjamyQoKsK96apWjpIIMv5SukpEa
yEZLTg+oNoGv0tbRNsqO2H6F6tmeQUaAyuIZwmVEsxz2HSqDwdF0CuQQKyfOjGWMq+u83k3ZvVYh
btu8xuHh/MwKDXSDxJ0Ao0KdYpmA5JCXTsU87gpEEYrG7TPbBU3F39jL2lO6cpygnZPzKoYysi4Z
1nWsgZRofg5hw24h1xYbJZln4WJtoDjXkjZZpVYgBfBQu/Bok/EtNWevGK1jYzqSUQnPmg0U51Pa
VCkgFIZJNCLkcRwLTfP9u2FL1cj+TEPigrTB4bxJakBe96t5qABF1OIXeKmQuPIL2EbNnjrI5XR3
i+2ZnX/eSGRTyXmVjMZTXzaYylo33I44pcsaUOFCr2UsTJlLEdQRr6NE8/HaZr3+99T467ysIMwJ
NDOdfjLkjFQS3dpTdOzy5FtY5Oglb/tfKfSSMgc9VDZ0RNLWT+vQhyjvq4FQzPnRr3j8A3XzPTw5
zKDQohp7tGwVCCFpqKu2DVBxxVZgljvF8pkTgL3qL2YchIMm6ABR5mvonEUpJTP1qWiAqaLHGcLZ
gVHO/lKBSpsYkkC9oP7FULdgnFmxQSlRu4QOl7y+1IdL1fKM5GrM/ZI+g56GIcGfyG4xgoDtKSa3
yHindZC4XxvEtIsiuc07TGTld+ljprtW7xvldaQesjRA7irsrmf7oI0XcfdAk6CxLpNIFgcQ7eDN
FPApGkWZ9Vhn+JzWjL6PWftpkWxfTaEkG7h6U96UEAICnwc0GsHQwrk/rYpKPSkBk9J+P1nFm2Yv
9+etVXR0bCE4t+dEOgLwqBf2jLR1W+OyxeG/KHda9hKqP/4bFGekltPZtNOwMZpWc+P8vlXqXUUv
TaXw2lIyc+IF+j1znI12bRzmDALfHhyRp4KDQEGFpiF5DolBVokeiC+jpYAbUDY5dtIq2HVZi27J
NPbyKLys9EKyRKIz1wJF0D8w3FiahJVhvaz5wOJ6ap4spf3WFjcl63YWBJdjkPtIzifh9WmLyO22
RTcKNe2A2BeTF5cH5ycGp9/MlXuRKN4ye/1Q7P7CONCRgQrM/23OPvXiHe6hXb/2PqoRCtzQs6vQ
MWDdjaM9dbqMDF+4rzZg69838ZCKRUWEwCYeRZUeTGMCa1Q88P97YbUbIs3VhsDQXkrnvm4QInnp
wWEvey+J53jzDdzejoqFTU6DAVuW64TfJ+MhznAgB4aCE6wKwrFxbeO2pW/n51mKy234itKYji1w
myVzoSSoDvclKOTIroLKl8Jyt7KQ6DV8DTeD89DC7bIZMbddinxQ0mIGctUHTIUGgDXtB9mLRry0
q24SLk7QJV/vRJulVcZFLZVoTSkuqt92UPPRu/7b+YEIigVxGkEu4h8Q7mI/Ok1HnQlVA5pzC5ng
jrw6zr5RrnLjZkggbfPqkH3b3djlRyej5RA6gw00d9VX6sxQBoR7PB3lGr2pukvypMQoY2tUz4IU
oEJNiTcQ3WcQOkAdOMoj6R8lEmZVpGq0rCUS1dM8XHeOS5NdWKEgQ4cwcXewy0AyvaJo8waRP10H
m7B2LoA40H1HAqu8m7PFDQfo/cWdq+O10VauymR14EL7BMMvitvX1l3+saFrDvLxJmAd9aVImiBR
UfkSDQfJ6IQWuoHhNuDUOdlolcg928pH17s1vYILd+2w9hTwb4Pfu6GPoLpT04DE36N6cs2SSk7H
FeKPe8XmE7idOOkxY2m8pr/r3Fdjc5cZD7Mx3TW95OgST6kDjVYDxO5/BLzSxoaE2oScXqlctdN9
Fl4X0fH8fIqn818InpY66ou67HtA1AVy5rTyR/Y3sUGomfwzCr5NPtdCyAWvozDRodhkpR/Nl7GU
0UJo9VA4AMsMyNFtg9vZaqSxRLGBwrL4Df/fa419aGgVpOFyXZj6frTuC4jo4C1RSg5EoVPZQHPn
IURl8yUZ8BJi2ks1xa7DBndM+mMfvunj97ZeJHtA6FI2eKvZbJx0HWtmOg7rhDrLXl+mPRnVoCqJ
mzvDbVRb+zUvkTDNP28qsmFyOy+fhklXV1jiKC9K+D6wOnY7fd6V+ndtyIORVJKggvBxClkY0NIi
x4SsMreofWzkTrdgZhMCXWAyPWtLdZ1o1d62UcqlPScauuRH52c2I1cZQlLZdZRX9OO6dgtxamvc
nZ8B4WaBwIKK4gMI5PANVMaUzH1q2uggr6c9I/3DFMtSaqvv+MO3/AsBgtrTtR0qPPGXGBAoLxnN
GzwH02xvGzt9+hsntgHiT/repLkzoQY3tEIvCSFi1MVulS2HIpaFnYVubAPFnffEZmWirqs4dIfB
urfH106THbPiZ/UGhDOVwuoWde4wHppHiI/q7ojCowzdAGHnpUXQ0YCsAYVWlq2TAnO7vwhB6h9r
a0uyCgnAMHIXNLkbhwHlT83kztZBr29q+jcnw2a0nAuwhzKzUwWgBfGpYrhhtKftILm6CNftS+0R
MVFUyXMgesHyyV7Xrcjsw5SAlWG2Aqrp3vldJTT5DQznV2pizXZqAQbKEG5fvTclWPdWhoZ0F4aT
BEx4dm/AuLMbWu+0bGaA1XPhzuymAgHcHP1oy0XiLWVAqzfdOGkr0hq8OgGUFHfpuAepnkuR6Esk
iVLZGq1nxQbGrOD/sxSGoKLpJ4/yx1idd3ndPp5fIzEMGDvBDo78KF/RCvrkOEdTNNgtdagW6DMy
A48T0f7K4H6jcI6iyKomQloCDICdedCc+Gmuk31aOJLAg/AgA7PhP4PhXEWfUBb1tgMfi0jKEu+N
sAjM5NDhgV5H/iKLB8jmjnMQdhOORl8CLipvYgImvgGKu7LKFtmYuL2K8FfsWBOmLkes129Q+YFK
vCX/kTAbXINqhvBUnY96oLOlfzpvG+I3MY4qNPVBjxCMIqc2aPRK3I1jCLKPLjAhitcHXYwSp/Km
Ki+czof6dI9agmiSjXmduD/Oyt+4X9VGG9svoqWehwxjXjQ0M6NSIZxkFxDhrXIDwZ2S86B0jGmA
gJ6xr2AUFT1YcLQk9bIp82ZU+0JZPZIJWMlGxm0EWkDLiQ0wGVOhx6nqX5aG7c+vmtAqNyPjNoFp
JX2rtlg0p7xu8gLFNU8U1nkeRHhT3YBwpg82C1uZZ4wDQX3XUI4tvGBDdLfFglkTVNAvFuVwHlI2
ddxGYKOaFz0BZBGGiKmzC8i+fD8PIXTtm1FxB5alh8jC2vC5Nap8i+a6CMt9b10nkO34GyAdLONE
N3U0V55urNSKx9DQFXC80PFOy9PIIwV6GyfIRNjG63ks4SkMGpl/sLilauqWdZYDe8jNS0QNJq3x
9c7X0dUBOp3zUGKr+A3FLVHLUAVTVIDS9P5Kj2YvNR6mHPwLah+9Dw07opk9GKuQSKZTbPK/cbl1
M9QMsrAZppPAx/fg57Oi52gaJQkeoSfeTCR3w9DRgBTq6+hsw+/YQ2UkKFqDpqO5qxoniOLd+ckU
G+PvQa2fs3GCSz/0jpZjUCwKBiTIhmqvt98NS1Y5KsPhnLzGxsGuVQyLoNBmWp9+dYKkXPbYl6nM
665e9U/H/s+YQAB6OqbCVvIwsYHlxM/JeAQXp56BsrD3lhHCednj4vya1KfS6CS+Q8AXgcjkv2uH
bttT4EmxmLXkAE5aUG+mv9rQiXb2pLodLiR1puzz6nEYZtcZIMqSoJ9tCHdkgKCiDkmFgT5MRn03
56os433epECme/pZRUeNdmBY4y597oZL077vyvgiZS+W9T1rLMk2EW9P0IZp0JmD+CzndXRtrqDl
izOvYSp4E72hRPe63kIg6jgVP2bUXjmxxCMIjYuigY1qCODgqXE6wCkLCUkaOG0ELl0aB2331uo/
a0vy5hVHnjc463dsNovSz2nahhgarY9VccwTMFZ9sOaQD/ezttcIztrPpn+u2f1shP75jSpcxA02
5xcMuyadtZ7pen1gFkrRobKDnH5v7/rIV/vxP04p5xeg8aSlWge4KP9ZJzdG5dWQgjYlgxKetptB
cV6hdVKLVTpQhmw5mmb/qfVEcls/bxtI5J6uGVNTpyoSQCQ1Otjg1xTEeJU7Vu/Or4/wdAB1ASir
VUh6EM4GbWcgXZpHSH1M5bVi6NdWrr5YDX04DyO+LW9wOBvs4irrQx0+Rh9fkRzU9CCF2JYGHsIo
UBtfgbpS6Ma9KtnVYtvf4HL2R2albfsFuA2K1JqhvggX3cXj0Q8LCBFmIIl1frRF/FGlYGKq0TXR
t1eUotz6/PiFy7n5DM4u9XAp9LFbfRnrLyqjumxRJpdP6ONRFgmU8EqzgeKMM3fMasTrC1IF+acJ
w2lSPO6qXTu+gq3x8J+GxROuZ20WFvr6poyaXRQnHrCc2VMNydVT6EQgkWVBsRjdfza3iIYxWSkd
YaT1vDfan6h9qsrcT1Tf7J4btZXsbuFJsEHj1srpadbRCWuljt9J82wNl8R5GcMYVb6XRbWbu16y
B2WA3IplbagYZbkOr0jdCNJQyrXWELcpb3I9MK1Al4WDhP7r9wj5Jh0zjlFrTNAlgYyCOyPSsKTd
03nLEBffbDC4S0XYooCqmDAolan3TjKiZ5CVg1vmBMwPbLqpx/RW7dqPRh9RA24sz224HJU1o9Uk
t0mjxV7TsDQomR56xYBkF0S6czd1QkVyZIg94L/GxfcGhSBsNeMaH5qqy4WCJAarjJuohqLS+RmR
4XAXDJC6pFVKYVaIKR70sAxq2rrQg5DAiPcKXaOkyL6CPZE7OCyjRNkahkOt58Fa3Db3+w6UF2Ba
m+5VSypiLry1ggAAlA8gAgBl5CleNNIpzAzYEss8Rme37K9y5Hin+GkCj1xxcFCDrKBbpJB13gmN
eAO8/n1zq4kSR2Hl2mk203qvTON+lHXACJ32BoE7G1mcmzjYMZUTuOqKZVdZoZ/RQ2nIKGeELvur
xxQTaOPRezoUmqbOVI4wjSJ+MOsgQUGFijuSESSD7CASWuEGipu1cCKDWhQrVH2PzgzXalU3j1KJ
R5OhcDOXRzEoAtY3p5JcOUj8J6jmLGS9XkK3ieJlEJWCBP6POt94RC0YunZQUKEhdJ5czalXgrVZ
b28dFqQZaFJ1yTkkYCUywESKdrZV4QRku9zmqtiQ5RkFZFe42bX5MN9ZT+0NuQt34Lv9BvIcXDGO
0S9cMc77DtGm3uDy5yxpsiLVvkIiy9EGXzQKY9M7El32mj+n9+exhM2SWzDOc4PHKxtwLVtbOB0X
CvYR1IBAXuhad/lFvq8uncWFTi97rneRn0G+OASvyvlPEO2H7ReQ0/2AlKaeWAbMZ5l2fXo5z4iR
PNmNb2k/zgMJ01hbJG7ngaexIGMEJJJewiX3c+/r6qVponJEPzTWrgaLSy0LXvwp0IpzcYvKbULb
HiIyKJjh1i2vF1w6H9XUnSIXofj4tXsOHy67taE98X+EQSTLteoyY+I2J1myRB1AcgWxxHgXPll3
6Wvr0yABQ+W8j7Cg96lv+4bXHM2H2le+o2P4uAc5KKy78toDDnEQhoNO9aC/NTv1XrlMZLd2kWun
aOAEsw/E0Q2ecZdZ85KlOXoB6XQTJpM3S48tkYOiENla2x9MDcJLpxbWFHnH1BmHRxG65owatnwf
ShsRhI+PLQq3zg0aodF6DBT0uargWKfsGlKvRvyp90jsM2XnaEGtPi/qfnR25qwGEute9wkfUdri
cyvNQqVTcwp8pqMEtI32Kuq/TFZWB5KqqMTOLuKh2xtV5lV4ZSrpeESh0d+kt7YfsZ6ym3PaQKYT
5ZH4CK28HxXwOKNIMS9kiUfhA3MLw78RulzR8wxWjSd5Y+/a9moZXyzFQnfztzZ9VsuDWR/r5eH8
FIuuCFtU7q2gVBOqytcmWaNWLrKFXo7sl6Kx13ZWPs8jySyWO3qaQS2Lwsb46Hxnas/z8NiFv/4T
BP8sSHvWFzTCYEi2eCQhXqgvu4UV/nkY2VLxdI2L7cRmP66TZuwUvMhx3entY0NuBzMYtc9Uuyw1
X7Xy43lcyQzyF/0ongZNjQEbmd8a5M0G7d4kr+cxxL71X7/C34ZNO22rvMIqJSNKVoca4Q7lm22P
l41J3lP7sbWTw3lEsa/8jcj5mNnJGmaEQGzq61DFRRs8IbKblhADtY2gYwQD+h8FSUVrt2jiXQ2j
j29KZ0R4xDHK/uP8SIRzp32JCaHMy+TnTkUF0MhWJg1SW/6suLN6HbLZJ4ru19ZthGzdf8PjZi6P
ljlL1w77rH5ojNsw22XzVWq/5eH9ZDWSG5zQ+DaD41wxVZM0U1cyhHlYUH5/bLLWjTNJSZ7QG21A
OFebRcOIlDdAwrEO0PTtqYmD97d9i0IPidnJFotzt1ZUpCRTAVWiyN9ByUrQLe/z9KiTS6WT5JaE
c0dWmjcKhpU/QvO0a+eKhbguQc/enMcLDeQhtYyeXHzt3aBw5lAYpFJQRYkS2+v4tjksB2Svjvl1
BZaO1EXiFhJlvn4sPOU636m5C5XRgEjWT6ADhIvh5hs4K+l6QzGaDFtg+LjVce9+QU3f57cnYoLT
pvYHz9xTKNPPr1Cj9/SLxQThnyH5BmH14fYbOCNCbHTK2wjz0IPOys9Hz3yYLts96ATf64/4Xg+y
CsxXtRac343iS/Fm7JxFsYLMVlsDF4yZtgIV7+myO5DP8BOUKcgtqTvi1u/Ikt6C01ynwV+QCJ/O
/Wrxm3tKaBhZ5iTANx+vnRwX8fBqRDl1CuTZtR/6y/CB3ISLG72fH7hw027GzR3sqdVWprUqJ6Zg
S0OUBsomStDKkkASlK+H0GZ0NEPXA0q4cTA172l4aTIvSwd3qSUv5PVj/7hx/h7M19G/gSFmG4IU
b53EKPdYTH/qeMk4Wuyq+q8lVvG4UhG3lVXMCp3RBnW9B29QIWLYxMMM1L76VELDZ9khhNzobD9Z
iBsm7e78igl5ljZb5Ovev8GLqtxR+jV+Onu1Rylex/QbfqBNlt6YLWQT39T3zlMflKti3z0bqcfu
lat5f/4rJF7xi45x8xEdWPLgsWA3tYa9Mmq70vCgxPQ359ZmajmPVIL3eohXu6mbwg2t2lP7n31v
/M1RvEHhfA5rirVMAShq+tFqQdv7dfxhZsGc1W4q1R8XhSy3y8d5GlOZmpyuXlYZWnem6GW+U6mf
DL3ft36MwJtZ7Wj3gg5QiY+TLRnnYkhfq5CGwDC7fo+Aw8R+opRasmCyvcC5E1Sml1DBBYZD3HH5
NubHfNnbqPWD/uRusSSRGsl+54vRzLlJ+mFduNwOlD5IIPxUYAumx4UM3uxcTorE6mXH9NffN2Zf
2bD5pMHisSPKt8kFFG6rq+7SCZibXLe71G1172HePbP9cDG6JlSbz2874V34t6l++YYNPpoPQuQy
MWIl64KIUoQCJe5lNb8/fahJHHD3g3eQ5+UZesXUDYKrlV2+9PGROpdd/RKzgOqSociAuBuPOSl1
ma+USxV4z6ZPY7pB5yYb/f6vymjAx/DvkDgvYg1jHk9oFvbU8gO95riZMuRaS1kDr3htbIoMIWiJ
0Xd2eg7Mqa5qzFqphlDimtsZipGO51dfvLt+I3A7eFZjstgWrG/RUndOapwupRdS42ooFZdFpt+O
VHKkmmJ39RuT29H2mq6rV/K6pKhfM0LxxGMFZD4dlh9oWxk4YKOcmKBazea3pDdytBajy95iVAHH
eKLo76Rf2o9+Qj9VY9jTlTpO1Xeji9kDmisNcFmBfchFJUByyJcWlasVOsnqvrN/oawwfOlndX6H
dCXUturJ8CM9TkK/mWpyjEnFPuzKya7pEA3XdJ6jI/rfQITZdddtl5irwI0x+bWjJx+DPUNZKnPM
w0Jb42es1in0NrIcASHFDFJ9elQrmu+z2nzUJ8U5GCUBh6OS3JVOokhWURyBgJX8n6HwlDJzuFDU
A2BKQXKhoMJ/Wtw87T1T/1ZDDlG5WspnJMycQUaaLT4AfuNyofVijjWCyrE17LiAB0VxQ2Z52d+d
2b9RuOuQQlkBWiVsgxrUZmbvhcMuDn+e3wjiKdTB2KZCImFlzTnda1HtGFkxA6RPH6Nlr47Pi7nP
cNNDU0ae7JT2vVnL2P7mdNugchcFY1Vvbiaghu2PpH5JtBQUeJfKcNSzx8yUxT2Ey7VB4/wJo4kJ
nmugKcpbon8YaLFaaPAfJ5J3KVOZRqEDkLS6D/tb4txMaun25cUc+y3C8UXpjUi0VLK8t9D7687K
YwgKEFCLnS5gFTuMLR1osWgT7pdp8vIkvunH6Kah8w/a5n9zqm3guJUDLSNtegL+mkh7M2p3VhKX
6q6RXU3SGRWVr6Pl+N+RcctmNaNjKwpG5qTkaCmpG9uHynlTcBHX6GUWow/YCLDxzi+k6CqEqNUq
egqKaPVLCG5zMahBGqgUK8/dPOVu07LdXGTeWPbgAir2cZQe5rxFc7n6eh5WtIz2qsONKkIQOfF1
iwU0jCBvB8n4sMWpSu8HM81cu2rxynOuVWRGz8OJtsQWjrszhDE1FXUCXKbej6wNWvs57WRuUnTK
bkE406SN7SzlAJCo/AkJiyTzBwZaBTAqlJcktCTXIG31h/yFC/09yOha2qomwMElbBmryQHHiJXF
Lgt/jLaLomVfD0E/9NSj8K6FohgahZ25c0Pt/S8mFITaKzq4AfioJ1OMKrVLNJBT8gk/6yXLayd7
lQvnc4PBLVqdm3qTrTwZWUzQH7MfI/TPpbiqv5H+05BRSAlNxAalJAoZDAt1raeOxdazMjJH7PRC
R+QmBq3Q+2SWkoeH6KqHaPQ/IPwJno2g3FVW6sC6bF/iwtwVKDP/m5X5DcEd1la1KEWvYBxtlQQx
QlL13HnW8HkeRbh/HZVoUJEDESJvfI7eOUmSYm0G7aXLPGKlMAEkYEEcTQcmMXWhIWzAOCeMYMxC
ygxgzvAYWneajc538x2dqr5Jj3H3F1168MIOSsshEwJRnFNDCPuioqG2igWQah/Rxk0nMygyyQZa
v5nfvVuUdXdv/C6oUc3SbLGBSucmRD2CRfcZuUuZBEbk3rcw+ilMP07LbKyMFtFSHFhn7NsBtZW6
vasy4vbgbS6mW1WTsaKJ9tIWldu5ThZGztivqOTN6X+R7oI4T+cNUDZ/vPeDsktLNED03YSYmYPk
TmWTt6kAr5P2cB5LOJy1p9awV84ClTuZC8rybjDAITHCElTNvhgN860Bl+55GOGQkN/4cj/gNuRg
qq5MZ60HjIn3Gqq3nLu+Mn7pUblHye3+PJZg/4K7lKw2jrsgtKFP7aJJE6NGHTGa1uzDLYHK0jjc
6ImMsG5dZ87IT1C4jVvMRgn+gxb9Ls2hWjq3kR0RAvMGACTPVJCEE6jqnA5jtuZkzkIAmFnr52he
XDQD1KVPSwMtxlD5iNvcbe1QktkR+CPw2hIH1WAgcVJ5MiwnjC09ajr0lFF4cDV0J8u4p1XspsVV
d1WZstomgWGc4K3fs/EVc4RaEBRFoC5t2IFqIG3LA8uPS5tJxvUVfP1jvTYD487AIrYs1sYA0tBy
YRxN4nXWPmuDzHmh447UBRp6DlO6N5fe7XobF1JZGbhgq22HylOc4JJmjhXBF8zzNUMFFbEPWXE4
b/ui8qkTEM7D52tD8bKuX6bMQTihtiV13GRqr1oHUQiaoqAqdmNtfCxx/ZJs8v8HHI29oFEjJire
TxcT1RbLPJIeLQV4TJvosVTsHUteC+OxVUo3pEfoR7mQnDw/ZuFGQZXmP6icb1EqRkaVDmim6Xda
5BfEw0V1p9b7qHSrHDlkGY++eCF/A3I2i7a6IlcWDLNpr9HM4kxePUkuU8KpRKEVyDAtaNn+UXA1
GzSsomqEuapJdzM58eSr9QxBe02HgpqDNlZw7ffogEI6zDQWC1xfpYwQQTRObZWdN0GEaeE6dLqc
udXNSjYu6CXAVTuMCPoVb+Lyx/nVE3nrLQhnMwpDTdgyzGv5a+RN2TdG9ipEuqg3NpJzQdRVp22h
OEPpVBC1hQzjsaYARf1TdZ+Yr3H1OHV7B03hYxWw7Dpm77q6X/rDyDxUjSaJT2TkbSKft/0Ozn66
xFZtaCDC54EipNJfCnX2EXNAKf0k2RrCFYSSxqr/jCJZ/imTIVeESnqCEesmyN13M1G8qtydX0FR
DS5KUX6jcFei2KliZjCgpGbua60/ze+2ejGol3G9D83LgUJ+iVwl2bVGval/M7Nf4fLeymo411nj
Hfz2KzhrnStVHbseTcJ6ElAUEI6l19em28UUFMqIW3aS6IJwbqHpC6oBKLygp+Z0d1g2DZlCgbcs
TuWz1kRSh5IfZmfKooe66K4BfVlz1ZddlW05KJbWcVbFmGAT4pF1MPmmizSZl0EGOnOR2YGi+Aj9
+j512a/mMO+Sq/T1J/TUb8lN4mt7HGavDEr36kFG6Cqeg38/jK+CRlyn7qcRH1bbj1kYu/pyzHTJ
m0XkINAACtVkla6vMW5dF32cGSt0NIQ3L7UKH5GCIePCXAKNyBpCRPO8heJ8UTJDvnLRMZyuDVQk
KzJQBJzfKzIEzgXldcfGbAFCCR2UVqvdTJZCEp4c20Fw3iWdpjwxBkAk6REsGLERjPmPWD2kEJpW
LsL2SpNROImsAJoEX0LPlo2ozelOgMR8PqfaagXGTrWDGh0GMoivtCW/uwnYB1ZRAlyJ+a7I0Ijx
ckhhBRBvvWh37d5x/PYj2b/Ofr+D+q8feiF4N9ycuiiIDmT17yKXvYXnLEMpc5PN6xAT0Iuq8NO4
GVPjIlkk574QB3d9SD1otg57P51K2xpRwZVgmPN0m1i+kb5b5a1JHs9boXDBNiicw1aJMq78rXDY
YMKzlIMVoYxc1kMnqrXGlQx8ERSKQyaE8k7HMhLW06FEzNCx8xtF3TdorrRfwuilX1zdLC8z5y4H
vmHv0B3iyHaaCJ5ATsZGHA9PKLDRnsKz2YpirZxRvLgq9Iz+RO9p/GpOH6R4Umo3XnyU9NjYFPot
kZFxCbb5Gj6yUcqOWL5mcjuipXh/QpETJaCq8mlXtR+1powVS4SxEqVDDQ9vXTzYTsfXZ0PbzY6F
eFs1VK42mzuI5tyfNxTBmUrIGtHD1QGRUIcbhzpqVtYMEGs2YxsUpcECworG/tUnQQth6sTenYcT
WP8JHOe6rBicBcmqDa2M4NxS7GtdmdC/gzu9OR3OQ30dTZxDgWglLpeWDn1khD5Opy8GnXsTOqi+
Hy9KdF2MHlhaXBNSX35/Ue6HFO01ZfCOIj/XfBg8CPZCUjDyP3I/u9I91aXotDj/RaK53nwQf5Yq
DjPGxcAHLT1KvX/ONPbhsmNQuwzRddXMf/EgxgQYqAFATym0wLjtOUQm2uYK4Gmr7DeUeg0fo/5o
v8UHJ3PfxtwtqZvN3vlRfulS/jnvv2E530OaAeFJcLx4L3kAQosI5LN7SCq54dG4S66Wg7MbLpk7
uU7gfEfqMnd/OMcf7QF8drob7dr3GzCkdbvZC4PzHya6xWI+6P+Q9l07cutKtF8kQKIS9arQYaZ7
cvSLYI9tKuf89XfJuPdYw+Ft4vjAwH7YA3SpyGKxWGEt4E3g6aqDK/yzQbAuBlh2iA8Ln5VddWJ+
9wH4SuqHJxZoAFxaR8m8/PgPEEufxJLPYkOWKdqyogCzFuSV+uDS18uKiVpYP0ngNlpXR3OobUiY
PgZfP2CG8aa8Sd7a59gLH03kgF32aLxVCCfRg+BfRUHq/v4fP4Hb9LxKTZYxsEODpNUFLNcP7WT4
5fNdfv54r87mfnwNPey04lPX9OdrGWS1qEXp0xJwMaRDGEOdB0ugHM7Tbf6behg+sQ70+PFW7jHp
FRau8s14pI/O3r6f3Z+X1Rc9PD+JX/3eJsk1NWgeMmKob97eUs/aDz80f0I/LbsHyWIFNmbdA0Sj
DL1GcMuD4gsDVWgFwW3EezgHLFVVvqTAlw6DttqZJEZ2PPMmy0eRRu3OCrtCS4WaeBSdkd/iKJhk
hQDhHazbBupoBFwTKMR+Vnyu7MqyQf7iLR0e13rnpqrhwiljOGev68fSuaWtywDMnhc3C72pZO9f
0YWCNloD+ps65te4M61MYLMyesgfzWua+Cw5Fg5DPvjl8gbLxHBneLQwid2q2N8Q07VLXZ4wBv6h
NNGD1sm4JETspkSnBrUAi2Oj9Z5TKQJ2tmautgTMcq/zo314T4PsOD3RJ22vH4br6UE5F78fzZ+I
Ona4SnYtuJ8nr32VnSqxx9x8Cqd2k7SAgFCwuik4gP0Bb2A8TZNd7tWYnfQmjHC6w17dLVf28fJ6
i944a8yjoXsMyEBIXny2q2nG2JBmJFiEDjRl9rRXiON1IFEdpxzDHPF8iwTrdwytBqSVAdqI4i6k
xg3YFV7iX0oZgD/S63rGsSIM4z2/hvDhsnKiY2uBEBFwU5aKxxQfc82mA2ANrCqJ5nlyWVXabDdp
LANjWc7q4LK09df463grjQu5Ela3cz1BWtZ1xwLztV2rBzMdvDQGEEX0flmacO2gGloBVcCG8NWm
1gZ1Vz+WHVxO7KNV6TSpmeQFJUr0gxcaOLHogPqTQf1sGywpZzCEVp1XlrML1il3AdWp09AgDcvr
oSiuwhG0FEZ8sBvDXdreKzVw3Da6R0zz6rK6ROQY0PgIuH24IKAMclcvGXKmD33TAUCEBtXUeYYT
Xudztp/C6aBlZFcU2c4eH7XS8nJV32f9fAQ4uFtTMAGYyQk0fV4EDsgesEx9+C0pvqcoapl9BSjc
7DzHdASSQ4YCqy0J04QnDJAViI9108ANwp2w1CCRwlR8uVa/2eNJc1zSvVegv4zuzMqdimtLlZJq
r/6Ct8WtzHU1N9ekFZqNqraQydrUjVGdLnTFY2OQ68pOLW8n56xlmev06KjZ9f+QPiRb4dyxi7KQ
TMkM4f2oPHdtcmXRp1brggSzkFNYu8b847JxCKOCrUT+6BXUbKduVRdMXhS5oKh4T5G4tAzfYpY7
1r4O3hJgeuoAzWo7N1P3oG0psl/jfG07vyRfs5ripcXn3kOon2RMnfA1YP/0nenUocsmNX0yBUuY
BnZ4VxdvqpIDoem1zn4p9FEiX9AiRmwk+Sw4dANFW+6omKnW1BHpsf7kqUE0ZEQveKUTcjTBjm3v
nBT9MbIarujJtZXJhaVGrGnVZAyd12aP0bCj8dWsgMZF34Er0i2ZxDMJXK1DbTylUaDTUF3jjpRp
q1Fhq2hHy9vM7RTnsW4o+DzBhRp/GypZwXPdL24/P0njDlMTao3F4rXlrmAwmnMOhPXQ9kvrIR1b
N23Phi65lcUSkeMGednahcrph1Yto0hbxJZ2nIHBCyk54zXBnH2f649j/xvzgkBnk/UviNy9gycb
nvHoa0GbH2c3iZEMnWWiJwhUlK15Q4C2TkjhGk2gjkeSBcqSeYaCvs3vZl+C9uFY64fLpiu41D59
AWdF0TzqCnOw0rpdvhVtVR2djjSSq0RoPBs1ucU14lFh5drCFQ/syFjsWeZ9Y8UeKkm7zviHpl6o
hLIfZotxcRm8M0g6O58WbKUTq4FNFo/Gr1ocP3Ul3c0JrFarJMazfv8Xc/0r0eTQ9RC2acnQr91j
6C2sSHYIW+alUg4Q8V6hfwdDzXga/fHJmytGsQw6lgkaCxU8ydxKWb6pMn40gVPB2v0Vwbn1kOjV
SNY+ODUpDkiMAmB4t7YdFMyfAMhGlLfL5ie0DIeA1ccBthRc5+dbU59iNJCt7HJK4Q6KvmvD2ybe
08zTi9m/LEp82DayOFMfCgfETyNk2Uup3s1ddXZi675fnH01oFNTJ8ojMWKAaCGj7E5tNt+BFl0P
ajO66rM8ue1onj9LvmnV74vlbL6JOxnOUI2DE+Obwjx5AfPnt1ytbrIs/QjHlxwFwBT4y6MS7s00
cRcDeG4h+yAWKKgvf4cg1HPo5jM4f1uWZp/QtWUVpG6DY15pIJMLpxdbxpculmOiNQdsPDblZ5GW
tihRp4KcmHlU3dssPZYYtpJ2h4vCEyj0VxC314Y5TLHeY10H+qFG/d6aO6REQ/uZRcVBz94tB/SM
gFDR587P29eWDHe96byCZ8rVivQmmTFX6sgQI4SHa/NR3GaXKOBPaoSPUk2X2CcDcWJL97n9ErbW
Dk2ukk0VeqWNOG5TFUXplYZgsfsZue/Onwa/RD/Nv1gOdnPlAwPtJxd5jiooP6cE7X515YH5aAeg
cNdE81WqSe4Q8eL9FcR5pjKxwmFOwJeXFj8Nc7mz43ugvpqF388fejhKPLrYUP9K4+6QZozaGK2m
OBC6jperqzrtXtGaG0eVeKX1h746gP8I4q+OMgfunpmjhTaK31tkzTPVz7scQNevdeTbNL0GEt3l
HRNN5ONqRLxKEXqAZIzbsjRE5+KfRuQlnw4TyL00tDMUAGLOjPImBTqkYlU7av7s+99m8YtgZhYv
QRC6Or7V55KPEdno9lu4XV1MUqdFjvumHZPCbdA/4I+1HvlGHKWHy3qLtnQritvSyiwzmhgQlY7s
mA0aMN76I4jcgQomQ+yXaMWPsc59NZFpJbw3NeVc1sj46+Rg2ZL6lvBC22jEz67CarLSDiEmVLJ9
HxuvSomOb7MLFAa8r454qYZOttHarwxF85AEdoy6oWG48SjjrROdTnh18PMBVgOpUi6xR9WxV2oT
Ztyy0ctA5mh1ttc65mnsfsTa9DiCalLieVYz5U8O0BTRWUGRSfvCpjIiSmmilV5Vn/VnpwFvQFsm
GYQWtV/rZPYZk5F3iff1r0jyOVoJqxCzVSvlrk1r22PKQoMmHsF/OpiyAte6YF+00yzUt2wcVJW/
KXNtVGJbx4ICEOocs58OgH6J2u9VEEsl6W/bTBAFggaR9MdSHSTeb70dvwhH2tey0PS8Jp8/60m1
RNfHGsKrOdnFifmQDoskwS9cyo0I7uCTZErUcoGD7a10h7b+g5plfhnJRuRFqSCAiP5VhTv1eoFd
ylZHnmQnPXoeowhNwfct8dP6yooApaC+KZiK+wdXoyNnT8C7tj5DPq9fUTu507a4FK0eb5083BVJ
v7fBLafQSNJgJPRqG1GcSfamhTFZA6IiagXTNLvJPKLq7NyCpvvuslbCM46ajI57Hi3q/IhmCq5Y
1F2xlErmIVrFoHoBwAPEVE3+w6Tsn9bwrzQuemlY2hrZGliE2tmiKGEmRyeKkdWRxBVCN7LRirN1
0CCqdjZDq5nl+ykCaEr121Hbqyl6HUCDe3kJxbv1VynO6suorEm2TmcpHWBZnXNq/+jC8baVmb0o
qnA2SnFWT4q4Swm4abxhjh2/ZmGKYnR339njGyPjTT+Psccwf3KdWYkh2zmhcPR2oHTmGOs06Gfr
H9CKpGo5hJvAb1Aqf5o+lPbo5LFbto9Z9VsKDytc1b8Cebb7iukYuKshsNT2Y/2973wnfc1V2ayi
CIPacTZyuGONKmwdqi2Q2DofR4AF8SH0e7TiuoZr7r8r59lvb5cg99mjcrKCy5Yj9Jcb2dw5H5wh
me1ylQ2WdzNLdjZxjrkuu1TFweFGDvcgX0yQUBY95KTfjcC6IoFBA/OhCuZd8VADTxSX3R6IppIo
WFSN+7S03HuNjXjM0WoV+1IGWeQrhzAwzuOL8SvfF4c5A0mU1/wG/5YpcWrCdf3DjmmgDfhLoxWG
zeIyDCGYkrOjYSCz9me7kam37s6XC3Ujhds9hXSxrq2WkzR7s701QdeTo0l8aX2QFVSsDNi8r/E2
w4XkDE+XLUd4OjayuR0tcnuIKwWyWWdczxmEqPUJqCf7JrYOl0UJfelGFLeLwJEAKDmDqEIZ9wqA
YsicgDENDQtWho5D8/myONnerX/f5MOmKqz6rIA4zXmvtPty7ZuWOTPZ6q1/38gwMySNkCTF6jUx
rob7vDsw+4r+w3gNGtRQ+FN19HOh5PVZTNvpXURTFbdQcZ0pflN9RFIkNkGRAoMmJuphaGjEP05G
3Q1VTgmiOrN71Wh/NY5V44/L+6K0ZwyiB8NSvRXaU1qUj5f3SRg4bARzt17cFvjNNXCIkeBzaq9c
4Ei60B3RF2UlIBe2zH+oVmxV5a6g3KTxbNE1VFEx+DoRewcgxikc7rV67RVTJSB3q11/Od5/FeQv
oKhQo2hYY5Wkw4hCz74PMwaxLi+iTAZ3+RSgL3CAYQyUU+waXgahq87qLBEitPaNIpyfmrPONPoW
Qvq+AoKVanohocFiawi/SlkwJGqwgUGuU9fo4kOzK3d+67bWZjJj2erkUC77uLxLwnf0eBvsqdOR
gJxfiXnsk7sqOrayYr4IcOSTcO5gj2NXFvE6CmtkQWpeG+TMrFcTsAqTm6GgVp8006WD5LYRhkYA
odYMohJElpzGS13ZbRlDaKHkr1OE6YYk9kdCgso03La1wIyYeGqu7C7bjljZjVxO2amN6GStceeC
Fp85RpnWYm5I52AqX4DN4WnzSwFmsJK+mKkswyUVzvmdvs10G0BACF3SAb0L57K4sc0PkEj5sX3V
2/s69FlzCGXpEaEtb3TmvI7CFuYAjxo+gARtQu/r3nLNsN5p9svl1RVeQxtBnLNRTXVsugiCIjs6
znhMUqXYreAul8VI9Pnz0t3cRElnJlNlrmImJ3TrcXqN9MVVUN3X+l7yTpHt2Z+/b4RFqYG6fg1h
CfmtVcGkeyE7hijn14rjzeNO7XdTC8hjWc5aHAhiotvE3LAFdFbOzZV5zjqbIZbvmtFlQExKJ4ZJ
AmVP9dzVm/JAshn/vzkaahIYWGhlsR8zDMBlzsus/6ry/nh52f8/S/H3izifWDUYl5wbTH8P1T3Q
J8bhdsgw7xddmcDXt/W9glqJ1QUOkwRToiZv8Hf8FcwFbi2IY8yCYimW+r1h+r6ziDtN1q01G5jA
sYNKYa6W3Hf5fDXQCRU79WhG+VFXH/UsunLM8Km2foz0vWgJYBYJzCS6GmwUkkYS7btS+9VmTcBY
6talprpDi9rHihgy1jK2LmFYuFGECwuJ5aTmbEKRbLgbuiNLPmq0CRmqz6ZZsltiB/t3zTgH24TV
4ITr27MmIOB8bMNpr1b3Wndr4E2h2Ci7PF02D/Hh/yuQ86ysUTPLGGEdlRECfsg5tKqGEc0puCxG
aoW8Ey0wITsM67nIb0HZUVOA2eQuU9H8dUxTL+97H0jQoyatFqxW9jm2MUFKbAKUC2NsyO1yK1o5
6OYjKgLgKj61YbwPjSsLFo/nS5/8SJHWmhJvKE5T7jf94KJsKVH86wJDvraOKqJdUrX5ApNiDXqL
ojQC8BqwOS3yW7tUvTZi4oc19XNz9uzyrlHBs1h4S/tgAt47i27V+b+HUfz8Hdx1QjDm30c1viPq
lmqH5MoI/BFA0BpFcxuWSewCkWreXVZeqDsYtpGrU00EDZwHGBeSstTUEY45N5lxYPVTKsOpXj/7
y/aiDZaaBl7YKs+FNiwtyqAzBnFCq0KNAJwOJnhLqIGhnIj4TnhqMdciuclEaqH9VF+pw5G+53uJ
FGLDoAyoNc03FnBg83nHpl+Xl+5ruIwbZCODO5eT5TD0zRt4UEUeVWA20v4rmRbciYznOgundXPy
yBuQo59v6uztshLrR/Kbs1WCs7kemQFHUSDCLm4VuweYVGCxU9f+1znkz2vFBTAj9kNbj5k31Wd9
+llioCG/p7qkpCHeETQZIMsCaACLk5LP1sjmDDvSk9Ht2C7tJFsuXq3/COAhKsJ4prOaQkA1PzbN
WlePwkcyhBLr/XrFYLXA0Q6ANAp0L75ni9ngEnLW1QoHpoNUF7NYi7tUofnTSvrilZlK+hMMid3T
EiZgcG+zNJS8IoSK/pl+0lQdU1fcShaJMaqlAUUJizAmfsxVt7VTN5ehkwot3IQAMGIhZWBzsdhk
1/ncAl4TA3Tf6IDhnhCAPtb9ZRv/GhxgOTdCuPDKimyl7lYhRran8d0yPmbDCy4dt+9byc4JLXAj
inOnJQu1bDEgioYnC2ObRZ97l5UR2sZGwvoFm7AZXbhWpQyQMBpveXyYQD0432jVc2sdjOStHCVF
NJHz1jBRDP+NE/UFIaGb2gbsfA4Cq/Kp0IFYgpHvJvoZVR+G/S0ujpeVEy7fRhqvHAYOR4T/qGrN
hzr7oVSSpI1w8TDNt6KoQgyfn0r1lI1sUGBuw2vHTrp6k1YIrZ1323hLAI0+flzWR2jeKzczMm6A
y+Mf48WgzjldWOclgwH2RM1tqwTt2rLAQSaGu4kaO3fysYKYzDwaDiYBdTgF2ZVKhJuzUYa7jZbE
InRelWl25Q2QK47sm8nc1sTQX5C9mF7hWTfXy0/90fbHN4pxwMRrTkCMvbykgpYEnGbHoCsKKEJG
fg5Rr/UF3XMxZgUyn1xNfvzNeseI+yF081MK1sbAeVIqiVCx6n9lch6EKoMR1Q4GbxGhWsMT+e+7
OT7rxLmNplMSLQnx+5F+aqqD5Tw7Mgx5sY38VYE7WnnsjIpBIcKiN4p5ZDR1pTiKwlvDobjMLX3N
AXO3xkDjBYwxkJHXKyjOd2ScVtyW9r+fgzYxMAe3BPgva70nP/tANe0nXHzr5N5gwaUv6fCYhTQa
vahC6skNoxmGednsRBawFclZwFLrTGE5JqqK8XWorlTn+fLvi5Zu+/ucBSypVuUDwe9r7aEafo86
2Nvn/ZDLcryiu5DgnQNZAGb50h45a1qCsSp4QHXytTFyTXIY1CNFy3sWHi6rJLK4rSjO4pSoAM1T
DX9R6cjjLKmvR681jf3/Tcr6FZv7UBmsjiUdpABSJ9cGD3VZC2Ba/yIE4CrWiuKDhpnPQpaeOFbn
rKqA3gUEGgbQ0SLZpLPQBDCr9/+EcKF4w9CNwyIIiTGytOixb2EiNU01kIw/XVZHKMnGvBUGvVQL
gKef1SEV0nqJhvNjGysb5m0yHUI1GGR0VYLOGMSuCGBXpF/Qnf7Jzm/2ZkrnmMRIzHqDbXi1ab8k
IKI19KVxMeLugqfNm3MMN4dsZ7Wytm/Rgd3K5qyPzp1ejqile6RYvN5s7hZHkzw3RNEEoB8o7kQk
E20e4YhFS1TAXta+DnTWgjx68I0WQLW5qZj7UI3BMNWEqU9oA4i3sZdUhETHC3cgDAaoLwY87udN
HGwS2kuMWMkGLQ5lwNyu6Cmk3T+8BHQ8pdYBPYAg8Ni4faY4BmJOhGRhQDBexobS7wDL5dS7y0Yp
1OevIB4ft57LMaosCNLVFjS/WhN2j0VejSpec+C+lJxosW1uxHF3CHKR5ZyXiKOteHLBL+pmiXqg
E0LczAaFS1x4nYP22Om2rxbZK0EUVCPjgvkRZFyAvs1tnV5ooTbFFO87JJwM56GqIoA71qcoJb6h
/eyA03N5bUVeH80HGAFS8Z5T+eEx2+knoytWr2+Ojat2EQOlYFwcSA3c2QFlovrtfxPInz5qpXrX
QKCTlcgK/2aW6iYlokR7cE1jer0sTXTWMYIJ/lWwrQFPhos70J1Xj3qP16oxATCVWigcyFjDhSsI
IBA0pdkIPvmzbi9qouerdWpk8gsrmM3UbTCXD4z97vGyNn/CJD4ngyFg1O4QqANYkDNNFY+ELGs7
RINH59C9kbMO+Dt3ehtvUg8gYuSDHsfdcmO5z8XZup3v5tt3NN8enIMNDBDM9QaXv0e0utvP4UKf
elzUJarwOesmTmGJqvDLZQkC/AkT/ad/NeYORFzmOgGHcufpO/MmPANz4q7z7YN9k1/174o/XFVn
ywU/DrTMT0XQyUIV0YW4lc+Za0faGh1lkG8AlDPLTjS+CUvFL1GruKypALl91ZSC6QX16HV/P3vt
JEMvZztipBLH9E3BDZjOhW9NgMqywn2W4xHfdyDvw1gZpkjRFOKrZS/rHRX6Phtd+YDNBTQfKi6f
PyILtaU2WjyhkrS/Cs34mFvUTZp+1xNAIWTMHea7JAJWYfTzsvoiH78VzIU4qMbXeNBB8MQKt48P
BUZYu+l4WYhoM204V81C/hd1BW6J1cppUstCKK3Y+yUEfMmeWj/MReLhBK0F650PrAmk6ED8zGN3
pP1oGD0gcTyN3Vmgn8VYvRen2WHQ2uOQdofYnB+t6h1zu97CCsyJa1ekiCStpUJdHUSlaJcFiBef
8VQUQhR0HwPAo8s8tOcmJXPzJgDh4OU1Fd1Y9l85fOJzKtSWosUGFlMkD3qcBLVWfVtC1R8Ic6v6
5xzL+vVEwRXFIVANzJGgw5nz6caSY4BiAkxBGOugTNGX/NCUyA4mU3in6+V5GofII6USekQjMlom
kbdHR/zKirFmDvkLGnwYbdLMwGHQzR/JeDfkv5bRm9rdNP7DuoLmAMRZNtqAdT7PirkFhaUEjsei
r1V7TJL3Nv5Iq/de/ZDhZgjqe5hjMAB2Y6I7GE8UzskmY9HPuP6xosgp98NuRlFr3GnRrWbuqLaj
BHxJ5JXIEpbChM1WLudcpzTVFRVgbJ5q7H5O3r1yaJsd/fagvNAmiNugeZF4GeHumQC4WAc+8Y9z
b9aSoRyzjsrTDJO55slQXV37ribPkQx2UXT86EYS588ycyxpvErC+8cFfV2lfh9Tz5CBjgt9zVYO
dxjYZOsTXeUUHVpltcPgZm5xpd93yL/59V0deubT5QMv0ezPFbJ5uoVj8n/XMF6H8TEyW76WKZim
8ofLcgRjlLBKpCJA5wOQOcKn85bWLgHNPOHq3VuedtCedqUHgjB6q31jj4uX7Os7oHmM7vJ+WbDo
KtrK5aKabqWaL+kIq2x/sOEIDDnm7C6LIOtv8IHcVgZ34gY108tUgYxhlxGXvIA53J+O9Nj64WP5
pI1+4enAyjN99j3zrjGA4P1Lumf7BdzZyxJb0ZUMq7sQcpcu6g6IV56Fjo6F3g11c5QoLFtU7uqd
TbubrQkK24/Wvgy0DwUk1SAbZTeYq5hHX/MzP94j39S7y+wab2y/XGF69iN6oTtZYuj/s/prwA6M
TYzqc6vfxTazlghOXN2bu3If7o+5Z2muvdNuaq8Fqltg+O1J/6UdMexc7JO99Wz9wxsdSFT/+QRu
+aclBN2kiWuzT67Q/kqsI5WhdgsPKoiU4NZVA+SLnLPLW0Or1XLVsvrZN78dYwBfzqM1/L68tUKf
uhHDebp0qis0dUMMurvb4QewI8LyXJIJnOfS8FQsC7CgDga4AQvEWVG6pNMShZDFwDeQ9Sh1Wui0
+d4x07NGdA1Yo4dEBd6V6a/Oin17Hs6O2fpLY5yVhO6U7G5iqcQfCmNmWNJ/Pmrdh41DNNo8DAe1
xqUCKucexAhK7jnzcQbFtvW21Aeq3uiyPN1qHl/8B7CgdDRzYjH47lW1ceZSJ7g5c6rep7n1iPP8
LwHIRgSnlh6lyjTXCApIoQdN4o3aXk0xUsOOs3IVFTJ/JHQQG3Gctba90ynRCmGkI+MyDhjozpAI
BLvaP1jrRgxnraNVaVMfYuGsVDuwdlcmqo/siKdMfiWbZBSqhCQOvAwiTecPoOfGMBji0GSoYBha
CyzU2nKNLvgXhjjQHCAzD1QwgyAu5hbOKpqsQ1SK4pv2O9L9Fpk43djFoacAODdPvMgCrMvh8iqK
zM/R1noOBvK0L42S9jJZNTWxWVUOEMZGv8nGRuIgRd5rK4K7hZUa6Lp1DLWUGNOm0W2WuAWwnfTq
+bIqIpeylcPdBXENwC5QzCGAQhcDbW+LNlimwo3KoJNRdcpEcT6/JqWWtgZEpaTwAQtcNQRzvF7T
nbL447JWwpLsVi3OUzZFagESGM8H5dDPbkdceu6ORuB45La6Bj+in7mppwXL/oreRg/PiffMfNlD
bT1LvJPafgPnQfKmH3u1Wy2zL4K8CMal3I2945ratcLQEfnzss6y5eUOQg3UjbmkEAe49Sdlhd4B
dCj+0+6WJA1MO95flie0UACEIj2k4SzwuRJtrBdd6RF6G/Vu0U+Vcabs+yIzGuEibqRwDstx4iwn
PdJCcb4f6XBQFLDjhtdTmwcVvWNS7PH1wfBl0zbyuAdFUWNMIBygFTAA6W8bSYM33Vfv9VcwkrLB
rZinvMy+eiA39a7bhWf2eHlVRU4TrhIvUbQXAWuIM9xBB6V5NENfBcWLFHBNseFZMlo/of/aCOEs
k81WpPxZ1LCMfZW8xsArvqyGMJ0HohvLxhTq2sLG+ZUlBU/JFK4PM+W2Lu8KhjZq9Kt+xMbPZri1
gJJXnZmyT9Wny4KF67eRyzmZkGhLGq0Hv10YKEVQx7URGMkeZ0Ir2UjhdklphnxYkJf16uLGKH8Z
84n0uQteJFYVgEjLgtL6dlkv4WnbSOS2bCqr2imq1S7aKyd5j4cza99N2ZUtkAL0UPQnoOUVyPd8
OWRQK3XpCKRUoeIltr7LxtJN6e2gxZIXkWDYFSI2oriNYinIl+wCL6IJKOKP2uAuh/i87JWzcdc0
bn5k3nztvGuSop3AnazEK5j3Q4l/xSj7HKxWrdLrbERuEghUFNUk0GMvfeQa2srMG4Cp9/KuCazx
kzhOyU4fM3tMIa4ip1x50JKDpjxcFqHJVOJsEV1vI63XdGtjPoyYuGn8fDj3mQ/EUqQIA2343Rm7
hl6r9L4Zrs3iro1vW+b3cGyRZHVFL0voi7EyVEUx5MhnmLVWNZVlRP288tmNfguaqcfyu+E9xKfh
1B2ih36Xgyj7kJ4KFGmuoudWxrAluAQ/fQB3TIoQpF5mig+Ywl047arIj5z3wbmpIlnBQqord982
tRpnsQlROvMxRAdcKeYaP6Pdr/T0keyS11Lz4yO7A2/7qXfjp2r/XZYjlSnL3Y2UlmgTdbDzfe6P
hm+w1m3yIGbf9OTlspHJJHG3YmaXc1dY0NWYvSG8rrOrOXto58cwll0c64ng7t/tBvLjnOgn0I2k
gaSGgOH+W5dK4mpRslcDq7OBF4NJEcJzqrRGRUJjZUsAUYoZ3mKqYcp2tb5biut58qEcWk28xZAN
VxmCYwosdRwKIPpqaOvlapcRa9sqQ7EZyNO638C/gaYbFZikA0DuGGQ0dJPUY451yKtrNpyV6Bro
ULN5bek3o/lmjfdxEbtkBlI126ehn5RDgPL7qF6ny24sfXvBA0h3Z+OY0PC6D4FgTKdgQBMiytte
O70MwHfpuu+kX4tpng0WoSq9nptbu1N3U4RyNDoYwCgs84ACyyHAUNeAcIdQgPA3CvIyZaksJuIA
eEAGFh4Ab6SegyqeKZv0F63wVhTnbMsRnK4ZWUXFJ1DgtJGnj4kbgxuA+VYl8exCYZgitTTMkhKM
in2+SNgyApdQh7BscFyAUO5UAMB22psynsr+Jqm63eUTKLiZV0H/kcc5tr6dixhPUTyelBfVBsIv
eWJArlv64LIcmV6cVwOnpl611qqXib5RgANS8lGae32J9pVNj1QKJSUQqGsYvwfUEh5LX1AoFRLR
ELDcvacBeJVVx3j5NoNioKhvYy2QsZELVhFNapSidmUCsZO//vPCrheHOQC3N0Nvrp7ncEGCYDcW
EusQ3Puf5HCmWGl6ZLSq3XuFczul50x7imXUAQJH+UkEZ4D6ojuxXmPdutDwiD561j+MIOiIAQFD
hQQqasacKZBFt1gRYbGMqH/tisUfquihSCQxg1CPjZTVPjZZokGjihWrkJLCv+kdyGNkY1bCzdhI
4Dx+okQOqRZIqPNfVR3owJfUkC29fG4kQngSHsMsdYYD0nsT+l868zhSA55X0qUvWSuemYrm9WAb
JTRRe/M2GogPLgD/sh6istN213Uu8dQ0GD1GYa8HGsZyjq2TOafeCGDJbtb9Ki5Oa8dZEY14jKsu
ZkdQ7y48TNP70QDwyVHdh+Njl8rKBesWcVHBp4/iwvZiSIrOUbC6ef9My8d6vmHsOmuvUZzS0mDo
7y8vgtBN/LWYP7SKG5tMQnUoErLaZDzuhxgkR/Er6EXDVDL8JdtP7gz3g0PbylnPcJrc9U19nRdP
lzWRSeCujbJmDp1USMBQTFjsSadJ7F6U/v+0NZyXsOJsAWcZ1ioz1SeaJIlLl5G6vTPfTYMSOCnd
TXHpdu2Dg3Hny9pJhXPOI2KLZtIxxIFQn/KwQUOwV/e3+XIHhrYpcbxRuS4UIpEqNEZkvXD1o/Tw
pfjQNtRihhINXg6PFRZBbGCsG73PE4YEv1sP6j/M1ung7wQAPPpMyReWRDoZbQUe3wGTqMPvvCmf
JuTCeq3wVfRkShaUCA7aVha3oGNHSV6n8eBppxZTxcxNT9V3+xw+PpOH5qOUzFAJEAfQ6bVRjXPN
NATMnFZA3PCh3sQv9mN6M/+qHbe6tmdPD3zz+GLeM5mLUy8ryeO+VjbJwJMCqXidBuPvIXfNs3GM
MjcC1IpEmMiVbDT8As6pVaVaTJCFeqdfJLW3oLMteaDG/vLOie6frZx1YzcuKzKTLO0SyMl152hl
xnUEmLlxliWIZGI4R9xrUaPn3SrGVD06XiXIrsmS96Kmjq1VmKtT2+iCUVJ77lchygE1iX3zljwV
J80vrss34zGx3FjihoV33nbxOD+MiSp1SNdNaosX9h20v986v3WVIEZjZWe6yq/qmjwNaM6/z17+
t23j/DP8ZtbEDSTr+sdIX4jeurX6fFmGVD3ORQ9zqinq/2Huy5bjRpItf6Ws3lEDILCO3boPQK5c
JVIiJb7AKIrCEgsCCACBwNfPAbvmNhOZxhz105i1WXUVJTpi8/BwP37OvDeCawKQ05OTdJflxUzf
rDGk+tt0MX6iK6izuNvo3HP7jEPxFw4Ft3ZQjA1sozze8MS59VCPT4JZJWP93Qa6IDwTI51AVc3w
NEjxobEQQqjLDvfMoKNLdg4wz7LE2/6WswtaQUNs5XK1Kqt701yLbNf328asrOamomdO4okMw/wB
oF9E8wHq00t4xTSC/IYJgK5jQMrpwFZcQkMbUCtIL2dQTt2bIoA2ypqfY550wnk2D+OkQ9OLk1NH
OVBXIfqjaXCZhyhNctDl7qjeQ0Pbim95fdU232qybcOH2E8GtNFY9ZrYr47zHOCN4if2SD8DJZrE
ub0m4MnU11GT7aaBpqH8giwJRAh43a5i4CiVHJKufQIPQ9p1t/kE6Qy5I26BOuV+8NQGUixGXamJ
olDzFE3W2uo8sA5sHHdXTWvJ935zUVti3ei9sLZZtQ/ElHR8P0VgjN+2wz0drzMCvj6R5FW+4uJn
Xl7mYLIMEFXwehVPn1h1K1x0A22gAi/lbhS3FXQWzcbuEK+KB5Df2dmuCndR/FDLz6B5g7TBJTOf
QWMTOnQVtbuwuY+6DackkcOVH1xU+eegvrKGr0X4GKPuP13R9rKG+F1D92F9x+lWqOdMf0HdRMT3
4bCrgyQ0W2hXC5wfewCpWvmiPBBV3Oppg1aUdQlqEv7NVt/rsATddQaphTUNrgtI2TlfRXVv1c/E
QDgnA6cFpMiCHNNlUFPzLpS1issXt/ZTL/9umxvIIFiyTHsUUtyh2vFog+2XVvXXrNmB53bqfnVN
WsVXdnaLNNagvkb0hwaTD/i0hmaekEtoX4t4TOmwyb21stXeQm9FB/5D371lRCd2HW0j+g2goQ0v
1+DRPXffH4dOc2vqLPHi2SgLLdt+uZ9nrV/0MyYndfbhvt10q35dJuxKJZ2d2J/INSht19hh93aO
RtkzjvCE+QC5KC+OHcjrQhH98GJpmF/37YwWrK7QIpvqlKbitrWTLHm8DyDcKS5eUDh6VOvmzMBP
SGmi6vDO8uJgBrUJwhaX2htKCP1CF00yPULClCN0Te/CdXgt1+rK7Ip9uJKragv5WlD0rM7dBCf8
w8FnLC66YlB1l2t8hpuCcQyms1WwhTPWm/rbV3DAJ/EqvKLJt/jnxzN/HAUdDn9xzUGkCPQQIepl
IJQq+JMEK5iUSU/OjW/+/oX/Oxjf4qazKQeDko/6FU/4jZeSy2JDMc5mNWy7dXapdn16LqV0opB1
OLbFDccL4sZdhDnlD1Di2otNA6njNfKPq+fu+oZt/fQc9cC5US6iZkbAt/MG4w3jC4KGuvGGWLuP
F+zULfpuJmN7jqHfxWCFkehUauejEuQ/bH832WIvwQGr9DMqTquYjc+ddpOQFqA3jtBlg840XQ6f
57bMjz/lhBbe+wk+YvSOY+bKeC7JIxj8HEMsZiP21YreZKsfdDuupjvcagnKLInaRMmQ6g1A/6sL
v0ruP/6Qo00cE4DEgcklaCoABn5xeLRVGGa7GcIo027cqEkbOFcVXrvm7mNDR+sLQ+gPBbQiALUd
+uAO5z5mE5MBhJuQeANteSAgN7Qm7uZjI8crvLCyOJPuQCY2KlgBuSo4vifEZ0ldgfEXENw9SQV0
ZlG84mc84bmxLU6okJqHeVPp1Ko/d9UX6W/0OW7LIye3GNjiQCJjaSm7x8Csyrb3jDb8MfYr4Kah
Jhyg797U12FfsV9WX41nkpmntgjamEL03oN7O1q+9mgFrMwwMY2a4NZWaAhzH3R76ZJvZ9bunJ05
6n53OifPBa+wwSzGCO5WzrgJtvmF+x38gPlVdC/u5KV/Tfd+qs6hIo/fZvPkuhBMQynHn/lPDi3n
4RTruKQQmtjj6O1DO3lsk2FNtujRWM+9S+mZoc538oFLXxhcrGafN33Z9jAYXHdXJdLD2zj1P4dP
ejNui4vo5mxO4ig7sDC48K6Wb4QOCxhs/M24qtMhcR1o16feRkBh44xzO67eH1p7y3C9W8lesHoA
cxKaaFbObbQdXmqWKLN20/mRNm2DW4XoqEi7Z+wmszt3eZ08jXgQgP8VIMqjjjDj1LVwJ66BrgK8
ddjpOZXlB+cGeXK7EkiCenObqLesJARdFMoY04qIq/8FHY00WFtXzYX8kX0K1y1yIjf8U77pzgnu
nt6skEdC/WKO95ZaEH009XkQwS6qSy/eZ4DsN9mK/XC/TKmfNrf9jzN7dT52R3v1nb355+8W07dc
1hVFrdPQBZylg/JmQtJyi17FlbaTHk/AMzN7DEKYt887i4uINuwzFnALI4yecpM0SFZvQMs5JNUm
WDkmUbdmFW6tPZpFdr/GNHySF9ZVdabbf45dj0YN4mwH7DOY6SUQsGVSRTWZnRG78pxfUf/68bSe
HuQ7AwsXAHiZBjMpHHo3BkB810njVWllR3eiB1S1lzFAL6jnt+iBMx7y0AX001Dp1sUul1UKIoLE
DbIknppbLfWeRiRxdHsf+QPyfVZ57pVxHOvPa/LucxcOZKARbWx3vuKCffCknyF+FmyKe7m7k4na
RS98M+lVdUEuxtQJVmNqVve/DYM5/IR4Eb0Ryxtb5mPG+LRv7Cer/xyVaRw9CnTbfLw4JxcfWRYo
TOJcHwkzV4PflJWC/5pQ8BKTvBlH+1xC5aT7AIsEON/QlOtHi00+ihBv1Nkjg9jbR2v5TX+z8S/B
SWu+d0n+xb/owKeflpt28/HYztldPNqqrKUEYh7Y2KW79+R0hVI1qD/NuihePrZ0ehb/PcJFxAd9
CX/qcliK4seyfPDK9ce/fz4hyyMKqAtwL0AQIHJdgE9CJQvwezXYkrm/Vch8ZJ/i8U6LrSPYDT+H
+Tg1mvfWFm6QB3IqFIM1Ez/2+abuzgGfzhlYbIggLP3RmQ0E0f1MCzHsPp6uOYg5mi5QiKDE4wOt
s6T2cFwD6r+h1aBn+QGPSoaVKjfobInz9GNDJ4PwmbDrH0vR4qDWI1psQwpLJbGHVBQF0s60uub5
T+jGbHKXAGHKupUY4kddCvTEie7BHtDZ4Ef1TcbUmR1/DNuF4wDjqQepYYBNj7hTIGfUkEHge+gv
J3HiVQdkkUrqqxsglZAV6ewzz4FTRyyOgAKCTFQMGM0inPRKAuqtRuk0z3qIf1xJwtFps67V6m2i
/9fL+L/z1/rTvxZP/fd/4d9faolaSg7S78N//e9b+Sr++MSeX17Vf81/8X/+4OLPbV/rm2d+/IcO
/g5++T/G8Yx/PviXtejKznzuX1tz96p61r39fnzm/Cf/X3/4x+vbb/li5Ovff77Uvejm35aXtfjz
nx/tf/79Jx6H7zbc/Pv/+eE8gL//vH7++Zw/q5fn9ugvvT6r7u8/ffsvUEu60LxAO3cMOiIcVf06
/8QjfzngAvRCz3EhO41E+p9/iBpc6n//aTnOX/izyKKB8AMPYSzRn38osC3MP3P9v0AdjrYYKKfh
DsRT4c//O/yDVfr3qv0BqsdPdSk6BauHBxHd2PGMG8MXQqYAPcuLmz+SWR85RUHToWAjMsN1nXh5
J/61OQ72xnsri+OOFlsXg/HexLXiecz4indhG0gMbGdUlUhxmV2ime/r0A+PvT+u65jJpPWUOXPs
l8OCqblxH64FeDW8ouZT8c7gSLiBmt3YpB0atW+Ra8m2cajPEQIeWUHXVQjBMNRCsLo4z4dWKppz
baBMnzZ2oVbGVu7WU8Q78+RdXC249eEfwZ8DMGUAIse3GPzdWCqLRsxpoS9N+eilE7DbHQfBrAcM
XqS+jFX10o+sPRN1LNwGjKL0jnI49gbIUZGWORwayBbzTiuw6HhBA5h/H3SbUBprjQjcXNV2KM/s
kPn+fXchwB6oCKDbQuCmIL82H4b3CxYaY2dRgFY2i4TfIPsYrmAO7dg57c5YOl40AgUoH8y1zlx2
DBcjQ1ts7VYV+pKFj6Z8M3lQlYTSzn9gxfVB0QxiIOguvb1K3y3aQHUVlHPOsmiKhl5UpgHev4sb
NZ4xdHS0ACCDW0fUgcUCgGGx0yuw9eZTESPvzfo87TWl23hARSMCecVGWrX7C3Q+/Mz1fWK1kHwB
8xzIx+CMlm2ydpgFU90zwGpcT6wDT4yb1vOsjWjkOWGI5XJBeBcHDEwnvusA9b7c/XbsB71uCEkr
nVfbuo7IPtPZOYbRxXbH5oOHwl634QFtG3xxh9uvaZidx+5EUxNKukNXEBL47Io/8sw5lzw7YQp0
togUw4AEEbi4Dk35yPPKcZQMEDNzSYrYx3rF4QWTbr1vaMHOLNUpc24ALCZEn7E7lgcZN78XNb3D
0jmhptZ2JICpGYqGXQ5slgDsPRaeY6xarBlmE8yY2BiOG7ke+D4We5KIoFIRLVHS1IG1l158Txtf
/fbAEDxh03uYRD8+WrLCyRvlK2jChqNW+9wGQTQihWpdZI2zHjU5B34+NajZMQGtCWqY40Aqmt09
t6oUx73c9KFkaxbn58oCx8uFm3g2Au3XufN18bQVhJVGOlGVjhR5qkxY0A1tXZPWHQeFWked9btw
5Z944P3NfGJUuMGwFbFeIMlf7sbQs/oJh5mmEzTaUzhNumaOHH/vOsaGwBIhvMD/5jhgmcBALzkb
fBNQ6GgDN94Nql3RXtWbj8ey8EqzFby/gBlDeATA81JmrAtiVUYT5PSitsgTF/93rfKpSjpCfjet
N5tC9w2gBwjksdcXh7hzHeRpdcjScWJBWvTeeK+cGGAPaMI9//6oMHNhNJ8mAqKFQ3/RT0PPAK5l
0DDIv8g+Gy8H8L4k0uhzyPTjvQC2RfSio5PAxt5bRmmZ7XRlnxccN2OOXuUh6K0UyMLwPxgQvPrM
uQJ+IwzrcEAFqUPdKQZGjArabJNlT86N2zdZfgMV7nNdBKfGFM/XPC56DzzYC1cE3e0makPKU5sp
ZAeBSbu26zzaf7xGJ6wgOxeQGJBWALmXXErcsrUPzia8rFrZris1ffcMC89s75NG5p5S9Legc3WZ
YigHpyoyB0Ys5LTXpWi927xr9Jlc44lDNNff/sfKYnVcmdNScMBaygzpvUgykkxd06/nZsL7j2ft
2BSKcAG6BZDSxI7zFk9zX8/8DwOhqa9x9Sa4CumKun71yKL+XJfzCVtzqgE7G49udP4u/GpMKXW1
Z1OQMlXeJQ1DcdXpvHzGK8L7bWfnBTMpKnSEYwQt9mIGdeZaqIDBVA2/uvZbYyXUBVrq48k7vii8
AFz8BPxrAItDOv7wFIkq1CwCpUBa5BLdTG5f199YTqPucohyIkEBYLHfJb/Gtpi5m+dwAklCeIpD
mxrPKlfXOUvRfkGSjELe06K+v2LKnZmT2nOF6SNN2tkgPBGanNHpjJfIwmCN1XGgKgw52j7OQDdL
ZJxvg1iiStTFJnqwNNSXtgH8YZugpRtlHVNJ+7urpPrWOdEQpFnV524qhZspkO0X/a3Xx+iQdAI6
MgReygWjfDSh/pS3cfHt4yU63nOg3Uec/CYpjXzP4uvbSkGkneA+0hNH1zKbBgXWkWbKflgsY/6Z
DXHKWgB1emDW4O8wZ4eLo1AlGFuJQE9XoEIC4sp3v7Ze07VpC/nZ4oy14+2H5mIPijpvwjoIZw+t
uVlZlT3HBegRigY/rwiqtRgYzfGA8+ssKch4zpUvXjq43mESKj5zKhyKHSE5NGnPlEoWDViqYntT
9sGrmWyeUrtYlY0E1ZOn7z9ev1NjxPENXRcRi41n3KHB3vaUshrch6WGlkCfk8d4LK8bBuoTitz/
mRf3ifXDZCJJFEZIEMIdHlojbCCh1Xo8zfFMAWywU/KLZYCKA8kEOYPHPWVrvg9BTYVECZ73h7Yi
6bfaaFCA+pEa10VQW5d8yKsLxtW0/ngST6wamJTmRzA01RGtLxyvKECqEmUK8lWxlKumoeFXN1L2
ukbz2BqvRwBHofF+5hI7XjlAz6CwB/fh+3DDC+dYg7BuKksbZyFQ6lpNPFv7tnb2cVmhFx5F1M3v
DjICYRSi9vlNDKGDxUm3XCtviggxWq9HvY2GuqzAMdr2V6zQ9kWV0fGT5Tbn6E+OVzHCRpklh3wQ
qUOS/HAVlWe8OuxhtdUT204NbrIGWIyUdezc5ozwq96lZ3D24L9IDJpjEEaiy3YxoaSKQzYIyaGY
KHowCRiPf2ri1hYJEZN4YGCjuKeqmYqkNH1fn3E2x3sImQbsV7AZvCWIFgNlJcKhUlKRhm3bXdeM
o7bsIWmJiqOuICnBqi+Zz9Fw+PGqHgVcADlDPcXH+Qf5ETzP4fzSoTFG1BWuu5jH+zHK2VVMQKvz
+1YgTuYRPPhQ3Vu6tWmYXGM3JR7o3JcrlCraNM6jc7QrR3sFOS8chHkGY/QKvyHY3+Wjum5sBzS3
Qgy1NcV6jsgSx3RYrgIo2o8HdNIU0il4LIIAAswkh9PGpr7tuA/1IZfrYOcG3bjyIEaztitr3H5s
6sQKIcLycQuh7hb5yz4G7pRRWLojT0cJ+UNuw9usspbVv5lORhYPswfthXn7I921jEO0q/qKiwkv
IwWxm8TOCvYURFZvVh+P52ijv9kJHDz04JURZh1OXW6NrfJzH/RujVuilh1lg5VGYBWGUKhj7cfa
ctWmc438/Z2OtyxSKeD8hoLKksuXksqvAmE4GC7i5qLNrOrZp8Qt/yMzIJ3Fq89DJ/K8c95twryd
qjYMNAddMOl9ZHjLoYaItZBntsVRg8C8XuCbx2EKQZsEDt9DQzSkdd1PWC+vTXIIAQdF/oUVbZ1w
n+1rm+xkieyNALwyQoPvNozFOfDfqZ357guWrMVAb6qwDxy8CHuIPKZRH4jH3pv8u483zDkzC78c
qHI0CocrHcg4XvM4+kp4fa5Ye9rI7D5m2B3C/8PZdIdhsqBngVjL5BT8uWgiTy1uxedgCKd2P7IP
qJ6H2P5IrBzaEejSoX0DFmC/Aped9kbnTnmuRloKEZ+X1GGTXTnQvfh9BzzX5VC+ASUUNBsXbt70
fh3bNcx6Uyn6tJiq6ZHlPfn88VKdcosoauNlhCw91C7dw9EFg7GQskR8l4ExNJG18TYm7JBn8TQB
mcTHxo6XDIcZNB+zAPn8siaHxiDg6Q3ax5gsqbtkqgu0NZCyrX//RMMOgki84md2wKMnPJFO79Vw
WGSKoL2rBi/f+mNbnonnjucOT3eQCtnwiehpWL6kwnr0pOvlaOJSpk+qSZnVUIRxEjn1Oc7oeTMf
RDoeQioXuw/FwxOqpMygpzaY6cEKjZaPqraarWwNvy0Cp95RwdUZIoOjDlsCWga0MoETH48b5PgW
vqrypW9cqx/Rt+TS6lYy9FA8M0RkLd5Wcdt9LnxpPwKhE9drKkPmPoSV6cM9YgZL3n+8bY7mOQS/
I/IxAJqhfwRJs8Nt0wq3KmQ9oIElbKxNGdp8ayOb8bkg4bmIEttkMdMRjpuHl+PcQoYS9zJozhoh
si4rQ+j7CQue0ghriG9D43nqmyDSrtiKRrrpA7B0Wl6mU7x8p+m2HYqo23q4OqqUIQ/7paEjLZ8r
o1qxKnleA0I/1f4Nw0vrzkdR0b+gow0971ZqZ1ybNiTfvIp2weXY8BhQt5YEY+q2Y5N/tXA/vZVH
St0hAToh3CNrt/MGsF1D4AOM/AkPhI2liUe31zdljXzfXRaDdaZKO0iDZQ/cZpBJ5oU3UnRV0TL7
4cWsD/gat1QEUgR7CssIShq1IejkLp1Qkh+ZazjacU2AIOMzcFhW2KR1bjkgKHWiliMFF7cQsr+s
aY5N0HdOUAGPz3JCrlVZZdCcmgJV9OuGGCu84gPNcraO45aPZVL5vphysBROffVz9K1svAj9iKFN
ThAzvpAIDV9I8UH8108qMQ4lUiFKj+i+sidePZIRRBtNAubDLLgLhzqO923WCv9T3es43DQmIGrf
YYEhS2Xq2FkH0gPaNsk9QYqVruOq2XqmD+IbOjGDfnE1jPIqo01j0L/VMusrtM1cdZkNXTt8iUA6
66+c0rEvhrwQaAwdp0m8Nm5mXqu6t9yrqZUUorSZbbwLODhmXwcerdq92wrd7/O8ztq10rEIvlVB
4fgp3GAQpWGe5T89BFVRmUw59aAI03givyR6zMt8hWxgUT5aXpG5SQ6nXCeD57XmRRioM3tgcM+K
6gmnDaxAWeOL7D7LWBRcOL6Mwo2i7uh+56MDaQIiRBs8j21hM5EMsuRQ6jKd2+RrKlTEE1q0o30H
ZE2PnjWrVcGtoG6j13xq7PCi0SL+1QLF89rWTKFZLAx4viO9XTAEhDIs1pqGmbdxpLRuYzLziUql
y/EL6dvMSZnyfL5yzeC3r02Z2d8JKQBPB3wVBHCTK4GWnZpSNJuWCn1lm4BDVdXV9vTYWgPUgMK2
7CvEtjoEoSxH8JI4LS2/ua3L0FaqakjqKT/rm1WPLCNoOIocHabMEzb29kRDsirskbw4A+fgqYgn
S6Qx6mPoVozHChoffl3dqq5yXmxX0XIFUPZEthocwF/iTETt3rd7rdaFG9pjWniq9lKqhB+sOJPA
iQtpu695RboKZENuOGwnPMShfOVMo95kIET7HlaceNe5iWDYTEFQpMCAQFxE5Jap1y2tnS9Se8Ww
qkHwoS9C6ePN1RZU0osoM7bZeFrkL7rGM2XtcpeIVDhB9xROld99LREM92mbWxovXoq+nQ0ywM09
lJxscx3S3AVRoS7GAsnXqUPjZzs0Ib1BZ3qmNsKHQHzCeAQ97cEaeHZdyCwiAGR1kbqomj4HS3lZ
kS8TtabicSoDgcUAz4NJeClQWq86x/sKx188ynjM7uC7XboWCkIjXy0hBdwN6OmmnYbP/NXaXgfW
Qt6Ol0gaVN+R4iz5pbF1jy4i1QRoKagQ36/snvJX9No4X4sBlWrwOngAEfq5O1hbZNEbsGBBbyd4
GuqhtD+PNXfUI5fGvrNbq7t1JgfJIw19rukSfkjcDpPfs73FZVzvfKA6Af8OneZedgNlac2t6Ndg
srjem27sm21c9W55JQvH/m4Vtp9v0WnBrC1AQfkr0Y6DxrVIxXrP48bvV52opJUUiBijjVM2VXWV
Cx07F9AJ9h+DwlZBYvWe+62y8WCPEO8XVoPDPkblhcnt6NIxhk9Xsi+EWCkfrPjrSEPbGKpihQZD
QYZmYXRW1Yp84pkFnhXaKD4kNp28aM0jrfsfGer5zbWCZleXkL4YyBq+JNRJBpKvMVVWNX1mE1Jq
T62t7KcoyHIK4j1BHTCoWIG3M14Bl9/kPvqG497p0HvQU4tu4UsGd8NBUQIpEzAlBc4qB1waXSVk
5Pk35oz0hxwa9zFgdZRtPMfiwEEQ5sA3lLgD2vXY66FBPobkzV1mMcW/MEra+DGnsgQbKMNxRT8O
niIJB533HXEnG1xGVeZVl04G7Sp0PrS8BbmHzqpVCMawYtVGtM9WAtq74jYXg2SPgWDE3dKYRdNV
mAMx9rXoJHK8WkrckrQYGF9R1AkjbMQKOPG4aCHv2A2VZW9bg13+3WJ9EaRVN/QXnpWPeu9NWLx1
HJW2WgORQwEej2tDd4KPU/2rRbnf4M008GddhCH4KoKofRmpdoB9GoAlWJdWjTY4OVkNggTJA/8B
bgNtewng+nb8Gd5KqR2knfLxQuKMokfAdFWGpNzY2WPi5qzNHt0maMp7cN7YDjZ7FJhVaY8gyZ8L
/cMddTxZ3HOZdd7eqR2JLc2j3uPraAgF/xLZU41OOVVEPXbJVJX1dVtoTS+UbGO2gzh7DEwdINsm
S0q8Z6DDZ3VVB2K2buIxiGcn4gxPXYyy/rPf5Sq/KwfJ1QvENkYcoTIr/JuG59GrV2fgRdB23PkX
JXAbZSIqx0x7EwxWuc5quOVtFnSUAjIQRJjhVNRj2TwgMmqwjaUlhnA3BszxvnjU2M5ty5FLfAzA
I5/fj5jpfmuGRrPb1psaZ4P6YjFsq9wQKMuTnj3qwPXMnRmIsFYYftX8QLkVKnwxNV6/90u3sfe2
BUaatBZ9OCKrFJILX5VGfZPFhJyc61S8hdhnNF1WNohrdiKskDwfnVigmVoNDk/gJNAa05rBJSsn
Kh15q0yr4YKkxpqnyutwMJPC7oX1xDlkLbZO0eR6Y9mwcOW5pQ43eFcy55o6pRjTEXzlQdIMduVu
gEOpRMLzyR0/5cqi7sMQEOumafs6vAIZcNC9yNge9I2XmxrZlpB6jrovXABIwM6m3W7TWaF0PoWi
qqKt3Xnxs9XZtnoIM60F4HEydlky9lbvr3E9ISNqWVXtWSnNAmODlkcXkf0sc6Otb02do7/KMdx8
fYvbfwt8e12+tLWqf3UfQm9niO59176+dtfPcvkn/z/E3+Il9u4Jc4S//SrK7vXnH/fdc/eq3kNw
3/7evyC4VhD8hVcGno5zZWxWkcab718YXCd0/wJID2gEVO4RpEbIe/+DwQ2dvwhU4VFhhTCMi4fS
P/hbJ/orRskVBLfARuIJgVar34DfvlH0//u5OVtE5uFN3QrxP0Hv1uGLizlVKxxN/dfIybo+XrvS
kxawYXIopwff7yV9RqDoI4pojDLeqnNHwBbR25nZP3JAAEA9CSkMGl7EhW/6FY3B67fTMWfqmvlc
Wiap6ejLH6BRrcZ6hbliFUIPANSd1xCdmv0dK8aQPUeRL7MXwkkT3OQBCmokQXZV4VM8FIvw/HXs
TotVzvyWglpE+5xfOaFp8MlARTnm0oW2ePXLUkONv/NuSU9glA7zQnMSOZ6z1gFSAFg+156THe/S
hqHDS1wfRfSagSatanYd95i3Yx5gROFuUm+NS1MpWfmL2VnpZpuPzS8g+7A/5xGR3iBA6wHrEy8y
N1NFIgU16PInhGsJLdMOjxRS4MZyraYCC4fO227VFl3uFYnlWZMUn7QHyglc894UaHLRBYVQFLx7
DWrkNygGNPjZxx95mLZAzmKGhAAfiQQTEmfYlodzNBYleB5bYv0MQJ1tu6t8CvOw2bDI6whIYNou
CJ6ob2fd/mO7i7WZ7SKTixIpZLFR6V7alb2pw9oi0c/cYM8FCQiumfpWeJkr8kSjRlzeCqiL4+2B
tj0g0M/kuQ5zCPOwQTMNMWmAlYEnOkK/5v5QWvZYkJ9WCO1UAiQJYG7POEhWt6+nMmQ3pYXb+5rQ
xvSoUNnQk8SlXTJMyscTcfwlEfD4cwYdVRZAmRepkyIsMlYZu/3pBRpHbmOcYHLoBlFhr7x1CSKu
4Al3jus2iUK3QPCEl8PQxuuhrG30zH38MYd5HEyLDxYz1EOQ3EBmDgWLw90AaRq7MlRkL1k8Cb/d
1o3kmVlbGVeQ9jYRXqHu6mOTi1bQ2SaSsDglOKgE7nRZLctjPJRAC2T9KMo25NZuhNQrDgQf60LV
KIxW3uShC1YZVybjXC6GZElpFz1irKAyKVJArbiPecGRxml8gB7v+FAK9ePjzzwsZKIVA6gVFBKB
noKgDk7Lwpf0GlQKdjONP8YWsiIgROmpjfWxARj1rWRsyWDdS5c286HpdD3/o5R5f2Z9jiZrhrQg
6WUj54PqO1zb4QJFDaR1jArqH4L5Fnx4Be81aYhf2h0YiUnmw++rvG/pM698gEDTVvLW8XeRVVkD
TQBKQDwGz28K/C1RTmy4RMJJns2GLhA483xhklASmtWQIHAbLO6nkWghYzGRHwocshZfV4AlsP5T
M3WlxAuwMQ0+zgr5gJ/VpuG1WUV0MtY9HgfZXsUtq3L0SE62ueRFI7oM6QA7yMCo7dsWuwt4nKNM
g3b4ES7RtSrjiAsbaEf8VuTOdNOcOaaL0hA8FaprcYCuD3SlgkFgWWLDzhTNgGfNU+jXfuWnEkhF
bMUs65EwS50JqmXobjX/8p4M78om6d/ciXTwaC+SUXckaDa9JufP0Bsw+l00gI8DlQkOkoPGgfns
LrYFEpnQeipq+SRbnCIwqSoaedeuUxBAxVVvMB1xNrDpgRejMWHS46XVFCkcvg7uciCLrF3LvWp6
aK1eBTdRCWg+MJzewFm8pb0/Lw8eujG2kBlA43In24pOD8CwUk0Tm7H50iox+1igWsQF/iNBK9j0
EPFxxNoRvzL4h5rsvItW0ldEbYKwn9eOIpOGAKN5Mx9HSLroBPTpFX5FjeABX15aYo4NOulz+jyq
AM0Cm3honeHeI/XUXYEYFQSTjPF2rlvkGR93uYfL9buIROY9DPaA9+86jHLEGaBbqhGifOwbll4T
sx+iAI+2EGQ8UBKa79h3cQaqMCJ3YsmeJocrMDOOKNdLMIDXkI/ek77RcBQfW1x6I1SUgTF462tA
mHFkUSFfgDID0d/J1M+bUeOFBffnqhAJ+E0wNH7wlFVkwibUbt+p/HpWu8c+/fgz5nD2XdFjZnED
cgz4FTSQACCAKPlw5BMZ+saKA/7APcE7KDnXvW+91mhdgTcqkIdz1m32fyg70922lW1bPxEB9s1f
ipLcyo4deyf5Q8RJFnuyqsgii3z6+zHOwT3JvljB3cDagh1ZIovVzDnmGGNGQ/U4jzHG3KkoA7C/
IqaTxZBSgF1anMrcQt624O3PBvucGGn84oTz0xRbdoXTw2aGWyaRXaa17ecUt/2c9tMsdgCg+WmY
S6KL6xxcfl/5M5L8h70gL1bgNuWZ+W8V4j+Oa2rQMWWe/a65W4+c4Pc7bgB/+kWOEUq03iaIDZRy
CWKpdDJvKa35/lXpLIZpaxpwEpkW08/I1grFPqU9XS8uOLCBOgVzQ1Zbp64q4Xr7Fim30XZOsp3F
WJ037H1ZdfnS7TG1s8YdqxNsjGX0l4e4l0f/1+YREwHBG4ALBEEOxZH9x1Ytvb7bAG3cl3gqPdbW
JIr9AibL0/vS/bmOsd0BAzjlpdmXOHvlvqUoITlogL4I4x0T7L8aZDM2X9ukjvyramn3cZDrMoSX
XBreVZXefotr0YXjiXKFQmoUqxl4a+W84Hb/cmt/RJncGjw1dHAsFeh/xHu/P63JNE7U6mF98QqU
Vdg/K8nU2tqtGr5Ndky7K2D2QW6vkUsRCVjbGhweiAm7tliPWxc6U3FKaKa0vBClKoZjiXCSoY/p
vLGb9JWVMMX8pRX77qbZNq8qVyxsaxMRCV9YTbnNT+RYDkPRFT5DMU1RaU2HoNU1SwIL7Jqf3sdn
3wqbr/8+CH+sUcg0yGo4v2C7UAj9r1DXWehFuIbS+jh3EaXw03t4i7m7wTuQzLKk0/O/f+MfvlA4
7+5lOQJ7FKj8R9T0+7Db9UDUKkz0cdSUAr5O6zQxoTj7GR+/FhR+j/liDdTWwtZbGfB2zntCFjY9
RmlRpp0eoxAWS30CRovZDFiQ8xMEHd5lOvrHPU0GIPvy67Ghn+8ZSgOxmbXCKtofR9Gg73GxGqoc
XpK1TuYne+gGroQ+JJxNTTjteeq/3/u7Lf5vywmTIUgksN2Qr/53RkU4OFqFbdaPZbmGbZ5OuoFW
nS92Xl9Cd6M+dJSlCkWM6MNN6jJVSlbyxm61Z4JUEO1Yt6roLP8+78oImfkymOIbLU3sK/yU/TBr
on5ov/t1u6mnbgg79XUBVl8e/NmxzZbFdZ8EAqKb54/6tCxBPF+ULHMzpGFnd86dZyv041ScEueA
npEaUDqYWCJ4KftZ+YYels3MYpg3yJ5AVBbM9/qEH5b2n8N2Wv3iYBuHFmpnkSylkxO/5cV0PZUR
kdkhwmRp20hrmYri2jRrrlM5ijo8oVYrvCzoqM19XMLBrV7RkBV55vnIYrAp80Fy07CYxgR3RZem
xEXQFld0EZ0yOdjLdpsnvW2fncUp3VNhjdRFjqIZOv9lDeaisV6SwTbmIyCeR5uCke4aT5wYkf4e
qDBUL1s0F/0AgWJwyvFDggCnOecV6MZpg1PaDWnSAHWXcAW3UcZvTlfH/ffS3cvaGVNllT8SPS2L
DYd3GekXNOW9DGKKWnbQhue8g2J8gWRtIaScQ+GObfmjjHtvYpQNAmc6fW7eMDOlN0fh+vABMvYU
2se+94WIruGpV2V71wemoepXz6ho57slyIuqOllUnqrwKZiUGq7D2i+L+MRcCTGZFvNmc6y3Y1wt
SVpYqG6nrMwhTK3XC7BlWZ2XquO0OTTJ4rPBUlzUwafB0oj6rpkcC93IF4+wxbloQdSV7HbysQkf
Wvp/8zK9/9KqqpZ/Q47u83XbMPrybdMyceebOlSicK9oC25F0WGtg0ZHZwPY3LVp4M/7uUjvoYrb
KejKYXlfTb6ihDnUAcKN4mEFrBXRI9XoemlPEY23XXHd6DWJ92ZkXoDHu6QeyMYVqSkom1dqsrm1
3dIpZmSkYDqzZd+za8syuLW8XEXtHdWeymkf65qW0PlxqdkIiuNQOdAiDmxZ+yWts4VlHH0tyrWS
mS2oBcdZP9lW0H9yC5d2FKeubpPkRRexlAdF6s3IurGuOEFwhyn3D+H6CVlSKZM9pvfLkbs/UJ7q
vfBUl8s+Yl6LTUmSDmM5Wc99F+1b/k4LiCNMaKeBCbD1xBvniao77xPvt1pOAc3kU1kjVsMsNhlz
vq0tHZLMHu4iz8URWNAF/3Fas49z7ycUUDJLW4pHYfVNXPo/pCShoWpbQXaMDksMwi4PcAgC5FlM
eS3161T3ms4BTmWV23Au9eY75j6uo/2SK5602J5DZhbf4PFP8i236K85ZaGy9icfwEySb23S7UMz
zw5v5YiN5cI1zD2auggG7M9Hp5TnyTcAt5LfBUYM4XMT+BSSDv6SAAClFKmRR6HC+Dl78m1M+Mio
ht6BmHFafw6GZtaow68YNwm2YP/JG4Pm3rMrZT3/Gmrr/e3/M8jv7wMpcJv7yBUdF+D0eMS/NVUo
KnXGu2PlpqW7Gb4LX4+isp9JwIuBfpDvD2rY5ompRuaNw+t17yRrHtDJt5zX8CHp9MAozW7X8hbs
EB2uCpgjp/lMY6970Ft0cChZo1FhUwR5H8FBsILY197vqaRIvMqDGPpwca5WHe/Zuf3+aN+nR5g3
LeOD9yB/QcvIdr95E64l87Rw1P41JVoKfrkOUALKl82qfD3dcKfePrzvE2nTq+Yqucn9U5xKjfzd
Lulido1TuV/6+4DSKmzjh4Fm4H50tOygb+rrDW2FEediB5Hs41LpgTWd1MWOfIwLz7eaI1e+OfQm
YfqMARErN69mgt2HESx7/0B33l/8uYh5aXt7Xw7dFuzX3+uwKJcX3RZtgVdWEfO5pfScwrtqxjVy
JlgXP+cKrkbJFJ1/DXlSz4rLMZXX8CGcAANfXouq4ZyfHbmF9guRWx3PmZDW1FcHeyxyvjyoy4GU
aWqp1F23AAZANjymUuMmXOzLWXO+8rsGEgodmrGOcs164yVjS51t8ge7gzCf+C21snwsgA0hv2ve
X05y5IWgMcDAR2r+f+0WcLvAXhygIgmW317mZsoBBRZV8+0OjIj5NexzQxaQr9s+9xeoX4DExpMu
OwzC1JZ6YdtxxHZHY/V5Ml4jbqaT42c7NDX7TdEOQ9Nc/YKT64kCbX3SZUu++231R/jxV6IuGY6z
93PNyCFuGbARDkS+vUJPH5bpRXpLCfd6er91kxQ7N8oTZmu4o6ZYxuAYbrbDLjcpfx8+x4h91oBX
7VP8HT+NMZ1iBBzt7vc7VZXLi2KC835ZgT5aKa0pwJUxkmj6JAWygFNyDyVQ8Y5wdfYcdg70yLx6
B1noJUHh9aR7qXL3usjlxmdA4Niht5y0HNRQBn4DRJk7Dalv15E79YepBZgIbrsm3NfT5C8VIPwu
dWOr9ELKx85lXNlp6hO53j54uvJ2qMDVcQMWX7d9wZ+rlXq6+LwQnuXWzZKPSlWXxKt3kHLQbFjw
OHJKmx98YKw1P5q8ttbyFC4iaMcM6MKh+2QECBR+8Qv4pJKeJQsEsXSz/I27CvtuPzaQIezTTbnK
YfK9j2Q9DSDR9J2uvPlm2YIujz40m16sZ0UwDaqwCUrcX9hvmV/Wgtp3Pde+vd9DLnqLzZ/0ckep
2op4lcgad+5FfAmTtZTOm2/asL2EoRQrHAF3GCfrn6VyapMfOdG8FpZMC/4Nkbx1IvUKIgld5qON
R2hRHPKASi9GVRGxjfyezBV0g89jHgNNnFVDBR7rN3cbm9fN164/pJrTwZDsO85ATElnavgMmlne
1Yl7mPmlFc1ptFCZMtmvO3l/llLUAMQHjDnW/bZ+bjctqnCmW7IW+25C9L8v3mrs9nf0P9H7vHb3
3yEMs3jHSl9VXnLI47yDzH2vbVRtLljKBdFiftmm1RHHmoW6r8qk2//l15QlpmQn2rtp80/vEPy+
nVrFQZlVeVHquMqOH3UZFbTkXOwewN5ftzxxrxfZ76u8sLAFBb6nTsQLzQDZLeRmM799m/rDBdxy
v/KmotL45dcXBSrhSJNMFev5PWPrq3qLGrh2QvsfmvcNq3kHGmXs7GC01codhBxVqHw/64pO7oI6
iRz7WVeB4J6nhSrefFO50AwUbCnDd0QzLA3Ayp8LDnoE50iaB3pf5IIaPEuyX8w+J6N8c5sqDcqx
77pjWbesxtP7gIAD75teAz+fz/VHx6pvS9dro/gvwNcfCf2uiaTeikEEm9vOU/4joS8nagjg1e5z
OQwhVx0VhWE1LAPbrLT8fQW1M8BLmc4wfrj2v2R3v0MlPyWZe60GgW6AoPVPnFVplBTLGAFVvW+N
9S4CAuKgoNL+pT/DH0ATqwkaLbop2iTgBQM483sOvWBVGOeEkv8zR+zGDPhlC1okPkCO3Wd3Epb7
Q9VVzRMefOXzyH5tjv9+279DCNCmmT94SgAtUw5nnru/X0s+ey7wbV08/2ze+qUKcDGQp3HEpuq4
DYTOfxvn//5CrGkADnCCdwEXkz9wReiOttN2dv4kTc9BUTSc+NfR2rDN/VrZ/36Df5Cp9zsEu0UJ
B48a5bX/J5Bp2tov+qklyXrfMZZy20F7WKprgNmsP8bzqRb5pj7oxVvrrNP9vp97iq3BGmlK+TeL
qD9ag3BFpFK77SBGWwGCyz/LYmtiW0u0evIJxui+qBbiOta40fBD5KmK54pHUPp6ZWUmHocDoYVV
7hdSC0/q7TBLMvtT0HlDYKeGrWU9sNVL3s76yJ1LtXquJ3Ee+FnPEu/b7L8P65+PkQeHhGD3+QGS
xbTsz8cYlnJyjTVfyrHZdyb8bHmCYgx6/WGFQOX/pcPI/+v7Arjh9v6/MPxTkRFhj8MDtvXl17Fn
ilLCTB3YWYdUjVXx/wWtBfj9xA4tC1kYOLvg3/AHzuUtuPz0c1Vf3o8lguT9aURNy7roR7kfGP8+
oPsH/l9sCXw2ofzkswLhoyBV+hPPXNbNVGoLmquot1QTHKKui7wvoWLB/G0J/vdX8ehiKku7KzB1
5T/urcvdbsWjt7h6D0XmAHSEeeTKjpd/v6tfVIz/dWNghXwVbgTYOVCYx5/u9x3GtqnLRFU5ntXm
4ol2dAOzsxE0jVz08M+49dTQD8NYgK0maZdvZIv08ismp7vltIaCUxyGRoD83Lk+2IMNJTOA1H21
EhsE+DGaqnHMeshdSk6fRyk70iBVIyOWx67VGzRce7BDGmvFKgBqu/OMM3jhY/Jez2tCkhHvIe87
R5r7pijnBMqMnsPKAROpoWpckWhEVZe1Vi14FL8ClMjiz8qU3gf7VCBCjzkswp/b2Huq0Sw2W/dS
di5bN6nhHgYss4tI6mqgWWZ76V3NGwixQh1dvLHdgznrPbYRFEdZ7baIna2itfnUOVvajyrpqyxE
71Hr9H8gD8mxWdJB5mcg8zOCorK2ML6bjPdDPJKzJ6/JLZrQpckJhPnnriGrmG9sqhVVcWhNN5JP
gee3dfviEfYm3iVcp8QX13VoWzsYMM4KnHV9z8OSZR09mZWNhrT4BAITUWVI63KKhxwfkqFY7C6V
Huwh9zGRiYiWYyEhZsuPwZrM2/CResNe0SIGxBzoMkwjRYSPlQBt3mn3KIqSU6mk49SHziHo/Gcl
9RzjmyA0i/vFCcw6xRe/W3LxoU+SunGPdT9aNpkwGwcebtgpUks/9nBHwzhbjLupNbUtkIn5QGjm
BPFhhYK53DXJOI1bSjl6qcimk1jt3jalPZ59u52Wt9DumrXMcp+AG7ogFE/1qQd5sTQio3Avuf3a
iyT18CK8izv27frUl23o0vLiPc4C+N7jxLWf9kPnfWrQwZposI/ahpRNJTBiRDorO+ywPB+LIeIy
XLxJ0qVB/fKRTXyIn+F0Wy0NYpCCpmVRLM/BCoc0W6slP1f+7F1Vtrddw/Ger0AyhqdIIb8wmDxc
ompqbTDjWX3MmdRXfhGgh2H1lW+1Eu2nwq6GrNc2NMW8VEgJQDoPi9sHt7Gwv8CpDdN+EeFduFRo
kdFY83RtS53qyPjHeqj0w1a3k30kKp+OdBzxWmZs2H0rhX7Gv1jcKvi9eAmM0zEYgaDhvhRX86AT
uoQv8YdIlJK6vqi+V6PEKLxETLv68LKDHN0pPhzdac17qsC9CHw+Ol5hWNZ9dFr4yOuYfOxNmUGf
4T3k32XStGd0se2WrkkdnMraHp4FSpQtbYFo8Hn1huJlMVv8tbXQkiSe7j4usVsdbXeyb2gwVVbp
YFnenQ9Md1LT2P8Y6yj/AHhYwVeavOS7Q6mHfMYRztOMNqo6CVRKR2fspqdx9gEc2AqycTX6xhvV
2qRBt8SHPEryMv5UzW6yXu/+dd9G16/xXNUCN44CVciawjyNf8RTEHWZlVvqpkugI2S+M9UfzE9L
HGr1t8E4OfKQx+Xw1a5HcWdwhrgdQ2efoXmw11CLebkxhLP3dtTM16Df1k3VeKWbxex+351l8fp0
23D4JG0W1udFyOWHtCz0TpWzfR3HenBhFAjog9s2MnPLVrQpjCmlM0GbeXMT0h6gSG1HVJfVidiI
SakO8+K13o0f2624QTdFrw6h3dug7UwK0vsaLOs3W+f5BcK6TudRTxnQIp4WhenmKMMpCQJ9NPX0
jPfV51UYYjKb8jbd1XUDBwJLt6oIBKx+z/9KZXpIPbftzwNAQera3fTBOH3zYSxX6NTNNBUvslzl
J2VE56bSoKTLHUX7rJrro+IKHb9h4ZlyO/gmXh4Td0RP029z/bXuxJZS5Ole+4E+60LMzoeEIsK1
cGlHoJWd3/hV738d49Dc1eD98KkBXPnSfEpzbUkyUl3coQQf6CHgNMlXZRHUZDHxWZ0G9SgfwyVs
Tmz0YYjH9RZdTc5QPsLTgduxlOrFHRA/z9o451rM4Vfl5S8LefLLJju6dEm0VCiVuuLHyoCcyynS
+kgYuMLwTegerXxJxbYpptQu5/kaLxxxlsShSLiiMXlJaOn6hg+L9xHJx/A2YzXwQzPBszka3Hsf
YsHZ5qTIpJHTM/GllQZLP9+hS2q+bPbQn1Ea5DCzgJMv5Wr7nGWGHYlGdzF4UNCEVxGFmYMY+/rc
BFq9wO3yuP7ZvXHs3jvVaMM+g8vJx6Qv1ZWztslz16ntthhreTSoC/c0uKsuvW9PN0r7y2M/5uqj
ovHcN6+Z2Rxcuc4Xf+1YPGBaD4436VujItqtYUY0gNvEPez3zs9Ij2FYAnsk15ul8ruc7e3D5sbl
Swx08llu8fSRA7+4YrFF95tjTXCYwurUJnlwR4Xb8Q5Tl7QZpnG9x3xX/WkrrOGxAYJ/LMwg5AFm
iH1SSy0/i0n7Bcn1tt2pxNe3EJVQvFnd8LHwtqRjz+7MEdfp+Mqh5neYxeY/xHPhgcwr67uVu3DQ
7tYAvXFyWFFnuXEWaSDt+K4JvDmajvagmpbmBonI7xZLFI+gLO3F8lesNib1lb8pAHor53XsiGBq
HdUXk9TQLwPhVDfJINwv2so1PUTwH7mH6qNfKnee5bl0W89HoOFEt34+qPiU2F2f3HRlLDLquP6W
ztS7szjZugid7YRSofPy/jJY1PtvV0tGjHVoL5O6k8lMoccxyqG9nC+7B8/41oeoTypxCJHADccy
QRxZF9XcHXdPhvK2qxraulnIByEh5rljnaN5HLenNe6VLs976GFniTRDi63jLIalaG4acnLVov0k
cjkEnc7ne9CSejx4Gu3nEm2YPQx2G95B18udDIln1dxOJOLTa1CR/Sn2ESWmICRwKnpoRVfzFEY3
gWvsvv64eWvuzulqJA2yb1w2O/s6RiS2nmW79oqey2OgnxOrQNy8IBtJVKos1JXNwUJh9Fx5sGZS
t/TbD8PqWNt5CckqD3YkXftuSWrTIywFx7+PsPBbMghyWzaAbN3U7lQdkAQ3N5O14oz80K5WmGwe
w9/bpsvAabpmZ2kJN+gepsmv4ylDHxrSXqDHOZH1EFPePGhndbuj7+i2vGtKqrNph7vodtgmQ0M6
XJAp/NCKB2FNRQPtY0Gh8L6pgEmz2lTmyit8J87o61FGQGK1cq6bAoFlKnQQram7UP0OJ3fCYiUx
0aFDNzSmkY/C6IBnT/jqCEt9n2n9k3lKrC7urLnjHYu5dLV7IIQrreFAbR4q2pJGZfi0WhjWEJjp
eEV7x0468YbBtipTfWMTknF4LAWG0EEhHZMcmy5yED0K1wxBcO9Yc6hfKOZ2dByUsf+1mOcv21YW
L0UpvhSJoB8VaUL3vMDtOOZxrs42h4fNJhEqyl/RRmNCt70or9KnuVTJQUixiRRvTFukXRd0z6pv
w0ypcEV/Vvnsr/PUfZuKfDtFQ0sZrzD5PRXG2D7gZr3IbOOw8R+TsfSeIwhEKqtmsB7mAxMmhQ+3
fHcG0XwQEvHncYyi4m4c+uFZy3EqjtoUc05Lxq6IUqszyXU31DJze9meGpkHz31jO8dkKofbJg+s
e7cx/q0rKFoOxUjxOiEtylyaZX1FdqPPm3GRodgRh3BmJ7Mcj8IJhwv8wWW6FmpBYDUuKCtlU9SI
VsZZ4IOE3m0X5/X6esTlGW00IPfzlqvqe07dW55p7D5nikW54PjTqAunPId/FTYtbT6JL3a57ROn
zm6HmoQH3Yvyta4K5wvImzlB2knOg510OEdH9SO9otRh7sLyk913L20NE6wgcTtFbl5/HhDaDGng
DcNnz87VjXa93KS5Qjl6qABHb3LhctOFDcJdGfw08JN+qElLbubFqb41pRd9QfXsfGocb7mbqdxm
gZB02QIyfgV8d+nIkGxGpF5ty/swzz3iVjbHfRL63/xmT4bXvttPbeOOb8McI65qw4pCKGDyEF73
QV8Nh1FVZqLWtA2AhdFSOwevZR+hYWZVB/e0aXHfyrJEFOe2XENatxFdKDENkAfgL+YERuTBdRdq
N8qmEiKnItZqiptODNN/BFlbeWgE7rNfdokfrQKteJmvrKnBMlXU1lUlsXTbeQMnh36hGqslSzwE
ganf9BwLjgcyz9Ogc9hQQx54d5Tu1K1YIZWkqiCkuTOjFm+NO5kKTZUisK3m1nybppW1wqIkT9MC
FPP7TNVqTqnIzce+nr0bQOoCylRF39WrnTb6w4dCmp+6qJxu/ZX8LbUIR6aszaUVHC3Zwfm1tzl4
xeaz/RyJ3VBg9MastS1pX/QSOc9U1+IEVhAxXBqikWrPC0HVDbtfvxyNLBFOS5MQesLisIaLVy6O
ddD5zsRbOzsQRyVmFAYwUphEtHFDae3vXTfnkFJK1xzqhiBNHfc0dj7kq6xcbCa9Pt8+9aPumwd3
cJYxI6vIsa9j8g6bOChHF+16tmgt0/sPofbyOG0cWXlfW2ijyIpnKzZ1fqJghqPAfVMO4ZAcyLZx
p0j1VnajPkQcuMGaldSv4jbVsLn9leYSa941t2ucu559GLVJHPGI35sXeqmB5p3ok9JCVp8KtOlD
kS0sFcooqHG8nt5fRg7YrxfEav21LrXV/TPK0czBsYT/1PXHQFJre85tl9rLWUCUwr9frT4diR9r
LRqeg29Bl0LcrTU1gBmaO7f/AweXyGYcUaqu9JstTfApoMpUPr+DtZbYCw5Tm+zQqOvkRtziuL+X
7uEL7HUQ1uEWfS/83DbhGV71xnqTzphUn7VYyl34HQN0WWS2eb2EHBFsx9OrLgEU4ruJgNJc7DpB
yH/Qxahlc96obvG0OPLqoX7zYt3PXRa0k177W1TwrrWldG9w3fEA6cXr8mdvCvATPoYQVSvvxtZa
rgM8pGoixiF3KORJiLhmP7bostHAQrp3IXMRuouEHXNNKoIo+oRXEzreVYDCIkCU1QFKlW4Xn2Zr
xscnSCwwbhKwg36I7zZCv/iI1DbMqYLNeSJ06vhYrx0j9Oz+mbpf9ypi3b5YsGsmfB4Qn6W+Zu0c
YZt03+2+IcqC/V6q5jiEY1Jms4KnYtLNlRQft1CvP1n2N0lVzI8B7NgrcOAK0/3cw9Uz1PfoP7HT
opEHZK0ZFx5PWO1znZglupaEcBGebGL1U9MvTX9Wkw2L0cQC5ToU6ua72OwcLThOg3kaco4isPa2
9WmsrMUQIFjtkQiUDDGvRRCcVehPXZZ3sXmzttysInWKRTpPu713kNExpf+m8A1S6VjPpAb9Zs1k
I6p2yiPhhBqvdBk083ecrXbEhYjaxQmwKYsTOq05t06ddmLIOa5Meoxx/GE4Yh8xXiHgjT63c4sW
8xDlbjEcABQr+k7RuHy8dJje6AyjGD19gvoAbSJVApbdAU4HauheOy68IsCtS0Hm3aW+JA6/NxTc
TLp4Dc1gsZG8sQo6vo0QrxFXwK0THdQNd9VjFve4YKWRNZVndAs8mMgUVooyV15J0cr6oAHM3jYI
C8yNPPmgLXvgPjdxCh1hHlceduYneZwca7gVPyzIS4CHtSjuLLbh8QvJ5VJ+wK9A7VEXzgJXRDDh
jcJhsHpji/TWszf79dOAMdA9NEla1SiHkY+XzUBXyzXIyLZVJhWVvbzEJtCPi2pLbgEZG9XhqBvY
TaMOsUITJE8O8GGUJfWwXDuAFlW2wI35z+L56AiDZvSver+uoSeq4BkT5gF/sd7+FKoRp8QIHmKp
2g2G/ritKZKj9YKm0q0yV4/z3n6thyCfVHMyXxehgp029ht00CJfDJebtDs1gmwYA9ZodU9UiKiz
2vinj1kxezNbr4XeoUonEUEv9IpREhT063jvaaHvCteZ4wx/ABHhgdCKj4uJJljHU89dwgaIvviq
jAtMLEr/QVp7xDvGfkwjZmtd6WLd5Al0lEZWJW4TcQ3zCrjkEfm1O2KYIkR4bGYIdpln04t5k4a/
KQLodNBGOpHNnvhnGcv+iHWsOSxTsH6O2C3mWzP1SmStnOOnMVCT5uuCQJIQVKBAnTvce23u3sZl
20TQhOiWniq09reWVbpva1s1N8YS4yNcPTqnVbH7FVWM7qkzRMl6qIKxVodo8as10/QWGdNWxVN+
1GUVt+y/ymtva8ddg9MULsGrlZfCXECuaK8NkaPDZkJ0zucqgfGQdhAxLgMME/sYLcFKUpC4qBok
/lPdscNM+mODVRM9UBvO55n4PCs9JeN93MKHxVuAoT13yC9x23mfJCyLIsWK/LOHD8InNdEopqx6
sEcYlRClipkp36rPhbXQV7oZjXWwiDzulUbeM4K7fOkLTJ1VzaLOVNVED5OehpspwK+SjLy5AxeI
rqzcjl9BjKuIaVCEb8LdvKPx7fFpVqt73dBc2T3Uc7zs0ZpNg/MEa4I0GkesB7yyD7MtsQic6E9v
zn3gzu0TatkqU4BbmWKqY5DpBfpI+OLc9utQwg1cnE9lvppPST5hKDBqmkJTmMH4oc3/gVZsZzQt
mV5iwv2z4+fO2wAD/ZPNn+zmNAwclP9PaG7ie0OR/yzmiVUX668QlKdHoW3k//E02A7rYHvEDqUh
onH87sx5oOisF49eRjuAW1A0626RrvpPDdiRxYZERdLSZ0tN6QyvVtz6z3Xp4R7mg+pfC9E7lMJg
Wjae923VoP8KcyjwIPXGAdV0c0YNHBXTJzLaoRNPajdUCR6mGp8fcxzjeOcmKYkyZG/lt9adpNZA
wXF48FeoNOt5cdFquJk32GYqr21ddvV2DZF7nV7yyizBt6D3h+aqHuJu8g+5r+zJyuI58BfF5tXA
ZqGmBT+iTpwqxPdkks5G2Bjba3VQTahsc61XA4qZhq4JTr7fL/GXsO93pShuvq1p2ceC0g4y4jx4
Cpm1hkUBocWHYwUdmTAeVtWKFppFA40dL5h1LsXww5bWGo0ZBU2IesdRLGtTUrGscK6bMlHkO4mc
OSgpg9D0frPlh9mLJ1KYyjOhUq9DvORznVGIjcn7kAxVpr7U9TDqIRvxEgqdoy08Pco33WwzHSD5
FFGt1HV9QrJ0EyU7w1WOTJJm8yDW+534YWEn7bkszBzJ/2gLM4IgrfIYD+oULnwUmlvsfkmYb3Gx
ot/kwdCmJJpPfynP/S4QofiHgJrmC8SYVKVDiA+/F+d6m5yjNiL5hi8C7Kr3qrcb4uANr8vrCtie
Szz3eOV3vnL/D3vn0hw3kl7tvzIxe7RxSyCx8MIA6sLiXSQlUhuESJFA4o7EHb/eT7W6PaP2Nx73
t7PDER2h7halIquAROZ5z3mOH/q6JIgEt9rkKTw49eI/5b8Ouv7r7+vnaS/fls+cnrgqbQAMD5kV
/fxtKfBnvkiV/71o2vOgBX7V2fhRARzhQjQaxmX/ZFD5s/vk/IrEuHk3ztlhRr7/qVJB1nIwyUu8
Vz9ecfrhqnFErRnN937mjpjgJnMxiHyonGHlj4/iT/EaHpuKf/6IYPipNe2/h3T4H9SmxvD5X36n
JfwnlsO/lem7VozufxSzndvX+PofDIdzIdqZ4QAIQMJxIPn1O8LBkL9gH+LDJHcNmB6cNb/1G8PB
8X8x5Rk0SrrDNc8dAz9hHDyS4zgzBKEirr8/g3EQvzaY/G3w7dscEWETkCc9R/rO3RZ/uIhTzPpV
oU7NbHRp8Uiwz3WvuYLY/FrhsiKlqZiyNUtX7H9IHOQHAtMFGY3zj2ucDeOzMTg3TIzMl2qFT8S+
gppHdqNIpE5aPTfpsAT+LmBnYHZo8Pw//S3PRsu8R1gymfBUIwNC+6vg2DzVL2zbAgjJXMILe7Et
ExkMKcz/flxaalweHOBaVTxXo5jiZZvFtJMb+72wlTUthJmdzGFulVO2Xxtze1iJgzmxE2TpjVcM
wCQtHjJ22GB5wqFCeu976kgUoyZH17lw88xoryxS6F404UiET9fnwsBlip356BPn5HQfWNNwzTTN
KI2I5V90+Ys7LO2SRWmmN2YLNobdz24DYKbflZM/Ww9Guy6Sdk3XSa+7sZofEciD/ugikQR3HW5M
c5cN9VIhbXFC2M8D1NVjxWSTmeM0FHu7xnt19t+LMbTrdmMzNFQIZiNABzd0UWeOLI/0srPl2SiF
b5hMH6zVlWncMvgmIeb0DHKMZTC8ai/x74/TfmBjQfNB39E+NO7wiJvpdmIvMCVtmA+ta55gxS8X
0sNIjC3U0q9FYaE8dRVIv13HNHA0A76dOrPTfTet6EcxhnzOTiekjbzEhwdMb3lYW9NP7yrqJMjv
kRBZkC2KpbZDsVlYBVi4u+rGDFRDN0Kr7XnP+X5F5nJTg5F9n6CsHLdCZGhOjbUNUWWfi+9nQ8r2
WOFMIIXtmV2xL7zF33ZBkxMrY0obTPG29t18Sjevv8Eh1xsHE9mTdAzH8+U4o7XLe6sKaNvBp2tN
cZJOJC36SdoEWrtKWFFgr/WTR3rtnnF0/tIWwSCjjEbCJ1zICzu6wm/vNvoqztG6ZrgyEq2v14xH
ReirhCNDAOsc9UIgScQb6IMgtMqi/jzIKXMvTKbIH2xf8/rAiHKRoU5S17zCYAYpsMwXUslYUUrv
6Ml1LUnVVEEQ941n3HpG04lwxhJgsQnNg/ok2jJ7Xljx7d2gKs3O2fEk4DeCO1Yo6rlP9ma19G8F
Xncr2iZ8llyulXFntWKoo9ROUVnwwwf9fiH1wMnbar2vFumCPuy8NDCjwJsZ36aGs9JFIhOOqwR/
+cz8VFFfLStAJ1GDKZnvK6MPAPal5X3rec3niaPgRyHzwUPFtFIVm75dkheo5pmCjGFg46t7aXAR
kZD+FDTViLlFqsa5apYleyl153Okw3A8k/tSKt057QjMaCERExd15nR7Q7Nioh02+iDMOml2Phv+
zyDTfAsVs8d0z926XdZe333L8V2kZUhmE780p2o26eMOHpM7ndyidNQuZULIh7YSWyTKbC85kssI
v47wUTvIb5nEW3zCc1dNJXb/xuIXl3tt3nGW7b3HEb6neZvw7C3vJea9AWaWj3MnDgJUeYB+shyT
b/M0TwuVwclgALhTTppl35eOVYIba+u2KOtbyoziwDOCTdzKTKHVISlpENBMbu3iCyKwrI8BdH6X
g09erp8Uu7pqr/Ms2y7ZH/TDsmuXdugeziIzZ5cpL8+LrTsxl73gzmTdZqVgbih3YC2aKl569Jn5
xH6qKCl3xa82kkbrWbl3dq2qGTnQDywkmHzy3IMcrCy4UVaNzDLZ5/csROdN1OvsVYF3KxMEuNAa
gmIeQyORGHUW2xr8L3DPB/t4XnUpNxiRq/M0zCfS8d8rg7sKZBgUBt5+yAzw8TJ7cTDaQAsEReIW
PsCJXBexM1euF5pz17QXQ13Lb0Ou7Jdptg3jYZrIbLOSju49Ue1xvmO7bn3LNuoo43rJV0bNPY+V
yCksO3u2KqzL+5Vko42fZMaTkRmcGuJsFHN5IwERzYcR6rf7GMhRyx0BWg8xxp3TBww01mNpWigt
AwEaP8qMGvNHWyg/j3zZLZr+HIcDLfPv5KpMlplhe25UKXaJtuJJ0tozvL4awZ97sWmNmHMQUxdM
L9XB0dv8NDUse3sorZ264DPOgnCbJ+4tzk0qISaQLX1MhmGiTUdrH0uGJZKONHrZADiMMLG2aH1J
a70I5S+YVUTH/DWfDGEc0o7bJyoVJupDD26QnOVQJGzrR7TmEMLDtsHJq5JmPyaErYhmQtE7s3DK
T1nJ0CAWrtJ70wVEephLnh3UEes0PdaZ22HlOlMrBflUN7bwhHvXVu+ObmhNrXQOjlNuHzDpYGWT
ObC+ciGrPpQ9rvCYqVKW3o4TqeFQ+VWSn4K5a69nq1yfDJIvxb7k3Sxu1knC4Ut8GWTIdiqzIHBm
2MlDE/9IcMLzJPdp1+EFsFWOtUrUeHaiofDxi3MOCgpn3oEwFRxr88zUt7U3uGbEQB5RB6bb9JB7
+TDwGKC2fpQ5IFFllLMTY5imrKce28UNc536dyWn+jxsscEUe97d6XGtelKmbq3qhynX3leSDgRc
ASKgWg35Cl03w014bv8DzLFLXXS08y7Hy3YFa9GnttYF8pRdVaxz8G5eNxvK6N42EueeGMjonMa2
ls3OYnfl7SbSaP0l+6tFkwTbeKDHNsuAe+qYRity8F3fF7sBRpdMwjz3qvmJjKXG9mA1ydvWGKKJ
TNWnjwOhMusy9SGJ3wxT241vzeLPHwgHfLLMRWmvKcvCyGKQwGIKR8JjIIHZ0JxzlJ04Ko2kfegr
PXhxm6P+R3gJrPI+cdfCOBZCKX9PvQg7wI2JUnNLqqqa9n2JMhZ6PWxXMRhdHyeqInuCjk0yfK6X
s7d8RVOpmrO9BxvjCF9Yeuk3q5pM/GAFs8tjqhvDv0DZLF6QXVYgn2Xrt5+wjw76wciMXh8sp9Ef
Qdlv3c6lUQmy4Yxv+VTMUpV73Dc1967Ss7ejZRmb8krIKj8pma/BN7B8GCMGMnrNHUAtjHzKgGsG
6Jk53B1m33x8EDm7aKXCudJTQdcsOFG2BNkhY4jfLOPBa/gxem5kiAbK4pY0s1yJM2YxdfqrRGf5
R2rgjuFITnQOk5hFd8eGuo7Jp2uGm1abTNg7gmkN5kvfTzAHEf2gSqrhS+aSR+MJCQwIoWwZbx51
77mI7SnOIXZARMCNzYPPWhbFPbssLEDkoEcrTNJEmhcOVxbMwZ5BQjR5tvsiCynJ9onGpi7I9Jiq
LwG7aMY/rfzWJpkzwEchgBZZaWPkbLIqAyOCYEDvT5O+HWusc2BprOkbu5d12assozOK5pXuq9+u
+tHvSHNFAD7Te5LM9hI3XoJe5FnVWezKm+2F5RGs7xRkEHpzH38obRIpWyyH93XvqMx/xvhijqxP
rpuf58OGCEfHzD9wckwtWlbVV2GTu/rzsjjFcO4CXFDg6eV96azWfOXf4JaajoFwynON73HsGAyG
Zyo91hfht2m8+bb5aglSVKEcmcPB0K3XB9SxgkKsfHS+M5v1ORNhJG0j32u1AgeeYt4zsTJOxA5L
mEZZ5m3HlIYiYr+1O+H6Mw1L8Wwp9PPKRKGOTJtRCkaPuqaDJ+vcb4NazPccTvOEe9YfKeUrc3au
rjGNI5qLN3lhwNnjN2P3nzrY//dO7f/TQIyW+LX44R8f3y/68v0vzcdfrr/9XKD+48/9hmJ0f3Ho
lUR5oZuDnaF57tT6gWI03F+QYgR9uObZFW/9Smn87Rwv3F/OlbkA1uwz5A4i43+c4/ktYh40SwnO
3R70fOvPnON/DuuIXxMHHOS5PDHK20QQfj7F62ZmJRgY9hDwThi1fFswzRIPZ4Q3NErc+1QQyyXI
dk3bin8iSv3ahPU3CeHXF4f79GtQhGMz06ufX5z5ZlDZjHzCNNV51Mza6i+MhUF4259RWt3ZzViM
nQCu0GCo4YxzxgXX8qqXTsGhoQIeFQl3DKIeh8blMPM/TWE+TytbJWwJnXnJO2vHTIksBtVFcqes
anmbZwgecWI2LrxTk0epFsMXbdpqDWVeDcdqVfZ3ltt5wbjvIAioaYKGbyi72ckSg1Jc6PXstwvu
K5T7r8PmZg0HnKIlwpbOy+cC/+UgZfGSehbVUMOGkzYsiTODUOzYXyE1Nh/rYIlrKTAe/Hhb/++O
/CsX7z++G/+tTpvyJy2NL/9xE9rcMufGX0z5Z9UM8NTv9yAqm4eU5QVY0rmm2fX9h5TG7QmnjqaK
M8zEBS8kULjIYwzZv/7VgIlqIt2bJiXC8vxbzp+5Cb2fBWFpSudsJLCBUjmmY4Je+flGaDKTAb7r
731ccnjmSyyVJdOsUY3lQTqleVclk3hYqT4Q2Ni24WLBfmJEzJDX76mB3y2qM1l961ZCcOHYF8uz
3rL5FrqI8XVQ6FGxTTz6i879zo1A0s83LoROeVmOg2bAEnAsCwFRGG+TayCXBAaz9XCs6popqUHi
NdT5WrZRWYzBQy4Wuid9NjBLJAFzTLvpLHQfklmmwRcT5pkfbpyhHhtBXebeLbLkIy3MFGI2JtF1
Z5X0KJBlL9Xndc27hm2R4hV81eaPPoIDeAmmi02M/6wktpOMY45fwFzyGGlRunha7Ib5G3mwKVK1
NXwmHX2GXjP6r3Z972Ng6tJGBGxWlnlOr41ClwffrCfu+XmV7VYhAdm52lWtk9cff3fJ/T/Arefl
8m8rGh+kYI7Aj47+CkpHBH9YTue23ezV8y6UWfu3henPX5JkCf5ZedUfL5eAFjzC9jwyKGxxaOb+
+XIJSuank23daoXRNfLKTVYn3Yx9dpxSWgDv/uufyXN/HqMQoRRcm1yVvCB6L9S2n18PylaRJGp8
RRDWZdw5RflcB371TQVB3xw30OQZFtza7nackrA72F6GnWBZwfDsskW1l3AJzrb8IZtfoJW4HJL5
0Lr+Hf1QWg0moDWoD21ppXdLMTbMl9NBmggFayIv2UAPM1t9doSh7SVce+nCVDh0OqdEOdDLcnL0
QkdSwvqah5wD22s6VLE7O1jPv8Ajp+1DToMzx5tLrHfbsIBGpYHZKh6RgaswRQ2TjwltAnRHaNep
dpu/OZxRZatjjCykaJBDdHsstTOvJ195UxsbbeVYe3w743cT2tHzyrWF4UpTOxLWqztlxx4x+Dhu
Go21U8KQByFK8T6AMTnNAr9QPBcM1MK8QDkNhh0Gp21ZY7tDe4FpDukyr6Mc5fZW+6uhsIURAUMj
2KrXots2N0w7BLuwXzyDSbQDtOqAtVncLXXdByflKQdCxsZbwDm1KF6HFIgQgD1PyWiz/cKMfWEl
HY9PrPlhYjr2N2gO6xyNRbVakWdoRftFBkB1XwJWtT9tG7MFEvUZNQCkjcYbDEm9uPIGLGUROPHk
RFdGGoTwHorgkgoNaTN/d8cvmYM9LaSFBnxmI/k+T27rbDmmqry72jDCVRc59MZHjWqcEk4ArrDn
yOF84bHZS3w7o7FC8JfesMNw5mO5cCuet3kmC42ZrJsHLMWSt8LDs/vAwJMWNyqCHQXqdKBFa3Vq
uRwWy1UojFNOqy7ZsZlzuV5T/+TUhX/VDGVVYwZwFuMiG4o8YyTeqvaQdwSVI7pSAPrlc2fWO9Ll
JgIM4uhnmPnd+5yuxXvmyhEfucGzIzaazetObaqrC20bWG0K2bdezNK3HQdyvFcS8wjuUk1XZ7+J
G5t+yfoEzyW3gDnkxQlbBoJCv27iiyO35Qm9uj1VGNB37TLM7wtTgi+Kd5G4pqvzFtexS8IpxeVj
M7isaCEkSeQyQLAnfefJYpUR4lRd7+Z6zW3gFkjI8QB07XawNvfN4z3+wumx+SSyVG9H1hX2Yra2
CoJkK7Chw5bqjKBENw4iIlLHR1LaEHJiglVYzXFyzQ8YmKpx3zqIuSHMfYpDVErGKTHHGVgK3udi
P8y+vBi8rfsAzC9wijb1bMXdIOBbSWOxdrVj60crK5Z3QVKZeJjjQQqhBDA9QBbQgsN1Vb7zURZ+
nKwQPeB6GFlLJmtq3JhanuS+KTMnP+ZbO7HRqjajj0A2LFsI3nvQaI2NfJX2WF5jllmsy3Fr5QcA
G/fWLb35HY4QTeZ4kUQdm7osDW4wrbKwpDV2i0DVFU/ZNuprv92WD8KBWKmgniTPbTVhouUaUTJO
rZa1arNm+yFw+/YT50W+jDvJIdgxBlhcVtX6txgbUazKdNb+vhzwWe7l2qZvdeq2X5yMVF44+BtR
H23YZRCT50bAFlPCRchKrzB+oNTsUZCDT4nEFBLWPj5Cru1l5NtdQdHFdWJ2TwnPyCI0Cjd59zbh
5RgPHHjUTVCaa+SWE55E22nk+FYvNYddo+vyKky4Zvmaua/kFepNc2/2S6vCDLe6PgZE20eH7frm
NgcHpp0N24zzA7MNvC0Mvch1TqduPFs1ShRmIxY2A8SQNcL3Q5cehsuiPDskN1e39/aKRS9yWAsm
HGi2ut18MROlaIz0esFV7e9asmRf8UBX8oivoH5XXuqIPbSd9Ul3RuIhZxg1E2up1XGo+54AAJJ2
HTdpTuLkUPdOexOs0+jHSEW044Z6Xa0Dnc30uiIBey3qBxuCOMmKswk1UQzIRtoLPs/9YL3rpJPf
RSV4V4c1zW4dYRvPy5TbXOSJoT7OnRFbmHhlN55Ur1wvankjV0A5faUiiFtijCxnwoFEtWXusgaI
qdmhqKQyxB7BRoTgmnluFOp6QpdKYeeaNhBS4bx0S87EhyNbOCUAX9A0Ap4Bat3qR4Y/xhuzG/cl
2Ibhlr/P/9Jobb7VSZKAy2UCwN6Hejq8UTYKaVz21kzBEW5UvCWp2XHM4Y3HZqiT/EvuG4YbeUEq
VOxO09xE6CEJRKGmEt1Oua7zmnmVzdDNXmc2cis+2M4wh1vch5Bq0pJGDwaJOTk9UTXic2oO6mHg
godasoriXhc2qz9BouSWPjscwgA2RRKvuAxYcdFxXihzF2gYNAE1MXL6lsVu1VYnsXB7hci05GZ5
FBZ3c96PPHrWoBGRKrLhztrYUTLpsMo34NCtDs8o7I8OSspzMaXJd1mY9Il5eSqf5TTy6YPPMvF8
JRX5MY5g3vcyE0RK5HI2jzrBUNu7sli8R1q6vG8D45KXCgom/SP9gNxrFn037IV59vHb6YYqi6Bn
OqGiKRlLK8PB56pOvOdBs3bvGUUHPv7dsuiW8rKY5xbGCjMoxmcCCfKDBoHzjMnt7ZuF2+wrvgzn
TfjzcNbKDay2PuXfaZzTT1DQCFX401Ur/VLzZCdGd4eXPGc+tg0MbVWRHxmmZhlBtoL4mj9ldREt
3VT2e1yGBc1ohZy2COe3X+8yXDhQHUVXMhJu1WZdCWfZ/IM/lMZwGWx9235ZUydxo8VQxvRpyepg
ilKqPx4ElDr7Zjb6pTtqYxu4ImvXJp0Wjs2WEH7FDTVY+Jk9LazXOunSCYiBDYuIZiw2mWzPvG6t
xXgoutxmiDbiMsBJbrdMkL8UONfLUyewpSY812VaYKhOZzGDT5o4NOCP0Zt6xRObUTCUlg7H8yYh
zFYS/LDxPVa2z0iIjU5S3dFoOLdrRF+TbRNZECJDfUPHzOeI+BfIa7bNyjbu1m3ciisJ7zpJMSEx
3/lua1Fi08Uj6t8VGoH9ez2cfx6Z1Eq5lHezNF6YcjKDOrSypTDHaKPHDJh3IBvysomNWbLBXJmA
e5crBxpm8at/oJOoU099gGZfxuR58vHzRjyqeWJaVtn7si/M5HHMK+FYLAyUYu3ZkNjI1AHhwZGg
rZb2vcocCL8hrHftMbjjCJJGCrZtg++UyLK1M3CU6XgpsByTA0u8pn9asWwGzKcz79xeDdPH3yHO
u/21kTVZfQWbapqve7/zCaS0hix8eJoLx98LTG6deTt2LpJzBWVlvm/bKbEf7L6V3nWl05LYvLNO
nwPjPH+zCuCpYMcqNjk4d2leTnLX+UJL2PrRM93HZlXo6Tzh7uzyWKfO/Nxb7UhT+RJMl523Khn2
RUJHreVoHoc1k/dHqmXGhQYgc/N2KqloM/cE4OWrHHCPyUK5bmbUMCs8VJbtOFErZ/s52+y2i3U/
utaxI6q27WSziZZkMszakwVAnMQ4uj3jXqJRGddX4rFGDX7P0RUCEpV5QPzH224onWwHP2Yqdqtm
Yx4r6KbtKcc6pnZ5wBS+OZNrQwZRQR42MAw+YTVV23HtRWXvCAqwwV8toLALfKDZbi7ziXw1z24/
4QcxqDwhfe6yGe4SAPcxpdnlpxmzxpsNp+D7xuk3fTbovXwuW53ep02NkR07YDGEJE31gta/zN9t
E33pLsHu2O1IM/gI3nUwrvzozbiDBMzjm4lI/w5sA4XKMhZ1lBhEGS9rKThSmMRUQ18KvVzQMTo+
La5DlJDH4HmW3dEOWZKA8lGV+/leNk2fh+7imfaBXEMp6VttecOgR4lbC/4i9mWCWo+m9qqXjf0S
qjNPCCPGYuCU+46UBLdQlm6vm5/jZMb9UnZh0yeoCZiHlHtBFkK+dYmf3ieeWpI4bzeeqZBCyGeW
gWPyUMorJhmFYy3D/4dL7X+nmH0WkP+xdha+M1X8exva+ct/aGfOL5LqCMphAwfoJoRkJI0f+rX5
C65CjvzoAlClXCED/tBv+rVl/0JzDOg836UcRPje37Qz7xf7rFoEsJapXUXFln9GOnMsXuTvJBfY
K8jgvmkLgbJ3FtL+ILnYa5GQXSOsCqJ9gZzIEdxlYXY6q95Df/T3VGC6HaPIreMmt2YgLruJXp33
2dhKVtq5X97cypqZts/QGoEGIqWA+jzHpHpZqgStIK/LeK67IAOx0dliR167sHjggI4lvyitx2ER
3g2TNINh7JxuZXSe49mYnDUp3Hkci/q64D53Q1649SNz5q88bniqmwi3wPn8IMq5uWxEQ8gBLyb9
Gz5j7ewu7wzIZe2QFzRee+hokW9kso1638y+QMAuxqgPKk+e+nleMNWx6IFy43nFSbqd9ovVotgs
Ft88rmd3vVzSfmLEZXt5EVm5Uh+dr/JPwABXb8df4fbR2NmcWlNrybN957jdo0vGpA07VydPSdbD
YNCs1xZTRUHXuN3r/gH9tDUgAwwA8ty2N3jwEWX+pjqt4RNgAcTSDoCjDtEtSidWYNY+IH/rEelw
ZOYtQGyQ1DYqt9lhIkrZX4/jIm+resrdCGuCbMM5Efm471u/ew0KG9teXfT2GmocN9RxtGP7eeho
Aj8s+ANRKgF1ujuxTQ1Re7SDKGXtF7EB1XdjL8NpI/LLlYIYW/e9fbDlih/aMZjJYJpI/K88cOdr
ldvj+2TWdnkpdN4Nt6priGEvcC2ZJmBug3XRTf5wHKdqHPYOuRxKZBOTdZOFfLXDHLTeGnPidrxD
zTDwYwVDax8W3tHn1U4Gca+mrPraMAJVbNynvJasxp3PoX/pi5KEEc+nA3Fk0oXAAfHzFapPAMdM
AFDhW0zVnViwCO0yWmdfttXu2TaCkXQ5xEyzCP1+cL42a+t/w/5sicOyOd0d6O+J7T0mNooJAglf
MhnbFOqJhEgdV2oC9TLhCovNHpYzR4iC0CY2nA1duCsaPwISXqahM/pOcptSskNHtb+v12UgSGF3
8s3Es/Qk8nl8GCenCfboYilPjwqiTlgui/yeT737JZ+beUNn8BNFOm3NXk1rpKSOzRuOsRGQd+hM
E065gFjp87TZzjN7RnztkAKleW20iwNZQiUfc1pml0xI0+/0hdmfBoyq34bJ4TmJ6yx5HYza+VA8
PV/scepOvdLuU5J49YvpMOE+OvCqCUFolK99Izo732nckCeASsaaIq0ItDHXTFcZD5PP+Mblfpyj
JW3UC+eH1djbyYLCprSdtdS0msC4mwm6RWjMVVCEPogl9to9DpxQUhnIoN7rRijMlqLnoQvy9uCn
JSKcIxw/zgXoZ6VrZyKw5FRZzL42e23wjT07Ug1PVAOmDxkyQhXDYecclsh1fPd+/agHq+tv0mq2
7/h0ay4da7iosla/6lzgs7IXV78aeccPpRUJEC4NB86vng0DTa/3xTtnWUKUGYXpbZi1S9CHxaSs
r4PTDJeD3XMIyTismJy10wQSspP6wb6wBFzS2R/HR2UOVYJq2DvJVQ0LgZ1ct01BbOEd0RFLFnN0
XKvDeithXVXbfmFZKJHTcM7iE0G2V3e1cJ0D+70C6K6nxtAv+7Xbz1mvX02X+U5oiLZ3Udhy2mi3
NK2ugxFu+FWf8pdrlzBINHu1lX9SXdCgza64hrBQZMZ44XQbqyPmNtL6+drZ50gbyIVl5/b11MWD
oGlVs4sqdkSqvafKahs21lNued2T3LrKjOkLyi6AiWcQl3scBodWSZkduP61RZLZttY3yN/2i9Nh
ntrZJavbMXDd5g42BZHWQiJdRs1gJFtUIJHekn+jmKvoJ6PlocBxJawRTJxQYPb7lqamXe820aGa
JzNpQBqPECEJKxYtXAvy0mmSJ59tMpl3XOrcLIltVR9g9zLSauea343ghXVlZ5P4QXf8v+niX61z
OdE/3iNdvZO1ypq/3yX9+id+GzEGv7hCeGxAQGNZ55nh79skG0u+dR6c0CshJL/8bZdk2PIXcXYF
BOxc6HL3z91Nv48YHZPRpKRYTYDrk+dCxt9zBL/Nofo//Pdf6rG6IyE19P/6V5wL/DB/t08i9sFg
7MxjFJgNMBT8sem+91fZmTwtmHHjyfG89ARpeNxx3jKeLVfv3HUqryDLDzu6cE6m032lTfUi8aYj
VrA05PQ+Uj8x7WHGZqHjVmiiHsSWqV8eOmfkYdcWV9qWn6aBmFfrDjeTqR5XPC23Rg8Cf3DyKPC/
y855myobXDAolaQa7rQqL6Yh/5q6wRYXUBjC0h2Xz/UAX1k6QqMP6s8JaerM1xkRIgaT9TTfOnV2
2TE0ZZLUXNWlOrD03HmFP0eUoE9R3W0XtU8Dsd1ml7U7XySNxal27N+Fs31dp2UH1IJpvZr3nTF9
dIs370smnLSmvuZFeesVeOqNtixP+NVi4edf2QiPscdUyM/qD2PLwXg047PW1d24Vmd5owePE7wJ
deWK9EJlnxejm77mpugiH7I8Vm5qKlqAx1G58l1Ow3nfkqat8VjnYPCnBRtlRyuz5ZM09lRESB2u
+lYj8HfbM+80EIbFPZg+jD4eDrGzZBRkWT0P4v62VvO9O9m3eEkY7gxRbzXXyE85K179smlwCEG7
nOBgg+Q362vRJDV6oFYAuRsU9MI29wZ9yIfNr+6zvEUFKw8THsIw3bDClteOrm6MwDn1OmNZNtoH
Peaf0lVnkZEazZ4y3mh2Df/NWJI7w/dOiy/7eO34YnmuKHZITB6M0sXvGzioJlvVG5fcDLCVpUkw
tTn2VXmDcR25tB3vau1QUqyMh0IHrHxJCpKbgvuDPW6fDTe9dIvmodNbx6AXdDs4CnbrjvVhQMwI
x9Wbj7iN2aYAuvmspIU11CF93SjlXCBhnsY833blkiUR4HsVrboXOBEXHOGpe/C8/k7r5KOznGtv
bL/UBUgc3bjojqK4RaG1r0gR723k7H2w9uveSMQS5V1wzTTpuKqA+P7gn7JKCzTj8Wb1zYFwwmTu
m9Qy7mFwfXLVsFGV5Buhhet9T5L/uWh4j2yJ4bdQpByMTFwVo34mz/JEMQkonWzdZx0wESSr5YbC
qgvKt8d4HXPg3lYRJ7qbdqbTfmagyEbObm5QG33yuUm1S0v16uTjtdX4OFZ9L98pxzwG+TVbZHYQ
inuD7aURVYhTeLxny+Z031yyVyDF2nvrAW9LFSsM/aG/4C3LZPk2W0zbavSTsCQJHA/5eGlp9YSI
PMXDXB2rDqV9zrLYTz3+WL68BXVxNQ1EArJEmHuOCOz8qpO/wNEgxUwq2H6tJ/bhvSoiYiU1+1AH
qpQUx0AtGmLliq5X7rLyVtllt2u5QbLhviZOHwRfc6tbuBTytxQQyugE8BD0XeYOI1kIUEeuq+ur
EU8Q2+LcTx8ce2qPeLi7K8/wICwFLbSmjcQbXuQMpH15oRNAO6XXznRaJtbzHOgHMa5XkFWSyF1G
toR1Km5aau+jdRH1GxBPFY7UAJAucvKLf2fvPJbkxs6t+y4a/1DgADgw00wA6csbVk0QVWQVvPd4
+rvQ3f+9JLubHZorNJIoMh2A85m91zbIidnOxSp/HDEZ5Q4gaqu81hcInEt4rNFg7hF49Wcugupm
dJTTXA2nNnO+LdbwQPbHU5Zj0We+7uaTwtJjcLwYpjCZH1TcFJTGoh2NYT61JWIHkxRcHsXop2Zb
50VKZc+4GruwHMddW+r5RZt12hVMHXEYb+Go70tluCHG+4pSi+eAGmb7fmTTBXfx1EtayVRBM+UU
5n5x1HOfE+MMEwky2YDAkDnWxkbXDLTCTt5ZDOdHtSgR7E8TKLFmOqtZUez6dcTeWsXoJi1mV722
/HlggGxlL2lzV876vkCEgWyVbjUzMq8bQvZm7IYeguywlA2P7h631NPMevKihNqxGBdv6YtjNI+M
/SzdRvsoWe2N+G/9HlA/R0MO2FEs1Vc15dE5p2Z6gS9zTatAJZd1CCz7CLZS1k0+vqLrMX8D4q+6
EiYo2rD5is2ZCXyv+haHHThXIgi3YBL3hA3to1LBW6W6GEUWxGkg+SPzSJ+/tUR8RVH4tEioHNGQ
H1MlPUCu3OSSIfCgQGgjd21jz93HbNmTW4fZyURSfdAIAwSYxOSPZEbi37DDA3igObjEnf3YoHYb
++BESOE3FSDiEjrbVAL/hIx4YYXz0bTZowBr7gHPhgPZiAJKXpb7aMXFJo6KHjBTkAIOCHynYP7X
tgyVWeH1+yhy6HQbmpCuH++MQX2Z4sUv2V9unbJ5Q2faAZXg5mehbPr4wdOL43D6DMv4EltBBT6q
FQInRIyNorO5yOFO+TNsXz9RAHkQbqXuySRbvkzL8myboBv0saN+IOt9Q0TO5BWdxHUm4ZVGuCqO
WRkl73g5Bt9YFAA30qJRt6Zg9e2nJaYphCdqpOeHZR7Tfat242ERZc0UQZuf5Iw0F/FIfqum0mPV
Z7mNvJahj6yYtFVn2vLsvaexf86ZFzwk6BS2i/UMbJO03KA2/IguGgFIhjSh5CmrpLDoALDQQI3B
q9NaTKurCq2FOuauUUd+65RHZhnlpmD3D8riHAgbYYkia3eY5VuSOLjELJBHQlHv67B7Rg7EYWbd
BSCrSEbSn7Fzx+hElItOWA9AqLo4jgInFQMrkj5ajssMHvAB9Zk/49iY0DQGZXjdFckxctRDP2FC
zAX6EAw1kujrOJBug/+bvfQ2tcozBv8Ny9ONkcknJu3oFCGcatk2rx16iZZ+PBCtz0hX37YY4eZU
POTOmnOQj9RLLEAr/CbXnc58t1tvShMrIKPXFCWzWpteklgcmuUZ/K8HpRrME3eEE+A06u9DTX+d
SyxX88Th2hzGWPXZID622bTVxcKeJFFc8szYyc2kVg3sjZyMabC4EsCdioAtd6a4a8OYG9oHQK5d
qZ0L1XZjZ97MPcaxNNwb8iYs4q+ZVp2WFs+AieJhgO9UhdwNOFnIN6Ar6/ckLh7LWttldrul7vJ7
0zzSgNo7Yj/4yQsl9WMEIABwl7u0MK+IuCpXp0C9C6flsSTUh3cy4vaJ+n7POOgJKi5RSQR+cLKb
qNX53JJIcss8CZUDDcXGJ/vTyzok8iUulKBo90iaDnqsXXNlU/PB01pYfpu144+l6WW5sQfHdIl7
2vT2TlHHFebqpm3gVvp9WWYvACGfi1LssI/5g9MccAye81A5WEClasysk5I0bplkmovllemfGvsI
Yggyb+bPMrW/SGbr6wMiNeuX0mo+DDU4SWxVfVCe2xgCldbviNvZRWhHoKvCtBxBYeUeO8bjYAwv
S7131HBX1iHVfOPruXPW0ytnGV+HWaPvPqvGXWgut+XknHq0+uhOfJstXxM1Z6yV3MEQ/SLB06yc
Gki5FDfwQy99Gr+ZFLs0rvm2cWyKpqp412ptz9zFrdJLt1TBlrwO6Tp2yucqVjCgan4WKRc25bRx
nk2AYotzwalzXerNLdYkn4fIhb6GEZjNXAwVV3Ont8q0wb84bLXsOovnDl+EdlERYnSr62FUOFFq
tdwiBI0OzvwCu9tnof9MaNjFoFKVrTihH32KjeixKgwWQyE2QhRp24yxTxb3N6VQX0CVZu5Q6gjX
op4UJP3amr8OekSiXULaSwsPywY4APGuL5ynzqR6qbv+ODeqP2l6s+t1BSaDeKyrLySXnSfT+cqV
FLt5l95BAkIVYEYBO/Qs9JBxvhfR4nh2hbs3M4xLMVf6rqjyPUA8sA3qzWguHqHTjERaM2C4B6kz
tz7MWKIh6+cnkh/XliLashPjNuCyHJyXiWIJNsRWLZRzhqkF3ZFumbtKYQcrnRj+lDHcFfHgovS5
JhBzG2r9KeUgjMAcbYyBc6Cf5CFYcJiY5sswXDtZdTWHzUVX7HunD5BM618MHCSCxx4HR9Nse616
7Jf31HzDKf2x6KdYkTcqcCvkm+tj73ae5b5d+ktZ9/ptUybfpjK+lKp8YhdJrooxe6mB04p3FwXK
FTNUL7W7o2YMQNCqT0eUt9iqEK5/0RLrg/zOfZ4UpzCGwhUKMNNjcF3V0B7aQT9yctOuLYxFQees
+q90CvxY9AeBiSheWAHXLO6J9T5AZ8Dvl1nkM44tADxlF2uLF9bRHkvRa2orz01lbplKT0gFutSz
G+RoCkdDlo8HZQyvZENNCjQKxm8/AKRrR8IMI9RWARw4RW3CbTqyJJVR9akkGC21AMVjod6l+JY9
0nhM7G0DEWPdqB/EaDf8VzQbGQLGKnqp8pSKa4AkJLSrqq6fhiXLt4gvx2OVm8EqyXiidZ9R+Q2L
q+vJO37te+Lsy13RpW+ooZi72mVNAFXxOLC13mhBfVDyGVCx0nwZgvolTxkvUsGHLJSnHHJP8jWn
awVXNanHoCwtf+ltUH22+U6szJ2K634dgd80SVLzr6XVZi7ba03tL0toXqUGO+mEORuKOLDHOK0w
562+oqRdR5B1+EIYEIP71sj3TODGXWJIk0Tnadmp9pwhzYf2jd2wJo50GvEaJ8Uxa9WErzwOngXA
1Ki2CpoVkAD8a/11ypM45ABT9loT+fw4w6ZRIAurGu51u0fnocO3xXO5YJAOb7MEF9Co3RWsICLT
8YK4rTaZHLGL1x/YCm6yZvGxTRIDaQUQM7MwrUDmBsUFuyrdRJ3oLo5O9p/D3PnRis8zsefcx4MR
eXylgAqmA0RTmsiQamUqp5suYOMTmkNwjsvVjwTsDLhXXxQYzqqamT2iqdiqxEFLkTvIus5eA3vK
DyAZAftNX0OFe1tN/Jn1DNihL6Vig9SlU2q1IwPtT5uzVp/z1wj00L6cy5TndDJam0kbXvN4fAqS
4sBYld491I9Ly9GGjBNvo37WBi5zDPgn6tNsY/KschuUTilm0UoxziZ7oYMlyocer5TjzRkqMH1U
ogNHS65YtB9iBbChB7Pn0vYtAgHf1hhAj9TObOfQXO9CoFfbKerHLYur2TmMOpWfB1mRPHh7wbDJ
3cfTIzglYXCZWx0IFFBjVEgKuHpLe+qD6L13UrgL4jRYxRXCTPyhEQNV86qwlIeYWbcrKsa8KCcz
kMcR3lOMw8KT2EGbYFWedBzLSY45BBsH6L+g9woDqUwf7k0xnsKmB2jkzH7FIh2OQkw2nCxOQuhX
CaUalsBjM8YfhpMinhpA2ul7AMMng7hBM3hE1nKDgXuLFcfvbe1oNeDCe5SgPX60eGhfAwdSZZa/
N+l4VbPZyOaXEHl/Wcy34P2upzn9ohTVuUrrPcpdfDHkbznxkRQWVvPJVsfD0rKFdAtlPBtlcqND
hqza/iYcnlW27ATjmacEQfNCE+oOLbWiZguDr3MMvAVgG22XuOn5rkFPGpUbJOpaJi3HZVirYzJE
hTnD5uoQWtNlcIksip9VOPuBpL23gJzqRKx5Rj7hL9BA9De7Q5UPYbPDD9dDSVCwTq8MR3+l2IP+
p0en5lv0yt5ONjIqmryrGEX/RkuJicGHDT7Ycues6ZkEcv8xRXN651wn9S3031059qQd6qkXcoGN
c/zgAAgHmADnjlTvgMErOxuxr9T+ZA8O4DcendEQQl6EfwQY1zPRPuQi9YMqPcL2vm3m+ANn4r2Y
UGj36vLpxMEdNvo3p2i+pNYx1TUWYdaCOlzZwJ+80wBP3vK4UK9ljgyQ9eOmEPq31FqCbZEX944Z
m0/sX3FTzs36fAF+QCNybMK9nJ7n8ax0+ezWfTl13C02vOFezeXOyNPgtq1KzWu1OiLrIzV8SUjB
ObLW5R9rb+qGoUIJ1bcha5nUCg9tWHB/LlW3W8Yx+j0f+L+D/3+tE/m/n/tv+qYvvsXfz/3Xv/CH
OkJFHoGUAQ8fMB7L0v9XHaE5/1aZ6puOJaFBQt9mIfCHOEJBHMH/xh8LTSMrSxf/p47AdWSYOCxY
FakG/5Fwf36a8/9q7m/b2Au/G/tLQEG8MWHgFgFMobGI+NG7kTR9jEixepoJJ7tta+nljkLlrcTq
kYfRPpoz4xiZ3M8jBW09vuj2DpDbVtfwtlK+mPJ+0O8nHSq/nbos+J0tPjlOBP7CoIH7uuuWeyA1
vso8r8yZyQfnsh/6jTmF4lkPj7p2J5S3rDP3GlQ/vTE7t+8H5akU36pBUMOfKPsL0qJl+67UDars
PD0Qppe5lmgwbSdq56P9oYvoPMtOtqhhXQglHwFbhkKMHNktJ5Ctl4nbk19IO0EXG14nGQ8LYqQP
GQ9Wh3GaCTDebu7kchfrsbKpTFapIf03cRL1oBwNtgHrLlQONfKzlGSAvFtTTtsVjY9uo0kIyIyH
HaPWvdL1UE/pNGlQI6meaqY8wfA6WEODDr+lcHAUNzLDb2W+JvMml9GgbNW2RXPQGQY1LPdQMmXs
9PX+2A68f0AiCWAJUWBbHMc19BQkBCMnJOV9m21VbfbG7hORn2vnn31EmASht2XzaDvfImolHAes
uxfnbjDEFZtgdUMCRbRrCbxP0v6CIuBxmUxzrxMNvZlUO/RhteEGlhtYDJSh5D1TyoNdcXMJUwUB
4BNuB7+mnsACtrdxTW3AcaIl16ya7okVMb3WUcnJLHpLJ/nFNBHLOJrygjkF65irWJfRKQ/DmOqe
XnUICIT2HvRLscvUuD9Br2uv+oXqoJBPzPnQUBMiRGMdyQbgAfbnUKoPNUsfIpOfBOIbEUvNi+Sz
GS+7sh2v8n6g0TOs9jjL5cbplmgX2ydaZWpt55CFCM+zUJ4mYxIxShX9Al7Um4fRN0YDOczkoQY6
laJfJ5AfdZBxRZfNcTILggiqg85Fyob9UyTphu50Zzg5tvPYF/g+WG0JFtqok1mOUEgF9sXE8z+u
uu8qIGowNbJt2ig7hWM7NwB6rB20GNCiziyaC3tv9UCbxnGbKBVmuNGdKAKjXnFHG098etsj56GY
nTcTCkrbhgdX2Z5mxNcBkHcyT/x8ELeaoW9V+96IR9Czo7YNG4ca+WIb+kGlPETXt9egWLCrOVJp
bilCM4Vo2vZrWz60lhepT0GEncqg9gwyhoiBcyOctjgg3NqiPcX5oZyIZ2Jg7pCG8bo6AMziFhzR
QYuQkhcEHo9mda3n0L2KaN5P6nhHA7gTCzzFSmwlclAdzscG1DobR/VuLJ+DWDlCuYURTuwLmHV0
DK1PM5Z0Df8PBK7cSm0yge5kv/Ycq180dAprmMbtSFdTlRRo+EkAWiAwOHTyLm0ZP+W50ftdfysI
jVLV3Ne642SM931N6m97W3LzxwMYRNqCczLl+5ggmsC61oaQGUdACwp9ZGEzOGOQYjVKhCzsbFAn
CPa9JuJ2T8wDgjBsV8pNmb6YkfZJsDnyIubTw8MUxF9+S6Wxl4Kr6r1gsWfBaoEq6TYds46J9irf
Itr08og7DS4bulMWhdpjPkJ95DavAGXC8N9Oy0egMN8oNwNzlEreDaa265LbJMFXNVwNpImfFl18
YbfPpQ2YW4TvYqaSz9rH0sQuWUO2lgpUUdltFkaFOflIdQSJdY6OtjGy1Upx7yCi7tChKxEmTStK
9oNBpTaP+C90+PVRwAOQFr6fSMMe+GrS2255duw3h1SbkbmRGhU+Aw+P687xQnXYMX5hajeBa8E+
kgZbKx8+yfY9Yuk5L9M9ZLSoA55l2LeGXj0Q4OFiMnqpDAs0JHQPgc69zAuTVKGaZ3wIIe5si8Zw
NSO6asgkuiKniNaujrP3VkY3ioZzyHLqGyt3XgfuWrbht6oAG6Gb6kvLWbOCyl8pwGkAC0ecyV/0
aso9h2CkDW6KGld7dE30wa2GMrWQDBH4YPGpSdKrJsjnVydRGXOKQ5C3l3FhvIjO2q+6eLgqS9oc
UY7JMdV6H3KGuq8NQTpNzKZnCdu7Oo/oAhvw7p1qZYd6ZLe/pRmXZx3U+LPZxC0IvKx51Aso+jGH
rMrS+gP0vPbMBJEE5Amiw2C2eFxLLf3SFHOxwQpxZGU2uWERuF2QGd7QtsGuBWO34QP6RjnsDURX
oG/DE8SS8IDqssKsRtmK/qw/wpHrHwNJmAaaX7p7mycRxv7BjbuOC36w8ecVrAxoAEMnfmpHNmKC
w9+xxluZOdyR0YWBz2OgBB5YgBCZc0hDbYsnZ+a7a4w7NgHhDmn+zbDYI5tJzU1U4xm5SoDgT5sq
f+pOLLo/DZVRkVWqxbuoyV8K0fwuGxYEAmOCkyxbLqxlk5ZqSB8eiUdNBsd06E+zQU3rLM+MjNxg
mb7GHRpjPoHha/G0naV5cKzqIDo7dlssqBurRx5VxJ7BobTVJesMs8tiP4zAftfRM7T9L6XUniut
8sK0IQ+rGA5RXt/kVeMDjX8ma2cXNU3kQvACiiNUeECM2RnB0xm6OFZ3rbWsxwvjVqblpqwptQ1F
2edxtokSDBlxrHT7BSgwzcypm0z7Myc0/JRVReuqZVc8VYFi+/McsA+Sre4hfIOj78D+5FztYr3b
GWbb3XaKXrm50RrXGeSWBe1fhEeH5rd/gEQbeQZT/leTpQRc3qJpxJZwKcbqrQlhtqRqqLSQsLJq
5qFdxdbIjHXGLNxX2k0RGBREcdJeAKZbu8agg7EburJVjt0/BZVpRAe4RtUtoQolHaWOuAParB7v
0zbuGFAVu5T9O/LPLLQyHqGwn5mxMDnAP1Y6R/aaVJQWRm8SAdqUtVjNfbTJI8U6cVe31ynoixeD
dB0gLHl3Rn879TzCWvlaqFEJsdHG6eGQWeebtdJ/KbkYvKHvWMFF6EkZ5jvsdTZQiK0j1t7sDCMK
dVWSdgeeidIzBvR86cLsAMCWxSmazrtcSZdTp4fhrTZycHRiLi5KtwYQGl8b5wHpyElSXjyRlTAf
OmOsfFYj4aaMWPIQoD2SlhpNL2zv2yuo9qk7JoEOYxxCpc2e/LYEh3Zx2qm85a0EhziZ7qwsGNyc
fMS4SJqndCapKXEyRnt5T5fHG1i+9qNGOKGwDlXACNnJ7eCGw1j1CVhpcfrrAfWgekorXbnqRVm8
Y2IrniKrLM8SDCG3Ho7OnpSFA+DkOWQuVrENwbOgI6t7RFQ3nuOq3hG+4CKd91KFFWGiIz3QpV2z
t0XcoMj0McyaZ8J8gp0ThCa3JLO9pPFamQjAO0t5xOcRe2uG0YOypOVbjqePiXgbeAS3j+tKjiAM
EQFh6snj1mbbfCQUKWJcUGp7xwzEtq5HJeXnoraabSXyUaLcOglD2AVV7AWXSX8q9SG5w4j5NS6D
Y1N0z+NAh27fLnX7EoUPdbmMnso6gRCK6jAmMWFLi7D2gUTbEwbRdRcwcTHGgRHPujpEB8096kRn
YzIeWPuw9lPrixKMNECBDc2TkR8BqPFHPdI0FCBGN2Dyz1o93TfltCXp7bfacM8uIThUmFfOMdnh
SxZ/Jd2pokI3v4jeekoGlU09PoQhkTeBMbZHczDOSfqZ8VsytYjvgqTtbtSEkzhIYlIqYiX1mLQ/
S0V7LuREaZuEyakjJTBk+Ew/4pCbSyaoGp5mByRnpo+3plSfi6G76fS2PXZtT3eAwiIUhbaD0/U4
D8ZLufYtGk1KSMKS0GpGf7OCLGBML4M50YYwvig2jsGWnrhvtzSdI6Ow7J6HKUVxI1gBM+Xd5FMv
fWynTyGyi0vOjvXQdZGT3FhOW7kL1+1HIqPa1aMgODSKYnmklEACD+Yi9mGC1QcO2XXRAIieUB/Z
rtFV/VUaxwnTijwpN0R7p9wZuePG4OvdsLEgvpbZau6ow5znKbluWxicwsu7eKGPsnPtPC9dqfGd
tIQvjRMK3KwqVSL24tEdmzJ6b7uab1uPjtWstO25GzI2NYUREiQ6NnsymwLcyakq45PZThtj2Uts
nxhrltRD/rUzZ/GRqNWu6WvLJeSEqbswX2iKEwBY0xvckWE7Ykw//DZH+O9E5V8CgMkvJipvUQP+
7PuJyvoXfp+oSCYqzCksy2Z2Yq6Qi/8vpORPdLAXkJKQREr4xfzJHxMVzfw3ZBMb5SXojR+xx5pE
YokthFnLKsLEDfqfzFPWycx34xSLOAnDEBh9ifxFoGabP41TpCL1BOcA8HgENH6S5J9lnsRvCWyZ
81IrmYvWisDPBKkefKDlVYsaxAiM012iPkvvu6/tD5Xn96rOFQvzf7SR39+MJuEm6XxmWxM/8ZPG
VO2coBUNFnGbjCdniL5UZZ6fZbwu6IGS+oOp1Jdfv+hP1KY/XpVPLnhJG67basj5+nYXF+EqPP1/
rGrZJkxxDQJj6REVJb1zdJoeamjG5Ac6Rxy8KUaNB7/thny7ECBCaxxX20INkkuCnfpVzrpxQ0rG
+1yi9apNHTwyOUxkX4gFX9pEkh8gCEN5ASVhkU1Ghwsbg/bPiq9R+IC3ocsGDuNU1pMWkk/ZWoAK
ZquL1e1khs2djYXggQgAsrQM3brHkFt6OCfGLaAouBZZgUeJDs5Al4lXFmGNZQ0fmV11cHBUsAob
zRznT6FbpD8WaT4RU+fM5ivVPdNiYob+KUh69Vf96adElGsi0OUFbFP98Uu1uwXAJ3p9iqDeE3gH
NT7zPFE/jVSUyMYvQ/5NVGI3ZIOnt69Fbu+s6K5mMV6oqAite1Q4iBJXXwEpfIfV3dv3EjFH48fk
CLJTcm3UorVh741S+adr4q/evU7OpmYYhqOt89HvLwlKwQ7LPQxJIw1DF1IHjL80Lna/vvL+6jsi
Gt1hzg+bBP/Yj68iYEwirMwa15oLw1shQV4R3PY5Orr8dbGQXCDoLH8fe0OdDz/Kv7jHfvaXkert
gFtTMbHR3kg4Dz++aqg3bVKZeGp1cNNeZeTkHEKIjDYDm+Q3qSX6Bw8NjgpHhOVtorP0Ckj6QE0Y
IY/OMXOfSR/AaF8LCBIz/qe6GdPdZM6STskO/8B//e0b1tdL5YenAm+YpydCcx4JmvxtIvzd/Zko
2oj9PeVrmtLZbVBfEXozREhPOqzWiVn6Ta+bWEcDyzfVnh3qTEaXouJLK9kKHWQLq1sqUeYh17KO
KJnoPLWq3S+6ghV9lPaOdcxRmu1tnnUDwiJmr7kmLTSmyng9Wo6+MyuVwfBcXLOiLFwCj//phvnT
o08yPeeAQOlnWPgMf0IgSeLJee8kEiaD0bDKbQ51bGNT14xPtPEkjECh/fXV96N+nscer6gZwtZ4
NRth/k/XOAzTMhiQB7lV0zzMKypj5rnkpgpjb5q4X7+YWJFKP/yIvBrx9WyQgZZJjq4fr7oyhZ3V
Uhi7EqJ81snOR9xjbZGgIJDKdduv59VrdKPuTTs1qKU+f/0G/vyUlyrnpeDTqlxL2s8PJNi9zdwT
KOaGyHp3MCmNY9bnwSFb91oBqB83AgXh9cXq/q9rZ1vqNY8XaeFN7Jthm2JAOahgK9zS6nxH7x5I
8JtpWiNnq6Q0ckQYFa4Jhnuj5zn51yz3+ddMeqq2BtwSNsy/0nhyRX4x7AT2KZXmDSo+xkGmlITN
O+Fdmyj2wxD1zJXZ33lWwjgSdprmySma6f0IbWeOYKnb9R01jKk2caYn5Bll5VMcge0grRIJBmYo
dtDLdPrtO/xvffcvbd1z/X2B99DDXf4x1+K3v/F7hQdzjzoMoT/MR13ohsW9/buj2Po3Vzp2Ym4u
W10Ljf8t8Mi1kBQcAsMw+g5VGvydP4wy+GSoxlTJfsvhnqc2+08KvPW58d19pwmdSJY1LgZLMfAJ
56dzmLoNGQuGDrpBoX7t6mLeLUZMmHvQD/dExWUuUtfpxirU8SSUpv2HI+5HspvFy3O+cdTw5OYi
xi/0423fmxV4jMgg5xwm4A3Buf07js/pHuBZ5X73k/zFwfanl6LUcEyTx9q6cNTV9Qn03TGRKwA7
2pFRno4B5WHqEhNxAEKtWmTOP3yqP32pWL35VDoFM9gIVf5Up+oNjkDUb6S1ypboMwFXZJM6Q44I
i8LMX3jJB3Owc5LOwsj5YAY567/3Wn97Kv5WC//ww/IpGbiuMFabC0/+9HFB0gPcXReJC2FH5X50
8BVugXv3Etl6TL6CTqjdPS6p7EWGBgYlMumrJ4eERXdYyVmbUC/6J2zwIQLOsW41rxibKv+HQ2Z9
rP/4Lq31Sl6LDkzzrG5//FHi2c7EspKTC2tpLyRbDmzZ6vz4659e++ks4zjBd6+ulaZKPyV/vszq
PqmcGtYWe2CmdhvTJlcKv+1S8pU0GpJwIEjnCFEIZOe0ScxdYMQRIWcYLr6NOdzp25ry5iamdyc8
sraZSKBHmB6hOubhNgsy9aGLBb4EQNEMk4aKbSThRsUVBChkGU2ok9tJ1Lac/Tli8MMqpDK+/vpD
/vwZNcicOn2iADFF0wah84fr29aMfOZ+y1HupKlvpsxxa+68zTjno9eCIvwHTKL4ixd0JGUCwA/u
J22N3vn+hgqdpB/RVOZAYdSdITMycUmdHgJyG4P0FZX8fWlLkHJsSkvjZVTNo2oHKEO7XWEWF0LW
tnWrDP9w3fNc/OGC4ltw+A6YuggentQtP74pSyorkouzMGKdcl8JwNhYVj+WNrXZjrLBJxcs2/76
m//5ItZM9A5kkvAV8CSn8/7xNZEKFVNooBAAO1QeIg0JUZG1w3/Wc2jrq1grcBMChcG+86dX6WNp
t4lG4zjlNm6Fvum8wGzNf/j+/uqzcCAY/LA6UwT503kwTwaxp7+l92AxPwgJpb50rOx3U+3fPp3+
4lU47qDTEv0JI3o9+L6/dIgCzZWpKbkf4/otN/TxVdSN8e0ffpY/3faYPk1eRqxZYGv9vL6N7x75
kzDbUgyScXfPc1+NRpnuGXk71QcMLcltqobPmKkzdR8aBh6gLF0s6YViYJ9ej1U2XvX4wbUroPws
VnsVu8GVzsKx3ROljrUcHBUTwM7oQnubTA2B7yArgfrETBrlbU6sb3YiEMDWCboM+bsG8bUg2AJG
CigS0VlskcMnPYA7eF9u0UQ0LNgtjesFLkC4WbJKhdXWs7ekvXGcHWse/EMDP8iakSyH1G3ChJ2r
FGnCAhYAAFbDBnhCTSpeeF0Nob4Hfz9lz4xxWIZ0paW05yzK++WuxyKuPgZlFGq7gYtp8UZHNF+d
SSFfpmnyxd6qnZmgQqWETN00blhhF7M6Gpva0kgTZEK5BnEM7Zz7dSXtcDfDTHhWK4VM314Nws7P
g0peg1tKWZ+DEOmPwVIhw00LWQrsnW0wX8Bn1JBBCYCfXRkjcHBJUogebHPp1U0Hv0j4yuyY9kYY
M5vXGs5dvdO6Ho0cITboFDHuKpzkopWC2WzWI9MdhL4n0A4BP2SSUj8g+OP7SVtJvmFqsdpVUZDB
iQBR71WxwcK+SqVS+/B1otwNq/UbxFyUdd5syvC2mybOvZjj+2rW4K9uMIKu6SCYFFhfljOT/iVZ
hpcJxchHM+pD60ERTx2v5N0/NkPDRYBw/U507Byu+cewkaaBMHHhpeQr7TQAqLMXpwFIMLRG6mUq
k6jzxETIEKbLqUDZCmjtoLU8hI+gOzpUQA3ssBtlaOvGF6nGsEOiqWbby27ti2iccvaUqkYlXGVN
/mLrQ/4exBEBPJSncXyZCeBAmCA6dOU8ubVpM1i0P2hz1eJDqURSe0SIZ6eYyAgaCQIeNLdV8/qb
poQYnMYmMfaxwL7mhrW5lFsifNpDuUTwk0shC9wv9TILLzAUEW0H28qt7VBnzMUGFBSEXzWYtllC
TPq7LEtb8SQnhLoKIgw0w1C9slMlUqihVsL6Gdlunm+moUeRqeZhXW0mq8aBS6hCqaMiJ7hjG+P2
fJstUpr3Zg2LwMtnRXs3kyrnUZnMOWcw1kKQhGreXeXEX1sHy2Ay0Ikiyj2Rpvo5Cep5uGGHIrl/
EJXAN0u1AKlJ3djTViUTCGXz4FiBT4KXGXs4iflnOWbqz8qZnSttqZTuStK/k0w694t10w+t9sJA
sqpuApJjgkfRtTI+In2Mj2xnBiZy1RDX27wdcKNBsdbMbTxGZrUJsXG8JGML0ZPo1qF0g8kSpIAg
WXkl1Hq81aMsgpKgkevSefZYI4KAJCYT32ixW3jVwEB/W5dzuuB1qYwGgODSZTstSpFOoEtu602j
Dpa+t4semTG1anSv1HMA/NXCPr5dJI60jckzFVyGHbVkRgGuMdHoOMzrSC2xT3XVDhoLUeyeW1YX
9Z2hJDMR61TyROQQO7TcgITEKGFrtfGNOLtA7IxpjiNfXbTwmazlQWwpNOtvbICti1YiEUA8pXJO
95OTeKJwkGIXiV2dTFEDKZRWcGG7ZONFg70cgMLJyFadshpPWNYgwVOTBqn+IAvzPtYb46DYjTO6
ppoZl7TCm4k9x8pBKxdVGroxeTT4P+LKOWrR/7B3ZruRI2mWfpVEXw8D3EkDZi7Gd8kl176EbghJ
IXGnkcbNyKefj4rMrogCqrvzYi4aaKBQQEaEXJI7SfuXc75TSIWThhIVyq6j8E2bdXTnAkX2V0Pp
xD9E3Fsnw52D5qwMJdBgN0R0vwF00M/7vBBzvXFAHDfXQ9TN/pnn1268rrxR+KykJpSw5RKopbxw
OpqlhYScZFVoiMOQFI+WLoXc1kskF5ky1jKsTUjqSkXIktzLuICBE/oLIdW6mr9SvWrDa8c160Df
wk+HLSrpXes8TNvSufCFYRyrZiTuZMDpe1OUjZ3vIHL4zQpcCjliyMbJFLO/8sWyr6wxpW3jk/uj
fZ6WKDJZS3x44wwZdkXENGllg2YTTZlXLylmX4lmhBmhgU5yg84RaSGpZ+ZXApquA++FgBly0RK0
Fi2DWmAH2IpI7cM7T4wahF2cJSYjdXMNda59J1+LzLXmK38NJia23fYrl23M6iWjzXHi54zDqzp3
YxvBifeV6KaWcLf4K+eNUER5BzoNSmlmpQkXTtGn93mnwweh6+iz7AUQI2CvtnlB44Umw4HYW+3n
JVSuBQ7snnm5Uz5OVHik9MUtTvNELx2Q/5VM1xhxCJV5Cazr+6i9MLi1m8VoUF/7tc/Umq23/VBE
CVRYHi/h97lr6hvPKKoHmbegt3M7ISfPNmH0IXSpzGHjRf7EaGiJvbgJ6qzQB6vX5O3B1EZIt7wh
JwcH9XietEs6XxKio15j8Bzfy2EZLeLVI8avjGBy8xk0KMLrzJuxwVWLtLAj9A/8AwGA01cYoIqW
YMDMjZeUwJ7LF524EQDS6uzltvrKEwyGJVvQ/coZ9MVX6GAPOkjDB1/SCHW9JBM6ZKHpOwOEDZGF
lh90wbnkz/oU5B/IoFVGBDh3Wf0z4dD6mXcobQfsxQnvAkJO18LD18ThQq7PU98vN18l3/9MoP5t
Wf796wHUOnmlOP6ourSbvlJV+dc/h0+2Q6wqwhGGqjRqiKwptX8OnyznmwunzjYXoj7ia77kr+0i
fwODhS+jpcG+Zv5Drh18Yx1Ii8WfMUthDef/neETEy0q8F/7/+XHYp7Ni7LltCDv/16hww7v3cby
z3sjbwADEb+Faww/h6iJouZuB9XB+mlV4KrI7x0hk5s0WnCVYHJRJEYNzyAGmeKeXYTH0e+DHt+l
JcmLR3wV2jzKKmtubYbjcFLiTIhd5jYoIQpsqR37tbxM612rKls9JFYvunVspBbVEBzX1KESjD20
D13hT/mEkiiVRy9TYwumm1Vkicp0VhidfBNJWhpH7tJc5h2iImD/sBxkdZ2kNVRmGNIY/Fxz36aO
k+wBAVQ8ZzhbereaGAk3tNAlAoiTVkZlnvBmWmSz8lOZF5Vv5M9Q3UR5yIvO8p9D4tle466eN2SU
YuAzm8q+ZmnZYgan7FMnHsDzRhXRQ49OtQ5XZRSoFsXU7FnGk8NLbCiBJ+d27MtZnVAhStLNlR/5
Dsy4+DYrq5ZQK37QWufrquub4sLEZuzhyo5L54omJUxuTWPql+dtZFX1D43//6OBkYzyJxxyF5+N
iRbhjtFW5916hnIrmMdKMvtAobSuHRCeqMwsh05AyTf8atNnB4ygYZ/VM2/Yksjjk1JOW9ZGdZaA
/ozKdNfyYL4My2rOriC+aXgIrW1f4cuPjANMaDxArF6s6SGU5viR4Rbn8Iv8RAEQ7WCxb200efdN
KlDbkB++MZHtHEx3SIGU4LMfgWetvA5QOhS6VoNetRPnbhoJzKEnC9ySeK40wIiNQnfJ4F6PeaQl
719a1Z/wZuESrHCKtQCpk0KXGOrjJDBdZD5ihD2AGDKW64kn7mSB+QkVY3iqBoEo2TScbsbfWEU1
b29ckiHbe24RbLUr7fCIJz2xNo7r6OksZkHbbkEN+saxT/2y2OvID68h6/n9+ayzLDn3o7ohRI+N
3LBpgZSrXRQGfXEIVN5UZzM98Gs3zp/IZcedTiGgFWbQ34mp6K8ptsEolOFsrM3ary+mskxORolo
GVwYBqNeQMXpiWmsSCmZjcsIdZvaDYUz3U1qQkAlvUkdwMMNN3FST1cQa72NnU/aOIVt09+MssI2
qVubXrcEqfdoGUZ1sBM4dIQmcmdsaSU5/oYeAIEbqeLOloLDJUEsdFY3tnuj7aB+javY/x5xhal1
CHA6wz421hK79Dx766KKjYnGWTr1medUyNZC0Nnov8DwxPTleW5cZH3ePfmRl9zrqXFPYb6k9g52
E7Wo6eykLZsHUBFZqn8kZJpGM2aHzk2C0iBL2OCmwqsXjU03vPNwcJ1+S+ZZE4iVzvDutQs8QPdc
phBimQAiWGIYHFp7OK6dRohuQdF4YY3ZjvaRstrs7qAdUwh3aLd8E1O/kWGvjbSaZXmWU+/38rNe
msoMunEeoWHetGWPzs3UVYaIbgkmHRQ0DdGNzJqZZZA+cYzCvrFIn/MbTQ840ti6O1Ups4lX2hnd
HVnUlSjWOuDNX6Hsze+BDvFjXjpjC0blsYySEIiKG6rAwilP4r25T6vWsNEsU9o2a3+wI2cBngzJ
g4SJLutVhYQgeXVF3FaPggbd/z4XlLn3IeUm3hqrp8YWeZdSaUftnMLoThZQE4a2qr9WiQZ4nRFq
R1hfDnuiUhYK3Uh5/iuBWOikzLwJDlj/3D2aRpAQ0sTRyYe7QC+M1ci7v4EzXZ87Q2HchRM9aEXS
BjL+MmMaqnk8TIipmVHyQpeQ5tQ52KnwNqmaeDMNwJYVPQONC2MKYy96KibidNrvjkOFVypbIO13
5p7ZOJLCtB9EyBShsvYU78VjMnmEHHRL8WNKnKC2pDlwupg8xiRwzypI41esOsb1qOz8AI3R3091
DFS7Xox/DUydl2FipgxLKNmU/ThviBcuD0xc5IXgqW6sNP30fa48IOyi8LotKktnw3p2qeRtEJt2
1QZqBYNT7FyH1EqqYevBy8vb2QSwLuOyP69789OnIb8PiAdzsDeh6UdG65yJpK4ei4nMy+PEe70n
jvmts/JGvSQxD2QAUsPQ/IgKp5WXdSrxr+ZZwAfuB0H7iIk2ydaQNJ3pewqXVUIEpT0DaeqVbnSp
VeHGP6B4Zq8onIgT8DWWwAtU60R1RlnGqp0bxN44I5cMYWJ2MKxFnI7h2k3b6kYHhNCmRIdM9J9+
RTI5EwoiQ10La3UYVBO4jQhHM0yf8LJI57baWDnP1AbBwj6z22ndqI50dmbVBiK7crpGX+/ONLC9
KTYwRzNxxryg8PMtclZnZ5QSDJqFNWkWQ7MvnDp88frZZBoIVZUMQyO7KdsmIHo69287xbiQvl3E
pKlaNpKINKyMg4lS4wXVHqDuHvH2LjLGqQZuOOX4ygiqx2madK+Db/LhkwLLcbPKUKrP720C6v0U
5fEIPahE4rcnK3M6OoVvX5S1t3SnMdiiKTCST0KX42nfzpXirk+6HlTe/5TSP4tjz2GT8a9raeCl
f9y/jmnxa0H99TU/K2qHcDVWtj7rlsBmleSxs/pZUTvON6plVoxIUUgWcRcm4l8ltb24I5mWMOtG
7QTc7N/3ubb1jdfhLx3mkNgn/54B8p+FFOi4AlRJiHfYDPOKy7L515m3G3q5DXjVwXE3tNZbxL8h
OmbOhfqkwEjYxqBIUEEMDTnvLGh7satjZs1DxgAE1u2Qx7sMnJt3+/evp/9uiZjskP6jK+UOUWf3
x+GDFJ7X//XH/23fP6o2ldUfr9WPP+5xt3Sv1R8/Xv9YU2m//noxfb3sz4tpycQE3oGldllLOyHh
fH9dTfTRKDmRyAlW45za5q+O2uCbT3wmNlyWmY7NbohL+i+Qpmt+80KftiqEcezbf4+juTRg/2jQ
WGuxcCLbjU02TSQN3z8taGdd6rQk7szMmR7vSKMy7WJTzVFTHVRlDeUDAM5avsWU/TX2GsNRw5tj
9SRHZnaQJM7qlzf4+uc3/lUB+k8No8920+VXWn5pdNWLaOD3y9v2MYKHooLTzJwYEU3TqwhubV0q
Ei6cSabvDMXDLoFuXA5E98DXEO1Bt2i5ig3kkKgC4+RjmKe2EMHFf/LTcXn8+m7RZyGWMnkyLI0z
Nul/+uliEptEMMDFkV1mQ9SooQza53kXJMV+6hh9YWJKFOkx6yhgxzevOw9u+jW4dS12XuAYwY0V
x6H5n/1cy9bz109xubjYsC9Ck8WDLbjIfn0o2A5gXcNP8Rl4BauBGYeavjBy0fvYxcYCXtdK+fZM
eBhLrqp51KPjDme5JdIgXFtkiPkhMdPGNAc4NavG2rj+1Gb35FYHT9aQF3qglcvSxF2rwYN6WEfW
RN7X33+C/NfCCu5lyf/+9zI2epckJadx0n2Zyv/xX//yhX77Iqznf86eNq/d62//sf0attz0H2q6
/Wj74uc3QGO5/Mv/6l/+ObK5n+qP//NvYBOrbnk1srN/E4szePzlOlxe/8+vO72WfN1LWr69vo0f
vz1ili/587xyvi3KAKYs3L2/TYCQii/KC8IMeMQEWDy4XP+y7FveN5Q5rJqXS5pGbVmk//WAse1v
XJy06Ah2+GsTqcHfsew7v+/sPepERFCmAAi8zJUg9/5+dTZhFU5iGJlr4uyEJyX7qKvuYihYwMKg
6mUGBrU0sy7JsvN3DRnlRx6a6l5XUqzouLMV7CZrlzZAaks8n/JMaFMd0xqtS9XVGs22ad3CI3wi
7fEYtLbet3U67pvQg2wRgWlHTg5l3lDzsUri4TDWkKJ64TGbdiWgufaeYWy4g9H/aJqARlVkJsZN
mMWwePqg0eBg3Kl6dxCXnhFHZh0UtrO1S3z9WcaPf6j5J6DOwrjfjgSQHW1p+Hs7Qp5XRfg8gGtC
NonNEeiMlWykWz+7VvfWexBv/fKGoR7qnB7yURHmEYUw7KvQjYYj3/S6J0ZPTNVNoMJT42QLESXp
j8EUZ0BEyDFsmHPbUUrgt0nfXsYkKKxauaxipDbPpDm33bkyc/8i7S3vtRmoFTIdyrU23TtudONs
nMia6byYRdgYii2Ej2JHO3hIg8xinOz1wU5hLYMBxO6WPnXANA9rRM/Dexl2401N6tkVHHbWM2Um
Tr6Lyz3M535rhkghYb8xqOqYrtU1HW4nyWLD9k8GRdJez6Krz3AF6jOLgPQra/Hn63YA1mp4VNE6
B6RKl3WWASjAAhlb9wOZRWT6DFX3rkBjAhRoreeZoflx8hPnpVDC2JeIJg8J799Z2PUwGqnRzS3r
AychdqKqNx0MlpVgmrdBVHDRd3BckrycNYkMCgJ8QnKBOY7ToRYm6TIdQh61zoWJ6Jjd9v3I7mId
dhKjfhagAQgT4xDU5CRop/e2dVLnx3CC6GkyU9nTXvEe4rtEhtQWwbsMtXwOWfkc8nBanATaPnO1
k91nQ6B35SybVe6jHorLXJ6zuFdHEfnWGR0/KAt+61MIox1UgRtHMKI6UW61lRu7PrHci1GaxtHP
hNUyfGlHn+A8zwLvUMjXaRyH/YRyZt/0M5Bbex5hJzQhgbNO1qEgEpDmC7xyFw46ARzxzch1HeZH
2U6eABMB+48A0JVjDM57MhgYtcWe5izCkduOxqMoLCLqOqH3US/FK7FBzYPhJu4dFw5g/DnIN62X
6xvXkh48Pwl5Iujad0L3jHMTUOatyplJeSp9qjBA7j0CtVbSBHNoJpplNPqbi7GxNLba0tnVBnAj
1Jhq58UmZz1SA3z0ZoshjfS54LMZGwyConKPQTbd4MBii1pVTAE9vR+0caX6ROxx7h1awyuZyPrn
dVeqC+Gah25sqrtgtuEGWskp8Py7TFSv0gZPQ/THYcRAtVEVoaqjGF5oxY3LWca37uC+zR6+ij5z
1T5ppkKuhZPfWYYIIEKk1ilU1nOA8OZRCCvbOYBREXiDSiRxFkC4ubPhPJx0UTggFOZ3QleGt3Eo
rvJI3Esp9/XEVgX/ygYj4FUyzw9kNe6jNr9hM/Y62vEzlNCHqFTYhY1yF3ZgMAKJ3ZGzH8HR3vPV
J9LJ+Ahp7tkqhvfAxlDICjHa6iJ+i+zmKjTn5CVFwLeScxGsZlsnH5Ff34okOLXEqR4LbTwREbqb
W9iCTKg3rZ8eqRzPmMs+G8MYXNuugcYhbZ4GtDI+lpTaaUk0r5Nr8pvOnTowdlVlnht9Ve/Qdl34
SMeGdsA26tQ7I42zLWHPPC6CYBG3uHcAett9kU08GgNrTu9143mftdsUO2NBHrsRqTD+dAwL3j/I
d2wpK3GKO9dYMRqq1sHsEVQV4I50LY0x3hF6O/ch8OIfLjrIndPAueKZcUniBP4GQxTnky/tczid
J8Fkd0VuWLQaajEfiHG9CCAgr7C0vAMD+cDFt8ftSIaTm1yKrDlPM3zC2mW/EXjJe9xlZJ7G9+FQ
HXyTYN/EZdwcRpeObBT2V86UTgUfYEwpciv/JhnHe8rKo+bOWAWDbT/3BvdTn2ZXpExS2yYsW4PE
vhltZ2uK8brAR/CZx4kFPrQjVK0T+Uoq45SlnJ6Zn8fAkckKIuVBUzLLfZAKbJRzZ207d0aJ6zFQ
aQZIwfYcHDONPVEl84NZBiThZHXPaVsBWwDLf5c0UKrIhHzpW2sAMRYWH+zFi1uBkxvmLl+7tmW1
TNS7bm8hGnpnI69pwDXBQEWufswtciDJb7oHptLskSeRsxoPY5IdRzQe4qYPfC5wnBwQn9wOjyUa
5ugkp5kEjGhIPay25JW+9d2A2I+ZbLpRpIH0a+isw3hgM5ztmsC/6ZNIbo1eoKzoGO6QDrdIcc3q
3EaEtEaAP2zLIcM7ZQOU6EAgunNkbHLhpmv87tWOD9s7ZYvyyOCGM6Dtr/GcMlecFNlyCIReG7P0
003WOebWVEzDkXA0qLz8qbb1eduRwLcZ0nbQ9yUDSeKKZZw3W7v0CVsDHdTDxSYBlPDLHJZl3dTr
cbSwLleMl9MoPSCWXCH9esVLtm1UvLGF3HCyrIM6/26yAlklgwnkL3efdNZ3Z7wx1yaY96DpN0KS
15eQlDamUOD6+BS5+UYUmeK5zQmwrkGAMmyzjgzZ3uphuvCJEkdvYt7UQGvXxHZck94yYkblZO2i
GG3I0PA7Qk+XUQ5dzyQ9OfgCc1uVxvxgkMEKmwdW3DRi+C+K18yfaCyWHsKVGPQbvUUstwDE7XtV
LfemT+OzmmWx80YDi5zOrjD0q30pnGdJLOeqbwknYXobrw2HIONJ+g9pM10mRdQdROPgCwkwK8PE
g/hrlvU2KrhKsWaJFZiaeRN5E81MmDogCxC9rE0vmja5G4+XOdlLRytk/1MIle+HCZEcY12gUILc
koA9i8kqPU239bhwntwwOrlE5W5Cz8gex6acjwNR1ncDoocgaSAIwT29mIbusynzXdPwo5hckkY5
DmeUYf5L1lrBVmRux0SGReIehdjOUnIPYYHLKKSt0k/5FDW7YszjrYKyuYbhehSG/+y5ZbslmYeu
q+SGV9KMuAQk7nrf5RD0mvStb6L0fCoblBmEBdbgTNTw2kDM7QL63boDb7VY0qtpC9elwpg/pHYN
TS7gQ4UMUPIGkPHgH/KYz2ObGYZRYsvTOQy3KoZdcGM1VNMAGouS08Z161kdZacR/ZJZroEMp1MD
oyTvppRdnpNLHe5GnZTTzo7753hKp35rLCOCTZmERnlJlm0+rIDmAQ0OEL7dmJmFKqSEBqF2pTmn
KNyI6bFeWsfUZw1RI20BgBEr7YM2ifldO2yFCYCpTRM4t3an4KMmQBNaK5uYqD4XRTB2+wZs6w/J
MH4wNiV5XNOpHMNWwnAyzB/aih2gFjpVRgnNYgDZKXjaJOeQV0LA+rwr3b2BzPRYmWbSvKH56yEY
Iae0yIGfaeQbaczpAytfCgW/12tY8lAetEPe4iHKnBYffouVqKNLaWk2rGOrhsjbVtMC3PbbyD+m
ZqhJBizGYVCn0S3z9khyYXJP9BhqSNrQbeuOFWCQaUj1eZ8S4jYpVoisznCgn8WlgJkiejflwJeV
kaxmvsVrGEx5g1mNkT4mc6Lgxgtrrpk110NJqKnnTwM9iW2o4cwxo/Je5J73JrIStt7kW2G9qWc/
Q+o1NSBxi3liE8W+eoZs7rvzbF9nQ0Z6wDBkXF+jrpFCdkmFT3MyfA+7PXEWSGJra+H1pbX9PCJp
C86RIfk8icg+7jcw4dwclmmbkTQfa6WNWzZCLOpL3YQt8F2/EU9WAMKN9m6CrG0Wwuj23F0k7q78
fgQjif2RTSuRS/kCjo3xilWDaox9JWVVcfh3sX8ZoLdyzrWFygtpb9oVG9vIfepfnhnqhzN0I+dO
YizbpkITROFEMydeJOJHt6usVzgrVAAEUUIfS4uJ/F03LcdDpKJbs7OI153JfNGXoze3h1TL2fqB
2jJs96aeTJBCnWXRrLDj6acjM1Z5MtiA6T03lz+eyy4KVuzdjIzUCRUOj0bbmfUmy7Surk0UyByz
5URj7GQpxUBXE6nkGqDLptbytv0QPUNcIxYVHcNZWgB965bTho1ASR87pAxjdL7xq0xAMZ80MuOl
sbPt/iycHfM6IC372jZxihVsX4B81iQKrDrTbr6LMbKuhXbd71GSPNAxcX1aPYBrQEpRsra57da9
JcrncfCzKytFm4la2CgorlQHXMnyIR8nkzZfBZnO04axFKO4OujEoaEKf6LXIyJTNTpoz0kODMCc
zFN/RJfpo2gjPkdEurPXfmNFEq0sLuRzNm5w0Wp/yO9B7b12ue1fplKoHXwUse5D9zTbQ78t+ACq
uL8Egcw+Mclu2thdJ2FWZ+dl0GsiaBAJXyGb/sTSCESefGII8TWZXKPjW9umQfM0EIwlly19j68b
s/X/rzHWf7dxuYu26F/vVW4/6v4NXsgf8vOPLvn4A4Zr/Fu61PLlP0dWVsh4m7ebpYjJ/y8Wt79E
S9Y3vDzMizAn2NiiF0/0nyMr5xvuCGZWIc8NZpwYn/4xsfK+mTh/mDKF2AGgtYi/M7AKgt+H4ssQ
lXlVAA6Al2Tf4/zTmNc2MKDw1Nr5/qQ3Tiyn+FIQOuJcsKZtqotBLTVQiOekQFRPcPa5Bq30nKCU
Ayzu2LIh8c8I3TUJD1NGDHvfZ5t49nD4V4P05abPpokADCHLO2T+tNgamazc5u2UPtokQ4t1EZd6
2kp7RLDu5En0WXkYaIlv6d37NkCwg88/6C9xL3ADzaYzO4c+xM2zD1w5DVtXUxKssmCOOcxErB+b
NBDlGYJla3oKA9VM59bUGYpEDxn7myblOW5bEoTj4OklrCkzSGOwZxW9uFBL6s2Y9ACiljF8vZqZ
IWB9o8SFbOCVNN5J5aWXAig4pZ7dg5ebafwNZlpG/layAnkx0RNAMnA8iFA8bMTjnGbpM90FG95Y
i+6UhxXrhZBJwqeE48UJGCgJ/tqV/tmol7wNmcriOsHQvYiIbTi7Th1D8WGGwMCbmx4BayrTSAN8
C+t7cEWKA9RKJ5eQKyIWV26Xz3djmiLCqCov2s0j0vTtqPhlNpZVGP7W0Wkf7s26V2ghnO6lTYei
XAm/Cq6RT6kTeTh2umna2UCt3iuajaIdkVm6Zk3bmUJNfFVCkQbjxwu1OO18uVac+tMmmAPnghjE
ud+bM0GePFtTluIWYlik9JVQ1k6ZQVPuEWyy+W5CP8tuKbggIs1lM6aHdDCH9mzqDchgbZ8R80Sj
mifbuJ/FtMGZJsHLCEVfbzMmAkBWt6CefUDgChEyzDKmACl8eS/uaF4NLzW7C2TNfXeR+hlDg8T3
CYO2fEU2BavPimDJnGX+kuqUvYUTm/YtQyEQGb0hamASFk/uLf7/ITnEmdNgl9cufX/VENezpRYi
T6B0GJdeTCwjbQS/DmEd5MazJ29qpdWBkhm9WDBkxM4OiOStEJlKExsMPEbf28UgrYsF2thm55Cj
jae0RF6zS9LAA13qsyaHA+UQLZb2Tds/4HAAca/rbhq/l6Qp1+ukGLr0vjCSMbvE5dee6zEYymOa
dvZwwhEkxisOnW6Eagc1dkcuWQ8Aoac4eO5skbuf/NyG3AsivK1NywXk7dppstJNIG2J+nccqgo1
MH4RgqwmTfDYNKIr5pzp0jMLTTugQpn086b0qZlh5JdBeFVUpFRzs2jDOacqlSAuQeFZe+CY3mfg
Vd0IbwL63pbMbbYrxP7g41ZpWchdQ2ICugwPAclBO52Z7YVTJHIdIrFWl3GEIg+dMpPjk61jnlyk
Pnb2D5lVul6RtNR31wLkKIIFKo9k5zWM3cgBn5j4NGYhK5IACpMEGaPzSRSqlr+1HZmnB4yIDYFL
BVXcAbtpK0+2xZNnUYEVyVnbjkV9KLoqRf/MdYT0DtpRuK/megkBaL3GXQe9pUhLSK0ShqmToHWT
rauZdcside9cxFrMblJXe5tWT+GjK0jxW/Pp80VV0IbnkV4CLVFbZt9zO1CfmBi8zyknCHhTtZN8
wsnBd4dYwB8YyaDgjJqR6XCLlUw1maMDMW3YD5Be5Ns8bhIkG3wSbiO2TRQWxY50q+7K9jr0gSj2
glMyzOaP2oX9dCinHIIJQXKJWskxSD8YCgSnnKkDHCu7l0/w79VnZ85mdGhdV32ihfM+MxtrA3B+
mcFasVpmDCUGhCdoJaGNQLyVP1gKcPkUXs1NylQMrWMf4UpaOcQuofiaJwo0E613In1zWnP/Mk/J
dJyx4fRmgCim04fhmd0vZq0iZXB6hvuKNOG5ivTjaLpJc0FRnN/XwCHz/egRi3o2KKrXNQeGgZch
cp1nlj+5YxxiW+IVXKnUMliRIEe76KccoG9X6X5euxkX2zoxy4EM0dD5SEc3JzuUNPZbZlNQuRgk
0F3GUW/eJ4nnnfmR7TU7rDuROLgW+50Bq+MP1TPFQUXuMzhRuGQgwESZnsiq6SXFt1N0Fza7IcK7
BF71XYIJ5EQDYON/CL3uHpcPGPnBsaHVcAeU49cW5NSnCaV81KnsKkoksTCkOzma1ULV+ThPNBG0
lnac6thEAm8wwXr2fcO3J8OqxJW+m/vJPkaxXoxIVm8tv36JANRDSQUoi8kWccgaWVBmILdauRZE
3kgAWVtFtKQv7jzO9babh/mt5pEp15HtYhVjm95Pa5AjIQigtCkeZ1zaS3hMmO0MlanvnRPGl9i1
GdE5RZSfmqmpnphBj09VYdhAvDQ5LawnCGL0mzYmXkGwRNBNHwXkfMcMZzCplQ8WHaezcqzc4ZQJ
S5YzeUQ0AakUkgYJFKFpuGt3yMxiBeSY1O6BTU28refSsza5n+FFamwn+GGzUSG2ZfSHGwIG2nuc
BhVYFYM5IuyyGixIFo7hFWVApw6M2QcWRVXDAVeH89I5mhYBx5bdB6deSyRnTIXVbWdH8i0nJ5oE
XmhtHM2Og5YbzRUiqrqUZD67WQByuLNS64nuV70XVQTrxlVueu27qKKJTpAtSUgEiN8Gjmu+2QwY
HopUpCjQwrRBaKzTmjg6QZby3iEd5SQLh3cWv2G7qe2c1U/UeOolTE3xNvdecU/0jHe0Eu08SlH0
+cbVhfyBRKM0V2WRJrgsJH09RygwqJ0vCnR5hfLcJ/qorNmEVWxzWyOlOEhlKoOexG5JIl6OjnVm
De17imCO5klLLlazqpmEFhlz+wMh9M207ZjjMOA1OywWBDjbZJyU2UCEdzZcNzbg2i1hkfGH5/Xx
dF5MQ/KdWQe7S6YT9rCuqaUoBacJLKjX+YwEezNM3gk/B+GcKMO97kZtihUNDypFAbw2382O5iK0
BpfMD0Lx2myBgkCpnjmOzmWNOhcfVz2HG8vEKWmBe3YPUQEcT9Yd8uFiGb2uzeVAXZmVV+v17FeE
pnlELvSZ7SBhFwbIUjVPWbhXY+PWayOQBMXkWGMjUNIxMXmeInF7cU8V5N5VMt9ZrhxvySIKiu2U
59E1s+8EdXs1x+4qlH7bUIcsdlxO2/gZs6rzqdgDlRvTBHjMhQmjDMGfUT5Q+o1XFYXBgDeumy4F
SgF31U0O3E/Uq9zJU9I45ZocHHaabIRR0zKsgneA4LZ6TYu+Kc/c3gGBMxRtiH0MTs4LaWHuYyYz
ANZmgnADTR6xshtNu7gVSSWLRducA97qWjSiytLTR4ac+FQCp2Wt6afTLcl17btTLCoWhp3DcyBb
DhBXOIzVcfcR0UPZTKWashlklMTInSV065fXqjXS99Atve9WmOlx1VI1uJucRyyVdmwSZKqRNbcr
Ln/XPkqqTRZcZU5qYNkwZ+5RH7LIcxr/Jm6T4LvNCIiyy/STH2aCfoAsi2F+YNcqH+Y2BhyO/Bb5
PbtX01uZkaoRcqIl31JGcQyJQRLZzoooRExKBhTjP7CjL1kZFNUqCdmcc7oBnd56XlXexj0H2yo2
zcFFNmzmJw3cBA4CQzUI8X5COAYrT0r6KI7d95q1HTxKMvOeu4aI7dWUWfX72CmygcYmB4WuOlvO
W8URZxEu1EOXbhuMiiDEatJpI8XuZoV+gbWU20WAQ3GgvSlRDi/TPMbXYYcz8sbz23JYIf9nG8qC
gE8UVSiEN9frqptJdJHcFMj7Lc43hcMNkU10odBuOCAWfPO89XA77CNYHwZv7ax6xsJ2fAPxxPNW
IxDFbG2NpAWltTY/EnsqACEIaG2bYo71RWf0PFfafITzFk3OeNnBnit2vpO3dwzM03e8gLQl4MrH
R79W/ZP+f+ydyXLkRtpl36X3kGGGYxuIkQzOMzewJJmJyQE4ZsCfvg8odZWkv6t+K+tNt1lroYVM
mRkZBNy/4d5zceV+2KwoDXwXLmfU0NpE1BFa8NDVknF1SCB8s3FApL3kuqIlMtZtTTRQqt65VWgT
zuoI4ox81s0OdBnvYPdifAtwyxD3WjcyIdcvYb094lB9aRqNAQStcPoR4vRmrZ8NHh6RZUXpj57b
/yi7LPswUjKVui7sX7Go48yRhiWKaAi8/Gy1iPw3/OfqvhSFeqfBgStZiWm48UDVvYY5QW4mpE5e
jddhJIWSa4AGjlzhskVuzST0qZhD/4nNg/FhhqOjiG7PvFdtCwJcJZ76EeS40Pk+cdPhHp4Avhuy
kb0rfBvlLz3N88s8knAczJ2E5hyY3c+BVci058EijbWqiCBp5JijlM+BfLCzWfn1U2eOr7IJ63cA
WV4QBdR+SHutdBB7YZUoHFqP7GRuMq7bnSZL76m3nXa6DvOAsNJcyVBcDKyRiASeKEYnY06TnZkZ
1hedmMKBiWkuv0t1ZgTsx0ZvPcDKkWgeTUVYZj7/oZoE2WetLVn8phVagCDs6xfXG6jXlcVwcteZ
TvLZFaPVHtwuLW4oi20bXkHMdwy733R2MZA6/eBO9FObMOkbyenTtzwh9tLZW5tjG3B+pnlxsRzH
DIZrqhx2+qW/i1fC8bpxCtRWNJSKu9LWdXwFoLVzNpicXHGPm6tb/6c5Nd9muwezC5Gf1SRQsl5K
jdZd1PHO0TqxXzJvzm4TJZDg8+Xhkfpd4Pb/fX//w/L/7VDtiiSRv2hLv///P6Zoq37UB+LhupQA
FlXEP6Zo7m8U4+CQEFvxokOA+ucUzf8NjRhKsWCFTCE7ReL4h+7L8X5DnW4jFgPQRkkF9fA/kH3x
R/1FlMjvz6yObHZ0qtB5oAD9TalsTtiBk8LoiTPKuDsCdk3udvBIEfKHu0qNrL5+YP+9teQPnd6K
4WmoDz3ltr+kd+aQHxwireacfW2x67qHKWbL3R1b89lx7aNTUFOWFjl1VL/0RbE+CutOExXuc36o
K2DgbGr6zaQeUYPhdojGS0N9EjgSGjtrOSZP/nxnykPQIjTcsmfHZ1id+oS3R21qe2ArGG/r+qgb
efDVwY9ZP6btBXKMYyBpgLITzIJti0XfZPGTtT+p5bY8+ZhGbhUSrN796da3fsn707QPYwWeQnFg
eSQ4vS4MB6yy+bDi5aY3l5MB1dwtHK6UI9yEK5yH+2wNSi1fRfGBGBz4ASt9NmDGYONZ9rcWsVfk
FbQ4eMzi01bqXHsPZkzA6fhjdupnWB0UCpyCiyaidqqPZfwcjiRUqWSP1veSteMucBJ4GBbxfyNf
Yr+fwA/UibPrjQwDoToynqF5+oXP/4DyRwV3S/buNqcR84Vbvw3JJRkGbBYNfDsIKdrrEs6Bw7EV
k9EyxZ+lvSmx2nn2UZo/Lf0p9KMR/rB8TMktgPiSlfXy4WnazCS7DeP0cRDprgiOXstatCgOJtaO
OXg1M31iMRkNiihBhmyD11/FYxdJlE0Q41nPdbO1DSvG/prtZjLcMN7YZG4T2R1lqGNFhMuwUiJ5
3h/wHY67YFbXjlltOCEtRMymnHYpFRWezcgSDVOuHxVT0DWocMrcyLycxvQiS7tDrjs4gPl2XLJL
RfaNrh9oFeb8qyKivgEoQlbG1u1Ps2BA1b6bc7a1awkjYKEJIF+FxceUOIe54/n25K5CoO+jSKv4
rZykO/ndwYAATet3cKfg7JfjZZA4yAfdSFXZQYsb1RPdGuzwzuDEkheJ/zyObwo9RymvVpHDwIoD
8Nl2/RMT792izsEcS0v7Bqidr4kn1Tnl2Seup51ql+3osLznbROKS7/ReDoZ29IlLyAxPNfYd42z
dzONgQXoZzjx6cGFW/M262cC6D9LhkNVObFaxeKKKy/qoXc0swVLbN66AVZZpqYtf3HzPFoPqphv
ynj7p/XC/0Yrvkrn/6R6/uOA8eDa0acy/w/+Nqb/XgWkfUaWnfwFOTvoyqcCfeMUkxtNhrF9mzgO
rZC11a04uySoLAEskJEJl54JumcvKOP97Kv96Fj7MWE15d7ijKP1I/KXu1uRgDLfa4kdedtT4SEg
4dcQX23RoeNfJfxgP+WYCwu4AuNlnd7rBiAC2fM2haqwNu5UbALnfck2tjOTCfPMTBHzGD968KWj
4B1vWCOcffcrzTPs9Qj4usumpCztTnn6w0H9utC4FwdjepR8iApNnGDb6Ps3XXpfIqtE1Pbvv1SL
6+fffqkrFexPTKUhWBAfunypWj6R93lL6N4WVSPoGGJXoZNQLlfmq4+eQxyspd0tzR8m/38Jj/om
Xf1Tzf77z9V1bCRgq0ieW+qvH6EaDUNMHVkwBWqKtYtYAOqQGNLdojzL/Q8NCYG9exrsvBaZaeTZ
965/qphXB6c53hVE9nAu2c9mduatN5bT7F0m4iBD5h7ZxvSPpOdxmN78+29u/WL+9qmRSiOWRmwh
PPFNRP7TF2fxxGQWcwW6YvRKkl4DJm1wphH5b577v4r9v7+eVZMNKhaPhMuG6q9fz5AMkraoHDa8
ZZg1hET2G4mZwKgjeNN//5cSwX/5a7Gfw5tCHYEfBX4qRcafn4dJmLNhx+mwaYyzqPx7JA4nMl6P
CRLK0QcZ5WpK/HRj5c4rSC3uX+dgeaei3jHE3hTTFWEfDBMh/5Mh+ySQxsIV2idMUBdZvuC42ybc
8ynzJgTER1nVD3lSIjR+Tnl5p6z/MnC/cv7ji2xO7EEicz3NB8rk5HrqPi03Q7283GrG9GK6mv32
Yr5xzbtGoG2wSZpd7lqUcoFF9LL/a6HDaUmxSXgxQWTQFrSbkZ2UqcMojNU7MJhTbc7nGdIx08vN
NBHf1Eqyp54l8qZhNSojz0LkckzkLte/AJ4QycPY+0D6QMRTQe82b/vxmmkyLlGUvDbrGTCtXIii
aaM+fjTlKRNq4/XHoLqrnYVTXa1C5g1aCDplToy3MWn3kwLq9bxew1i7D97ykro+zd8SxaU+hil7
HfdBBSQGZeQymVfTPLBF/LLMcyGAues1yfhxyQlmll+LKC/g5Pm5d7EM46YIfwnrK+ArQMxmsEti
GEKCdZQGN4EFIOBm7I+DeSr6+5GbwwdC0BgvSTFuzeb7Bijrl35gmCC8yGQjgrYt6uzzhIk9LwgF
6zYgB5Cyk7CUAht1ICCkKvJ5Wxkdb3pxUSTztqtnTs9lg0oicrtz4xJ+4odILPF2aueELOcRdQeh
SoL7MyNfa5y2MnCPs0sqTp9HEC8X/vJIOTchVxvcdh6pT7vhvZfWJQrhmuCvMDumLSJsOwJkcCDC
OifpIafgcXhPaiRTCXffQCRqcpYJXF8SbN2VBIarIPV3iKJP+RhvQqJOAn2B/gdFauUccHECKMI0
7j9b9Ifj0BwD/7YfmF7p4Lheqc6U0zzmBH9zcldMTQ2G/dInEQ7S3Fc8xHczUj3p8c4QJqXDPUDB
0n4VFnnNHr+MZFYH3n7iCdaxlyMxagWhVx5eVg8BxyT8TUGPTn9JLAWhgd29tr0H6TyN3njluMMG
LMiFpQ5x8iRSIouY33SJw0h6h4BzC4IMZgQJ8c5BGLcpYSbWcNcMn9PsUH2Rns3s2zUvRnR1Y5xt
sKqiprrowpgaJt/axPVNPvWIvxM1KcKQuKSaTlYZR7b6VUNv7u8VSjHc2hPvVuxYmwkbRFEIWtTX
jEn7YuZbhD4YvO1TGt5S/k3ip/aJhkup60KUu1yR1nMjbgYG1Z4+OlRcpcMlXoZc1Majl70M86Pp
mPCf+OlM6UMhbfyNOB4rwPf2TYwsHEn+ceg+AYgdOvd1GtCIhDjEJ5A7cfKwlpRT3u2GsCJZfNyQ
3rZP1WfVvahCHW1qzaW4cX2TILY3M0ufXGQ2SJ/RqyQ76juSt+HXdySGiecx4KYE+JYlv2xFqekt
MKeCyABtAsiKonuhIF1YTq8UBKf0o2kOeFRvZcH7MvOsLFi4iZ8aXgL7ikynTTe+wI7buOiTPVLI
kOzuXB+dkJgxuL/WjKWMnfJ450cwRvWpWpFARr937FvrWJAJxRzZTp8bIyWQijO2Lp7DadxNsYxE
5u3WVmJAIBMEyc5vFsTo+tCU5YblI1IwgtkHF/Ge3BoEjrCuZSpIPDopb4k/H/Ow3Eji45jdzD62
Bp/XuH1P2mUfls2JnxbT5Ochf7KqXxW1krGGOfuEAJnuKV6onfJnBoM7DRowf5Dzl0fb09TDcUZF
ybeAYOrQE8ybkhbowSkz0/bO6O6bQp9im5o3gBPCQs9nGa4nRsQ2Dp4eaT80CGfeieqBq6GzWEj0
8hGWcdrylMrTCMfM+GFNJN/zUfq63wLdLibCOOlXkgSlZMsnrbF0eB3K6M9pgnFi8dqa8PF5Wll+
MXHcYUsEBU6A5eDuU6paomqigXuooLMVLbozJoJ28OItDyUQcAGBlFyhi1x8WbjzOfIGdIFc7IfV
3p165aaJgg+h0TwdJ5KrCu8Kr/Fl3D8V5nFgUTa2h2I8juYb7IRN0Z8Rq9OCkWbo3hjeYbYJrLqD
TJONx8Q8qPjC7Ul0elgKuCDHNcldWOegVVu7L6PQDI9dY24742c3v8b0XtQ+IdlMLPg5Cy4hI27g
4U7NuybHa/1zSnkNY/LdgHQyes07JGTmTVWUPzd1tzp7OF7sfTc/4jE+ZwuNBA9taMI5yW1kpOuK
+abwlu00DUwXES2zUkVMAvug2euUiOSxZiVzLEYbwk1z2U85mq69Sw9L5rE5P1r1qfavx+JtDN4t
Wz5ZrR+51q/SoQzUe8WoHMIuuzyeU71P03ijUUYjvt3q93nEqUN6OfNhGqI0OzmD3hDzJgQLVsLW
3HK7MOlegjUDg5MI/XZ4p/mBYc+PfCvYApDd2DyqMxZHTeuqiG0ft6yaNyFIH9H2iNHqKBhJNbUu
Wg5TTx3K3jmO1hOR4ndsUnczM+rELw5Ic/ezYKUUGi8NR/1Uj/uF9ipVD3N3HoaG2L9xA+X9bMmH
jlu5N6A+TilTzFea+2tHMCdpnuL5p2Es151TEmE+Rbbtog0sfpnM59Hq0rCdKjiUNWrx4s3Al9qH
WLhgTnhyjnqzugrLmBUtB3FBfFRMO/84OWgz0FzP5bBD2ICP1tijutu0s0fu4ciUnv4oRQ7oIubB
9VQ3yWGo8scMc9JCiDhbvwvd8lpDqSzHGKm3sfNNEtvsLSzYCO9Fyfdj6hjlAgQhCB0z367D39Aj
HLHR1ZVNUp2fpjvJFSNH0EUo8xmqboAgbSvzmJb5RY9TtVCIuNOM2HUqufpyrLh864jYaIqTKVrW
pT9hmwbvcspcpY9/wULZdrY8ImHcesHtHCLYJYnTYSeLxgD+EcjCAyEsaDhKHn3vULawelZASqnP
GKF4VPKfI/lXSBg2RUl8kqOObieRKovrdK1SnO4GbMwTEMNt5h4twKhLN26V5Okx1ZWb1Hgd3NXz
ty2G5zkuo4GdG/m+pWakbjhbP5+vZUHZWZRXqr8pC8qPsmUrR9c6Vz/svLkeSDy0W2yAZdpvC7xg
5fDVcWSOvrwYRuuU+Mme+Eva1ZY8zFu9oB4uc2wf+hRSiLLEFCrZBX755QTpfuTYb9AD9e17N897
e+4IJGw2NYmlMcTcpVzpdVSffEeCmNrR2HMY9+alY2pE0HCyCFl1/bdSPAy9G40J11/1ytPsxhEG
4AOS9U3ep2RGQJ1K0q2M3ztG6alRHt2FVrnW26l+bm29r6D/SNZO1RNNga3ISdXe3pWaM2zfwvyR
waEar0ptvCZtcTG41mWTvybitSwoKXGvTcuVM7PpDDt5Y0zIqJ3uhGAIDsp0YAgHT+lipHRifX//
3QD9R5Pn/xO78V8syoef9Wrp7f7uXP6/0JNMqMifOsX/4km+qNuvH38xMX//gj8cyeFvBJjQAxNt
Y3NuWv8kaLi/YQFmJEyKi2lCbmak87/knQ5pWLiYsTEDt7Dg0v1jME30OONsB68yGSKMu73/yI8M
RuBvnTrTcsbm/Pnr7MgjleSvLe04Z2Hf2UMfheloHT27HM65ru185zYwA459a0iGmOxbT25XpBrH
GTmZnrG0Ude6ZH/qYDp1lvM8lXZzItN6vrOb/g3q69ZRxnSNQmR5MsrAeUR9Dzy1HubpoBz24r02
9XlmM5chlu5vHTR/V50HO/TCmSyGp3Lu+BRoL8p2HyqndC6CrOjtvYBfCTOL4X1Gg40M64rhwtBj
g/J/x91bcfFTetKrf8SiczuxdTo35G1J8GFsMjNF+LHMsd3hwM1LvyVv1E1QXywBxxvmaQQfUKOC
ywmZWXOpglTskBnlyCJy5IhO7HH7mW3JBK9OEu9attN0An/HZZSFRbahyKmugAO10CpnJxt2FXKv
fo4UJDL/Ouvq1I7MuW3sQzXMvntPFAvA0k1uivouiZfs1PXIBy8mnVlI0HUq+0mQG5UlJ07g8NHp
hpgTv+B7ciscq2lzCfmIhaVllG+Y3ObgLPFiXTcNuYBF0unxhiCIIsqXfnoS8FjzK+Dt83AtQ8Xv
O8Hp2jheFXo/nCFBMUAH3VAz+ktVXvjsmllHQ3dIld5lCZZw1mpgJfIAdRGePQygJg2I1aT+pY/G
zPRIhzWX5CIbfIsom8xqui2wOu8lc/xZb5XnigYNgcCuZWALdC6lH9cqqr2QaoVlcKcxrkEeX8vt
lrrRbuETFp1Muk03jQVB0YVZdCxCasd4K7DqamwxpsijBLHrSmbG87vvkwEHWD+oZtXsMA7S8O7a
iDV+aUCyKykXFLqNIoJa9MmOhfnvPGvLI8rZZbs3eVmyK4MiMx/sVi7JAZpA/MzyOPkhXb3gpBxD
/JRehmNuA7y6eCB8wmOxIxaJAm2GGsIoIBiwk5k5IjcIs8Ol8OeJH9IwBDeeq+RqYXWcmy4JKkpI
wyM9wxob1B5GWmaneBLur8ClQaIAi9FZLWSCbpyaiCJMZarId5XhBmfDUGwYM3BsR+lIbtW0mPR9
qQODdVDiJop9sRuyQhE5sEEtq1PROoh5bJ3D75Nkmj62Xks2ZTYVw4fISHUlsdENvtKgg7Iqg9l8
bXW/cMXXdhwpgCMVsDzYlEOFOQoRMjbqjdvUZXG2q9Gsrwaq0fCAlBhfTp/GuFK4wDrWzmBsfw6g
48h5dcucfNaGDfHWKZO+OnoM2q7IdGXKK4S8tAwOxL2hBjdnLOFimSToajTPiTCRhMZt1azfiq9I
FqH5sHcuiaqSRtHxGAkDBKbsEeoAJrx8NloEgjsdjCwGYAKVj2YfZlt/tU/4ZgVIe/Q1MaRVNTk8
q76ZrpVY2yCJMIfgDvnjLPdz4KjnoE1YpodV6Ow9bcyvSM6Ke9IgWPq0M+YoMsYChN/1OJOPxm8U
4MMMZhb/eXUcPROZp7VY8bxDSRHn7cGLWV/udQySi1b1bM/MuTx8N23Z+0QHdwitzTFwk91/fnv/
SxLIX67m/+e8GMxh/7UXY/uzrD/bHz1ujP/elsHv9Me9bf3mkAjHDQygkJyLFUj0B0vW/s0iIDLE
QRD4wIfWrfEf97a3hljiuCDeBwjHGu/1j3vbWBG0UGmd0BfC+t3n8R9slOHW/vXmplzg3oahZa3/
wNT6e+DDKNbdwMy0OVvmCbQckOpy0w3ZomqGTx0a7g4BRoWitARGvyCyjLdma9tvimTyAq4yWywW
ZiHFvmc6RczL5WNy68OKqSVwH5pELITZgSImuHXRyvzwhyF5gINtmDunQNDBJAVdLCYGma7jN+C7
MO+VefI8oHlRJpBsgqlGuMuG0BQwZv0pO7tJ3tNNhwOhD8My2y+GW2EMx0YhnzoUe8mudjARRKyZ
XS6FcdYGGZuMlU7DNPY9Xg/kGbSV2v+k453f+NJ7cVkXfgE5EEnaV9wGBZm9dZ1SGRCjDWPRlyl6
5oCdtZNzGCCY0hKhKAPl1ZtojkD+m/gpc7Lqk+NID7y1IqPHxnNlscVmitLVU2wg08EVwTVjVO/Y
Axcfqp5lH8zeZrJBIgJgELwmCFC8fnowCpIONj1u6IaBzdS8NE7Yql3V5w1jf1Rm/Lt3qlV6bk1L
hEt7WQ51qRG72z06uE2DLvYV+yCjeSId4K4ITKLvwq1LOiC75c8J5Oj+WsxC35SQosjDoMRBRprY
LNBjqw7I6QnVL3zm3AjsKEd8pUqDITVidsmQVJqkwi8zCOb7LogU2pfWs0mUNCTfi50PD3A3IcKa
mEeRwhbeexaMaIFgqYlnb0y78WDXOeKsuOs+C5dkyI3JpXFJR5z/dNpkfGavuqKy25jdOz45+y6t
XfcrYFrEFiBLmL7MIaFxyGRGq98OXDH5DgBwi6tiGBjtWqNlAQXo46ZDM1i5RnzCz4pUPCoy1iFX
lAYmm8UyQc9X1o0pEAULc++XJuNHMiyMd5wSy7WZ+wTbHSxVpWAIWpUwR48hE7ROEvqEXZiL2V8h
s8oIWB90wj6TrCwAhGiuWIkEUwYrE+lbJ+7iDgIO8ucCvuiZcquvKCOa0ouvW3C3XG+my79F2GBe
qpAkOnua+mI6UawWjPVVjLsBWobL3zMkmDnb1QWP5KWG1jyezRTe8wlUFxpkxfh+4BM3Q7EjW6mG
BNEUdn2hhMHKPx99R0R9YaB09oELmFdGReLkq1O5sIg1ck8viqFNA2xsBRNCIIzSfBqZu5PCUtlp
/C7tMCufh8a3p2tKYl9dDoWRe69VnYXyssIIjR5BDY1CLsxOKr+XK/50P4ecQ/dmiVYzSicVN1g/
52m6VmoIYPQUld1wXw8BBU0MnJ/zYBCTs5s6jJ0PboMoDm9ETj1SoUFjfjBl/DEUS2x8497x3qQx
6WQ3lA3kFvhz/kfplird4ukCsZqgS2anlE/yGYkCyxIjbGdStVdjj27LRZwXH79oHvSYO8pJWv3J
qrr+pzsWpbiagoKZblLi4ohAMUM/CQ3AzJjoFUEcbZw6w48ldfUDUd5BH3H65oBsKJOzK6sB77nz
x6bs7s0Kd3Eka+HeBVMtiv3Uq/oeUrRV8HNPOZo8e915tOnUn1MDVMuvxNYkhsYj7zRBDCiSM4cf
6YahEbrPGHrGA+bBvHzw8iy7zwpq3qhAAQymGWxQG7VjMjLLBeYZ75E+eXdY47pPnYnh1SqE/kzB
ZaJZ8ebpQ0C7ZhvomC0n7UYmdfyRzIxEkAj5drddSTHTZvAzPkOZwNvc80Tk9V1YZVjZYIizk5IQ
iuIIVztfE27TrmLPQCABb1+z3PDT79xDRnQkNKPGLa9SG1fQ1vBTTXxlYgfVNhxkfdMDkiRmZKOa
cPmlaAbSQzIXMOIgh88scgSBM/uuZvV3GEdTXhQqb9DRAiKKr4uqL55Qh1bMgnybQzeMTZ8VgQ9A
htiMdTdHhW9FSZplCGZH500Gi43+1rfUm+vnPvGRS6Uwyfmya+4R3aqzp/1eRpZV+jgi8Ju4Eay6
GWhUa7bPVoODY5VCrNJWO5uQmufBA+6flubFya3lCq1QcZ2pMv5VI8kMNpVI9GOd9B1YLYtH7uiT
OcNcUaQJwS7WUEIYDtBJZ/PAuLHlzglpL60ZQ7M1Kub3zlgfHKIMekJf1o9KuAdzszTvM3xgg+FN
G2Oi89ygTbPxI8WKXOAidqTcjaVY7qzWM9+wDDXkP9gBWnRvXOIoU/H4mbmGmVw08+L4TDHDsCNQ
Y/Y6AiqG4Gl2UlBd9hJg23AgcaeRP9vOsTY6sjv0zGnGkmqYSrRES8+/UeHAYjWhIrnAf8IIK3vn
Rz1WSLgJ+OCbbabMsWKkN7HjccfOV9u5ZXw1e0Rmb8FFiUe7xopByPMS3kvX7MHR51n+Ibmdq2jS
OYdZGev6trOtOI5QPrO5U9ph5jjJ7obnwnzPSZpn2K4yeq+Ob+SDqmZdPwT9/CarqfywRBCk3Mr2
xNeMuW59lNmNQZxOX3XRhF+I7ll6UAYUPla8hA/hNUvdozMtTa7OVJxyv+XzFBJg/hncBz/GwRrg
NQBDQLYWiknz7IOHRCrF9HtXYhDyHgTvzbQ1K4tJvpGQdIRrq+nKM5rwpIza0jJ+0oETvEPvn7v7
pDfUSSdiAujsWokfCeYcr2OY1zfgvZg4iqLDM5sDtr+xkdUTs8Vlne1sMCe3cRA3/WFWTp1FM0lG
Bbv1hHE3Q5DSjIqEk6nt67jZOWk9wA4yENVtB8A2GWtch/89zjQRulU95IyAG0WtUsxzGu+TIpXn
iUwFdURlQpE2odrXB53ouLpGtbu8ja1TjgdvHPUvpw2wR7nEfs07pMVxee5mWlvm3zXKHQYUX2hf
jRdATsljsiSsDEQ/hR+KFbG7sW25/CxNGHTsD1XzFs9GWO4nbTjnNh7YPPYLjpcN/zE7jkAsfzjt
ALTOlobLKjN2SL7SwkQr0S2meh6sgJ/PYnfBtRwHBfYOZBDre4n1EA9Im186c9PbuyZr4gvTGxsH
mMzYA8DX2RdqTIWUPuvKh66VzXs4Il5L+jkstnRejFPm0cnemylh/1RmbfVEkPjyE/qius2nDFWf
0GbI0icsLhp2OzjnKwbcwpraT+7k9q5W/owoobYCtr+typ8zL7N+2e2iH8K60ccJ9jKfuDHs99E0
yvsVctRCBJTugr4HXznJRjVVWZeEH2i2k5eFjLUfwZBgpmEfU31AI2E+MhRLeO4dn+oqTuO0QHTY
InrnSbmag4GFaZ3mEsuWM7H8AsytWVaCNGVFpZU4T6ibmGYQqtYAzjGmEntLoD78pplQMRIi5MBm
GtRjYszTsUxnNE9VMovbljxG9Ax2y94GOkb4sFTSy6Kg08vJ4tjHGi0KDFwqMQ0C4wlV4WwO2LUa
2gkolxyodrvcleiV1Pq02MWItLrxM0nIb9miSupE6037dlH9T2WzViVsqasif2LytJtSvIQb1+6N
l3gup08fW+BjzomBbqZHsMkUTgdPS160uCR0PtT7sPf1UeuY9WQia+A6aAwNYo772ccE7PVjwHqF
8Apib8y2Piqg2UjYpgWNX2a1Bbh5Io3DY5+3DuUyRjOgI4yH4GbAxea8B2EI4nRxRbmhOjYe2bf1
YPMNV13wS2Ls5jmwCJsqy8A3VS01oh+BujTpm8W9mmVcQT8Ptc8Wy5ATxaU/+i++5XYWk7lRsVQd
qdejsS+VvcEbXqrNWOb1z3ke/XAXT1S7W1swuMGZEnK7GL6T/+h5SgjncGYuINWP5vvMcoi2K1Ud
igmjJCVDxAEpPsrkD91lKB5e+TmrW6LdvbdWGA678QGdvwEO7DXubeS2AYxCATdLpM8p0WRiH2gj
1aQ+ABLf0oWBeK2KePqpTTwbfCTLzCPVNT1LGrqMY0zAgbeL8c+ypsZCBXsvMW1kPrR77OxmlyYS
yP/C0kxaAlNpI/1076K6Za8aQ8Lk8C3xABq9tNWRWSZKg9rrzX5D0DTiW3fgrNl3nsyxrWXJzI8m
TUDhS89if9UtMxsuC/DQPs/dVY7r9zM9Bx4P9j2u0di4WPXQXhtEHkJDD7vyKpjz0d4zr7TqqJkN
MGulx1G27YcFHq8cZyvbDxXjItaglux2hR8TvECgR+YjQcHwsXVW0feG9Hro57UDeiUixIJd5VT7
Y34odYGqZK7r1ZDLuA/RtZACL3WFPGyXjzhlUGNh6MYGG4csLblZHBTkc1UdKGi6R4RidXER+ya6
N0cqwDCkUSl/K5XilB3ZxF+HmkDxLe45434uKWwPXYvFarP4QxEysKuXObISwV+NcWr4lbcGWvQm
WHtiy7RVzJKZbRtMLb9bLgjya7KjdPvxqZEF0QHKVyxu67CzbYLFzDB5MsMGwqTKionp6yLJTmpT
D/HLIi0sIrwvLOV0tyDLCubWxQWZcA1hZ8rC+kCWnUj3rT+SICxR+mCddSTPr/vtlO4kYIItDWET
b0dEEeB3h5EwCWLFIBWUFq6XCzIpIJ51pUS5IpsgT09wmZPgmHAx19fxJNv8qEWicHHDTs2O3P8M
eytqPXbNUC36k/p2gBPWGJBCxpSS9vzbJS6+HeO2B7TmllHkhCvUDxv7i/wApdgZm1V5jZlLMyE1
EtlgZHG4KS3JtvOQfzvV1bdrnQ9Y1PuiTVB+a291tvfouFtwF8S/bJPV/J6bk0ahtV7viDSM0GGR
aVP79Lr2EALRqctr5JU9k1HdINHqF6DAp9Bb3IGEwtV/b+jVi+9++/JHm6f/rgM5gZZdEpu3VyIP
rK0RmnF9cM04DuCmgXhgjmQ3raDcH7rpNM11MN0sCq7PtezrobyEizbLu7CG7/kYB41UUZ/F4/Q2
egnPI5YhrYN7qA5xesaOD5pgmQp052jEjZdFjW1+AZ8sl9FkK8/bO2EWx4/D77SDSkB2RbdGIPe+
ocFtadKZngD4S0AlzHi6iKVYUj2ci/4bp/A7WuEbs0AHr/JtA1wuPdq5q6ydDTuIeFqpEbh1aWZ1
O9+vwvyjIOrtVQRl2VyoukNBzNwP5d3CVwwpMqv6/tw63dJzo2aLgf4mcaBHN8OE5cEp6TGFq1Gv
O99QCdsKQtIs8qmyiL23xIL3Fe4C2cN4K9FGoaQ+ZUU5dCcu+IEnzWtb/75xwGHfk8+6bpIYTpeH
oHAaCxRcBvxi/B2E8Q3FqL8BGU44O2dDzMOyxXIMQoP4OdzGIw6s+3xlbEzgdLFwdgoM4PKN4Wi/
kRyQzcBz+Ep216zFgltzThA2LaMc3kWPi0qDlhUH+xv1QfwK2I+KT1zv6pUGkqQ1R9pUucsDS6gY
j5rO/yd7Z7IcN5Jt2y9CGdwBOIBpdAwG+0YkpQlMJEX0jaMHvv4uMKteUSFd0TR9didKs8wUnei8
OWfvtZGYTDID/KkWoogyS3+kACDQclGCBLIG44mtZp26hYdFYwGToJfPrikO4M1DgKFOKb/heAQX
oNDBNAlBneNYBhx0IJ7Ecwk4zeCYS20dIgoGjYmavVpAKWBUEb/Edvo8vYNUdOKRmxK8A1ayPu4P
AjN6vUol95nZcsGxpO9olvEd02LTw0H9k/v+t8zA+7KahWK3It4BL0aCxXZV40l95eMHAeO7Cw6m
f0fD1PGCiZkWYgyJExCmUFAgumIHP7IVJbGzK6mFhWmXXPAxFTUSArIDh8us6uIuO4nLumEjVZqi
zZE2wFpWG2XkcTaujEpRXgMQK6B/0DUmf++2t4F5taemzT6C5mqX25A5aVpU7Y72prMoMpywqe4I
2kGE71BDUluHZI7hpfNmCfY1c7vaQiBDQ2Tjao1+PqpNg417EGvqEXQbzQJBUU5vzLNGBURYpQhI
cbQW5IKVHIUDQC12B7N11USywvZAPDLlzqgHr7UDmWB0rAAwrpBVWUG26XWpKuQviGJRs3KAA4rb
URkn0084Xn0CTXcW3/sM3PVtFhIWuLdJA7Z52Cp0b4vUnMYfTW8H7FDrrONUeTaANClPKA6YHGFy
HSJTA18JxHKHtnXwuhd0i/1wYVY1J7saH0SPmLkUMB6o0uWhRCM9SJli/iUTRT/Ta5mCb61UaXef
kstH6TJGw4dyooPZhiq4KJHPTiuX9qf9xIY6au6dcKadOEvpRa8yNgb0rUAWRnVXUv1BZEjTD4mt
TSNJUsEEKXAV8mqUtyxIAaJGxGJVtWGZbLf2nOlDQoLUF2pDY3LSexagfMSN7qVJyAt1MFdSuyRo
k7SzRgMekkbnrMuwzk8DsuL0oTM69CRtNKI6Bi2Y/TChJf6oYM8+YNJEmhoP2iy2FoLhmMMEzU4m
1zGpoAWkIGB8UczG6QJRKTa10brnbtXW4kCk1wgvtvKCZj2gGEf9ZCGoPPGg89orcsPYJwvO4cxi
RjXdNYaHhRyQwNDCaekyRETcb/awmvxvipLFwuP1/VRyLBONXFd+nDWUiEz95IsqejWSzPGpJ6XG
XRWV/hLEW+VyO1FlwsWb8mGfFmMZXfeSn7QOBqO9SDovxGOjB1RgQwkSkHLm6FwXskTdQgvAwxFN
TCid4WjIXkuvGB+a2R/QAGYeIXC9Qb4S80oD2Lx2wYELaqBcAtw7XBu1M1IEQPyDFh16LiQ/MqVe
tNXaTOfSwtzhBa0Q22Qa6ifszwCcvKyXtwmt8n6zxBq/cEwLd7GbpQiHx4igI+ikEHuUJo4NQ/66
mx2337RAezk7yKW/Ivoh8TZm5YW7oWkDPGSDx2mc3qEGJFDN7reSvjPI3FDWP3q3U+1Gm316M0FI
QGY0u8kVqXwWAYDAWyQCNte5CgrXa7YTZfZbm2NKueGoF/1o2SjeUhThHvVtPdy1/gQelKkNx2Bv
NM41eOEKveY8Aqw2Er7nNXuIJN5VtddB8S1idHmZUQ6PuWMqThqVPV/4CERh+Iwz20yjCt4Vxgln
R7o6HdHU2aJIiNrEFpt4Tq1nI/aHkYmvyt+WuKwfvRXGm4BS0WbSTBfngH5gIsXQj2HAhpoMM9fw
OW0FhtE+2OyJp40uQyr+hDAM95Aw/OjUzwzwXUTjIWuQgnUXNqCLxQFaKKTWxE5+cJpCrM5Rwju3
otjLcfCJgqKtrDwaKrygpzJGfoCsOovfnMKE7JW0BY0bp3KosthWwm45GQRqr6QyXWYW5HUJ2jal
7a1BrURsa+bA6FB3YclGGTLXCp4e5gi+LbpwKAhsbokmdCoMsx6RcwJZCjmw16DMZnICA21QdF3R
FQNrRJ2GxpDyag6eVW1Q/uDoC2TbiNWD6xYWZqw+D+8tcsx4l5IZVghJxOOzVbMLxB6VzxXVHJiH
qy71OvMQUV5ZXPDW8OBz1qG/F7TxeU8F97Lq0OasgQsbN7jxY8xVbkn+ddgAcV53mQzua1sEHQVc
S2AjqA0O9tqnHXLJ9tC7qcYSIfRIvXEp0jc+2brUgd09OnVlbrpMR0+gYTCp572l9nNgD9XOI5oD
ZLnUmrKOwkW1bvuky8nk6+Qdpzj3APogtLeNnTiYH4IKLX890qdbyT4hKj5RxazWlrbq5Gszl+1b
ovt8McVk/atrQ2+9VS2g4Y0aBL5HzF8cJdCYd7eERfo4x7iBl63vIG7Rdps8qTwzbwbOYu2JXdl1
fN7w+51rL/GxEHTB/GDTgMK5EWEWpvZDyqFdlXNHcq8E3dYggB5Xliui2z5vyu8w8nSKelY3D9ov
Q9S+VVa+/F+z/p9EKu+PWrp7YIkn3/Pn+Cej9/J3/mnLL210Wu+L8o2OuKXoGv6nL28IRb6QUPz7
95wOG8/2fxrz/C1P2jAwFr/3QlL8r9Ob/2S6ypS+6+Ifxq32dxlC7x6w/1rfyK3BfinZpvkuXnNH
eUvb/oP1rcKEO8Gvv5FjzCnRAAfzrWDVubFghcQI55OgqK7Ysrb+vdv7aLPHRvv3JhWv17nKcAyF
pgc0vfJymCeZlz1atIHGjVFhecma0nrEiSJN2gemvfGJI7gt1ZxSu6vsITro2nCNc+3mJogyYLRf
utbU32oxeP3JLNmMg6AJGn3BPAZMPswz4g1rx6MDTFTzjUqDTpJZrL1vfoymDWZyOKAPcisLakRX
st0CmoI9xY7JCl0rcvCI5OuHhg5GFNhb5XOKWnu1QT4R5qqlgw7FMMBiCil1x4+EPlzpxXFcaw/1
NFjnlwbIPnETMnUpDCQ28IiwEPjNEwsNko9xNMTUROAI1QQNN6IBIp7BTRnIynTSBtuBIQeXs2jf
J8WWnnt/T8PCvmw7d7ZXcD1o15Rdb/trqnq4d1E8oe/NWXexdLfaSE45kk1bOoFTu7JIkXhM2beO
GyLd9eMAes3C4KqNeKsoA0AeIvhHbOeK9tTGsnpowy6xkZcxpU2mrqDCy2YOgTliyEpSADfsHxGn
eZxm90ZWRhjWes6yvT3LV0dEbCN8uxqzTRjXVKSAewOR6qEGYbSoBqPZolLD7uFRNA8BXENDpkxm
zPftRBaAeGhkFFurroI8uOpnSBN7UdtkoTcZ8BPAJjI4ZEMytjs3yAHhp5WfD1spc/vSpNVwYIEX
GZGoML8QWPuzt23KFrMuBh80W7ER0Fv9v0ntn0nNRtX7vyuQ1uicayjMTGL/Ta3mb/wbXaFQ9HqI
hcg3c12Fl/U/M5r3L7LSFAHUYOGkp4SFP/nfSqNl1kIGTLcJ6a6N6Ykf9290hfgXqiTSr0wBHBao
LDPUXwiNFt/4f6cz1zItZMHUqgTaJdxJ4shXTqq7CKyK057ZoZ0gzPRMW3ioCOeYdh/uyfU/P/Nj
3BkT929GYiDuhvQh3/48cbaCPXIA9jgrPN7CiJkyx3wXYwd0zWeFCzj953X8X73VR97h90tb0LsE
f7jSAaj784CUqoYIMewmitL4pG5HNqUJcpG3yVua582i+mD7aAPThO318OeL/d1txf3LUkTTndt7
dFuDQcRlRIgCDToT/xGbkunEFg0ZxeDHwuyTW/u70TyF/gociOVgX/75SunztQU7mk1FXR3BFSpK
Dv7Dclga0Hj0/6Rp/tV9ZYPHpUlFNJ+5uOo/rIBwfwj2yMpN7Sb5CROSsWlT9wkNk8PB1qVPViXW
dSr548/3dHlBjl5Vm4dpO6SrkvFlHVnle+WkFYdS7CEC0a/W6yUShK2k9ULyT7NGRBZ+8gb9bsRl
70Ctl8YzAYI/X6mEQVB7db4JzWJYep0Ayvxc9WdOJaM7ThLzRrJSXfz5MnlFjy/UtgjWwvJu8Sds
6KOXx7XoOY2p3PWtsdgaKeBxOLAlzcpuAUwOhNpcRO/USTeQEChFG6nTKOjMe+OdUEl6FbRKDRb/
djIkCJcCy8EPlOv9F+edcYn3rSev7519mS0YTKtpQkRXoiueh5oUxxWYLPva8FU9YsFrBNGIGfDF
lVcMDbpDCBtY3j0NxFKNQY/QArjxlT0k/W1EY3PcQOgsbjreCBrtZMoE2yysqgOYSZLo0ySDeYxx
lO4Himtn2o51E+BpS91OrhFpVc0aAVlZnnkhSbLJbqxRK+wkXfEIJm3uL4yPckoScp4qW0FdtHKT
wzbNHLrmZDXT1u+H/LXN6vGJhkesTmIRp7f0/Rp10/uVsxvsWhcAbKmQYaial6z7wtcbVCsAM0Ka
qjRaqsQdqHP4RMYkVl4Ar4AzCNYyc+dvfenE0XrZhlKSSirra9k3SbmLAgO/kAe761uoFoVOja9W
bnyKKF+GCpPZid80ygMOLES6gwLoWttGUmBHpRe2lw5qSZB2jWefmghafiDAa0Epen7yCkoMHBqp
3sm8lbZQB+Vg194nJYFMD1YUFtTExjAtTolLIshrpjoyfU1QcFMJmnpHPPlWRAWPYkjj5pcOsoVp
BSgVljKetqaIHiBIliZEZekEwWZsq7C64RRGyhZk+cyhFoy7C3td2tupfjLeU32p25Hw25fSCNgH
F51OsYMQzq2vUnKU61Vul3ZCYg+CfNBztAjXohzVwDz4HliMJs9Lb00njqNDbg60SiMiotndkFdC
cHHs0Glnh2eS4gDgtXKMJ7hixFKTMWC0i5ron4BmbxLO9JW4hGw6B/YtETtoC+FOm/QEPeuS4ijK
G5RPIdUi1fbW4m3kuVwKwpbDF7MzSnFne2Ng7TxOwDToK22Q9Q7rexyeZlOWpI34aEY2EtBb8JUP
DE9w2pky3ExuW7PZbEv3rctsifWhTVN/PYl54Hv0vS4kSAAZA2rWob/PXU01wgwtStIWgDgkVsqe
nqLeH+6ncWQj2SBBGjCSzpG3ign3vENMMjxRsNO3nc0qvRZzA9+h9vsKvSXNHngTtfpKvzug1yic
FIJeSWF9MkhNW5HmzU6wajpEX+UY0VSfKROucjrqEXL7seTzSyZxFykxf8mtbHoxxCi+kx2TfbUA
3b5o6VNo0/xO7ZY9a3YdFpH5XDee/0quS0UcV+D0azOruxb7p6bPnnVTAPc9V8aN0hGh6qXrWC/h
cjBj91yQwtdF2DZoEnI/cwok93hn8J9mcBAoe5Fo/2bJyKnWdArRQ6BoCNc0QMoG8ZE55d90bDmA
oFyHlmhx2ttF8lWQMM5PdF371dINRw/CL9pDgyaQtldEbg5aOxiTs6/LaK27lP5kzhnNQA9lVg+V
6VASUS3/WEUNlobNgA7sIQ3LGCAG7RNwmVqi4IoKVXhUT+d2gfkFM30RqyIXwpPgCdZ+LmlDTYFV
HgafMCnEsCK+N5yCLlRAdGIHm653niovFeaKoDFaBXVgBLzs2ndvW5rZqMA8jZ9S23b+rekTDPcm
xdN8ZyclcYOK4ma7dayZWm1O5788CxLOSxcAYQNKn0bUBatahNNF0ADhhgfjhrfIfTAw51zWqUcT
M7pCsB0P27xGZpvQnpV2ACsBZfE1REY6jCTdVgBF8o4jxmyP7nBYpMjqZNFdKdBBEPA2ZV/RTq+N
pdoldRZfWG1Kn69uinLeqUJYmE0JeurvVG5Qp8+TWc0Qw1iQVvnQWOHGToZ6Whtajdk2jiAvbpfE
Vs4jDVXn8Idf9aH/JayIMzknnsML9nBrZb2zF7HpWZtkqLtB1mbRK/qJvj7nnDnlKzf2bLQpGjXr
ZuTMqq/Tqq3sM+ZcN+ZDLLFCkdrj5/sxRcdZoiiuEbqNUTXq7eR0Qf2KVtQsziaQGPYFFzbPT03n
ITFowyCcWFAIEmtv04Tz8xUBSWGzzeSgkud6zBHBBPUSVRgwtHuuDT/uUOUNlg6faQP1YstMYONG
a7rJGU77obcIReibPN6Q2xnflQTSWfuKuQ+XSC+/hAQrvEVVFN0OEPzP0JtDwepKw3htdNfshQeq
EV4s0p+TZIxsdy0mxacnc6cjqKDIqDhLxVC71HEosPteSLARhlfCn6qUR+tWoNXWCC7G5gQqaEmU
HvDyF9BSE2BzV7u8IdLoSadqo0t8gGGzjtUSlIIV1XtpJvL7AGg3+nmIWM23KYFj1soORZhj0Pda
ezeMRfCgsikg8K4MA6+DGxWMT5ayRirl0I7PLDoAyxMfgBZU6Debq2nO5gMbgBibeqAC6iFkUnTn
PqDV+WJICiHurDHyHppwMUR4levNW6ivIKIgnva4hOaEmjrWrqG8w5Fje6ezTUWIg/eIikzDVsoP
WG76/KKEUk4Il3ba/DGuw1k9MX13KZqZkpKDqAIPK9nou6+h8JwnPbf+d6dVxiWpC7SCo1aJS1TY
SGYgt057x4wrMilQDqktGorSwp1Wwm8d1YgJgrqNV2+KwIjjdcnShJvNaCOyG03h4LZmns/IcENS
A3+KVAO+K4+UuUZpiBJh2YffbMedLpAX0RHse/Y/NJUj45uslLxALkHjQTsRGS8tKvMC66KaX6md
NtAF8FBc6KIj6iy1I+IIldOO+drIKVU8DrSdQJ7FjaWeR8JqixNUxUG2R4KjaIt3SL7QGKHrOTRe
OqaH0fCYOtli6GAXpVMT7ox20fIgotDOmeZLKu9jh3iHc8ogfXRmUsNH5IV9zScKB8E9ku2IzcQa
zxpfBpIHDkYIsJBwbdCb2E+YVsn4RGyf+JgEcWlSe4XOjao8A1A2oJI72K7vWuvWj6pnEhIJNgtd
ObEn9aeLeeq9elsHLEbsdXIScLBbTNEGlCITcTLGiLyIsLBQZ1Vt0KlXBJBCo4cp7ZqsQdiAwVti
lWAopEJBs4GBEiePuU+rCGUot8978QmOyLYZr9iDctzy2QAby+XICfuANN1yEeZJ83tJRsJ8QJHu
Ep4XRfKtH7P4sh3E+LXRYIPniNSv4TZGcViS2+Tn/rop8Mm17dAun2ton1lzNLgnNLODS0BV1tc+
t83vFH1wUlhhN32ToUfyIsU9C4IORW1YDY5+GuoIqqp0+KXBulXxNe6l8rWSnnujptZOd0WSp9/9
ccYCnwjBtqQbJ4N0QJqdV1HdsxlkLoYVTchumEJvHNuvTWPTT5XYFom6hJLfnvQ1Yacr9skAx7Ky
kd/JNZkfQUUhYTbIjXold7gH7F1QmCKHwRkubBzGBhgE3dxETe2+ZKaV3Pm2NgjttNiisk5VAa0D
gL/XcU7Lhi1Abe5nE7U8Or9waIlBFcazxxuDb8Js5vU4mMANDE77qAymNPve4WW8tgeUO/bayqEf
Gies7tGp1aReQytpQcabLaq+FSoCONpIevUWrS/uJsV5A3kN/Zpw7S8Megp7foHwtrGeyoVRXy20
envh1rNHA2HP1jS8COqk/jq5nU+6aSzSc3aY2QNuAOjjeujA1PnvaHyBBhyLaB/Mz9Y7PJ9uqfmt
gzqBNnuh68fvoH1aU8A+goW/n+UGPd/sHcsPy4A5AGnCAhFayP3OO8S/qhegf5RE1j1WEzp5FYLm
4iyJRtuFH7FEAeDnJhbAj5aIgACM31X7HhyA8q277N/jBLr3aIHyPWaAnW573w5L+ADg/erS9JdI
AvEeT1C8JxUoj6jE5j3A4P2Y+1ewgf8/7YpLge9/LxZuQ3StHyuFy//+b08iDQ5/0U162Dwo/i2V
lX88idL+FyWIhS5rUU4SQLf/X6XQoh5IUQ3IAD2tpVDBX/p3pVCKf9FKWZC4AiejWCqPf1EpPCqn
SUhaxC96AHipFlBPW4olH8o+nsESxcGJcLGltg9BKy+zQwXxPNEErWbNTsf3H27MbyqGmDM/Fnz+
GdG3xIL7tfj1F+juhxErkhWjeqY2nrremWWWJ4j61n8eQixFow9FpWUMz+UPCjyezTZ/qcV8GAPd
YpXVRUB3un4hlzvj0BLhlkL5yG7f2NjmZS5JYp/e/nZcz/J50jTZGZy8euq7H8eNO8zUqcm4RUtJ
BKmeUYvLMvTOlMU+H6ZtUt3IzDnx1Lc/j3xU06JLRhFNLPgJSmhKLIXljwO3HilY0yTTdWkjzwIj
xM7BrbZZ39+XljVsXBE4n9zkX94chsRhILnFUtCnO3qOHH28POwYsqmm5wZd88FN2ABGnXHdm+6X
2rf9W1xMf1n/Xa6U5c9Z6ByOLYQ8GtYce02WK3b0EosbbDYhn2mANdtgTE+HdNhY/sEeXOPlz/f3
l5f2fVTal7ZDfu8vDxaAGHUiVPdrfA3NEs3TZo9Txq79k5qvOn5xGWcxCUtlCXzM1tHnqMIMA5OG
ehs0C1tM7EYK6ATbnqFs/6QMelRe5kbSKrIcfMA0PJemxM+vjAp7CtzLprRwaRzNl6Pkg58/GeTX
+7YMQguCNDyAKMcE7WrOslIY5PLENab91g3WzTD22z8/nN9eiaMknWXq8hi8f76SfMw5VvRWgmq5
DBAkjhXEpuq7lZjR5u9HQsvHbA4AxvbE0Uhh4id4XOFrZZG5Zu5k34sW2DM+uaDf3TUK4iwXVP5Z
BY6mL3qJni2rkvOCjO5dp75DuPvJEO9G85+mSB4/bQy+XVpSJs2Mn2+aMVAYYMOUrJFNAh0LwO9l
gYaIWpd3s0l1vBgw1kyi69HD+ylmBwSOkiLfrax74n3xM7Uwuqk1/vUtlsrmhZEUyS3aHz//Xjla
grAJFzkfjBmJZRFj88qmOvfnYRaCz89LhOew+hBeQ9fNp1t3NE5rVqIl4Y5dPhZMtrQjVq/k3vQB
S5mpY2ylWf7w3VJ9dXBNLDlWyFUlZ/UDIWTpuQ7R1NvJ6JwumTGd21lvbWchfsqsaINexnz986+7
PI2jp0XjgA4bL7np87n+fFeUG3IsWqIf5mkhD7rBJVrEm8n68udh3hfGX8aB3aFsehR0NY8mBeHP
vZ+OaNacXh0Qeg+7AcP0JVWixFgX9dK6r0mIdvFwEbi0spDCdqkETG6E4Qmnj1IBJNefTIq/rjRL
L9OnO4QEVSKw/Pni86qR5tSB/igNMMH1FF6Pfv+dznnnnLKjN/aFFsYnq5vzmxsOr4l3kJYst/3o
RqD5LZjuof5p292WAxq6KC4OQdke/nzHf/Ops6YwmyzAZYQxR5/hSILybJokS6UzRPVVS10Wwr0X
3P7dMCS6sEYzRbJyCtM/3hAlwpA4XHl/KtKDrnzCpzfdIJtPLuZ49ToeZbnYD9suiJEBTRUsbSDa
JB2c0MW4O6sz2Vt6m+V198mLcfyQjsdb/vuH8fCuxGHfc1VOfQFwbdbwbD+5cb8dwuKbo6btuWqR
DHwcQiGWrKFBcGzLzpG3rXKPVHk7/2w2Wl7hj98dV2LbpuKz40zqsL78PIxMKesmhcl354TDeYNt
8gSy4vi1d6P+0oSX9b1pGnMXUxXH0HrdLACuuezwEP75PTmeZ95/D4E6YfncSL44ulwITpjvPeLZ
wyY66QsHHW2AsDAynW0rTRQEfvnJO/P+hv9y6WxEmIwX+vjxF+A5g+UQFZiubdKPUfrlASnh41Ix
RJ0zx31yFzS+s5lS7Gna6jfKMuSOku91KkIgq8nlXOi95d4gMtP3rQ4u/3xHfvMCoNTwWCY4IiGn
OHrH6C9yPgGDv7aDARwvMMYd1imWwiAY1Sd3/7Oxlu/rw/usEZs7dNjT9QTTejKtVzX5uzEuP7mk
5SH+csc/XNLRnGOqfFj6oymEON87D4vqkMbBelD2Fdlet5OE14B56DvWj2zz55t5PNu9v17vp1f2
auzdj0ae47R1DKvmNVf4PsZapWe19D6bU8UvXxOrF9kwgsPQcpnvRPgP95E1GAV2LNnW0O9bxXm+
xxdqYPokIqtSuzoJv5RklfhBcSAXHNtg9MnE9MsBlK27BBO4CBSRKHre0UxIuNsivAaFM4bhq4u0
DdjXnVmauBjy6ErU7T2a2g2psitZB6d/vsm/vEVHYx+9sW3Z+/DWYLPV1svQo3DDXzvSyvjzKAvo
8Oe36GiYo5dVVEOpEdHXaz1MW9ft9q4Rk4YjzJWS1UHl4Tbtp1OddaeWa9gr4majjYA+8+df45cJ
a/ktwDB6Dgca65eIntSlPRg3PGrcE9c66g+xYWwNkdyRTLkNSvCefz/eMg947MIgTdlHN9dzgymF
zVCvkRmsmDJOUBhuFO8Umb9jX34y2m9vMlhlrs5/F8EeqWMiA1dTA9CGm+zvoyo+RE5/0/jxgfjX
G5H4F9ibqpUgpYFwQBynkydXU/3ZHH28AVveZhdVGn/ScpXHGzAy9Qby64gNmaPC7u7bRjJHzUbj
XhkAReqHAv5EdZfZVql3Y9ZXzu2fb/ov0wYH4UVsRwGN87HtHu1+iwb9ZNsutOp5OOcuY5NQ0V9W
UJbDNgsQDDAKGpTkjlZgdP95KUezXtOI/Oo43TqsiHRq/Vtsc08EDX+yv/ztJX0Ybvm6PkxRQxrR
FQhxJuIdgL+e6sPYd3d/vm3LF/jTPH90SUe3jSAfmpRirpeV1VmpgSDgYklg5WtkTvjkgtAp/jIe
B2OLzQulL6ROzvG3ARTHi7IcW02tNFnpzSTB33fCqN+6GVsxxlqgVpuGZiFRd3Qp70qOnoCPVedA
nZmDCr8sGZ8OkA0vqa48MnmjRwIUnOwyTkThHqqpJxwW76wz38nZBUU8CONpKkyXHos5p9+aRgfR
RrV2eYW4ZGbXFiX9Wz2I+k00XrdPa11feyAUqh8ksC6g/b5Ov/hiDgWTRjef0yS8dZMEVa1ruF9c
z8xvBkkb4DyWzeDtp8E3vgofIOhJMzTlTW2WSI1Fo4KVmvvxwRxwQlzOs4duyszz0xHXwdakdfIW
s6w+kTZYXUgAE5eJi3EIQgENQ+QRjtPM9mlDlOCwqjBLT3ByZhIeRkQd67a2zRSGdBiqE5A5OGCI
XZSaWEe8ylPtp9+hjtS72BfyANDUHbYLvZDSZxP1T2blS5qyQXGufZ8sDezhXXBKsjhavjbZZbKN
zgbUQYclCn2Hd6bhkFurR9NI53rvTKRxmKKwb/wxtzZTMt/hXW8vNYrx02FGfLRJMR9DrdsFOimC
U9H4LinCBFsNA7FLe6MMyuEZdz+drLYrgT53drvJrdi9qvtWXrdBWnXb3MmtXcfz3Ajkft1dGBTy
C71NsFD2HFcO0aUOpk7YefOZSCsyWbSEz5zmW9qOHU3JWuP0aMzoGurAYVjCYom0XWnP1Cd5hYpR
lVnzVputtaW5dyGakBZhNW8ic9LX+Ygbm/dyCQod3zwF7pvI6cW2EhVGgFDmpHKmgzQH3GKZrV4r
PM3JWoEMSJOZmIF4UFt3dpG3STu0LnUu02vhGuYNz6u9olFpigtfz88OwkLCCAorhPOZcZ/tAhNU
yn7a8os3iHnELiTedblUlUgxX4cJPeWhtAlOwDTwmDaERFqx+ppkVnEumqHagurkF4zT6rTH03ka
lzg31yo0TmUl3yrLruHyA95YIHLbCsMLgK+VkaVfyOFGI1uVp16Piyvq7Nsg+uFPDfQGM5yMJ5JN
r6aSZ8y0JFZ6su5n/Etwf6bq4FY5wqfJMPa5Ow2HelnujRncacX/ip0SJUWMk4mzSTmt5y4qt8Vo
ih3hwleKdY42+CT2Q04BIRvOMoQac2bek/eKqoCvLiTIZCl69XT3rTH+VpAmCz2IrLUx0C8AshLI
MFl1AV5xPrBxIgadL+yV5BiTLryK7ENQf5uz5IyynCBvpy1C/8klvhTozVXWIohCrhNsh04MX0pe
j+IGx+hYbj1SCnbEcnb7qFk4+UZapHeDQctkZQot7zrzDfE/aVleRxSMv/Gy6Ctu0+8hArnVKEyg
fkZjbnj07X3KSf8M8QVcxACnLq43taVCHqWHlolN9yDlO0PvOkPJlyY21C7WjX+ah8wK23AEIpqK
i7qyt3jwoMqgDg195wfsp7Mmcw74kXfDBB61bfiAUnsbebS3t33mYNg2JVniFmbhtdeWDyFYk40C
k7kSmCSQadfbOCeO2sduuaV3eWJH0d7GjFjM/mmU26i2/W9OJ3fY/TcgWdYZmFXEWGssYI+jC2Mn
iRmO6BORta9dHjYlR5R9IxRwEXD4Y7evun1CSphw0Cea+GB60JXrcUXLdGj3faWsR03bfFMUzRPz
GGlGmdkfFvIwR92aM+b8prwWm0qFuS5zH9pq7C+BAJKbhTCSjjN0gR2rkngW5jCwBZBXBu/Fwa5x
O5qppfQuxkknQS5ybCJKr3lpEv3ihc4NfMZs72FipzMc5PoKeBzYPyMR9RYF2J2FLIT3zI6ukm42
EMQO87zr6kDfjmk787zR0q/KSZrXmO+ztY1x7RlwAhPpFLx6CzA+D3v1YBZhtp+t6AKw0HkbGQ8F
DmXSetbAG4i087xrZRXEMTXWPpxmfe2kvb5Fl0jEG8iAzVQYqBpDPSLzdcPOF6eOFnV+wGVi3+RQ
FVZiXDJgI5r1kMlYH+YseGyLUq7R46BlQM86jIeAY82J34cnoJoI7gUH/QaOrzMxx8ZTdF+0xQS3
Ox1PDCM3zkOVBeSMNLl7BhYxMjaTNwMDaFBMIX488MmF53j0jE1dh3BhqHZHCc6f1svxToqXphsf
zR4KwYF2gr3tepITfXcaNcIpEyCV41xnkL85r+fpZlDlhTmkYs+mlugMUqYIxfHS6eDZDjnlcPuL
Yi3jHE4/eWkdpqx97EpQMX4dONQYO7zLip3HYwJb0T6Y0ObsW4KBrB+10GxwqqHbsoPdAtK7sMzo
ggLJSRM029kdAACQpX4Z98C8qRtWoNOSjPCZLLNrHNVUXWAUKn1bT3V3ICeTPAZzSeHGg5U8eWE0
ZYcmGies3w72oYhspFU9+ZC1dc8n6gRa1qe1c5qEVv3gwwU7oGXA5WOCVlyDD8r8szF05rWmPrHi
ZYax0zYmaKaJOg7FWNKdo3kfDRDqvJ5o4ySrdPsls/qeMBdPe2BEiyje+aE774MQ+y4bn5fQtIqX
ppyhscGieWKm+k6lG0B63tpgA0d/ugmlMSyWT32ZkVHhbhrEEDHyi8m6JLMzxxAejhMRYz7gtk09
4QcfATWgNQXHzqHRKEFSTeamdKzkiwF/cQnMSMZ95nfuuqSMQA646dTxXmoXEVAd+uFlMmNE03U1
nIwQt32WFAfAsiTabNFeFgLCTQw2dQ3q/dEvxnWSqKfGBX9jZXiDMaYRPC2NU6fSdyMIH+ilTnuC
olzDazGEy90bhm0bD+SVq3y6jgogzrHpPxJ/oS8q19iDkx1wf0QOnA60cRjepvBKwOuBdsVMbVjG
kigPJZd4s7nawYD50pBMlcJVfzc7+8kF6mYs73hdn0JZskEJ4sVolut91RZIbqUzf7WnCV104yV7
FVr7CJAVBDafMJXJwg1S+AP+5WC8gY144vblmXBafVtGWKonzubgAex0n3dRdE7Y9GmL8kdQWSSq
ec6/1kl3OvwPdWe2IzeSbdkvYoGTkbRXd/o8xRySXoiQFMHBOM/k1/ei0CiUIrNTXbhP9yWBTChF
dzppduycvdfO0zraVOo+C7ynvMybmwzc1wwb+CrMre0sIDStUBcz36YXqdmqz76EM7fhlDaELZZs
CIDq5uDaKNvd2/DkZRY9ekoUfjYROsQfwutc5k72YBk94hXFy4OuFx8iDBb7IalMTOMQZI/2VNQn
rD3Nl3QaH8LUuMfD/6pN1m5w0zbcp0QsBemiYgVCyt8YOm8Aza1+E9SW9UsUl9xZMbtLGxzq2e7v
YtTqwSoRWiAXLlaN4jCvXlsUeg8QIvQbPmuiC5q5fOrm8jRpMBr9Yigf4lj2vtm2O0u1LsG2pfqY
I32HzHP8UpZuli6CUayaqf2CfW/0SU54c7v4Pcvm8RyZY1huZCyCY+12iO8I3SD33toRAaCjf4tf
LEjtfq06gvtGiANBjy+bIKNTKApxC9PE3AHXIpspJDeKsBtBWW5ukkETvsU68Fgt3BqSVbBwa6VL
RFv8Bpxw7fSl+4H1gsYA6vtb1nlHh6jq0nO2HETXDnNrGxUounZ2/xQrISF0FvjxQvZbhzixvYP3
h10XwSHhjMRRkelg4Sqdl7cPUJxzN42SeE2zurgp3I15UoT5ijFrd1JxliXOkG0aNRnhnmDJUPyN
dbBzQHSuAa1+gOSnuatPNcjnYtSznbIA6CxcLONHF7rBahCDubaraPgGalX6QPa/OyZK1Q4jOGVy
8yDJIIcxGm16pPjZuapBlbJiTKBYQdsdaoCMl6qkpALzNt5kncNaF3jTt4l0xpXTwUvwY2T8zNzo
DUINjfpNaTjbymayZMeLA36sobuPgA0/TCvSDvVYyk2fVInNJulG7SaxWEMzWdOEqmKS1xSi2HFu
oWzGzfd8YrjZBvGrkmT3JAP104R5ANpM1JdbRO72Hp2iIi4PNhxkgPElt9FC2wXa0FF9FGZX36MQ
zNOtNcj0FsdsivuWRZO8tG6g6jRaWi442mEf+Lw1+dsMkas6ckIOwlM/m2V+HnNAUAVlvAUzTolY
PshgkWNwoAxHvzM8+LrgCTO1l0NXj2vLrfLKJb8VtudFZa3L5CsYZevLUvHZJnB9zkNNpwZOMas/
/IZJJ1hPZYRXmOjmURXqSVchnGWotoPdD4+xTlrNj1zH2HTpZE2IZG1cKaEY+ACJJglZDpk+la0H
Vq8l7x7NsSrmV0orICgWZ7lxlwGg+bA6t3yrnKCGF6gUqcW20NNnMoTcdDOM0/RMK19Zu6qc5HsI
I7D1e9stz31iRXduk7aP0gm7rx2GlHwTzlM0nkGVDUf+pKF9G0IvzHZJVHug6uZ+gjuUjtb3OC7l
HWeMgiUYE5p1o/pwh5eog+kZhLHEYwDxkiA7LcyDW1T2DZr+cnTjc9I1TngloZKMC5amEo3uwuEj
POVcFpGxH+vhYUDkftDySvBd6ve6VdhixKL2LzNOVSvG3LV1zFReydci77uOFDQ4wGutJDRBKSF3
McVXuyciqvXp5eQo2UVIEBjsaoeHUV4nux0ujNvfBiM55RrI7AAxJWGZWo7tgFVN/Rggiz3HxhCd
y3oiCZohDEtgByFHFK09PscEJRAhVAZEUD/GcX2M4ZOS5cyiMgM4ImfLG7bscmUfXYsI7Zb9HofV
Y42YMTgi5TTPnMND7EVD74c2R1Z9Z+j3GO+gkYV6OiIOJwthH82+EKRyDJzOtMbwURrW7Lcd2Wtm
7J2Dafaqbd4aG6g4M06rvrmmcXCySOUr9elk1a+2+20iiHQGkr0NrKm44pG20vu6Nh18TdmaRLV5
5rG7YjMq7stc+O5MgOJQfBlMgxSnPvmmEmr7cCaKz7jMwStJL5pTYm8+TYSo+BG06xZEULWNEvs7
3Q3CQfrJjleQnM5lE5+jSm8vIHE1HFmlxl1yhrYDq1HHaw3O04qEkB10ev29YUAA2hk+s7u2LK9+
gp+COZ33DjdS0NcnnZSBB8s0qpfBrJ7Lk2c59ZmEENIiVyV/O7F7CYdrZNNn02rLVCetuvHDTN8o
07g6JGrnrOaEW2xLLKvGNtVVcIsdjBxm3EU+x/PF3pUQHPvddIgGxGW1ctp5rS8Og7mDFlIC9ISA
C9dm6HM4qhP4thiklT7kG8kdcq3UWJVMIw9CEvO+iWsMGkzQYkDeCvR/TU59dD/pmQUVqi6i9gJc
fWGOfJPzNP5wwdWS1qFBzwkHi9Q3HkhOMm7uvOVKo8MCaWnAgOKJ/OypuK23Gh6Njck752OIB+ys
Qz64hgoJeTdbkICbSOcDU6Wlm65ybSzv40l18O2hNZVfsWsd3DoYqNfsjgxvUC/DYkYwplXVRU8V
erJyM7j2e2Nbu8xtXoHDmPo+y9rIpT8VOb7LZPJq5OAUIagVGyyD+RMFaPjQynIrUof0DZCq4mAS
bEaAjG7dvKlp6i0YmspbWaAIxifbIQKOPheEBMMLBr9xmw0+vafRyUvnewc67Zwoz6XdAY7dYmNe
mzNwcBuHDutdvo1cpP+HTmgXpRpjW0T1kWS8aw8wlTabhP9UltdOtzc5EDEslF6jfIFJswzJmRVG
iJxrsAgczDShzq5lza3fhlg6wC2IS1nV5MpTNbwZARCANYrk5ujmmUnzQCGuo3MwauiP0/HW54pV
0YtnDl1u8ZGmUZrc5xjyHmXACGhtNHNDVHSqvRZwpc5Io/X8pnJ9osJrx+DQeVWNpLs2OyJn3aDu
CHMUjU4MY0b7MwgK4K0jECyIOuFMjpsak62iVVHAoVX5E0yt4TBHTvRagNvOz1BYCg0YclqZm9AB
3XzDKhIm8CsmdyLLNXyye2fSNhJWPD7McbQ/dDWBNmgUh8FeMxOgNGF5kLnZ/ghsZ3hq2PN/pnqt
tF1aAEISsqLVZ0+Gz6rX3tIkyQ8EHbTXBELcVvEpz0GlefpGGkm4D+YeHnyg2gKmdoqq5uCR8LGZ
8HAJYKKNO1Ykm7LoZOKhbF0yKaiWZhkNFeSJkkPn1yG2bA5Ymj02UE+NxmV1X+ldiKLIwBQ681cw
nCVXo9vNINfGXVSWnP/Rfkd3FE/2M43vO6uZ873KLOs06Y24jRnnH6OziFlSakiOYZumT0nPM0X7
wcARh+fVszmGZYnYmNVEq30/pno58P1BzMMpehsGlDiaDoENci38qRQ4XpVO+/9udMCD90sd5SAS
Q4Plfpo7GaY9R1ExkBfW1n5Ml2ti9XbkUzD+YbTzebS0XIjJHdZvE7q4tD9NEYkkaCV5QXAaCc1a
u4lZrom7elWR88rZdPCZOLWIkeziD+OKz/OXX9cVCLNRUutkxiyf6z/mLxHK65DEDHjPWZbu9BpW
fDYV5R/EDZ+nk8tVoMkYxMq4gn98uo3Aw9soSrmNkQ0YiRhDnHmEiLreFjtlf2h7rI3//MN9Hv7+
uuIyoHRx8iMs+jTGaiP4s8XAwDDPbtp0kg2ZLJH4w0U+D3qWizD9hHzBcH1R//5+8ygpc9R5ix4w
PtBd5qy1kb21grz7h1/p7y4kmX0y/CQzD3zQ7xcqU9POzEVtYdMqDrVgl+Sqvqourx7iIPnD3Pxv
LiZQJTDoNAz0lZ+1b8mo2aaXtlys50xI0UGB3RCsy9v7h/v3F4ECNxDewUIA4RaiEPh0A3U3meAT
c0Drv8hbHmyd+jnICC3tqGNoi8dbTxwc+MX//Gz8zRdkkeMromdCfv/5C8Y1vDY94ECUNhEG+6bS
X4nUG+A/w30IikT7ww39m3cMcSWuAngSy3v26VtG9GLhePKYSBXCUJx1QmxtY/PPX+rvLwJvxUS1
aAp9Ebv8x4sswJ83Q8wr5ho0INpKcSKPMHz/81X+5tbJX8ApBIHOIo/6/SodY9RmsLh1uXfLelh9
P+3ooU5f/vkqv16c/5zY8lxwGVZBbB/4Rz9PUHUH5k8J2n1tpkzEEvXSxMNbykY2EJ5qJckdyp2t
Be0YU3awcmtvrxLnbLrdmobTs0kGxkprbNxKhbxzh+a/f354ERGfMiN30RN+Wlsw/WNWpV6g62Rk
+zKnM9+Tn3SokeKsLcRE+3++HctP9/vdsHUT1afLw4pQWXxaPY3BtQqz5C3xmmRHUtY69bxrUsuV
1U2AstrtFNXfW5V++efL/lUavHhiljgwnZVbcp77/cd2SH7pAyy269JPDti8QYI7H8GR3O7VbVy9
45MhjuVHvTqWa/mHV+avz5mNHNvjTGYbrDbi06VjKo9KueRzZ2CG2bWgNkRr0TgPARD3f/6af3sp
W+CiYEWQ4vPaOuZEE/VLeySj80wImY6gxag53P9hD1ze8t9/RTYjpKdsslIYPDm/382ciRr4CtZw
q0p8JsE+IY+MsOcNBkd/ao2lLv/D2/oXGTOQDt2yf4mCBNog+Wnl8QYHIKJLVUGeggVrxdi1WMSX
gxfTeP25MdTXpmj2IaMTWBSAaukTWu1DQjLnHz7KX769jXkUMTsKexPd9ue73GtGM6lFVgJbxJ+s
+2IA0oy736o5HKb7/E+unL+8M8v1IOYBX6ABRG3z+90WjNLIQzAZTGzSu/Y0ryofOeFru/vnh+cv
hQ2XWVb2RUAvASJ9WgrIbOxpGXPCpOOer/CRuGuUUQ8APZ4ogOO1Z/b+/+yK5u9fDNi5l8Fqq9dO
+pOosnWfaoxomHNo7TbJ/rhDL/fpP55axPbEP7JZYiPzlr3l0xOEFooIBI/dnyDQo+Hg3G0yv+Rk
TFOmCPfmLLdhqW0jQm1/fc//ykH5/xHX/L8oiHnBZP2/nZPr+f1H9Ds4cvkf/i9lzfsXayBkyGUH
QB1ssfv/O88RshkPn6P/sok71r+9k8L4FzIuRFyIP1ndSG78t3fS9v6FrWahXOnU5eyv/10OMzK4
3x+TBWbJPo3UCeOdx4v+6XWbQuVp1CY5/qbCeyzy5MaxVe4daT0nudYcqkmS4rhgn+s4KAg/cN8q
zMsQJutXcnhpQlSWOqQaQLPa+67b6j6u4kUHsIbYRKfHhlcPTg2oY1lYMGtthpoivwpbntwsydfI
f9amNuU70RSHuRmpXS08js14SusG/oRBNrzcJCJJgT9d6rAgc45smai4SJF9I4TkBxGJe7utPxpN
XphMH/XSfYjMftshLkhfIvlejKdevrSzvmd6Eg7HPInPhvesKuvaJDq9Gztd6zlToGknAT1Ulvgh
y+9qHEhbv7Cp0E1jsc/i7K6VUGNNEtcIjourl7TPD6yNG1gSS7O8EQ3wpYn8pMc5vZhxTfYTEAWh
/UiU/gxy5DDI+epJerJVttfkE4hvpKbihnOb3smaDhz6R/gMJAGF0TEci8tE3IQT71znOzy4qXsh
QGjHbRxI2ZTxZbSuZnusaOK3v+zQ4l0LNRTkeuNPWuAbWvNUh2+esGkfrsP0MWB8goF7b1TjdjJM
gmuDuyGaNyIyfa/WL5Fd4nIP6RRxMLsU1CwoFn4kwLayvl4O64jYx+Hs6sMtmhi6Wt7WU/1PVdNF
eGOeRQCUnq2J31jlWuyb5g7o8/2Uk1TbazAmbjBxSxAkWXswbT25D7lsFFprZR2t/q42XxLysjsx
rcvhLm2PSVKu8r7fTgyhVykM9kMEEqxXWLcUNhoR1EzzGIkad0EuNpFr+Wld34VO/1h7CvGUmHaN
lZO6nPBv2pR9HYuwWLkOQ+UC3y4BcMvAjVS1eaujkViPur0tB/2hEdzdWakv1rhMgUSxtmfjw9Df
bYO5nVn0lyl50Ztsh0BlDbdqXfevJRXKoSUgMhGLzkQNqI5M9DOouoh6JKQcqy5at/kg234l2vwU
29ViXCtuznSxnO4jQQvYyNTPa+EjfgHSv4BGv2Zl7fcdPT4vO8FvQXJ1mqLHuhr8yiRFRrxNXfrM
1HofJkScMfsTen/XJOhP4FE3Szq5ZWycBsVd9DMy5q1tpK+t2T0GcX4w0x5+J91pq74SSU5ygrhn
jr3GeXxIbW0/WMNlKvQfGMq+RvDHk/qLnPeNBmi+nVcyqw928dIyXCWKDQrlkTDBFWXhqUeESsBm
BGzBvgMCs/dUcB/02UcUkpFVkfG3tgfD4PkmkcsU127u2zfXrH9IZL/Rr1+j3YJ0YrTA1JEzbUag
dnX0puRrpAWv0ltyx4X10Uj93cDSsYq9Xm4Q9TB8Q+AzJydTo31bM84Kszs5Rxt99O7HRbOUiblc
z0qHJTCMj4wjv0qhZuJLFELgCdaTNnuHqCBRaMKMjJJEC7cQ8G+jKwvf6OtnZAXremRV0NO9PpD+
l38l6zkW4otSd2qI91UQNKwgj3H7w2DcgJRh9hfXzVhG3w2vukYu3fOhp0fakeOsiDVfo/dm/Qns
+ZZ2YnxgJR18w53OtIkJZ0YfBbE2BZBjnszUrR6LSDvH2A8PLOz2rpqeO8JAwcr0d1XofgkIYEOv
ZD8qd0lOiiGMt0C+vbSu0O41j8R8gdqazHtwTbdkdMKDlw7d1glLdBm1m20wuzpkXPNOut1A7pWK
vymzAdUjN10R3Ly+II9Wnb3Cnp6g97xyPr5TSXJCD0pju1kH9qnT6LcSsfKOguhhHsBHxdJ5B4WS
rEeVeH4zJdFeTqYNZAnmMAKA0c/EeNfTk/5qtRLFvxN5FH2C+UazTPuJcam2DmEF7sRrBCjqHAxz
fY0rZJMZGd4AJ9Iz+K1qH7TTwNxkyttrW9nxJc4QlSvZbTyy4Cm3tP5gesSa66X17JZhdkiIeTyg
knYetVp0vluTsyo0/RJMQfCl7fJm6zhj/FK35bAVU1Te82Ak5K2E8dkFC38Kbaw9YWMXe3IfmZF6
JXVrqDFXYWX1q8kJ2AzBslTGfHFruQVFz4+m8drh2wgtDbqh+UPoAyOehA58Juz0ZKuZiYZHrB4E
LA/yH1JHA0ozeo+fZRs+4kfeW6Sb0/59aOLCOgd2i0KlRuhRs17dsfHyzvTSya+1RcqoFbX990iT
7SIAnYwDnF42ZVcCHBJmfnUHb/aHua9ujTV3m8kBETaWhzFxWR2Jd8ECAv+MXS80v9m5Dj2HgbEc
rIwAzXbcpZ7PnS4B6yENAgGvDq2bQ2Xu5syPJvW1HSO6UYnXrDQZvaZINzEGncOx7A725D7G5KNe
MIaqH62eEyqj0VUO1OytyAzx1lUylnh4s2llV5JTa5waO0bVzpabTzXgmN+zhCEWoCeeWqdKt1DZ
7oSt9RuRp8HaLhc+WZm124zpzLqyOnhT7GW3PDffLCMddzAzQ4JHon1WeU+DZd44Uw9rbEzVudOp
D9wX7PSSYEIAb3VClqhWTN/NhOS/KRzjE+avYK1jONsrZ7b3qAVAQ1eXadzpgP3i+SNsY4MSv9bX
GONf5zz/2TvhvRKVjioCXWhkphdjSp6tuDk04XSJMuN+1tythYqiFd2TCefTsNlPgvkHIsZvRUWp
ppW7mtvOMH/HAWfneMwBx21gn8fR8YmYoVQSx7gRaCjo3MbwJ43BLzIsUk10nH85AOsOfx7Mx6m6
FEIdkUffQkmnYLhVjdgjzL0WZbkLLGej9SipAkq1htYXqGui4ozyyr2nfnjUiOg8EvftfiWOuT/N
/UyiAjykahPpvXFLGS6sm2wgehecboOdiVYLWEk7OLi64e1UaI7bOu9R0kEOJflvsAlFaKvFv40O
IYWgRWYj0uhe7EPyCRYOZ7y4JQ15rErLPVEpO9+VRt0YESx16jFkraOw1XcFGKt7eqXsiwx2iH3t
M81H6KvvQBTILThqdJ19KzYWAMp1M7MrwRCaT31kaw9GJJMdBD+x7yJlnHGUJ9+meEYAVTQFAaUz
NVITz8GjnQ9IyjhdueSTJJaNRmLsb5xs1aEqhb5PUAi/1vY4r+zBoj2hkxwEETbP96VeTgQITmhl
peggA7biIyO0fF2AXbqXuvYmGOwD3qmS9uq1LmqpkJgkNFy6dk2ySG07L48xYQ36weKrk7Gnu/dF
R4mSkMB2SA233I+yqjYFyVbrOUBFr1uRhdID1dVgDMgyY5Otw62sacv6YVl7q7QY1jjhsZfxFxOc
qg3DVRevRmrGa3QaJI26XXKH8IW0RZk1FgTAiLzYhFSXZ6fv5MHW8pkftStWIXNSlr+cSMKs0U65
WuL3Emkhc8uCL5nV0A600NivkTdRKJaT+zYDAloRXYwyx3abDn1W1l3GXEu+1Gh+D6MhyMAxh4zh
cJ6W/c85Le392ENY0qL2m3BanQWRyZSrddDyCu8hlmInRlQXIQPf2vG2DAz9TteOVdjn9DNGtBqL
24NByiXIi6tXjy+2gsI+DVdzLAh3iPpxPFG1N37V5+RDoO4n+CL4ZtnDNjUcfWWp/IxA/iwjtsHJ
Sw96Vzx5Q/ZspfM2adEB0/hHjfPE5nq0Gm+DUbT1xxrOIErxr1pnGCtUgXgk3XJT6QVNpaS5M5kk
rqsuBymJNEiyXiIuB6tpFpfSiA6yeeMZLNapGtCEOeELsh/UHsGtqTST8k9vDgTdRkcCMZGomT2a
YS0J11lovzJTNpm3mtx8F3eh6X2Xo4McSkQL6j6Oj8lkl0+mWRETP87204ymHK8jwntn4PhH5pi5
LVAd+2VSP0PHkw9KIXvKyS8CmOUcMyLRu9gNt0FAIDPDYMClBOCuvFAFK0JYy81YakeGi1uzlA+T
8a1YhtTlMiGrd4Ger9lRNi6UfyCZ68HW0P23tIe5SQlVpYTw0WnjbsTf6xniI5/iTYXSrNW845I9
hNj3UhmvJczFn9Lof3boIlce9bZPEDlT9JhH3xC6NvCWka+6crgBnAgGddJnMBGLMcvXXRCdHUUp
+4aWnfI2PMI7uYZa0x1zvbsryR9boen0cF1acEewGZdEeImGAKwmIZKazPZmBFyTZRxbajffslu4
F0UgO7PkMN6L2LJe9ZolookcokcM1ThbGzIZiXfw+rImrW6RFfcbw0hjPwtC79R0Ji+FEZjwhpHy
bdEt2HvwENFRi9P8eSQtc8NQN7pLTRpLbWS5rxbQ052j1zU0xZJkw3Ee5WtFgvSd0zv9c4Kd6dFF
Lb/XRd8uUvGWnlcqxasp2vQS9VVySXPEOnmqASgle4ikJZrNHG6G6mDocfY6lFP9FAIGexsRUn7v
qTeO7dxpR92JjGbbVUb7LHu3u3UqT45a5KXfnFChOEa62e/svO4nRuKZvMrBab+0wgweFWLtB6ND
kLTqm4Ci1wzi7AlInvVtduxI+R6EhXw1knkPJqcc90wYgjVh1e6TqCtz6+VqvCpR6qfZiDmQuTyo
jpsZjwG59n4R19olt8PpkNVudUUgLNAGOiVLP56UVvfbuXLObALzabZtznCeqPPXVrFvGmKa1r1e
249SiugLIMa6ZkozNa+dFK25tefRfKGPMB7qMLE3XqaKjSboveNDOIxoiFAGord8GA2N0g4VlvDN
fFLcmp6N2mvk2vTi6CVNbHtTYc25k7CKPzq7lwYwVBxWK7K5Oh4t5vxo0qsedaJpbOcOgSjWjXI6
KaTVFWBA79iMPQClghCoqrFQeObniKc2luOBPLA183zUdeTcq5HehN06TxlTfvZdxM091UIg0LZ2
9qOeRRxmVOCnAccaY9Qy2t9aRBrQbPyUWQ86ow58WkFExI5J9k7qR3vt0+QQB1m/yTmubzphrMJA
84Bxqi8FCaw7YjG3g7RRPLKGE2Z7n4hGriJvoAxTX/NiFBzUzS91ll1LAUy5I1X8CRMyBFFBfFWf
18hOXAZ+ZT73pyW1Nos+Zlom4ClWfae/dlFwkB1KPtvoVmaDDQfNwdEjbtJvU+u4jAyIL5v5/9Lh
TJN52zOrQA8C/K7MfI6my2Hy3nOVw38cepIHOulPRJTMz4kgtTil97B4Vmx0Ryh+9Bhc8rwIb6lY
DyAX96KuDWS3Bljn1sAqV7635m0uqLzEuICNM47aJXBU5Qjwz3oBvpS+hguqzPF8KU9xtbUAvfIO
xQuKNHzHNkh32H0nszh9zjPt0oxDjVB0gQNmgb03TMTIk8khS+E45HiF8Fz91CCxMGQKtA1xS1sV
jm8Am+5Y5Fjz25nmfflz6vONXn4JSFRYOzRPElI1iXbiZNAuTCWw5R4LghI7Z9b5+DDY2ai0lxbI
bJNVnE5leerquTvpyjG2VRThVCAYuF4koRBGe19ldA5FwG9Xh1ubeKx0GybJ18oxbqEqf2iRHPy4
Yw8NNcVkTAs8P8MVsWMXQpuWElZVF1m3jSJaKtVUWhvyfqt9xSu0hn3W3COxw1PTeCwtRA4bzZMq
xjPJgVSZqnipcZfI0nsjMadfY8uIEQyqS49EtXMfu1YbV6aaL0at44VAdooROQx0uFjwOfdVUjE6
CxqxaayS5oucvgepfu5k4FxZsweyYpqTHfcz46ZCbnJpIsgn6yUV0VmnK7RxQjt5C+eEh9Cpite5
GD+MAZjmvJxG9TpNNqFnXlVrH2WIOWdK3mB862c7dM5dwzgCEqtxAxkvL+NgjTfV1O5uKMiTjKZT
gf+LpEeTXUl86A4ZqKkrL7AKmpXrPsq6LF6sYXY34HbQYGrtwG1IB4hqSY0jkOyFNh3FWaP/9Mgs
Fy9cNWDRbNprreadE4f3GelyK6s3XyYO4JtqllfLJIwbfvZM3hdqMA4C+TaDd5EX4bMqrHQn8845
OSaQOuwFB5KztgjT6k0djXdk0YqnjGZj7CHiCzPUk3YaubuiqNytCS8fRYSLVD8uvHstUj9IP78z
ZxuVefjCnnjRSPnJXO8NySpdLgBxHGbYG5HwHURsr02iBNdjmesbeNx3VSBpNgpazsj9dmZAPKmT
t8CUbe8kqYCqfJy+sVkZ1Poxiu/RO3eKAEkwqYk/ICO/62OjvFEaXGArnUh9sPx+sC3fG5J7hYD9
2AThu9FHatM78w8SPc0VqQ/e45iiZuxUcU8zjUWyHrttmNYF0UZEdkVpAQO5MHqMpmo2j6UoxXlK
ZXgrNDPGgCYhiw2/dOw52YY2RFmamqkTIJYsnRerU7th8lrfBJd9x8azw08p98bsiVvLUG6Vswa7
IrkZTvboiYr1yvrZl/OvXYlfBB6uzyOq1imljQ8v91m4o9qHNisqI2gd61KWmAw1qxfL+RZDd7mR
Ym3dou4QBoXvmvdkHW9S/U2jKffoFWI58HjV0ajnesVJzH6czEntPCSCTzk5l6uZ5NgbuG1tYxQo
6KGSX0TUwWtNvK+I9igU4/qlojlGt52Ft8vzYWUN2BVSWa5LtPh807E8J/qofKxgYKbNSJ2iMiC2
5NabYjwmWlGtaqSunttvzF6jbVptdHSRG2ijoFIdS1LyTimFCi3arjognj/ohnYZwngF6HpVeuCo
42eKYJjTtbknwCrZCHhgycwBmSbsKzKC5hKR67yyMxepe9UZK5gUu5o1VxEmuQqWVD+T079Fjjqa
m7F0GFt8URXaXVEV4oT4tCN/sLP3KPIjOgiUXUXbNBe2S+IYEP1uaHF/RMDcx0JVm9jTI9KSSJZw
TGINaHlr4qgrBhQBXqxt02Y/zNA9qQpBPpadA8CdL6Ck9FPfOfURNd4hy8Jyn6Anwd4w90QAEKDD
6IIYz64x3j09bXeD2Z3T5bZr+PE4V1fHPsb8YkzThnhf7mX9XRoBFnVymFBli+E8YDMH++8eRxyY
28yzwanVZnjMjOZHl7rNUxI47xFC6D60jx39ZOww2hYqCTtSKId1lxAnuspbtKR46JrvFQh9VVZy
rVBcPZXe8MRjcNdlpNKUVvhO9WOeS9kercERp1Fop7BHuaeH9IPlNJDKaZUhJUcApkvpvoGLIuq0
4UCAKNa7mQNlkVkXlYx3nBpuThi+at1EC8LOdgLe4q5KzGMWMo+qK2oBzP7n1NaPkmyGtWZKUhgo
bVe0P+lUa97ampGWZwk1VYFow7pE3RGZuauecnVpy/rGsdUH+LVdgrvZ+51061Yt62IGk1AjBZBB
tp9xGqaRuPXK+mLr0a23jftOo8kZ1WrT1jNTYCFvloudZB7GcSvTd81biYwHv9CRpBYjkGrA/3tL
b++gUT/CCA8PohugsFTHesCnbJvTtVNMjyr9Z+DErPRxLHZV3IbrhD9wc7sQ4bjToikWRDCk1uSn
7je91j8otcGeeDkDo26LB+FRVsmZY9UNJvXP3I6ts9fYchUXKJvNUCCK1cJTPXGiK935tQ2FDvYc
T1Z+zTRiusMW7w7L1iyPmjXt85Yoy1k2O2eUx0E20uf24+EfUItW033v6beSPW/QnyuXFzOP1kk2
7DLVeOgsQkT9zSM/64pCiYzWniKpCeTdtIwfS8nKbPDGZbW62cV8gkbsu/yaYUiDLJ/ZNdyALN0o
vBjojOFhL2yRtDiEQr66bJurlimkW+u+F945S6fe0F47ETub0YxujicnPLO8/ITWz7fY4JUaLIIG
VOeKAz2WL+Q23Bc932Uc5SHvGE2Fu2oGgh2N/4e7M1ty3tiu9Ks4fA9FAgkggYh2RzRJcB5qnm4Q
NWKeZzy9P/46PpYUjnPavuu+U0mqIgkCmTv3Xutb2iaz3FfJn+y4pwdy37S2++pD9udKrOAfp/bZ
Jfs7sMM1upNT5VdLYinWKafGEktEqr+mhj4uM/sDPvmhUxuHkyP26CnV4AVwFab6ZOfayRy7PYPi
pSO0LRJqvD3+ofCdiu04jikDI8S4gvhQ+m/3AAQIoSwMZxVWFS05GztpKuZ7l4nvQ9WM1n2poEJi
EdMfkF/G4cIn6YMBEYFRBw7MezN3rgpmH2+23b2BjrDI8GQwN5kWyFJu6ZjDCD1sjJtG1WoQXbRd
AO5uC3n0281ZJ3UGuovcADlAJB27eD9BYEeAYSfwvw0Eb30ZO0j5OBGVXZ7uqixeuX13SaKa8kpM
LkVh2nAQ0m6Trt5raXBbQ1HNHfMSQgXY12G20RLMtqbbHiDShHvX1AYiQILnhJiJqU52elCnqzId
lUdvTy0CukxLjO49F2o8ZDQYH+Oi+hGCfuukOISSf3oNGHDvFcvhKirIRW7y1MRJZ5YHzWi3sZkS
PjHfZQambY4ttz3RordhGzJbc5F6L0rcumfD1Y5l2KyzpL3MlbEIJ1Ru0bxpp8/Wry7CussLf0vY
99LKUg51NVPitFgbjbExp/zOAZBjtIQfJV9NG66p8betk7DMsI7tojhe512/QY1HOHC4gOvI5Nte
u6DFCxDzOZbQwTrCL1iqAod0uQrNBztpLhhyjkGIo9jQ0GhxHJPDlcOjma+uhHLfYbyEeJEYT1oL
XFnaAQebYfAxmxDH3C+Ea6wj+yFE1JbUT2Y6rX0rOV+zBYN6F/erdDxaKtyYwSc4xvM1xKGiNNAI
mmS/JZr9B8YDW+/Ip3I9K4le7HZcy/YzNNdCli9pXL/7k3Yjhqv6QK6CPryye5YlzIy6PRJQuBTR
ex6my5KzZ8yaXKGisRuvhdeb0aFJ7Vd00awdfYTnxkXYH+2VxbevCD6rrMh/KKuiY7JPWy+BxoWV
MRW7GdkPt35pi7s4VcE9MRPVTZ7RLSznqt81teZuEHsYS0PW0YdwfXOTd1eIRseitKybgZTG7BqZ
UdFnYDIZCeeQOL551RfwUadwOpUljghf5mQB9VbpFVluPuWRwUluJPR6ERs0G93aTDxyQC4mGROv
luJRtsqppaubBj+NqYKdSFivY1MUz53e9hPFazh6deyUdyN2+KXsk0fJEB7HoOlM+5FINP5yc5NQ
FjyMFPcEJ6QrqePN6KyXyvW3Kivu41p7VK1Pwe2mrz6UhhJ44EqlLKb4CG8bAizYtJ4YoxebYjKL
hT/k14QEtvdIW9qOjb2TO3lvuA6iLT/9NGL7hknek9GbOyMMfwaygNprElRb48NPOdF39l3rOHvX
p99bjtYFjCkcCF9eRMSD0rhu4OEoW5T+C6t9tEowxEelXGWcY3qLGaHyBxIsBQ/KEG5LphumUQxY
pNvbaYBu5xTZTT2029mVZ5gll8pSb5ph3clBIyS9Pc4pgfHWUNMrGBK+xVnbBmC40sJW1IfB/Sji
Pbq6F5NdlmV3Zic3Q2tbptqavikxJmZ4X43yJgPU62h0q2FVL4eRYSSxha2enLChCLqF3YeV/NR6
py2FmLiZ9AZhCa1fmYzNghPpD+o+ZCYDi3sgUzQN5cpx+YdppEhNe2sRauHZlN2t07YMY2Z/I8fk
rXMJsyET67vzww9A5JTZdrSvRyPf8OXjs7faxRCOWzx7G2lWazUHexf7LgVlwZg7OMS++0SBeJY6
GN24jm5G4VJ3TiQwO4vJt36h545YH49BIR0ePBAKtroux8Sv24CK/GGaFnlDp6So+KCJn7wQK75x
wJjp5ngdNPpYqt2VKMoUDA1HF799m8rsQpoBNYAT3ovQ1shzd5hX+nedxD2WGm85uTlm213aPF4H
9Cz8sPwhvkCsA8N9iIi+GpqKpq/yaniMK7OrNk7uyK2a8mndZqP05thwsSyYbNupeR6pGNtM3hCj
vLPjrF5yqHzXwww4iq296d0E3K3Rf2J9cpd57OwZiQfAd7qbcNQvvjueDRFctMFf2U37YmjNJe+x
kqnpTrkfbreOUnFmjIjcvk08SNWkOLougAMs1pyBEtFv0zj6RgpLetwCTNEiFn2wNHpKDv2UMr02
G1otmbGLabKNeno3dfeO2k2RsXXy7HbM7o3kGsdhX8UBv1LZrHrJYZXjm5/sAnc8VJNKvJC0iQXU
AOYxeXRQc5N6le5f4ogQllinezXDtFkWnHDpLFPkirYZ12WlNrFywbMl9iHUSvzVTYlIJ7O/NOzQ
aELurS7ytFnPsBVhkcDmfNs2kkFNPK3Dkf55z3a21IP2JS2nfUrgVVC3cF7MO+bsq6GyT/Q69hxb
p4WcmHdyzlwUNjieoM/URlbTSuUFkXnWpnPxvc5xra/itjM2OTQ18mB7wASKySTl2BUo3h87R3yZ
cbcAzv9YldmHr7LD5PbfRIJ/aTgsBN7ulY3GYIn3+bN14lvNMulJdfUdIC42BHsX4YC0jeDoxg3j
qXQ5djGTvh+htb1nqm8yOh7rMTlbaC3A8o3GWS+MA8FcF6iTYpnVPfIGFxIN6tugm4tDEdKKLEYM
TWWcvlDs7kRVv6dd+DI0vtxwgjyMg/5EDMhPzoB3YdDIow2uPQgebZ1GFI/zTz/PHfEvrJKB4Sw7
x36njVyhUTI7MqmqG7bhveFMNw5GR2qLzVWyoVJ9zbB/WJlZOPERSdZy+EatyTiS1X6hdaeWYRJi
eRvKo5ahZwpJFFqG+vQTdcyzairWdgAKlAomtmlTrgItONYNBICcztmiMdqJRa6YWe+1HWFqsBFR
zHAXj/soyAoyhWneIlTRgVu4lyt+9OgnYbjk8kClwNCPPfMD9B0KqfCh09RGj/oMf34cejJxwkMU
Tly5kkFZYMiCW1E/5MwelnUVFMu2Lml585iyM2gblOUcv+3ehM8V/QC8uJ9MDLWQDWjdZcjr+7fW
7laOecxLpjBTzTUO42il+vqNCPsj6VpJuC7NyV+YJVIN23pyW4ygobBodDQ9aC38cVMevmt1/GiN
ZnjIRxdAGHkHH1ITP3YOHjvEBj1w1MrK8tWI4mNE6jYDieA6mPpoG+O1QBNpMUyNW2up2a6Ouqhi
cXuZXZQTQ0rpJI3s6GORqOJoB6r9hm/qoLlo05gq3cSpuSoFN5LBWCJFBoEeGozSpWtObnhGLgRx
LPZa297hNNsHMM6qqr9z0rTciZKnytL9B6u10Ut0iGN+WVPdYW/L8cWKK/ssRkOtGOrezyVAHzc7
6CCK2kg9ACTbuNJYq5BYM5piiyG7xi5p1DaBfPUhxWmI30p3XmvSFwwnGWll4V1Fe5qu3AJQ362O
whGywDNEnjdwEnLTDvF9oyWfPQpEX31LKoaGuS+2fkYg1t5oN9qwKZPdZJUIGBjEJunp+kSQWZmG
uKzjR8waa7e7i2gJDB6pmBMY9Ugw5yjjxUxTRE5oD6GWsLxHwONweu+dITmGCokYRsrH0F3qF+s6
dM9yus63FX7Ph4gMwLta8EFLsxF7Y2qjb5XkMzwTqX0nKk28NOzz+xk95I8MHTYXo13rCZtQNkTh
OcqsYVrh5oEa5U4tZIZ4OKOuzTa5IyZEBl0M9qN1dtNcEd8Y5s0Rdl54zKwk/PBzMihDQuUJxqpt
DkyjWGe+qLcaKQfQMRL/ZbCDd99F3mLF7wpMhGdAHGHc0jLr0ZThoQ8ESBDO9SmNw+SsZCbg1vVP
Tc5lFEAMC09q+RPsGOsandnJvZ46mHe75Aub/pLl1gsDbT3r5mrs7FWY65eiCZ8nMA5bYePYQWuq
RzkkTM7GKjeMlZaztEnm7Q/AwLTbzqX3Kd8LaoplGQFc6MQpLpMbrEuLoPO3Gj2ILa0kbcOQOfMq
kyS5qG9vqkjdIWiL7ga7XCFmR0dl5OO+RkC9GrF04dTtzoWtv0RReyiMz7gT2MU5dzCcwVo+tIzo
42RDjMViZEzli+jFEacBDks/HHU7WCvGLoF9U6h+y5yc4KNkpfRvbWC8GGrbuAMOJas3GX/Mrksb
+YnndklL2EU/NL9RLU9QzWj4BY2GaATc4sKZ5nep/EMrOOoSpGZjyB1KCkW1T1Tg0Sw5B3G5swzm
uFOAgNCInmvsy9czS8WqEqzmGEIKsCU9zlFoaeDxOCew8BnRyjR2xB3d4DPv1w7GDpkK/yVB77iW
BGMucPOPQwoIaC6ew3zTl9GB5NTb+NpPGrglvFCm9X5qXM61o6Dp3N+nnXv0e8ddBK2br/BWjztj
jgOPPM7XOlPvrB0IgOvkwxea80R7MFzL2aXoL0Geu4NY9/l1GICiLSHefdHjMFjh/fNAK1Kw1BH4
N4d9FWadWqTpsKyt8BQk87of9ee5rQ9Ni1w3tzbRFCBcjt0v12CRpMeivSp91JcTcV4nKFX057X5
oBXDpk+nTaKRxqhFCemi8Qgem2THRT6P2MNc/ysEvdK1SF81tz/hsj+q9juCmLukOWVsTWual92Y
vrPf8vAMSOKK8SWfCw+UAQNt9nPm5cliIGxx0VdUZZn+qeLPumwQoxvuaVAU/x0/WIhIFxYVdlrW
7bIUIAD9NI1ZSgbHi2QZnpHXLVidCepUivZoV3jQoh4mkvU8bBjqO6tLwEk03VaBXpK3Np7qSDwx
5oYEZqYDImwrm7wkxYaRErr6P3BdXIB+3rf193d7ei//19Ww8VkwhI+CsP3ff/6x+f3n4LtYvbfv
f/rBy9uonW6773q6+266lF/9PYL7+n/+3/7HvyXOP0zl97/962fRAQLhrwWUmn+MmLr64f6Br6LI
irpo/voLv/sqTPM34C8SH6PE2wI+GV/D774KU/5m4Lc1aOJxzrwmnfzdV6Hp+m+SlCFCVgzXIqHD
xafxt1AqTTd+I7COKI3fbRoSD8d/fPKb3301XLTfr8Tffv5jqrz5Z9uUo0vg8xaZBVfaMLl27l98
FXVF5EOU2GBhOcCgPNWsiQOhM9+h+xV3ks7p2h+YkHumXvWfAnL+ApQopX7eXMcQtZh3BeriNM1B
KppBHTClMqFuYLhGJBbONhivoc+KG7+pMwpCK1SnXOe4uZwdWikLqwm6B7Bw/hMgSYZEvWzTt7LO
s2OR10VHeYeOt8tq1M/KHDFTmO68iku/PNFWn1+mUJn3HThVumRNsYqy8LEK6DZotEE5fKQlUm5R
6fZGkMEWLAseksQZ/OfIKvLP0a051P3hu/8vLqhxNWT9p5/pekEtPE2YV3GjCyqRv7jwQjfTpzSb
LIgnqf4wF7QALdNB7lIlg3PrwqWkQzrZ83K23eQBLXDwNLTDSKniN9XdnPbkyirZFSCwTLdbtfps
IoX2M1rBMFrvayPDrF/kZr+Pw9SSWyBgwT/5DH82LP76CCamHQLbFfBhBml8xD84fVN0gymSOPIy
8xFQiGv5G8hKo2drkeNRDYp/4jj7RaP/yzX70wte39AfXpBCLWT9Ivw7A/eixeKSEZat04eTnXkL
A3JdKyi+5ujsRSfXJNse0zk9p6mxr/3p2fB7ryF3dEyG7T/+Mv9sef79QmC/hyqP8w6DNdanP74v
o0bEwH1PpTf6/oKs4GKPsNT/J4n1/+Wr6AbcAslVsNRf7phSa6pGqZI7RrPaI8KM2kMA3P+TL/VX
ztBfLjKDYLxcwPqBRv/VsChlMkeoYO0F6WEaaJgC9TF6BAxBRjr4UJ5CnQEaLIxnYdfiqSY5gC3N
FvF7Lefqh+OH70HVUXIpg4KhXNzO4YrjU4K7IWVnMmefrmI32ihqrsNCEomLfisQxw6+PHVu0N3o
V+aJF4Mfue/TJn+pyJDfTxbzE2wyqQcoqKhpSXZDs5iNBpV+rqe7UfQw8ihA553MYc/+Dzak/z+D
FA37H+5bXjO8t1Ee/XHj+vUrf0tTNH7TJS1i92rRxiVt/H3nkuI3QktY44C3K06DEmtsXtRt+G//
Sk/yN6U7CgOy5C6TEDX/c+cy1G8SW7JBXASSU50csf/OzsXC+qeVlidFEBbDM8Ob0aH2/3XrkoBQ
CbP2tUUgGGqV5YM5arDM8j7Xpk1tMU8mCkh5bpCbi66L80tJXuxhiKvkBUSU+0ZTiND2sG5ogyON
AXqUVJS6ZXTpgQYvJmaZpJ+3gK/i8Nm5zn376MOxDbm2YnPPpBhRgO94eM5oBFkPvJYF5jDeGRz2
OhRZqy53D8SYvXR1BahG2svJCeFRjcbIADt7QPckCMWqzadMs69C9HhKV0HbArbytanvNjJ12vAh
xo37VUe03ZeR2abF/Rjm6LtC3e45zyYpbsgMWpSVzvF1+2bQkQ2iOgfwOpcjir4bzUIEs2ABz4wN
ehcI0GNvse0Yhcy7B9x3A1i8qkajasBNjL5ooRYFquuAOQaJZJqGo87XLUapuh5i2WsH/QTUrTq2
tq/xKVM76Z87EzyjZ8fK3kRIedMFjB6RewZd3ghIXBfchkzgUCoktMcIQ1eLupS0Kg05OQA5ND94
mHW36s5yzDskMapmoiwIjDWLYXxiiXe9wrWz04Cxgte+7awCr1FBgy+4yo4HoTVbYyiCIzcNbiCf
76/EcKEVtbvTaLWR/9H428qJlgyHFlgrV0EHljmaTEBTJchcjjcHqhOvTGjfCcjWdfJQqYqGiV/f
430u1wip5lulJ8lSaNHzbLnhieNyvKkjFzpanNlGjjTPFOUSbUitPztMYbLHUGSGg8Uyo5G9UoHb
cvLOTUkQ1a+96r9lZ/5/rrD+x4blb8rx9/Rf/s9PHX2+5/9y9112H2n0+ccF65rk+vt6xepi2vBP
HBcytaLeZuX5vdLWzd9M/VeaJTu6rmNI/vt6RaEthMAZA4XmCogR7L3/kf5KeX6NI6OitAzHQUfz
31mtDPFXB7NBoMY13IOlUWDpB1L052ICqQyzvzrdoFEAYk0702qktm1hznqaZptbsxZvNkK+jSjd
7s0E4rKqUBxfSsctnnXVj5c6KJmPJRpa7cDX3afEjD5kVaBvnUEEruw+srHgKh0x9hBdndICoLmM
p72VoYj+9RfHKhppC6QfE+y81cSctl7UyuHkPmZttJvMnP5cV45PgVW2x8qSyZ051NbR1idmOBCL
+e2YIcxc1fEF74r96Ifh9IRqTzGFbb6wbfEXG8tAXmfFCo5vL0+DHUogcPyumEaIen6aI9pugCSn
7SWMsuQSWd1XHLfqrFJMdnYqGTKUQmxl2nxlaHOfozxrL0WbKRK4FeX92Kkzh/R8Q6nR77IpUueu
LZsfYqE/cNAQYM1v0lBRZ3jl1oPWDV8VteKhL4kXCxze8jDw4uOoWT+VFqltFCVq68zxB6xTfTUr
mVxqZ57l8tfHAH5sY/LmOv16l840JBdhVOoMI/5riPithHEo2h4YoU3XrFAI29tcXLuqGoYZM+ZI
4nZmPS9DY2gvnZ5h8m7C5IJSIdwZeoixiEnIalTWD98qVgwdfd5OaFqDvLbS9U1KGfwIbpQLkOFT
s1sSA4lCV4AfeeMtOTFw4GoklxVy7cFEnbTAGK3OM4i4Cz1RZD8KvXnXQcNeTjaCWTybqdiimRu9
HIZRvtArhUQCFuVX1vE3h0SyatqWFlOZXr+8amrFoi5UwsbUfMU4PrfzmOGGKhnB4QxOP6o85RXl
8JXV8UfdaMyfK0Z418uay1ZtGUMml3ziAoMi+ZjZIJY9LOoVDkf7x3Gm+gfZT7STBV9IytEOyn3z
JUfkrKaVTOdJq803ozC4ik6PLNUabvJJYH9nB1vwvz4JXyDk9IHy9VVh7JQTaVe4cJViRW6VF5MO
f9GiKjnokGo3qh9w/zqd7jyRBVAzCa7FxQIz69F1cYh3FwLCnlsgkZB0bHRl48zisSV6QoA3ofQ4
UKMg4gLjivywq1+jqxnfNsdo58oEnIwle1iw7Yi0plHB15zVWNZUPvory0BJoTpHfjEPhXTRgkQz
FnVHuyzz8VbLYm5ObcCIyymc9jsGP8c0wgU7FIwu0lRyyhdQNZrLwA3PbhovgCPrmBtnaW2Umdi3
lRjkc9k5w11sqsKrSTitroqq8D3oeRDm2QY3nVr6NhDTcDcFijgVzp3PNU1fsiRMtPtJV/WrohLB
ubFpFSlMOWs9i5hJwXSRC7yMuLaMwQAtWfl3bqHozk2te9PRUUBBlVhLW1TGKZnACQTlSOfLN+QK
hna7pOUkmBozX1nWdc+QDTvtNhRXGYWfB84mknPsqSG2z8xKmLLn/kCqlx+uGXdizLMUWQZllqJP
cUb7NCBr+Mh42TVTDoRPWfHZKbu501kqkcgABNgj77U8N3fPdoT1KkdEvdSr5gF5uByoF/Law50m
PemXFe8wr9ey55EgrhAHBKqHnWaE/rLLs2GPkeupqNziJux0ndiEInokibreG7lmfjRNiXAtAWsI
GFUAdcyqNtlnjWHTgw8cudNL/bFBNf/spsp67kp7L9G6LeZ2CB9URMvbpiPPDccBilnmtI3mARXO
NeMFaVPjP1kGPhcIzhMW4qK96eyw29YQgxE54BpH/YXgZqDJfWj1WDvZtfLvRAI1QPjlNVJUdCb9
4UGvFk2szeuSLk9EakKUfpWlD5QXy3GojVsZ6mpFkyK675rI3YLanIjh5dlv2X5ify3GlvyasLaf
mzg3dnqbXzkaqHWxJSuv6UR95vp3UMiaFL15FgNiiJAWVk71GAzVvLBxye3DQgQ3QXAFbUJdQnJm
jq+jVNEhnKE2903nek0SCKR62LxG5lteaFTIbAnkWIjCqK/KqOB97gw+E6qq6+G1XYlZe0lmf5aL
sS40HhVEq/vZmbPTjFaP3rZh7Loc/2kdtdmiJiODtqtOeUn8KgofisLAxKAs/Lb/7M3uhFhlXBQt
n9fRLJBxo7lykWLtBJGB29JPx5ZH1CoOaZZJfNBo3pKq4OvQI9TJhAxJ/RDSaDowWoGXrdcGN5Ru
VXehKMMtRclwFXVBYHb9YVeL3n6ue5F52uAMnxrsOmqA8qHp82hXFyWjSiZbT5zInMMEUPj6SMiz
CplJYuCbjH2rw1de2IGN+sKGmX4bRc20tWbNwpYY5ZCFi3kLdQw1MqrzFVKYfNVpvvKMWU/PPkqt
BTB0wnx4I57m4jDuRcEDAaFoV/fIyudK7lFAuBfDckklrgj7K687FfsdB58QURn5tHcp0c1nVJj4
RNo5+cJnAsPWt6ZFWuQPfoaQrdev7hgmjN+Bjq/aztwRCz34Tz82izWM1OImS5v7LJgilzG8rxCl
+cO3rIPMXTjjxECcBb8hWTAzDk7OsEdkNh5a7lS1t3lB2oEYxQF5i68YN9ahMZ3wybDHV6Rd5kFM
2NyQRiN3da0ou00buzhOAYuaXTAGxcQ8cDtGxZ0Uhhksa9264qYj/4Ku8XaEa7gxyhBpDNlwkUK3
UPnY7hZ1a2wt/v7a0rIb/H/5Kurz/j4faKUnMTNEP8wuZWg9JZMabzTh96u65ahED7Bfhi7EADZc
hlDZiWeVaKqKm7hxzP2gaJAwyM0uipNkI9kAosx4CBnV2Nn8QQU7rfwxCteFa72BPOc2bR2JIEkA
iq0jRvcpipFSpffkQenrGjyhV1ij2GcTYyTKNOQ+bts8QU9WB1aa3NMHCXG3u+KeGbB8kLhVXHnR
cP98J6ovs6WPOw1bz6XJNQlMhjAv2OHupikABLhuOP/Ubo3mV/T3utX4l8qItLOVO8gWKiMgMgZl
b1axz9mDIzdx5RSexRF0axRaTVxMKlGJYPeNJ1uuy6EzP2UEnj+FSoFJQo6EmLTNo83mdsqA+HFE
m3RtZxrdBIoFswKO3sEgmCGzcRlMuXh0xsz+nPQxXeNmM5aWakKvcZnuTSTab7qpJdHGIZmagVa7
dnqoxPhjsxUs3n2IcS5ddDzSe2m1p3Ae5LLnzOs1dA6Bv+QZHpGMDBeI8QR6kQfQN/lZ01gnnKix
H2WbPce1MXizblReq0xtZ2dtubGskXZbOGWeA0/56uwDENczLrS14XasCmBpbkT2LIsiqhUcEVrF
EhcU1rwtaHCsZxM5aj+16GrzmgcNAeGhrzgPV+bQbR29dTblFEcbHDTii1QkexNjEFqIRk4en8lf
BSgrDpaRzjcjRUGeVNVnYOMxElH91riog0xzim8JS0al5Y7mESUd1XDvYHkLL9pM7aaPIdLYJhf3
k9AvrR0isDOCall0k7NhY4C6Pimj93pXaz5dbLqvKbvbpx9OaJHLnrurELO+w1cB6Fcg5GMdTzR5
AkeEwkGHPGWsZN8NBxc+2E6ZqbzhiS1hTID9QaYuwQ3obfQiAPcfiWIrzn7vt/4SQ9D40Lda9R6V
s7YqjQKOB6qiG+wF+lIv+viEr24+OE42A2YuI3uF/hXRXNfr1Z1l1jkpQBr5czKEhyAs298MWPsL
j11FkU+LJfKmDyrtruMRRYVfSP/DKhJ/S03YPFm+wHZuY9XfaVFjPjJsssjqstu1H1vVBpMyjKg2
Thl+YEh3bga3FGjbBeanGhMQLhY3Vwtp+0xjGyyYuzlT5Ye0M/XFRjFjJ+p7bDB2EGKRNVDnFtx5
oe4ASqgG9TSM8eBZYQj1RfSFfgrcNNvlvhvfRDIngc3oGzEucTnFpzCxTroGHNBWzbwPM8xxHHcU
fNnYYJ7LUenuStFHhhGt7e4qqiyzd+x7wSprgCg4IwwEgiHovNsuKPk+wuEXWC9jE004uvTHDPom
BoP+q+ZfeUFGnyYokLV07NPHzsehOGqcTrK5bLwK71RbxrNX1X23Deqwx2Ym0mMftO+EhRCPhirx
GvwJc0qjWPe5ab/6Fu97ACZUzSXqc5yYvFf8YFjGjSHZBx0euL7LUNWGFUrI60Sa1hfGliY6mZgw
PhK7Ts4ICc0f3S312wED/pFWYETrTlGUTVHgjVKA4JzErcqntwn4yQLPc3AaeV4ZmneDNw2+vVe6
FexzBOVeIk1MZF11HLOGbCMOpas6MAvM1+F8Lusu2U6q15+QP4D8VxPxSGAWFpbRgoyavlg7wUzn
oUPsm7kuahxcAg0+3LInv84eknG6z1orW7c2/rY4mh7ygmFu3QiUKsPjiANt2USx+VpCdTkUWaxu
5OTnj9oI88RQ8gn7+CuJPPlNZ6mQcyCcILr/M2rfmN28+yIEENx7pn+MGXiOsSMKBn4D5VZtd8sh
i9N1LOf6UWhFdgQbgIGfehdYTHxPi2Gnwo5Ij2SgwQr9oqdlf6GDIFe0IT+mSHwgWkSqqcmHemSX
dP1klVDZ7mP0Y8vRSt6Ig8MWrlv3/qD9jMTYoim4FGJ8LSC/r+1xuMmubb9cNdPR921tb7eOD08F
pJZEijr7IR8/96cFWZjPej+wwGhETXZOvICrrlhuqthzm8Q4ybjs8QyaxT4JqCZbUVqMdhwaFiYK
UCdALzFqOgpIE1Ei0x9PkGHolfCHduTTRVd54FFaffE5FmoCGU6+ClE7+rxy2eRW8NfGBy1QzsGZ
e/eNUS7kdccKPMJu9qiAOe278lOwc+1BCy0MS6wR0p8SK0NZXOX9JqYWXtIG+plaRUgRahB8YkSb
4a42QBbAhh+7/BDb7lth9vdzbSI7cY1TFLkHRETol7tPGdhrbMR75k4oOKkpotZyGar6ByyMw4lO
zjl0/Q0WDshacJGqkZWNKE2PrKVizej9CUs9eq/4sUGGeDLLSbsrfZwPulH82EmMF9/4srQZYacT
rhKdkxzo/HPX4UQNO/CRE7GYHpkKz7gAn4ls8petUW2JOifCkG3OYSK0KJyGTDroSSlc1GjQ7Pue
TTLhhsAgoL0mzlguajdBRDgOL4PIV5lGgFzPsTCwEURAi+Bo3YEhM9WloPe9wE7B2BLtySpt0wzP
0zCiBYlajvTzDzc4Ao54gh1WiI2fjU9lYGW3sES7jebm+K9lSQMgfRR6sMlSrHZZZK7YtvEWuMey
S8e9Ibpv+nPMYsvpNc3NqwKnkQ8GwC/CH+bbMhavRYMUqBqaF12rbgtL/8bU9Uwq6McwBT/o3I8I
SpFPd5zG3R+CnnZOSd1tpHgzgqxF5QnxeO7a95DY5wMBedxtpYR9lTa7oLXrl1LT2gWT2+TSCimp
FUlSQBaPMVBDB5MGYUKh2aSrJLUhhdWVu2XHKxduk00bPK0rVyIorhgwpqgV+zLbj43c1OS8ZTki
X0Ozt1Uwf6FswdvT4mRJwM3EfvXKxbzHN7tFD3HOiXNEiAm9UKZsq90uCmp7CaSEjkBS/zt357Ec
udIe0RcSFDAFt23v6Jp+NojhcAhbcFVw9fQ6/Yd8hLTQUsuJuXdINoGqz2SerA4VMU07wuOChxox
eXXLvCkm5zl20d4jJNjZOQRDY9vtrsnjdRq215LaPA28NTNP2qYqfNRVsm9ieYoQwvbEhAV0FehD
JQIDfIRzlr9VhmjXJVMrOaS/g8LjEsEaHWHNYtiUYBFgsSH8m4DBhQo4Apqhjn+yjHXH+7DnX7kG
pngAgEhynfHvBaBzPfcTa5rqvUjVdWy5KKH1sIiy1uwmNk1hXlsQSwgdc2uTlkwzlMieCMsxxIMu
b+6cEZaXPCCAWCepZ+8r0o/WOEeOGYK5NeKpQxC06YtXx3ptB8NnkKgz/TAotJowvqBxMAdwlO0R
fCFIVyFPb5YxEm5am/2zqcLffQ8gpyxximj8cGptlW57Ve34ypDQ2avKck5ZSkSKjmyxF72ei22U
l5P7IJ0eKsHQ2Ho35ligJqKPNi5zYk7kNmMAaWqHj1CPdYuevxTVu4mxyBCKZ/JrP8v6Oeyz7E+i
pPPJZEwcqnpw4T9YEnIGpNzhFA2kKzgqxRABSiI1W1xjlmTuKHCOLUSCof0mRwkhsTuMO9cZHBZo
baE+iz5LiNEr+HMsaEvsQU/7nsw05E7sXeAd0Xxr+FeDzKPpHCqgU4gxo6Q6Fn7BKslXozvv68zB
PqiXGNckAzyVbqzY9khrFEL092TLpO49igd1JsBpSCFOgIJAg07Y1UNrAzsoWvw9UB5qtBcD3kUU
GNSHOyXdra57D9ITSVUJ6X0EAlD0NRkwrbkPnxgJYh1eHC2ZufYpHOlU9dW8qZbxpcUJw+Qudvv7
MSNxFq9pnc77tmkZMRFKgayB6XvZ/xYDFcsZfhBWv5jVOoi00u4ClK2zfQ/YHkrkMk71PhM2ghKU
ns8OmQsGXkOYgH8qh6U7RpNgSWDTJkiPH+DZE6DCz2zrxUblUZv9pYULhn1texM2vSzAGouzGhjN
ys/LrH9tI2hZ59ZCd+fyl78ILI3HS6amIDqJzGArXlUTY/RNFBUEmMxdMH5ige6yy9L4/TdPbw9Y
YbTDLtuGCeGOxxDB3/QkYpUrBjMVfjW/FUxiy34CgMGOZGMWU4AElIHif82Es3HdWxRHbghbXGRp
lsOMbp+HswHxCAeKOZqZfUcdhirLybJNPG98mVF33tto4eL9LQdJHlwdhP0eva5Hgmogu9YCF5Bh
t4OUMhO8ZEdvaBGCTcPUnRQvz4REH5rxuy5gmiSKAcOmlfx9PrIL3epqMY9iihgqel+ko7LhgDMY
D/ultNUNUpWLA82Kx8eOomFjiFPcNrdhP0/fF2kcjgdhz5un74TedB0TbrNQjMZO/cmeoPevuU1q
8B0oCaiWeSJ+FgmjiiWizrpLiZFm2vBh8kUTZ5n6+3hui7+mxj/CHlq11UPl99Zmiho06SSPGrE1
XIXZFQqj+9ACi8CtYNmOs2HT0qCUqStf7brGVFz41hgKs0PQP78llIHJcz8V47CxovRa5BiG0bx3
+NU3crIY2rDY/nYdp2WkrFgIUINI6IYD4l6sAsT/fNgy5fqmda/eDMf2poiVsd5laqbwvQ5EIXcl
i5VpszRjea4aFwMaCeE8BW6sAyxCYRF/4L1y+zvmTIiqb8/HZCXtb0Jwa3MvRseP9nMTcdZgcmQh
rRPbecvnxkKzSeROd3RjJ8Vlhi0PhXkuXk3jc+cTOO5vQ0yrH7av/N8jKKF7axot7yDzFEOM8UuS
XslbqsIVMM+MQqqrnyJCHNYMy0gIoq+xYBCFPFHnNMadyiKcYWIUMbe94ZhG3ND6oDrrbIgWwMxj
m36XDRzszFCLYpWlTb5HFhY90p2T3ugvSq6GbNIMzJul5fUS7Vy948KYSyxiJT7iWGUFXEvmNxVe
MlzATHQb3V3cruvptoqg6vI1ng9FjoV08HdmY5FDgGDtgiFbZjKnnRzGu4xvQ4MOu0XlUuyR+4v7
KvhL7qJi/jA13EQkhJbp2g7j6qvy8TRhhnC77wy5oPfglk1arwMXUTm+dOfBIiMbgRpf7Bov8E53
XmjMDXRTdFebuap9hhG+lGfGv21AqYqaohUiJbF2Qhl7qvmuYR4krL9rm8gWXmCgNiJusicxIvnP
BI/7ymvCNFpLsJMV0uussOyVugH5xtCE7CfTqQIi0MUSV0hd4iZZ160Vxzs1M6v5wQJfrOuegyL0
J/C+drSOk4StO8zRo2dAScSWHTxQ0qm91Wgyvpuh2Gm2ifBX4B9krX7h3IeZRSjVXwXfB8GESgau
s2WbDG2Qweip3pyuujMUPj1Me8LBA5xgztxvLKJw1o0JxnXTzfUTnybyB7V8gGOMNpDbn8JmRC1e
MQNIWlevrcH7w0AVTl2j37lq64tgoo/bRGATtX4NjQEsrZ0nTQX23Q8cFi3bQaJ85N6ZFJuXotkE
tN/nmSoOCEiQXNrAe5Z9L5GLREeRJlhDfBdTdF1TWDVgRsMFYSZlW9ZAdACemdozdmu9XugFeujI
Q4rGnbSxnWmH+HMhUowQS5u0OUHxwO+PnHJ/gtMWRC8QBjuWbYwEmhRdtMUxxoBtG86jJuyrjt4R
1ZE1TLxyi4iO9IpiIP2QhOet6kus543kRKwhjd31janv87zP31tmONTDZCBfWgIaX/zRl3fZkr7K
TuS7cGnfSNEtcWrHPtHha1Hy+WJoQkd2HyUhkeE0VAQK2l0CeIeBO2mEKk7h6Tb+VjTO/NiG5Xgy
DbNUzSRgr6ErZmmCFtWpztBkn3wJgb7wH4VpD7S86EfsBndAIdbKth6p7kmwagAtSNk/JYnHOVCG
WGHoJchbYDW57rLonlPWg6psscoLsdNRW9pRTDZeBjHHpiGN66DdlQLxZm1c+oVb0nWhwl09z/Uz
aZ3dqm1nlwiDxd0zryT0Din6MNvlHtc8UlvbNiMxdoFYdSoNmHAYUQCwxWeYLpnL7zAtHruYni3r
9T612+JJVsE5Jd6N3PflmDrV1qK9OcKpfBeCNFbdQdu3EkryhKrlFBcRLYozNG8Me6ffbg68gI4f
C2qUv2PAK8+1V/6C35Rh5XWBVtfkfyqf4LEJEd8y2dAU+nQLumfXdsY9LkgiAMNyO9m4WuAaExCB
YFORSbUnbHL4G4fJN+YVSupaLpuObOV15bVvJRPw46T86B5ZBV2EyaoL0CUEN/ztxlMpUHdv3gmb
sYvrU/sgXTPfnEz51gT5fI1V8OPa+AAgILy4Knhc6pAYSrIKddQ99cojW7kfmdbKDGe3W2evg8MO
zRfTq+87HZ0+xBeD5wrMVRg9iJxpuRbL72g25cWrA1BlpEB6rqQ+9Zr6gQAbpu5R1uz4lQbbRLEV
g87ogJvBJiMB1DNLZmDnAqryfNKO3Qj6CFK7Z2Ze35XVU1DMc0SHVOhNuJg7nAXREYDHqyXCmcse
DQQLRKp224s+m9IN98JjBLP4B+bFNwyH+FWM0P6gyD2P5U8Jp6Sv4z/RwJ4tcFHFqVuKg0zr/qUY
mIhhsjzEDhAc8FeDrWnZrdMig0c35jeuCGo6Lo3n3i9Z8iTd8asonpugeCgtCqMuFhs6iLNtF7h+
9bhZCusRj5l1kHqh2fDkVwjJYGlTluTF/I4ccbz3Ox8AAiBdVtnhlwtmMgpDoCHDoWia17HxDmMx
7CT0oz+JrT/SPNOvlR1smG1RqJbxHz8YoZ1wAPU6+Ow7u9zmdbpD8TqsSJfbUVuflsrz15zE2QHJ
7UPaBtWDLNKclcZiTtqd4D6Q7JdCp4TXAYl6iKetCh3mLo5e514pxMouAHrbYr7MvY11e4x3wcSu
T4XuLdve9e/Il32UxCs+uEH+EPjVa5QC5S5ETmywPJpwcPFTjIdkHr/iAi85wdBo2Kzi3q8K2uyw
h7KTnZCZAWVrf3tUgGVnqZVWZI37zn5MK00KMhnADVL6h0STJOwWb9Dz9l7aooXQ0Febs3LqhzAn
ezyKN3lRHTzwdkXTBmdlq5L0+gKOnjPWw6ZwEBfW+UlI5AZNzRIDyc8m7BH9Ulu/ZhGBz7VInvpq
gq694LtS4gRY4W8xggBrunMMEOYWJF2QvgqKk/hZUGkZU4zIZrtXzF/ODB8NBHi7TeAS//JIY8F0
m+WwtgFks0etyCBvwnUn3eA2dXR3vQVsjuXGdI3RRx5H6G28vhrRhtNJVp9j6NebzhWXYNDOPfBq
jEuZawgJ8JNhWsgE9v0Mdkm/aImpKi+BEg24l5szKnlnFWeCM9heIPlFgOSdLHmgq7QepopkcJ81
V1zyjVUAXwit7V7M6F8rv3wjqwTnAoqjQzQkK8R63OeQiAKOUNLRL30nsJNyjXG1VNbayQoavDrZ
zxEkKqaw44PoIex6YWg9DgC1PFVPzCdLfNcDtOZaRtGlKjqFxXV6yoktNwz0aSjKnmzmQRC0PUan
QdXQtEiX0B78cMd/43472zUwELenYMLKLZDiOMGhbDQPwSTkk/Ym77EbJVnlHgoYaPaXInW23ZAf
6FAYsI7dvkzafdb1YNbaL1ffJiYFkDG7icgOiKxN7vdHHU4XS/cXZBh3tvGOja7euI7Yus8bTzav
QNrQKQ0TxtSGYhtvdxJ9w5jy6/UQaHfYsvDz/07Cy+8KAC8XZqww6xjqnjIiOIrVSGG4SbBafgce
xVzeyZ8SYNKa/ZmEz5NTvocqeoJkqdbTQr+NuihGYNtG9xODv4uElfB/kE7+P5WA31La/mfr0jOc
5exf9ZX/WVWJv+jfZJVehELSAzAWIdmG0vMfMnAnQHDpUFvGdA23JJl/14CjHHdDF503UG87+kfg
1b+5l0TwzzHpk4DASE4ij5J/7r+5lf439xLMW++/icDJKyNO1I6Ykceuh7j3v6oqRU5l4I+MTvPA
ke4mvSmIWGqqEL9IqIdPdxaYjEerVuEl82zDpsHrZhpbqBOqhSgBsPUSyKGTm77t52btsfZE4MjR
RsMpiiF6mjoP/OHKh22UXLka+vFSF3bVoRhq4/5gEB7sS4Rr2N6n1mFZ7NQDGe55IKbxGWu7SwrV
QpYuqSuWawYk3t2ifleOE04uIyY3daINMvb0qR6UmTc+CevBL05v3cZrZO9uugcTRgDPynTJMj94
sTcjlDAc1uN26oH1vE5hCwiEgzKe1zNeUG47NOH9njDtqHi2XRJwr25ugBAohGhP6CYD+8kfAhGd
0DsoXmz6AHyfzixHiIkQZw7V2I/Ry7CEja8YgzCjAnI01dWXTFnTHTRFixEbVycN2QRBPsZ3YwM5
ln2tCUOyQnhiCrNBsOnZ0B4qM6X35EogL1/z4zXLp69jy5ymudPtXy/K4o6d6Nio/HeVAZnbxEaC
z0cM4cRJu/KXWrmHMuuc8gnDbNH/ojnN1X0eWBFY7KCdrKNsvSL6iQalhwNVq1F/l5KkQiy4NGiC
BnKcPMsFIBA5dO4VUfMexV2PbIJtTGDQxXBaOuHPbFeBTxKrcaxd0jgNv7aOCaI330CpsBBrjrYI
Kb9XBAE/4JhYeGAjvtmcDyJnmXH77/tKkZJBLXM/ojkzH9YQ69wDwpUPJAKPVeCoX2J2VPJh3Gzu
3jpNQ/FIHD1RE3G3Nyp/wRQoziV6rre0LfUxnWj6dRl+iCVovwEWJjPTm/EDiTzHaSqyfzy4TxlM
UVjBc7rJmmmCZs8apafYS8HVzPNcPRZpE3rvjAOS4bNzy2pCAtDrFS9ePhE/ntsWMt+hFQPd6sCy
Zl6j4JIvFfU9cUYCy3txk8EnN0E8v1QsRFZmc9GHRC5HGy9G3a/8km8HvRFDhTgvgs8u8ZyCcV/e
g/qU8ZTb9+Vc9vYjI4Ek5TaPAsjUiOLygKKQoU5XrLwu9+s/gXBoBrf+TAd7z9AbyFnltqX7DvVq
+Cwr+siOmPUBTvYiPdYFbCR4uZJP/lN3X7QDGU1auEwb4E2l3V3MUDI42cDCUMTZ/aivVmtKPEWZ
JuAA/0RT8s7qEm/UBzZrNX4tMo6n70ioOELyRZb0weIGzO8gvTbuT2/bJcpQCxT0KZg6BjasCVlT
mNnDsfrQE2gM1MdS8io8QbqGRijp8NTBI16bRRVrMaje3tqM4UiUCkcIesNiNZ/WmHUZ0cWMx2/Y
QJfNccLrggQ1Zy0d83mupgjp4yYuS8B4hMSGu1iEFv2t7IJ1HCIKgN0K/MwFM4zub7CKS7nYABPB
eJfeOTEkvmD0vGlPoWfW2YoZZORusVDIj1HeHFgLi7ez5fXjY7NI+AqkYgbDbX7LSojyuv4YXGn+
Jo0IziCPDKKYfPqG3IaVuZmCq8yiD2R8yxU+rfCOOT805WOWWLvJVSXwPIvmiB7WXaMiS098I1Cl
TGg3x7DLnb1pxgm7Wc53Ji2lPmc4RuiQpZX/SdkOv2OATB80/+amDBAXVIu3XBEYQe+xA2/fJcNy
qd1KvqSQ+p4opjz3lITqJ7ADVCnEColdZ5n2szVx81rgnV7Wtnbcn9F1KlaOWPXYLEWYVEweTlsZ
aecl9QyYC78e0x9be+FHWOGmX8+DoGNY5mDba2YFJxiX4TrJI/9N0C+YPaa4bpXJCjEHyuXyoln+
4Y514allgFq34OqjcuvYPQDiWnnz36EfXzX4ECgDhNF/EGTSvfDyu/3KIVCmB/NolWSKR+I7qsb4
HoUJ8we/TjceHs072HXJrynLjHOpSGhA/VD1xOq4U/EAoiF84mOe0R/F5S/VDqAHHIapuzHih4KN
b4ueFgEdBxlTHmMZVkrtoXXJA5m459MN84igQzYtxLWyooADMcw+ajsc79IxsrDYOuIlyBQefpus
HicKgt00h/m1FR4Cj2pGbR7SW0YZWxavfbHLubufRDwlDwv4jUNfLKSbtnIa0ZL6y1kjT+TP+pC7
tGwQI/ruMKDmOnmT7b/2Tv4lurY+OXN6KVE0wVKbfP3mtC24XVyQd6EAyscu76U1xhDOQrwEyDpE
BU2j14hVLrqhEfEH3T8N1dCcY3OrArzWlZ95osKT6wbWdVJLudF0SA82wJgNhCPCmIA97DuJirKz
feunMi6KGhgLFPut1YgneNldScveADYh9DBYgzpPd5ZNnltlhp80L+CH5ce665LPxHEfw6lUz6Lr
rG2R9+IdPwLGq7zFDKHveqcbjkV2Q+NbjbR/kpKYhL7PzgLRBxJmkb1ZFtBIeNebmSXiEb4MlYJS
J4Y/4F/skYPFA8C27ubepQsl6OhljhsfCYn5dr0E5kgQQg1r5UAMS9Gc26ne1TVJRptRsZ86toAY
sES1KBxYmD3USsxn6puILXEXX6QpAEnK1H+jArKCX13Tj+n3HCxOvLKruruWFXEeLHQ7tBH5TeqS
FIl+xy9us0oL8rjb+FGDQHIEVdC2OKT6WGPco1A7yJSC5OoYewo/K3ISvkiiQbOnFjZveTHUzKwC
m27b+cG8ni/IRi35t+S6v4+G4L2i1/6UPYMYp+lQTDKiWw8J68mzh5EP+TTujNHOTQmkI+OAGQo6
4dDu7qrZKsmSyNtdGGu9mskKush2iT54NaxlW1hI7OGnDWz7sirdIYoe3uZqzK1j1d6O7YGONiAQ
NR/0LuyX5c+c4WBfxSM7iwfBMnSf9m33x59rdwvrf1kbZ6p+iYbWjY7YjXeMAdX2FnCxTdr2wS2K
KN2SD05M0M1DZhFCv6x6R0Dn0TBvm7TQGNvNxYfLlu5kW9eXfzDR4pq4wsYdG8hUFrpPy5kAUpeW
5a4olSto9IpTFJ1wCn3S0Lmp0ZsuWBrJ4sxnxHhktU/fcVHWz3WZ159R6ZcfizWKjznJ9JVhe4PM
NjTdbrQXJr290odxLOvdPDR4HUIbQDnTn7Swo7vWqeVdE0xqF0am+paT6+2HUtgE4k4B9suBuWLj
yQe2h9kGLfGwUanKr+MkyPPBkcAOH1CT60fm5Lu+845n77XK7YqaOCJEpzDjX9fv2vVchX8bHoH9
GFeEc/gx+uQM8QFZDleKA8UVmgsJyC3GnKC66NGtMeAUJkzJtwl5UKM55Ya1k7uyUX/zyi+sNU99
vPGF6K49v0LvpFQgN2oY5LvwCOtparvaj02VfU2UjozuGYmuCOspXxXZTnuhgM4iixW/pqauXhi+
kehD6wGOyZoBTem5pR5FXJY9iIkNfeUUJTLoEDHNutZ4KDATAEkJhxnuvV+4P3XuD8fKUFWs1GyD
CA2lCy4fZW/KeAyak1tO1bB12yk4tqWhVKhZepLthIuB3WhfbBlBsPntiL6xTqywCDtMZuSDSifu
q2Sbx6TfafWmiYDkrAguFx+W2/s/PlkcX243THd5jFw/NKL/tbi1uzFSwXPoC5sdHuMrhlluJE+k
rDE0Mckwrxc2B9sUb8WmQ48yMokOMcJOwF0p5BRpIJO4H+Xc72Hfx1tZSX0NHSL3tO3wbKsamkJa
NSOqm4TtELAlHATVwDCLeabdA4hlFLLyyDAJQYQWQ3kHvndYDy35LMyukWz2FvPbKJNklgu3gjYd
ZuYisOLbdw3PNnmGi9vzIy3YnlkceLR+PLHTPchDOJT4XpINQpOkBfSMqS3rIu/aWfZy6JpSFKex
z0OCG3yhXqfWpteYihtERglookPoMI3H6uXM74Na7noX8uTKscoKrWVlZ4clq70thYv/6CWjte9S
Efzx3QmtZAVF8jHi8CV/rCzQE5r0K1QyQgZkpy5L9KbptxNomWxVLgEnVZkDesvjAr9RU1Q96t4G
VTUDqJz9ZDiUnxYz/XNCwNdLOiteRYTLFCehb/+ISMttkLClsDja3lMQw18jgoxto4vxA/xJ/TCI
WEJUJ6DP9dAJrzCEWw+DGdIHbFYMyRK3id/j2LvVrRN2kYWG4IEFWwLXNPSJRs0aoP6OZ98zYA3v
40ZMvx0Kye3SBeLP2DQ5sXSFj9ClKpL+gZHvCJS9E5cIc9pLHcX1Z4gwr1yjIJAI4FrdXts2tne4
zqrzYmvsk6yCtjWg76Otb8g4Lp3kW7S62zhYIp8jr5+ebjIERIoxRKzN7Pop76afbweNXIboEm6q
rItfy7FhBGCNE4mt4fAuygjaWOu0v3x7sHFJJuUf1gjFpcuBgmpU7/vWgs6IQs0/dUFkFgIuxXvm
OMkRhf/yvCRW8TdA9IvPwxvO4AGtFbP25I+fBox8sQLeB3Iurw4HIzdOPoDspEV6yty44iGb1e8m
buOnPLGTnTvHahs40dEPbCDpgUR4SjykAxJc2+uaDetzJGTyS+tO3rltT5eN0uXCQpgbnOiC5d7n
SbZc/1AlcPAJCPMKdE7S9375SSLPgaWA2gNYhkLRPCtDubKaHafZxV6RB0zB1RKtOpQG+6lK8pOT
DtWaLBy/p5btqzeS0FDIp4abOawruPySRpAznLy4OHXVO7IjFTA7XCZK9yGF3guCAp9lOgXxU5oG
TcsNC5wT+EhGR83IhHIaYs9qjuzgoKmXYGK7YGCYXc/jb9Dl4mOY1fTaOobZp5h90iBYc6HwqI0Y
eaTAHOrBb+MznDOsmqYhKO+A5wANVCxL70iGDkGzNt2d2lMkf1dqDDeJrabHsRakCIxd9MPGbvxU
jF3VeTbRgPfVQUBL3z8bm6SKBTfeknzpLrCWF2ndeOb43gnIICbi3err9lRSzD4y7Uj2OHChzkxu
Cs/P84n0XBM8shymGc3nypY+OxyU0lgK3XQJiPBd+voEGRKXydTF06UearvYEqoQl/veeB4yWjDk
edP530Fqd/ukbBCAFy5L2XWs5bSewsTalFZl/w3MwuSjIVmLYCD+RjljWe5oTM207SXV+7ENplvs
V+QuF6Y50A6ttJMvDVdmBWR/ZDCP0h8Kqd12r4ALCECpNdjU/EYFJOlQ/mFO758QfuoVBrznPCGt
qh8m64+tJGDkBfY9DsX5Gd6huFCaejiX2WdBJrDvrSIvnpzK1Ht38jww1XV4N1iC/FNdl7hKPVow
S5afAcc9A/t06QEZgx9ZCccr78lAzbZggtotd2uBjSnC5GKIQ7rrdIdELGa2mKybIs93ftMX1wAz
4TpHDBNvkX+7ZMWPdfUI4aZU6zlpfPvOCRPGgSUmPI+CAF8aqQGZsa99RVoUFYReqjMjDixaZY5G
YZ3PA7AhigjLe+5b1aSPKFcGOjaerAk1hltmIvgrpBnqryGVhb8r/b7T1UYDzkasEXSmecsjjg/k
XGVWQHVLgM2QODUgCuMphLawd+WYEfXT0rGn+6oIS/9R0YaLY8JCTa+LcaKF0fEUJ+fMHRezJSeA
r5ppP7xAvI9+pkIXoC8ilcAYtTWH0xYvZ9BfxkSGt4WxKF7LW9LVCvdHrsjOjYoIKQvA9ruEjjZ5
8hMvAXxIvzAdzcRBuTO65KvC2fS/a7pknIsRmhe2Ey6ySK+Wxbh2Qnpawt8KQZAMeS2gYpIw5O9H
j9HTUyaLtjoA/7aGLV9b74LQxM42HUZ9hpis890kuWquGBxGs8tLV8JP5W3y70ZFoMe5L8sFDVaZ
eNmByRAc06ohWglcqWEMuTKDcZKrhQI73igLptwm4gdN94wHlxEBs5L6kYWaBP0aldmyL6LQtnZl
ZrMDgpVpWY9F3saSbIx/WKIX5TZ4mWe0FpU9QxfpaaDs18AmYPEXLOABbmRfIHZDFuBbRPvOfF1D
dvO8/icVLlFnzyFWCRZshFPD5zviuYaPT9AE8uOlQ56RkFxgEe4sorcp8sN459f2fGGaVfwCigHB
I3eWcaMo2nfWHIiNVVUhOzSWa0XLG0MBmDGJDcNr0szwM705X+cNirrBJSGuUE9uE74xq5yYcKbt
lUlyjsQlQkY/3MrApd1DOAz7LZkcCO1gDQBGjvS1ymW94zn7iIyYNjgeoJCQI3SIjNd/1r4ejoyD
gzfMIQOSmzKbV8LCsM4W19lVQjjrWdffXTK/zpHU27GPPngIkXYWFW+H1gm7IWQPfozThkKsYnlY
xyv2uy6fBFFPGcfrOquy995QhCBpDuHyW2yJtNXvtDAQHLM022fwyQ/AVOmJibrTtSZbsJz2yguD
LSt/uW59ww8uCSxxYj2Qf1Y6j77qErZ66DE2ck4zqucekxK6UhiAuWuT6OYjjFlgzW6j2sl/QxaO
dj6f2aYs1Y3HjCLKs+9Mb4pDVoVna1Qp7vWGuGorW3adW10VgSJ5UKGRlRz7T+TmsuS10/IYTEId
s6V1XzTyxp8lCrJ7RbPWrzgcq0fgqtxnHdoHEiyGO2cYuk9hs6e2lVsdqf2RFLR8uV8TmpBD5tc3
7HghzmnezT9RjVegZiMHdCUvx33SOsQ1FONlNHNFMLxO38fWCjZ0IeEfLynCL1vmDDD5dD9CqLor
lAT587KQRwMYcbwn62/Z9uyK1kzP6q30RgZP44jDxkr7HU8JWPw2e2c1SGKSdjoYOX03FUiL4vRq
DUF7UEH+F4M1cONuefAYL2LNCF+dOms3TmlxfHe5zViUlWg8Jz9inAoWtzL6avyoWEum5BBgv4nZ
Chg2CzwfBhd1wF7RCRGPZhNVvKW75DyGffsYyvk3pb61ris85rdhzYoQ2fQxjxBjYWlvUFiEA9oq
1hq8yODbieswM2B19jgrCpdp50Dz/zAodLEfCgcfQd52zyUitfpGgayuplmekBeyJ54He2usqT0i
LrY2AiAenlfSZJYqJ8fJK5+LTFp4PWMi+RJrcvZlptrfY2lfjfaui15el7I8BDVeWaGbDyvsG7R0
wSF37PTQlTxXhTd91sRd3uXDckJXYLbQkaAEZ63YExCgzyOW5ztZR/PJ8Rn+TNS7x8616IdaXkYn
R1YQmzq9zye9S7vI+dvFmhIvJA2dgXCEIakLhmPo9X/gBt0wOEl5CoHgrKO5OTQVCxPyHaqd3VGD
FSLej2zXiDxw5g1hwdMadc0H5+r4iQfkJKoxOeZlP669oQhGwBTgV3CWqYOOGwQaxDn4WYuVZpYe
wGJcqxMGkdF7QA0CQTfztC/prER9oqPDCuTwvkxkAQf52cP7c+8FPLatyedD7KEXMmP13trFTfWY
OK92BQecYQ1B8xBGT2GGwWKRvb9iTf2KyPkj7Xkyy1yj0vZqXL+h8y6J81rzy7p1cgW4+7xamI3l
Ksq3dLaEyzp/GmRF5MUFtG4ikHvqA7kd89q/CFwO33EyoytxGwz1EwBkk7EsJ3X0MA/svdYOU71V
h+gS/3QRMXvp0ndT4nHo5kERiYFl3JRFt87RZX+OLBK3vbXMfLoyWoN9SZHnqcJ/wvQ87XVu9cQj
wlQwa7n8C3tnthy3kmXZX2nrd1wDHO4O4DUmBilSJDVSeoGRlIR5nvH1tSBVZjLiRjKK+dTd1lVm
ZVmpe+WByYdz9l4bsMRgsv8QqYVLngmSyZDsgZmp/QobmIVnNyc/zK++WHVprYHPEt+AuxCfQ5Xv
HYzqKJccA0FWoDTTfXfRI8PjuNy2kuxk8BDbfIiuiT7qrigV3o5t2K3HPG3upzjGzZNG+U85xzjJ
EtBtKzMKP0s4I9dDnCaf8PgvLQuYA3jy8uF5qRT/gl/ubIqmKz6LycRsx/mKWgotpA0kq2E9m3bH
5VrGIG9qDO/5pSPV95GC8qXhlQU5ukPa1Nt2HM2b3iuIXKd/uMms8SkUBnjIzqj9eEtOIHrYLjFM
YklyqQuCeoV9NcZ1+9WnovqumDRILTcs72lw5+sEDAwbdoprWGAHb2Xj8XikpMGW2kguOABZNwI4
5efZhyhvzyQGt1X0w51UsKFMdW/l3n2LhYyJyB81eooETmU1BxtLmhS0EzwDMg5bkh6hTbAjqcTG
LN1nVF4G2ENUw9smgjjL3qlOylUl09hei7JsVzXa422sFTwRmmlbKSOuTVoFjjKSCZ1ONouhg2IR
eRmrttCabnNNCvw0Ay2GBCsQ4E0TEHwT3Esu3ZFOh5H/MskvpARvTu+ixjJumar1xTSxLrN3NTY6
1+EVpQljU5W9un8hMjjByEQb8AKRqTRcSVhIC4YQVZ4lnaWn/wL3WGXBYNj5pJfM3z0Htl0ydRZN
3sn5w/b793TTg4Fcy7VNlAEYX0ypPYlx4HAgf1BD4vgZmHakTdUV2V1ifDep2TpHsDyiqHIZ2rId
SyrbMpWj9fLnL67IBwgUl4hXgMWng7MteqeNV7RZ/G99wVaSoBT8ZwhEvfCTFWjVX7x+Q61DFYS7
jA+pyhYApvAP2wt17+X4Q+V67LzICoyAkKAspjKLlzpCvCBDxwa8YThe+YCGIu5vzC61iNgsKTzI
Ch84TXWD4AyvND3SBDsMDW8Hk30qOCVmh2zf37qP5+If4N//mQDn4mfx/jH72Rz/VQcQ4f8zqMHg
DV+R3mzi6An1TfRSdrP8G39gZtIGWeYs7y0MRUuJf8HMpPWX41Ak4/yKv0dBFP6n8AYysAPdbBEG
aPhjvJH/hJlZ5l8ccB3L86gLaMuz5FtkN4fAUoeTNnkAzvKqQYfluzpiBnvEZXXAugSe7CHYU9ho
N7GTeWde6pOj8AXT47dQophHWFQ4s7M3TIziJnIiL60hdxjJ3ZkpwhLH40iuB9Kb5P4IJvqFtfzy
20n7MLLFgEgo6ZAKrCCiTdYGGo5753aktGLycSQBwkzLq5E5Zo1AgdwoTwKKLz3dWOhWOuqTZP4R
im0qq7hBzs9CUyUm3RU7qEdE3fheaGfnRYQ5uPW9efFmjHTslOguZWz50X6ex+7CoqgeLhBIa+qg
WqDK4af0zQLs7ny0/xC7KgwopU2coxEjBCzxVtzTv1f53uyYdTYwhLRFJXe0nyElNy7za2tdOL69
tBYgRUwrMqDiW9r2NcFbHOjfDY6tPiCncaNbsxixz4OGIQhdx8nnvgeCtQ1GMucl3LJ01wakve+M
OBubC2pZuIWHbtGhy3HAy1N7yuXQi7jP3cSzyWmU/8Ist7QrLVmtopFpbE/vyP+SDy2xvZQB8POU
CVi5bZR6fnzBHqNOAcShE35nYEpblLYOopE8n4JLIBpzez0o1DiPsiCSe6ObtshBl5NyVsezrPYQ
iqY7PzIzuuX1wHqYUuYleZqQCnhnQV49go72HpvSGz/nlF1+9Rm1bP4E6HQAZvZ7ZHbqGQu1/Yuj
nsq/GY4/Ex6Qjj1pNLkp3L0XItEGmoLmg2xTaxg4VA4ookphUFYC84BpFAFaD6mrcpvqnRmPtctZ
YgQyKS3die+UpmW+KcRIn6gVraS5hxpZXJheRXrEBPeb0IigI71LmWM8Xtba76OdVMjzQO/GLQju
JLCGB7dDlrAKVZKX+6pEk41Bp79+++T9P5uZ/29jT+pXlZHbqntsixq52f+66Ni/Ph7M0/9UR1oW
87RlKw95JLpGtGz/gE6qvyjBi0UcadoSy4H1r3na/uv3P80fOdjRKCXxR//QR/L3aerYHkhbZJdw
bd23TNQL2fLFTovfQ/VMCy1sStr8QnWkjkySrCi7nHoS8Dd/y7a4smk+O+PP2QwpDOAWTkmotybr
E4QLXOkcVfLxIsutltCOEmH2BoaHozDUECi0Gh3o7eyrdfLgRRQkkIkM2Lg7z+ieo8I0HpH2m+k7
wkObcjXbZtFsZqEo6fHCu5+IliPxDQxT3u4iihwPrd1plOMS8YHj5zhejdQqw52/SFQ4wAgOLY4B
+aCs/Hq8fLHYntiCHm7YuDHLhk0hlYTrCZDjeAkLJCbSUnEOCqLpaoBO9MWyuuwSoSJBqzE5ZLFH
wwqmWhF8fX3k4+VmGRnbMasilFKe8NGeNLQg5XJdOApx7VAQad9Po1WeQYq7xw+enQMvneLNJFjA
NdXREj0N1VR3mr5LF1ukIjrVMKyQOqh704DkaV/iHGWKpclcJfdGb/b3UEjCiNnEIH5l2wzQASNU
3mVS/DlNkIgzB/W1NMDBkeA+ZQRdpIGNiZHzRbnLJvpk6F45jazCoUESJVVFVYdSHj6bukXdORug
05b2TJ9u8HeTMt7CQNg45At/TDjUUdNJq2Jjhgoi34dkdtIP3WCNGDyc8D1RTYjtinGBMMMrnK8A
V5uPtukUCUTNqUc9YE1sZQsXgck0VeUTa1/6s8zJl16bYPrZ/KN5jOnijmAd6nQ245tRQ9LayCJD
y97UfR6gJTSrb5ikZbVl6ax/uhrAElx54ha3MOXopRZoM+j1BKmP5mLqtLmXnOmne5+3/c4LQMng
0gC3sJWlsB5E0/v+GkgySqso6IufWSfmcU+RfvyIg5eWY1Z6olqQLSHlEPqtHgrm0k/eATCOxvVA
HAAdNLe20OfIIqAQaqLj9FX1JFWQTuicwqbZvv6CHh8mTGYld9lzscHz0GnrozfUmIuI9I8fBR6m
K1XVxn0/torEWJc6z0Au1FyVOGa44G9DmIzsKuz3WZ4SGlVxcE2tMPhD4X8T2fj/zTXIZU/779X5
F49PxUEOyfKP/zkfgDRWaNgsz1aIFIgW4Rn9gR27fzmmQOitWHschxnuX+uOAL/uLusUq47jYLdj
avrHumP/hdsekroD1B0Uss2x4g26/OPZhznO0fQoNYcEofjbDrfUMnWdqmE5QfOJZ6ZgHYCxVUKW
Efb7F3fkxDx+OBKHApsjPueZRf3PkcQ7eldb0oD9pUHnWmSPop9Gr9LPYluG9N1eH+lw3v7vkYiB
YNrmRqEPOLwml2i7bFRgxFlJNyKGuAPEaNy8PsiJy9FsI5ZdgdCWPEbaB8qtq9rBaxA51T7wiuC2
mWqIdCIs4jMHH+Uu9+ZFIARmDq01OwyY2XzxznHuhE9YUBeoBOapgF3QYS73b7wqi5JtNaYuqnKy
61AHz43epkGPbMGTLnqBKprZWHe+zvI1YMBWYJ4KmmrlBkzza3uoRxLQk7aYP3odHsWtP9kkBscF
AV3vA/jvt8lgi/oCdk3wXFk+bVqlOjg/Bj7Zr4DppgwtwJhb741q4A8ByulfyPGhEDegLXoYfb36
Fc0R1l/+CoiTU1YxsBUZ1g9pjCC7pL2QBYyBWBmC6lPPvaKxoUu6XxTEAULn+nPXAtPFwDEzZXlW
RrehrlvnmbOGk65R5+IcHhMPdmmCW/rb2Jj9Q9hIJ157aFPIsGJ/j0oxz8d21RJsdtWHqqKp5JjN
zzwZMn9LY3B6YvYfv44o135laaRuUAth/jfssPuAwxOvWhIISOBIRmlRwMhQD25WSHAEMAyfmo4F
1JdZ8tlvVV2vcIqBPhKIC+lMeFncPdBkTbH70h1pHzJ36G5nrFEIHtyk/C4dkX8QdYB3VRBvd71w
k5L1IB3OjG3jtQ+1SpMnFFrRE19N9wiST6HvnwsIPH4hSvx9tmgeHauZU9RgPBnToKGEIRGt58bF
4T/wF1fDNxDqlrrI3Am71uzgSA2op78XduPd13XQQwGjaMqPqPrk6xK4gBwpGW9n+GRUyLs2+ZjD
karWeZLJL1Y/GlTQQZk8gdRvv44wKb5UiUHCNf766BmWWPOxcbVId4IUgps6GehujiOKgFUCnOXa
RSROwbVP2Z6E5Wj+NIchfu4DItzWQptYaMy+Du4FlApyC2QOvalWbg8vKY+tqwpSn73CqGEASkgB
BCN6pF4+enQ1N0MGOqg1va4j7bC2/U1XT4ItD3QE9NXznM336MQCQpit/nsyOOETB//AIRQ7Ch46
/Tvyug2xwtcV5uD1BJG8XVWdCam0akUxb3uSTdEptrVfr8bYKp9JhSGVdiCU98EqM/ZRwhns5wRi
wbCudJgC0SWdkSOks+CfzdhI3kNl7CWwWvjM+J3n7EOOtYagSxmCHaFsRKCOixxxFbvJ9B1cBPWJ
FKUMqFxbofGFZstXljJiurX8GptJ2ODe4bxLzjodjoG2zFK0r7GAfE6Y9r1NberwxxIbBhGnCZ1v
EFD0vahtC9Nk6vioAFpNDieEyvp+KWGId0hTITa1iZWUWyThvP9mSfGWVg6EFPg/mfrWNEb07KKy
vJtgdhTgQkreG68JDHRKseksAe92JtYwEqGizMVIaiWbOEKE+f6eR16gD3YsHgrP52klbTe8b6xx
+umi+XZXXeUnA0m9eZHiniC/IwkK7LFuaeYpsaZL+B4tavmlZsr8jkKSiobq7KHaMOHU2aWn/fwx
oumCH1zbPm8UQhTSf4smwDtGXjba9pB+DXSHqZaAzezpBpUddX9TGsMt/172mdIN/4BFZSBb5jRs
uEEQ2r9mOjEP+BxoZnoF4lSweb6BlCBlk0d9ZErvBQjjdCtkMXwgnKNIdnQP57VbatLo6lRQYPCD
ytk1WpJxgf0jhmiqIgWVYHIT96KHZT+C5ROAM7Fs6XfUEIdvVq4oWcD15jcRhQQzi66DYDJLi+RO
+ZYh9wJfzNaLStOlrzmi9TFVnV1BwcD5G5HeXm6iCCfwCEMOmojN/Oz4/qYnWnBCu2Jve2vhcDfD
SGyzNVXqriYRDJbsTPCD5G1dKjSdF23S0AXaFiedDT4jGBBNI3YJv3ES5ZQ25ir4ie5ByW2gYAZJ
sNI96uKUgHakb+PHTsu04BJkNW0zoL9yD5kdrjDmNsALkQ1PBzlP3zxDCQXQFZr40zc2mm1j3Rit
tffyQHggUfKoIn4dIX4u8wA7k+NAcY8Mk/jqAkzMREOH5iKUItudQk3vUGQmTrXW3huzqC4TiVZx
XVk6vO5raHSd7ct3U6dSui2p92RUqv5uueRIoo5A5LwZ6ja4Ucg637cYCu0LTLVgegoXtyyoljCK
NtjJos+GU5pPEHjHDxJpANm0UtOWKpo2ustyH+0k/Of6uUwG62sQ9hN2Ncg5MfZ2XEnI9foaa5F2
qidyq9NtCnke8rPwi6ccmMp9UZuA2bMaIUSKNrMpcXCsjVHshOE4z6SnR4glkHXBo9BtV+/JUHNv
p4GQanyUNYtMFau85PvLm08QwsIPXqZGBPkUJn4kEprU2ioxvSHZEzPLrsP8tZJWWV8ZEYCddUBu
VbCeBpPVpxv1Qk5qKo2axDKeCNiFF09RGx5lD2xm7whsQVjaOKDmXqNuk3zyEmKXDTxLimg5UsRM
O/4ISks/13PV3CuU3TTe5364KaWuadVLAfLDbuPskhW4uQBkInKafvH8lTfUQmuJqQwPl8UyEndT
gjPe6nmpkANhDnLLuP02T0mQwBaOmAeiul9SGONuvK3m0kqviy7NAjTVM4ReepkxGNrSThCBuM49
u8viRyjL6M43R2beYi7HjPqMqh6SJAXVCJzKfshEiXxVBt30Pe9is1sNmTQfZyezMUJ4/nsamZ1z
4ftt+q41ighiU20Pkrgft0TV9fvUPbiehrW+nMXN3+dyEiQ4o2c1p3ogKh1IvPj3OX5gdwmSZzne
T7XdF/it7IhjP3xji3vctqzS2x71EjT7AKLzPQCpIrnHepL24AcqvGyXVaDkvfhdZTBFw7PECMjB
VP0+pDLjV089TFyC5WBqur+Ps+Pvo21C8Z1jLnVVcCK4D/QloRSwauifW7DohqjHsChEcUEh3jbe
jdOCR0XRbQBdB1I40Gx16k9lxD6UNF4LsKFKyvauHaB9bd3MrfdlLsZkC/65wdGmwDUTsiB5B6SV
jE+5MQi9QbBvXsVGheuQA20GValRg31rxwhgWFgMcS9QwmD06NFiormHjnvXCs0eqSHop1mZs3Cv
6xIfFNhMHYO9CmhqvMeikE6baWwWKMFo6fQ91rzxsY4LAHmKdRJCo2FjBsPfASJXSOJY6bmPaANa
uxWrUGYxXC1n+c0dJPhqlXs90oNgbvsrqPbNj27uoQspDXqFirBhZWsLvcTCG6obQk89k0xyo9F0
uceWOdlEpHZJsjNey2xwUqhgoSqreziPTXNDTkvswUb1bQ9dokkWfI+DD2OkUfbJJu01snbL0vaT
M1jNwouvwff6qSfoa9aqie3bqE3FjlqgmMlj6RM+kVCzIs1Rm1/ZiNIhe4NJBdQQ+T7Z7mknern3
ddBiC2gCL+/Wjh3M2aZgj6GJvV+wObzhFZx6D5SQfmpKx8Y1ETouy0MfJJ68qVyJzsXy0/LB8hfa
wWQ2sQnIvBjLxyiKveouQWnh3JUC7ww7jYA1mX2eTn7+Prj9/xrF/3YoIPz7GsWWlIT6sDq+/Av/
7GJaFBOwJjF/06+UnKn/VCls2AFABSiCusKlEkuZ+x/4AAvgAAlOLrFMNvUNKpj/rFLQ4LTpBpKg
tHS8lXxTjeLwPA97wEUXQCFeCqYF/t+j9mKkjBRcqSvBABliNwSW3iaj0V68uBsn6hOHZ2z+Wo/G
PJU0qsyETJnHdWaOuwXnL4TdbpJWD4inRty6RQ9suwv7lcNE9aYKwu8B0b0pKhTM71T8l8t+oUQY
ZwdjIoVeNmMU4b3RKS8Rq7VXHHrjM0P97Q56FEiXmotYahY4Tg+HmiZ0c7lRsMOpkvw7Lp1yHQCG
+vT6HbRogr8oU/y+IkQi0lkUFiAeBK/Xyyuy9BSEFtpqDo5eeZc7PjtHCD71R3S5OPjTovjpt8ii
V5Lz/W60nG6XWoRLomp2dtKa0++v/6DDGs2f30PVif/lBkshj16cBqN8wTGQUFCpRM8E7QNdatrm
MegQqf4HY2GPpspHxAbYjMNrDzgWZ3k8UPqg2ndbVkP3CXgZeAKH1s2ZgtDvzsO/6kF/Lszjy+OT
9ExUxUe1tAEr4lQMpeYkF9tXFvngnyBuuVtiVIob1ffFXTKr6ipkr70eassnamCRoUa5QI1rxOB/
TTbWq0LEPaSwdMIx47fvXr8hJ945Sla8bLA+kD8cVxbh/PSzhQJvVWVGDmcooD0kiAl++yiau+BQ
yLSFPIaKmDmA3NBNiEplxQ5WNOU/JY4G2ff6MMdNKD4d3iBmM43KQdAKP3y6kZfVQ5YEHCHEjOQd
K9VlTIL0czHF9SWiRgzxNM5ZlZUQH18f+tRX5ZqoKhBFLe+WtbzlL+YJIUucAEGI4wSHLGw+gKl7
L6AHuOsd37pVLKYIlnpSNDpNXNoq8Opmn6OTbFadHoqfvSJu+fXfdOLZ8tY5FltgdsJM/4c/KXDz
ShcJ0Co3U/49ye7jpmzc7NPro5yYkV3lOtJRSpmCieVwFCO0h1x6MfO+BZx4yIjlQLJYS7bGWs07
FB7+8+sjnrquRYVGgRpJD8vA4Yh+hWijiAI8jHVNAbFuApTmSm3ePoonpWuxpHo0AI6mSXqYiEcC
T1J71ea2nFMgfIXh7v6DUTwG4Mvg9XWPquBzBiBhzCpIDDCn7ziTRVsA0dXt66OcmGLh52qblgST
NC2JwzvGFhIKQ8bKQqiivLDCAaYVWIzNYBjO2y/I4yMQfAkmHeHjSc/JrZJMkoxDI52EjbsAnnOf
KJDXL2i5LUdTq4cOACXXUtQHzHd4QeZYZ1lrtozSkKOQYWgnD3GpvIMgrsVHwrEi6ibuXR96ZybM
E7fSg83psIYQiSmOpzJX1WlllKhfJCm2gGebbMexAf5anZ+LPl8Wo+OLREKI7kEBd1qkCwdTipMl
TjuylGMewB/UUZTy8HvhEOmAqImrqummM7f1xJcFrJ72NvpfyapwNIEqD1dKm7ZyZYP/WMHUJVPS
jq23L8KI3MBIoXvjmHO8zxHwo2cxkAcC+8PeF+gTdtC1IYp3nX3mIz71nigcdFIqlmAEIIe3MJDA
L/RgyNVo6gCUgysuM7MbqAkJC09mZqxR86efaoQ++CzkORnrqZdFse4hJHV5UY9lpHAxZK5bwRyS
UYt2kJLeaK9ub1IrKM/c1FMvi1LIEWlzaTbzR5uNfDBBOymq1bRkbkc//zBFPhGM9fxL+/E1zvP/
zsf9H2qBl92Ng66G1cUGuWGiOz68tV3ODOn2BSZdP7N3ceKLd1Ce1fb1D/3vbyQnHcW5gv3JovA4
WsNGTpud72MJi6jZA7Jrxa5IfeePKuvfXsvfnxOjaIys6Dwx9bhHo2AXzucgWAgNRaU/xmh5nrti
aH+k/jxfvH5Bavm7Dr9qh2htm323hyQA5fbhfcO1WHOpnGDYGzom6By37DY2+Yz2JrJ6desNPQ7/
0MUJuMpUD+lF8R/TjVUNZrvBDRJ9n33+FgJKCoTvQ9NLY628sf2FHzmdd+OAIZhU1w56vm1n2bdk
CHEbmTpt+13h1dHN5JCmuREtAC88N0b1wyMAm0DZkPrGin4tPIW2EOqTTxgW0ri8g5+QL5bVXRtF
6snXVvvLZlG8VSqPvxJ+ouWqLPnV/F6hAWBZufwU5ootfZt6ebML+MHfYIN22VZAW7imfBhwiajz
YQi5ISQ09jEp7uHGmCm8IMVYd7Yao42ZZiDVXn8AJ94oC408+zSTjSLd9MP7DzjIicIAHADVe3GT
deV3d8JW/vogJ14oijfMOuiFUAYcrxJJGRbgT+lux4QQvYvRXu3d0gshmaXNuRfq7++ThUZZeyZN
Gj7Fo/cpxt5VgyXAEzJm6UWiE03k52KiyPopVWcWiBPbXFT5NqRXTuAcGOyjFYKgdDhocIEgu2Bw
GzpFxkSSlt5dPZYDxesKJsja8TKf0hl1UzpjYvphh1ChyXqI7ytSDs/c6t8766MPijspMAqwRNp4
IQ4faFfa2LvY4kKvF+lViw6/gdgZqb0BL9OBq5q6NxWMdjqlwCbc9dAE4/um1x7F4nKmMBhEygG+
b+ecwwBp+PcV1vjpzfMzzxsVFanVhEtQqjn8lYUrYD6g++EWZeKpqdD+JCVhyRz6xc9hskjgwaL8
8+2vIZt/TiOICiUCl8NBnRCkS1hA+ygLZV/T44bKbEbWHoOxcUY48vf1x6Gx6XimXqSR6L8PhyKv
KOZ8laPkDTnImu6ssW6P9wTN/KRM/N4ZivnMHT31jYG+pNokOYBgfjkc0SafFQbxUi7phmrflEp8
Sfkv6YKDBTzz3p8ai3ITmk82E6Cvjm5knncUqwvyx1iGuktrMOBcDXZ5bVTEXbz9mTGC8BBTMoP8
lqC+OEi6rHZzX7BlmVtr2AO45u0g/KSEkf2fjMS7CJeF78eTR6veMGdTPPWco+Rk2ruCdbWlJO3G
u4LDaXJmsFPTLrlcFLhglS5T4+HTChHpqNxnQoKtmdxMIzEZHJj10+s378QoeA44T2HmYH9+fNCx
AtQCVsP0BNoyu03qpNjPoBL+g4sRgutA40WKA6q+w4vxzCFuaI9RFKSscZmHwr5GXmju334x7ErY
lKA8s0zraP/PREYFDEXySrVNfz96YtpACBNnPtxl4jmaPgXlHymZmjS126NrUYNZENFlIEsIoUT0
MvvlW92dFTnX2FL0mbfgxHfELISsm0I1q4dz9B3FczfhpGAwFhj7wSocd+eRaHNRh+LtlS1KqRze
TU4aUrnW0YQ0Soh68QDjkFaoew0I1t25YdOfOe6euHs2TmgOaOzlli/p8E1QDc1laFfUWFKTvHuj
7i7HbJQfq9ZFdmUP4kyx9PdMc/S4qKBpvbx5XJ95tI7AqnEm7hZ1ppIuMqBs4J3Kku2VQUH6nnbp
/ANst/URVXKhVz3Eh/3A77t4/dU8ddn28n3xXtKOOD6azrYefSQf+H9JBAVLJggHiQ3xpW0Bd0x+
O5z5FE6Nx8yB+ZDPwcaudXibAZwTrzxz1fiM88sayeXOg8r4uSWYGvaQMu5fv74T7ykdEdPW2lwE
V3r58xeTcN2PFMN/14mNptsRrWehggr0llLbw38wEtUzphPtkGkkDkeKYmn6TjqyVTYRFQ3KUkji
+vwdtNvhzaULh2obJlGW59/z8OFQyB8NK5B805Up7xo7d75Ao5lvtDue69IsM9PRS8rCtZgucMeZ
oNwOR1Kh8GLSf/SqFn1yx6rw0XWMaZNKIhnoN4J76wnA3IOIeZtD9feplBIXNS6bKj+2hKOvnny2
gdRJ5kxo/O5n1iJiOiFPn3k9TryOQIlZsqiWcCZddMQvXw9KGp5r2MwtrkMD1TXmB1r1BJZY4c/G
H94+QVO/YLKkgEC01XENA3gaBzOQ08SQx6CbW3J7VAgKeIrNYVtSTTnzmpxYQzm40INiWaBkcdwf
Wkh4y5FOrZK6Gj8QNZheDEQrnfmiT43iLHYaZnqqaceLG5stdEY57z0Okc+o8+HUxGfPBicHESYt
GPaITJZHO5zM9ws4JJxDoQlON7rs1PvatKzt2z9hqv5UV7kaDKRH71xe2BXJlK4C3e+4FzLS8mqs
8EYUVmycWT9PXhCToE37k47uYnB9+eKFiLvYm7Ghn4kO5ag8etcI7NSZcvHyg48/X3bx1HboxlFj
PZpt65ro37njDRijIiI7mKBVt3GKXQ+x9xIyt9o4RnmNpImXsNBnKyQnRmf3xvaAdYv54+gaAyRp
QWcCXYXebH5JyyZ4jDDv3eYeLs23PjmXbQ+K92Wqx6169ORMwpOiqVFsF3uAxagk+48hYqMLnP/B
mRXz71MiQ9F+t6jCLfPv0YoyVCKcIzVTsTb6KlwPAJ/X5JmBsDFGByzMUix3EdPQMty9fpEnRl68
anxnLITc06NCXV3NM1j3Bk2/q/yLhEPwR5Kb3M+cQRc9SmFHW3Z70WaeUOGfeV//vo5yIGQDRpuG
Ljo9osP3lWg+JFGcLlaAVSOkaGO0b5M4IAHHmc8M9fdPwzPpL7qI/SEP8X8OhyI1o1YgEAnbNjrn
LsERe+m3/dvXFw4XtJzolAIHh7h4OApF1hJKDRckp8Bbq0mRAYTeffP6IztxLTgIaJWyKeBb/12F
ebH9cInCZGJmOy5So93rKgNO0mbmm+ct7Hr8j6ZtyrH9uImCzimzrRLNHAHW5tZGwb/ypjpYN42c
L1+/oGVBPJxRGEpIqurSWQoSRzMKAVpDhoAOBieJsY8LavRmIvL5EVDWdDvgKdj1obDevJAxKE1J
FjMaNUzOh8/KDwjgQzROkTPwg+9EvUeEehvB0+uXduJZsc1AkkIgNMEZztF0ZU0GEVZi5o3gGL1r
5kluaApNb38jGIUpmeMTZ77jUUoUVgYppjY+99jf8tiQMGTpfGaUE5/r4qDkaLZ0VunNHN4xLIzw
LFtBmtUADImy5Yzw0J3XVH6GM1PvibIdsyEHQeALFO9w6B6ONdA1myYKZavKKQiax++abw0n6ZoV
ZQTrcmQF+BYNUm+hqdSbYYBSxVHVA2A2yvoiNcJ0q2u1RGdCzB3UJN9cJ15ma3SwiAGYORcuxMul
toaoSaIE8GIb3fRegh3hl0TnZq2/7yQZhe+Bgg/tUm7m4Sggg/3IS/gGSXTWX23Hya+SZq6LNSjb
bM0CGZ15xCdeV5z2VEqXQVkWjh7x5LZeUFY84jLQ5s2Q2vMuVPF0pqFyahQ2Q0tBgVObfdxQEQYq
1zkC+p8gsf3Mz3jo/O7cl3eiGL1MxOTh0NumhmUdbcNHXplJtUsXoyjlzSJRv9RzXn5sagiXKycK
8q9ZQk5UneWEwZtB+oOs2S7ZkHvU3IAbzc7Mcic+HyoNi1KM2hMl3qNXZqqB2oEh4WFyuPwgMye6
KHTVfpQtKfOvzzonhmLxoXa3TAe4Fo8eo0ydwKwF2o44a0Oy2Mh2hCbd7Micrc98CKeGogyFFAWV
IEeqo6GIW8z/tOBwA1dPrs5BeBCeuen7FJLt65d14nNQyz6dYiCbMsoch58DZFPEzQ1NRRO/zL4C
Hfc+BLVDYI42ds0UnWvQnnhP6ZlSaGXOW46FR0/Mk5xAXCuTVOV9kMpFFO21CQj19as6voPcM4yj
tEttihfUWY+uCm921eJ1oeXX0Qiq2lBviH+IPsWp8VYNoW3COWCnR7mfR4Xn8fAG6om2X5OkNLzp
2hFmDtp2bODOvn5B4G0O1/NlGErBiPfpLWg0OIfD5G0zQ4BnGBcZusrURdIRMQP3m6CWdVc72xna
xpiQtoIJmyQV//NitEYSv8lE8ea7y29hiacqr/iujisogljw2XRo3kKHxzIUSGIH+tYlvMZuN69f
998vm2IQL6bgWVIUco8fpAYgn0UoMlyIkFce2RwEOqbnWvmnRqHXQKP1d4ddHu0o7DTFNMqnv6oa
PX63CG77Wsn84c2XwiupoWOwIVO8mYdPcKq6sOwaU+J9JKkqTEQDYiB667aFUp3FvIz/Fos03/PR
8qbLoc3HgRuW2G611exr36ncS849Fnk8byzjIEIgHRW1BUec5Za+2DDDBcgGmtqABxE7PxcoGr+T
C5N+n3XhZKtZOOUv0r/Gz8lCq7EHq3rEkoE3D9Feh8EM+VoPMTFD918txBsmPFXtzSF1rvrCrJ1P
A7a5ZK1zbEwXkZ8Zl8FclMHeiTBHdFbv4KOD0l1esgfOr/M8zmjPj739PKWJMW/J4DP2eV/Y1saY
J7uDXhlhV6oF3g6sFLXTbWDxVNehGipQdTpsv9kQ93zI/WMX7MuhL8mCxRWxJ47GeGw6L01WsIQI
0B2FjtSOxIQkCCEHABbdu75h6nXBpjS4Hb0ueZ9OzvSlh3DXrVsI9rchH26zS0kQFbt0QTxjnZvm
+tKUaYXfu8iyr0XbhR/dKSonnEJzdJPVlf3JBI/zWA5CNisnrTAXNlAhswtcmYG/ddXY3rAhSL4P
bgv+OwhHae1qb7Q80gN85r0wEkV8GQNUFOuanV1w4buxLHe2O5IqkcglStWwyhze8qhzd0kMDvsL
cjWM4HNYDWSF1hq4NcrJPn2XjTTyN3lLBDtzd4ebuzSMmmAOXQ2PpVlaX2yYHf2agCSvItst9z5J
NWq4sE0xP4e2RnLXeCOZokxv9b0K0+RO9jVuHyLDswe2LRGumbgu/PUER5xsnqSE20nk1mDiBEyr
G2HY8osocqyho9LJF5P/zHve9npP+A7xQt5IPhss57ivN73nM/3HqJrBU2dzwsYAdjgmUELFIGOa
ZYXtqRL6yY9z8aX3o7rYB13OP9E7C3G4clQFC7oO/RuUVXOyzqBifwrADY5bkcX+V6eaen/vwHv5
4PSdewfzwr6Mp84jKErWVyZIj7WNbG414CP4Phm+/kIJv9ErJKhQoQy7hSfpz3ZMCyiqBkL94t7A
4OFY2XjRUNn4AWM5gRaSEaYL5JGIAibB2nhaiCcPiel7JVHUVdqtXSQfpPd44fChVv1MRAUpbyWu
v6rKrqieBdNK43WKN5x+ExNsS+986ZsCa87Mv//c92MKGNp3x+vcIwIFN68X71OzTPHuCvLSMIbV
ZOHkbjX+aIkneSK0RrF2j+QZ7QA6h19Hig35xh90cacR2rhk1BU111UQKFViEIt4iaa47MIt7Yr5
unajbLxFR6EfwzpS6WbwclXtYAe37Ra7LQoHWeWuvo6FGw+3qqlt+5NKAdmutTsFfAxVCqA+l8QA
k4PnwRk2dOLk/8XemSzJbWTp+lXaanNXoGEeFr0BEBE5z8kcNjAmmYnBMTrgmN6o9/cN+sXuh6BK
JVIqybS8bS1TmVUVmRkRCMDdz3/+8/23+CT6l2xrUR0YnchN/DjOSJSa1evVZb5m5DKNmhTP0vb9
lvDezlnJiMqXJwAoHdN5NdOz/mu3auveCPK5uajdioTnFudhTbeuH19kBhSVm2MpWR+GejQi4bRM
UJGPJJ+VPo93qeGQmgR/vDmtyfPLMfUBYD1rHcAp8bAF64RVW9pQRm2Oz/h1ypnDF8MeU+zLFB69
WTPHz0jWmIwXTqZXxkmRq/qi6SRMsHEo+PIIgHitQG7es/73r+1Q0S3xrc45wd/Xbvalllwwwt+C
vaW5XbCzMlP3KaukkFEaTMN1sRSQBWa9r9MQ6yh/6DDY8TmDBn8zLm4+hMtgripk7jwh8aHwlwEa
AQkqZdDsU9srvxi5nd5AZHXIrayYywIlW3JNUr2AeL1QHjCEm2T2HHfM9JO0Hszgm4Y0t66HqjNN
AuhXoDXBlr4SrvkCB3TA7JueVF5fLuluHlplnqKLlmkRrUE9PSwyGW9TQwmGTjLp2587eyTGoXAG
4xXwv/EqFUvBmTKc2friujWl8OkITZ1gC9CSl4TraSQJ1NJ80YxxrFn/c1B4OD6Fs+sXR9ygp3Fv
dpbsc+bHNJeLbfhVQrQPnFim3wvm5Hyh/IPJADr3AGOMYjcZxXIlg3VcY2fchj8bQ+/mXQdT/UrL
k/YhJxCOaW9MNM6Zm6nxHQsXPDY9t6Z7scy4NZ4UgRfZaTdI+3GLbW+le6Z0q/pYUtkylZk565kQ
I1GIdZAwrrE1mkziEXwY5Yp6HuizoVHPBolONuVoGeLMAkE0R11tErExaBCciWDTX6eVVYDo48V/
0zKc+3y+GcIQw60DYM/ZnPc9YvfKKsNo4Q7a+vJFC5rskWHJoQonyy+ZW+aBQgsvy1xG69oW3MCA
Idwd1mPvbs3pmnvKIE8eS35yZmm6ILdQ93nvdloswc5x3fYtn1SjDj5enDp27Y7aY61UfppDocv2
Vlf1iLN2RlYO1xXs0KwF1RzC7ReHbhL57QDUmlSAOYAHOACvPRmDLrj3dVGlfJHurJHala1ObKQs
GTubJe+2nXODQGShCFbjUMBgahp46xgBIdfOxdySZdKunSpPwAQEt2sywnnSRdddqXKWV2rwSIO0
szXZ6fjgmYxueveGG32dwfqxwX81rCwj2woVf4SFhcvvksz0JrkmOo94jXBQifdhl46mMUbZ+vq1
gS222PWMmNivM0GeJUlSozdc68rOWTsM7tJL080KMDCrm7l3ud2z9uWuq4Dg5ontPvemmJedrTTV
HUxZ4qnKe4ICLrXSXIw7Ah8d86AJqPynlDyNOs2gUbV7I8snZ58UPahrLSinL7IdoG4shbLu2jVJ
ElgUVWb7kLI3XGByRAdSEYMRVBtR8M8PxL8r0oytRMMrQBOfcu3ntpcFd57lfGGOYZmaXWaSfSLs
VFx75Hnd/PlLbdXRb9VQTqtbc2UrWjacnfuTbqFZBr4Ra7VDD5cp8++uG7uSWU0GVYN5D55QneVp
b572LYETfa/q3Z+//h9+VEwLCHybEfJnD8Ek9ExkVU8ZAxJ03w2O9Uik6Bz7pez+ou3xu1qGj0o3
npJ+m1vkQPvjwTwTdWMu/gbRSGgAa4a9HLp2mP+mRMEFJTDRZgo4oL2C2e3HV9FcvU68iZ3L7AEr
FB6nL6XsAdOU3v1F6fsH3x1+zk0vwMZEt+EnNWTV/ZLkCey7pWCC16wszLFOzji/n7nWFQtZvi/W
NrtUhQct3En8r3/+3f3RBT02c7A8gBr6+fW7QvNqjnBYyn2C75YlaXeTQxv1z1/lj+4Qxl5QLRgd
woL0U33fqmqlkppsWCWwRO1Z63e2x8FimZK/j6VFnKeZQQcCK9XvSkQ52IowAB9rB0lbu5WuwKXb
O/77n3+g31+27VWYa2BnQ136mRJoeAYnGBSn0MzxVZsjUa/TXAx/cdl+r4sY20gIZnj+ZQR2G939
bR2a52BBvJSX0fpyIpTS9XYWiJ8920FAck9P6Prcz6R5LONMQpWh7RpCCrTQwWxy6vfjiNCc5rRX
g/ovmiHbI/DjmkMnH+4LfWNcGQjJP76zaul6MCc4aGySpL6ko6PtdTbgvUo4ovvMqA2hq7K/MoL8
0WU3sAdtViGUWvun+j8JFtWwpW4rnUHwYEVU2zRn1l+sZ3/4Kszc0ZKj1+/+3MiahZoGVk47VCTx
7ftqetL1+a8aFr+XGJhNZRBsY8Shah8Jkb+RGNjQcj912R/w7wPnGQz1XDc9w/K98G4beLTfP9T/
TsD/w9i6HP9+BP7uv/+L/t+PpL7jj3wfgnecT2woqFbY3QMo0zbP2PcheP6EL4bdkokwplKYVPh1
CF4z9U90mjym4Cycmyik3P//ZPWZxifQSvQHiaLHJ+Ja1t9h9R03m389aTgpjW0ABygpKbAmjqTt
bv3NjWL6K9CKnuGb2hOZhvNZUFr4M3CseGQMydtbCz6s0K6o2yN7DMYhTMxFm84NCXw6nGt37Zhk
C4r1oI1wFyCtwGU5NbCkTdHYMSR+5hlaS26j7xQDMKdS0Sh2ekqEnlUWixD+wJtaehpEmowWPGyO
DathVJ78Bt8tsKKq44iVANIQsQVBVG6Z5L0bcxTuT+x0QqEarfYZbETzNSXF4c2uZfPt+J3+rdv7
/zfE8TZ99O/v292QUUjmX35LNt5+4hd2g/eJgxAGeSRzij19syb/wm4wP2FXBiVPt4xBcewSv962
YClpTtAeYygJ6ZA769e71vrEGZJOHscQpG96TX/rpqVL9dP+sBknjjvwNsLLeYo3/tu7tiiXWR/c
GT6hwJZ7NlbSuTFbp9NY8MxUnkmmm0lQK+sGvrcgglj34lGs2ksvJSqNLGxTPneZtGVUB25qZhE6
lCnPmawvXqwpGLOzbCYCJPaoMul/lJQnOyNrXf906AisOpNEoqUkexeGfcBRm7x4TpvcoNaJiiAU
YbSxRpYXtFTTqL4NbS1eRSUML+pFL9NDgR5zj4LWLXFOiDycwVq0ULz81oOgNU/5rdVZw00CUZbd
1qXAPOiOBDHGL4FLvHYTOPFiaOW5GQypc1YslCjQ+XTpHDqAXsYjTFmyiDh/cdYrl6CkASbqFIp6
MwSwuWyZpvu5In/qzNK7QL+u7UWTh8rxyBAWSU1e0JpSJUeuJ+uAeCVNMvvLbshp5bpoaO1T1BIu
R7h10i1TGwK+KaaQjU32u9aFL92yoFD374jba90pZNJ20zPmwmnB2SiRrvde0aT9Awwzw1lP8wYu
nP9m6vk8q/MaFIeubkevz8ok6ujzF8GVmnS3n+5MrdpEgKrH+wSyeZydHik2VzZzmnerW5hiWw/0
DnFU9DUBROMIsyGIQNelBvM1MvD2cI17tQMqJba5785qz1uH1uR5rkrxijsODtxmlicgeFoyA3rx
nC0q1ANZj/dpyfOyswuqoZDC36jvmq6zxKWFXCpIThunKbLKQm4pKj554yR4oxH48BTc0ECIdxif
YyL5dB185LoIHF3rEeDcBfkJyXjqtD9GA6hjTEBxjAyQBYmwOxtziLcHh4H4zwCobp2ZS6Y3l0Rp
oiHMeV4/BHXVEwJkiOEmHcHYx0QjGh7BQkQY9Frp9YeB9J8b2EyzEfdoqyYJvUDj+YaK6/xIkg/U
RpUXVj4/e14xIb8wMbfdt0cKvXsk0qN/JiTNugpMpg/kfsIMOS7mYXYGvHd2kROkDEIUhWJy5Gy+
0l/viFDL694PG2tU3XkwmxDyFx+ndAq/J23lrRFI7y4w2ik/mUedYQXCW7eaepS6NB6B6+vVwTyW
4KhClOPiWJpDYqZMT4JyLBWC9VbFO4vXT0WYH0t9HcN7DY/qqAcUA/jxZzqBqAXLUTkYjioC8Cud
CEbnKDKQ9qx5eTR81yCOeoRz1CYAwKZESH7XLI76RZdmSBndWAeRtQkcagS1CGmS4WBjE0C0zoDK
xYiHf8uQPApJeVRL7KbXzrOjhjId9ZRcbNpKd9RZnE1yMY/qi050nBP7KVwapgI2hcZDaL5Xm2wT
HBUcdVRzmJvLbtOZ1GteFbWnPyo/6qgC2UdFyFX2mO31TSjyjpqREDTG42LatCQgFe2bc1SY8mRT
XFad0O9IK7TgzD/qUUybjrfuJlIR3Jm5KKI8+AhgfSYjuxFoWqmHlWBXHbUuj+Dox2ITwHpGKwQc
rgqtYCJmaN53R71MErn8Tv2EiiY2QW0+amvNJrO5R8UNLqx/ah91uGmT5JKjOodtFaVuPKp2wzJ3
Kkr6DDQ3oEeUvfKo8iH86Gc0btH+eEKqD04V5bnc1EHyPREK9bVKsuZJBN107x7FRJLqx3dqSiTG
3OoNEabFpjySCnrVHuVI9yhN0oVTazxviqU7+2wGptJp5gBc7v1DdhQ46frL25VR/2QDeXG+kUc5
lJ0MaZSMI3FDDgiCKeFRPFCpuQmpNsH2LxAIZtYJWy230mmJe6IvltgFUSOmgrOn8SSDXi2BO4am
znhIuLowXJuoDfTZmWNPgFwMJWyBdreNoLLT+e4UPJGDuh3HBhav0DM1Au6MAah3CMYsnceoI/6W
w1YmMwRrzXVv4WXlg7W33ZJxXaE75ISV4LSepIat78wlD7QJXXMwmUkMfGJbg9o2vpm6hMSCO6Wv
z8jJADKwgZ3auKxlV+5AzgUlo7OW8a3u9VUit5GpHaIaghEMF5Enwx6olwQeo9XJOXnldQfszlfA
/YSwLkmaI7E47KGfjzuNCFT8V7m01OMU2Oo+WTEk0tYruxseAT4r7n609oC479MqT/jYgWU0T6vJ
vUHDImtYa/oKwH1hpoE6dxW5kjVySOeID/D3nk8SJzOWpHWAmg2JaB+3N7lIcEo0iIC34rEsP3ui
X/pwVNCTH0Coae2Vng9291b0esHVNUnVbmIBPVm3d1PCmImMu6XP1/3aAgSOTZdMQ+RlobtbjJj2
uTf6foxamqt3I4fZbE+h7l81lGwL+MByuRFcORFWjZanoZYMRhI5IyC8nYAF8IW/t3z2xiG4Wwpt
5QYp5+UBTJ93NfWlr9NL6bpnx5hMFPB59qyzdTJ9subkFHxofUFAmRCqvmJGLL8PFnu4MYOkJdc3
DdYnyLf2aztX40tB4Nwl/Y2G/oHM29vSzeSDBV0/3dJFhdpXNntjqHJwAdv9BX+5RrrgXWdN4Iaz
n2N7yoI+yI+Hfs4xVjMRlEJwcB+Wc2Vnu6ma14sESOgQGXWVnrCdDmTBuaPYu3mXVofMZWyo5qMw
sSuEvNOceVJRqrriwgJ6ggjqO83n3p/k1ZgmJqAaJPY7v2j7b1PfO3dC0NSMDZqt6W7xsQQB0MXm
HA2ZlhxKrN1DNNZTfYAlO3mnyAMOkTkE8bkk1zgkn+pW2Tw6et6eaTIlxNHsp/bbsGYObfxsls8c
z+jP1kEGpdd3Z/Zhm8EH/H9iWGh+kGmeeW2dRfQ7ujniJimBwAaJBpg6U9PJwHxUFUHXExeL1Zqc
NmHSfnW7DL1lzCcZwNkLSGBG9CUgBpZg/YBJxarP5yotiEKtNvZjXTcDLG9Xuv0hyPxFo/wf3Rfd
EPR9F6tx64uMp7MNl4DEHEIZFDTrajDsdrfqwqACs+lo7zyDYNWQtjtZjjQxnwvL6Pi1Vbaw4q0u
fQmd00tPI0BVKh6pD4dIeav2TSo/18PC3trRWH7cMpQ581VxVfdYE91h8R+31592PTlAxL6SKUlo
OaGoCV27ljgg8lW3ai+cUrosLHBWZ5yAgp2rvUDNhxRBNy52mNvGBbCUlsQQXmmXymukQfk5O/nB
DVYO5i3ujj5OM6WfzABdeuIGK3/XlDLx91WlTXdTYvfpYYFYoNMapulMHhpdO4ug60I57w0fSb+f
5l7F5FLM9edmQ4kFYUL+HsGXVUERAa5s1e82p6T3IHsbgC38ov4iacqRDO9haG+1wQgqPt4kn4Ku
hFpwyAM/7cnm0yTLce41mhOE7tTm82U3mS38WmCrBEMtgH0FoG+Vr8Tj+V1wK9fAv05lzT0Ca3e+
S9y+JT3Fao05rBHv9VDnDIljw8QmzbKub5RLwGgcFTq7GqG79oHap2O7fPbTMm/Pa6EZ2a7KJipu
Fz7mAkGzZXahJv+XRa+ECpX7SXkwGVFyY1EbqqCdTlTSdxHyb1XW/0PjHZCh/339fci+1D8U3xtM
6Zd4h0+U10DBSHJgQgBvofnP4luzPjGeQPVNqgvzVQwQICfVjRyy//wHYUSYlhj55p+tg+HwU79o
Rvan4xgdHjg0azxngfN3JCOExB+qbzZVcg75D/qlwztlDvDH6hvI6lhmwZesJR0c0rrOrLfbuCYY
DyvXHiWZsxdNUDJbueXCkn4LP39lydlCjBkYISI3s5wpdhxj1KMx780vgzFU5oHwwro8ox/ny9Ou
k3m2c6wqH68TiFPjGbSNgFP6rJPewgQMLfALwrl87czCuoQ3paPPe56Q4oXtw1VDnGcN7UYVtPSb
rboo9FOOev24dTnGyMFZNDywlw63DWnbQ4zb5L3w7SQ4z/1Za+OgIbd272G2eHF0B+GUXo43nMOT
aMXJyqbifCmXddGvVuhA7YkfjKyYbtpWLYdESzVRYRrjB8ntXrcLinzUTwmf760TlXBQib0G6QW4
MGmoJ24iHNx/WTnGXiDtQ+uNo9r5qzdsffIa7loB8IWYhJIRNNrVCg4/uQHuxcymCvN4TJz32qi1
c5rjrkkuj7W4EcTVjqJbX51HkO82NoHeaM+w9xYBBOMxaEhL72Z9xzGmw3aWV1/0whzLyPc795Am
WqBCJ12qu2CdVsIHYJATWZTZ4hG+UvFup1XaxBry0iVQ8OrW81rV4rrAkoU7yMnkxbymWrdPyXx6
h7jeaVHZu9ojp5eMQG3OJX0UTDiCuUql5xyypsudSA8SedBcQxj7OgkSDHiDPbzZhQ2Lv20K7143
ijmF1mYmWpwQS+dGQWOO1Q4wspecjAu0ytCq/CF27B5zk53a8m2oLKrvle9liMxAEy/L2lSvracx
2onEwuKPhcXC2TLjEKv1jMMwbGnOcXiwxn1NDvcpWbnTElu1Y6s4F7V2bTpy1aAtg6Ah9KgozieR
Er8b6lmenYrWzjkRwJdJw0LDHB8amaYRlgiTgZUWjUCLVlHDGU59ld2sa1C8WWOe96cpZuz30Q/s
NUIIGN7cZKmfpeWqfqcFWlbFk54lwIxxl52TJ9q8VV5TgElGnb7Vc5+odW1x8nfltsQjY4cpdwI7
VBuZlT2v8TL6km1AptU3bfAIKhoXj0NSXlaziCxr8h69xN7yfECiZKgS/tCcU88ZTyWwm6vGtqCi
cVCYiTBIYezQIVXivpW9M4bUhE17sFRy7o5O/2YRBginGPD3s16kkxv7g7uspBq0eUpau7Q+dDC9
dejrmadIbrBz/L9ADpkQdAuVHSZ4fN/yYBS8u4DZ5rBfykRGoxgGLxqTHnuW4ar0Q+pCKyMghTTG
1FrxheZ6310kibPqh5Rwp+x0ykVCClbXUDgwijguMP/pIx4aOcr7tSGhk72/N/19MtokQneDC+za
JuuJOMgg/1YWeJhCaSOJ7+XQ+mUkpD3tZNfMfTiNiXZm2FP9kaQ5S4omavNb4lmFuM8zb/rwvHz6
yDq9JwhHaA3rHcZipspq33gm09J7dhSkpEgKw/8sgYg7u0nHA2o7BUawRlK9rBhkPnKcDPk+Wc3g
C+tUTSkH3FpBK7GDS5dJoXert1vOA63JdXG5JctIs8jOrjp9XXcqRTxINL6WU3QxcYoNqqVEmjhK
vq4ag+gtfdXlcwq46FkupT7G67hVY7XN6t2vJLZ5+CUnC79WkOWHMpjn6qSuWlfeDdjHlxdivkV3
RuPZO2XVSFBRGg++nNM00LibtfGePPJlyivLU7q318rE/xA95S6BEoNDrBVK4qUhcm08+CIP3gxz
8ut96mYLxZuc5LWBHY9Q76Co90nW4v3j/UHCsTkH4pPkxcg1I0CFfUUbbnyOflbkOWtPGe8MhHcJ
NS+kZzrCn08I+WqnGIC3+4DLLGmicejS63xMJj+y5kTe1RreU0ojnG27otMa4Cxlad+2RT0HnMGZ
vImygS0H31Rfe3Hu4+OOONZRRCQM/FRRgfvsofA9EUToAgIHPcCFq9JJpuP33lwA08QgJXFxfWMz
wMmcG07K4ExTUOU6qRR9ZLLQrHtGaRaFkMqiFg6tx6mrgaPgxoHWJDzRVm5wPjf6wns2fa1jlfRs
bcCnBT3rNOX+nHBjNCuPW1MRJC06juJxX3cYvxIN+oEqJlOcT/YyPnnmTAMlG/XS3wvDyJCR9bb4
6k552pAdbvK4XYycSY3Ps6gKbPJEN2ykLBwhty22X307WttdXObj8LQWyzwdqqAhCwXil6PNzDdO
SRtaJH1cpKJjWbasNHvFcox8SuCfeZsO0/Ix+6JCTMqoa5JwXLvqlWQH88QAQa+uakMzxPPM27Ie
SkNbBXcFnpi4dma17JrUt967FlOBNznuIXfn4tZdPfwq/uSoPuZZu6ie6sGywYVxjH0AScGiYnFL
5BeSNZfNHmmo5rTsJ0HYGOv8kZQWb90uJpxDpoU7L1Q04wJ63gWWPqNOsqeGAZ23PiN6BY3+1fOX
+gadySOLsyjlfZJ1rXahtWR6RBMB7M8dRczaRABswJnFRtKr6aMw1+WFEsf5VqVVUx+mznYvUhqJ
eljVAXnxG6r+F5zh/563OQD/6YE7+u//O7z/x7f/czo2ucSP8Y7delhOv20n51+P3pr5iUhjOE1M
0jHhxnfBH31vfGn+pw2nxOgfLXXaYiD4/nX21jlhM9p0HLaAd7KBHH49e1tMkBKkR+t3w03R7v87
0WrBj50vzt4mfkcQMfCnGXJitv7Hs3dRslSV3RKpKkmHhzlJSSyKFMlN3NiDp1d4ZltXky8uHrv8
VeWVMO82Ms+CYz4FMzRgGE6Hwv82d3jckn3Wtk7zbaosoNaX83arMpNVpFFwvIPzepbQYbb7mjNZ
fTPiRXlL+7F8w8OUPfmZx/MwHp8NlUN+YoBme2aSUmKchu4yfwTHp4q3zBPWH582+/jkCWCXMxla
PJCjWosOScNQTryiA+EW4ghxS9dOnrbb040+Py67TMJ6i7fJL3G9HBeD5rgwmMdFIm0C44Q5o+rV
+b6KsGOxpGTb6pLVhnlrlStLzsqh69XutO18uK1J/nF5cumi4RYVwmTdEpnrjBcTkWNdbLi+0OOZ
cK6VoLHjytenwoy8AWn8s6nyvL3IW4vwiZDTuZXt6EZi6nCPi6pdptOTgpkizheRobHoLEKfy+Ni
jMAgrEh+X6RTp51O1+PijSeIhdw6LurVcYG3jot92xHFELXHTcBpsL4weLFtDvA12Sis46bhHjcQ
g7ARivnjxrJUul/HI/INJ5NU5XtF4M0FfGU2JCqC9IoEa7Ypq7TIOtMMa3ggEoONzFrdTkT40Zr1
SrOL5cGz56SKk5kM56/sGKlNx2Ns/DCADZrSzMg4NDiVuYpYyYICxTO7rD8UqmeycbXrgozXQRVc
c8fgF+tDpq750qdq1wgd+p4gPIthFl0NaFg2esYOImT9goOZZBZvbfF6e72JLtnrIvhcIxfloWEk
yemETqmFqYaLKVST8mkW4ivySWgDBnkwDW4K8CM9upnraf63qQy46cqglBB4OUYtsbSVhw6VDYl3
btu0SPeEpAV0Xqf1SzsjHEYL0wJGOJFLwSac5y4nhNaeX4kNmO+gBnrESdOtDH03zfNwFIBk9pPS
HYJILUs4JFWMyZfCCCgEcCwFn/NusLrIN8kziuyU39GR8P1c0NSk3VmmKeFPvXgvOiZJYrJJ87d0
zu37ZfKJcJ1GOZ9wPqfLLXsyNULmBaxDn3vpesLVaT8YAan5ZBjlHmmZVp/5m95Ny3k629HfHu4F
YecXFYepiRuEI1RkMsAxhH1XkuY34+dA7ioC9F4aZku4GrKduawlxd2UteaH0ZkNoWI83BGCl4kN
X6ydi44/DU/p4hZr5PSDUwDg32b6CHIrr7RZNk1IXnz/lVBX/brsU9eLl842RUQN717ha0unvSQu
XT+F4FvbkdLkECXSS75UTFRqO1kQthZ29lCc00xnfk2b+6QMF6Zy+C7onieRSfvqzPXq5UWf+uHN
mj1CpSyydq9WexhlSCO2k7iSGVkKx1qvHlejaInnYgbPP01TOVwITdPfmAUZSUNTntfFut5Ut7wo
fZgSWDK93sbwrk19zp/MxHe46YyhOyeUxH1rlm4Laen4OQZvsuVzT2zVFSiX9r4LRNZxdvPqR1q2
wx01lnU+N11JoW5S6DZePiiO9Jl6zkEOINKnS92dtYRQ9fsK2fqlLAavOKWETmbyFZLqVomKIDQz
rRBjrc5nBqrt9O7SC9y2watealed5YkmToNK3Vc0cqfYZEe8V3VLEnnmDNU5n7uRJJplqx/xUgEy
bWBoReQXzEkwalyJFyX9+nOnkQlFp32c9JihDAA+Y1rS7nWMIr/g6F4xZCZYi0hwahAdrUav8Plb
ZvqmWSWlik0mnBeTkCC/Clkxtu0RfUzKmyzKd7zSzkz7OUmuKr1jLWWQYYxy6Ig3VtoS8aQa3nVo
ugDLwjnLsq+mNxdjOIlxQPZtFxJjXNUZRE2nyjVjM2g97It1ss0YJLQhlqnoYNIydvxhIgi9WIVG
nBfzuswjpSlp61EDzeLB3qxZIboEfSnCbszLnhC7MSr9ZjFD3EfO4yAS6447heJGTzLrW5A0k9yZ
ep09p5gBHipysOcooa37ucwXcSq8PiGuT8xUlIXokrcKnEqL2deqXqaS9vTBIPS6CJXTclvN9NE/
S74m6KOrR7k5LF5m81UL/+uA8HNQgSibnR/kRnJeabbTwA7vaQYXrQzs7b+TY42BpoWEUUh0thpH
4VmzaEF2wP1h3jAXSqJZYhM8yWSQk1wzzlcRedxlhA5LPi0GGU3fGhDCCmB2s5gj9evpxJhV3aID
YauJcV2pNRpYP/to8hm1ixMgC+etS4o6LQGf03fdr7wfxjsyTPtAR7ywHxp3oqAs3WcP381ZyZzi
h0G0NNUfyeMFs0EJf9myCVbb+cYwdXvY6IjVwqVpefDrcjAOAxPs/aWixkuY4WitR4PS7L0nEfRh
ci2Rh2tQ8skGc64Y8cNVyoNvJ4QkGgNRlOcGRKga8S4ws0ONqe2hqkYeg3mpHC5VXZZWPLUZeWlK
05NXzaxoJdfMen1JBCMaW2+kTGNcr+YbJgVvisx8Iu+Ma27eJnZnfNQENN0ZQ+69yxZgalz1ifjI
mklI9HSUvLAt1/m8NZT88FpLffX11WdUD8PFzQgj0WBfMtYkXNdCrlz2YewJWezXCwz14qtvrxpp
AVbv7AwSu0SUFJUM9kE6LQpPg1FcDUgY6FaGz40zJn751SYzfdop0x2mnTnbsHp8bEtfehprWTxZ
Q/CVokhckNVqfWbX84pz7vxkCtNqHS6ztB3aQ9k4QXWOEcRWBynq+RYUyvotMCRmnRbHeJzXpXtt
mS1nJbKn+jpKZd8V1N29/d4iYQJSs7L5mq5SP8cO657PTd2mFSahmlHTzFimhSZVod8PmAKbM5VR
5R8aKAznOf1tJ3aYELsupaQTkXMPWawyqXFV1DydhH25rLVMOnFidI2V2Y3Rx6GzZDQ6IyY1hhcT
weFcNsX4mLcetT0W9OJQVyvdwpo7hmPo6LU3UnB0iFnwkBH539N5r0z1orFGdqyX6XRucqbwOGXV
ATs3He+GjFm2y0MKWeWpmsimDFWgtIsCp+NK/N7SfJEBH+pMEipwOmM6++INUt6l9ZyY8TjYtG97
vffvO2dB0sgas5cIGVrm8lxJBDK69faecDPHOee7nh4xWAYfwVLTWA2gdMG8mRehDratRub3Em98
dQpF028dGJaiezaYOC396SWlZY2sqbf1Q8c6c+8Mw5rHfm3TuLdoD+/oajKjqOk73BEocIuruac6
NOJ3q02LByWYyD0R1qA9zY5pPdEkDc7d/jjUS/W9hYX06H966k46OsA6naVkqfJRVFqdG/CqOUmm
vvZetC5ngxYJO4gFtKOE0bMyy5iAyyXNXLEgodZ9loJGNBzahY2n7qo0I96z1tz1gj5uOsfjmvR6
nBUjqXCBWnV8Hm6SVLimO8YnMwS7PQAG8DItvq8baSqTHv9UA1JyzJzjftDl8xAKYIi05DqfPeN/
vi8UJMCfNqZUXv8Y6XX8ge+tKc37hGF9G/c3GMiB+uRTf/5SHxvOJ93bqlzP2HpU1maf/2dvyvwE
LhJcPfxZ6GVH6vUv9bG3Nbv4f/mHHG/+5G85Q3+CrFAdbb/J1X3L4M1Z0Bx/Ko+HOSXXM7vUEA+/
4ODA/CWHjoRcNwWyFet5Zd84Rm82cUKUrtqZk6nWUzedi3fHV9VyKoZ+quPfXMCb727q/6hVddPQ
Hu3/8x9bP+xfHuvvb8oAjwyah38xVP34pghx6nRzLi/XZWnvK+i1Ly21csAAXyJeA5bzx4Cd9RnH
gfFX6RU/zgH88tKoFVwMmoVgZ3586XIytWT0isu6LbQ9MXvOBfHUpFCbuX4zLEb29uef9I9e7v+x
dx7LcSNbtP2VG3eODngzeJMCyrFYFJ0oUhOEDAnvEjbx9W+h1PFaLClUr+c3etRGjQKQSHPO3msv
DW90wTon8XP6o1FM4CfzFGt9jighjkXxDaty+Tl0KxSo9Gl+6LL/P6MQftzez9ej5/mzDpg9nS16
rqfpM4mPmVrv7aZVt27K3/75zs57nsvA4p5odqp41mmAvr9SnHBWl3OGSbDsjqQtF/s0lsMFlOHv
BoqOIwC7lk6IwPlFEOR4PXm4x8rtq60cUu1NoHe6lgBz9nrYNV/7hh2VyG39wt1Rn/plhOJ74Xvh
qny9Z8+xzWa1xL9/jIgGMTgTmMbGyMbo3p0t976c+uEw5d6A49dW7kMiLP8dqO7v9whKhyG6ZLno
Z1+I5whJ7CTXzyrSizjZbaORE9ufX+FvBidq8aV8Rh2Ibe9Z2zqzXPSeVXxM3MT61qtS2WrqnN5N
WRYf9Vp0F3yTJ1Th2WcPQA74DGZCLnpO39Mpalu6FR1TzsAHMdXKcwVX8LZSjfDORZD34skCOpFN
4rPaZ2pLuxlSkq+Opdz8+c6Xr/zsl/A5Ln8xhI1fXu9QDozuMDp2fa75HQ76IKQ0w/6lGi48499c
aYHM4gww4I0z57z/THpBG6wg8WQgMvXZmJJ0jxHZ3oxNmu7+fE+nj+HsprDUoI5gqQFzf051JvSn
jobMuB4IVPjY8Sg/w2p3v9ZeNvdXI4CyJyeM00VeVWRfLAVvStBXhXv355/xmy8HJyd3ixkHZcU5
mQbJEdHHtnat1/1S/qS54Ndxbx7rmYTzgh7cUcJ5f5plXuwLJFUXjHK/GdNgrhB8sK4QGmQu7+Mn
+04xx6kzGMZ1FWXuTpdehzA6dgjRlmITamW0//Pd/u6hU6Q1oESiQVFZZ99fr/fMmJVXvzY1m0ZY
gTayQPrl4UOnydQ/j4MxXYvY7T8liqvtlLA0PuHFuJQ68Jt58t2vOBtlTPSh09f6tZXXLO2hjJs3
cFvNtrcQjlNtHLay8upth/T2wqj7zTIA/VcFQcSAAzp8tgzYJSU0WADX3VRAFuh0awdpW/93AQ6n
6dBkWUOugynzh8rn57fKeSBU61q7VkK1W4fWoG+7uFD9Viu7C17kM7Dhj0uhFaJJwfZskfO8f6GU
DgfFGrRrjxM1J6FYOoJCjjveUR6mGstaEx2l2o77RJd6UJroE61UadRVWVjNI0EZ1Y1lNsbNlC8J
Y0gj3EvBD7972ZiNDNoxrmGo51hkl0MCZY/pmsBweT1SeFxrpZffchK3t1BppvvZEdFrWDn1pcG+
rHrvZxh0TgDQ6F6zddLOIa1e3ClDo9gHRSbZhxB+XBAlJr6RAXmlauWjHzs4LBObvKMQHMTdRGl/
Xw/osGuWyEt0qt98e5qKHZb+E5ZpdpLLg/rpWzemfqyg4h4GUeWbkLPgMSoS7yEpaj2wnTi6F47T
7zxN0sXXRm2T9NbwdOH7R192/kjAZ+oLFxUKF8zy978hjZvZq0rnQEh4e6RX6lzrESU8MDMUkyyn
vAf9kuwQuntXRlIKlARGiZwBRM+FH/LrQnN6EkDGeRgWx9+zH9JDPabAewiLNv0e2lYd4JLaawTd
Bj1RQrUvC0DxUSeandGoyRv1i+HZrZsy0Ghd72NM86sSH9SNO16EcZ4GxtnAAR5wOiIBcwUt//7H
USgoeIDGgUNopPheH1tBD6xhr/dTf2yKL6E650i8cMiY0wA4q6dCwAa+P3AoWerFBu6JC8/rN2NZ
J1HOsVkr6SI6Z88rMrtJyaR66GqD/sg0mfktyBEBdIAtR1TX+b30WuH3ffsl1qfF2VB5+3Co5F0s
oti4sCH53Vjm5wDrZpZboPtnBu96bLGSOMYhklm0pdZvaysxQV7rJ9Gt56qrH01TVvcTyKEATfKN
YrDE/PmRLC/hl5dkAUxcqN22fu72Rn9i4hTSD9EQmRsZU+ZxtV6Ft+ktCtxy7O9EH6lbJNkvGKjM
CwvJ78fIKTyZfe9yWH0/RpLS7NXc0Q5p2TY7mn7JdogqZ+NYuXqXU4//rE2uePWKmAk5U5NwP3n5
3kGjuNJ5RkFReN2/Pn0gDuVhLEwKtqzn8wtpzqhg5vSQVNX8BdcV4xXsF6YPQs5a30DFhfqI7R2S
RfHvMneXZQggorZMKTwKjZXv/dNQ4tGk/JweXIjV990Yyy26muzrn9/4GfDg76uQhaAxkdLkP98t
WUlX680cH2ZHVjeSohaCKIVGlBgS7s8xNzljAndmSH07ow9dWLXhU4+HNoJteX4hIdFM6SY10frP
v+zXNY7bRzbgsWlm0ffOBkMe1rkt+GE8HX03VVpxg6MC2dekR75bkvclq7CkOxJemM/P1QSIiCHX
c6Ll4igbzlEkWWe4cVkoV66duXkwVS6tt5qgi3KNPqdOgnwM6azSFZ8unfhOR7r3nx/n3GWHw/6d
Bfb8lrslMR5r0kE4VnVtNAqilzHpfAicT2BRBh+UWbOmA3gXDY19GAFobSxFthuFowT4PEG5D/Ck
j7qqe8DV9gHyz3w3a5Y4Fs2AvWmIvgm1f+xH0qwhwKbrsm48H/evsrb52wt7hV/34eQrGSBgl90C
x9izHSmumLwnNvpKb5bvg9q1G8xxaGyF1XjVGjR1dOHc8etGdLkgTFNmT05c51QehgvtdtO+mhwv
Wke922wy5FUXVtnf3BVfpYrkRCUWBQv3+69STdJ6VlLrqlC08HZwzIXoVQIVk5qWyxVKD+Xhz9/B
r6u6w0YPwi0f6DIpnx1nymwUbD3EVSebJPAAw61zkHQbaFf6hVtzTivezwOQ+hRbXmqFvDdu8NxD
3pR5P6W5vUa1YHabJrJgvbaRWn5SS1uWvpsMFopKaPOf9JqZi7a/IvS1MxpDubfb0D7q6DPjlaUg
61bHbNZ3rdRF7M9TE/frHsPcB8xKSRGk4Pi2ueNN4b5oZfW9r+biVZnUtnmQ9MFpHvQ1qj668MbT
KPLselj6NG3Tyjhwlu6NdmrkdKemDhZWC8Pt0usRdQ8uFFJcP64gPKQ3Na8LrlncAa+jFE7DSEyF
tUZRTBupwij3rYv0+bognLMNSteg5ZQABQlZdZdW1FiDlUQzToPKXnpVfPzirVn6V9mplZWc2lp9
3udv7anZFSM1f62WDhinU/WNxEBkNqcGWXxqlkW6pn0tTy005dROczhOfEmxCgyrYem3mYVG6606
teHCUU1xpZjZXZ/nOIWJBlIeKQDQuAuRvtN3wEA8HeYUMIwvTo2+9tT0i0LU6pMSpjw8EqlXXd1X
+7T3StQNtAoFh5+P3al/GE+2xwiupTasnVN3saplam/yWHzS+74ksvjUhUzjqGnWmFXpTuoGggiI
fuRw+vqpd8luzXrDAwuncmltijLrxsBgoaTNdep+VqdOqJoAjMdySd9whXF1PJCSRx8GOQU91E7N
h9lHPNtAz7FpJelWGY+ruJR0XxHN0IltDXfctaf+bHfq1RJ9Qd/WWlq4hRjoeQKXobObLU1eE8pr
vBXpMF51py6wJmUT+baesNnLTp1ilMh5tA6BCYAOPHWTh1NnuV+azPHSbrZQGpsLlY1R1Z460l5e
Dk98BkufWrXoWXuWaLu1IUy5N5Z+NrsqWtvMPOHX3orpvQJFVPpVsfTBe90RT0yKEDgjOdEnL7X4
OW6bSayzdjK+26eWuhU35r3IDd0Jwq5K+qCYJQhRhuW8VKlKWkNoeK2HUTWVFzfGFrju0VSkfm3n
4yF3m9zaDgnn5ZXohibbRYPwkqsk9ip6bFlKeYBMLAABOMwUyJBOJr+hLqB7SLgp+ET84do2GXGT
r2pnLqIV4pbEC6JqrlVfU5bQMNrYZn/A1l4RC5pCBVh5OhkA27GaDFx1whpz5Co4IljAvLTwa8JI
cz8vir7H+dmFJS8AOwzSjmz4aqeDg1cLPNVnZ7YMIgylkasbdO7RtUkq8nZQaa+uEF2lTwzk3l5F
ZZR/wOblArED3MM/wK52jWBrbIKxtKJmrxGXuZuEtKGNYlB017NUimKlTqU4YFcBllDxkoc1guXw
q7nkMq2NDBxjQN8WHMHYFMR26FXdvYSum3YfnC4a70Eb6LnfhMh6VwYPMtoohhs+lXWWjH6TVQ3o
uVGtwZWaaAwRQPd4/OHusnXK0QO4q6R2VeC4yXCSnasV1u3WdjAXisT7VktVM9c5fnZnjXCjcDFI
14qxgiRKbxg8Bjv+OaV9buJG/Ro1JkAKSUH82+xk+hWCEffRQFfn4aC0hLqqoFIVWw2VvECdbxPq
mmURhEqtr9sH204cEeSCAsGqIzDSoESG9mudN/0ip6+XDXaS6P3HpM+szNfGqkypdKfsSMBAyZu5
UOaPhtsy7USDXuyitEI340F/f3MS05I+sQ8JjXxrUu7ScOrDlS3ZYvswG00CgvV2OPZSwWnc1FV1
ZxutSFbO5IF90obxxdLhFfKkLFgMsZt+5AUM91HoqA96kiuG7xblIP0iKtVqjWnUTNcEBQIJhoDX
evgmtLjc6FHiPHgcadFDVXQQfGLQ9WvbsOYXD9k9EnIvR5JiDGS/rDJLw0DlilpF2JCM9GiHwZ2L
QJqsKf44hsZ3yx2To5GWqeVL7rDeWcocP+imUX/CyKx/HdRq+jY5RU/EXKwUHx3Or7dmKrwnxTbH
m8hAHIKigD7uGu+XDZnBjIgzmXM8MwGs/DAjm3lU79TYon9N6jJvhvhVy/ZFjZF4BU5QWzJkHOWW
JNquWxHzPu4Sz0g/6eagvVKGDW9zWmj4ztTJvq9CK8RTPc+w99nlqtd5ypvD7DInzpZtPcJBEKCs
kgB2wyhAM9a8YT9Se5ivyBgh9eJuXOPvsHH4dC0ug4FBWQV1TyTnVWtZ47M3tra1xonv5HuVStAz
TqpsCPiu+m4vLVQtB+nGyqNUHAunem/E23ws0O3nGHw8uLRl/jHTMF6R9RnaH1SlyXM0vIsqAhZw
p/l24bi9X7gFGidIANo1mxaK9akyQdMepcKsbeGsQnqvhMSdmtNYvU60a0rcA0hSfDmbovcdTMLD
vp6y8gpc0vVAAkz2IRlpqLxaeJJ2GmtNj89JLfurCQdH5qMIrBof3Lb7QZhVgovJiJjSjaw2PptK
kTUBmyGU601pyCzIUnt4yYSd7Eed/BUsVAa+eHiXyn2ZFw3+Pl3PvsPd6aQ/xfC8N4BPHfSYpiZC
QOJFf8+Re04DLp4rft1bxbfWHqYR2aUY2uMoLWnso9yzd2WTAzOhq2oaTGi59Q3ERnTTzXb9bUxE
1iDk67M7YiuUr5XhRQP1lNIs4JzUQkAN9SgBaWZudj7V4YYJx0sfDLubbgpmeTpZ7NdZFPoOA7QI
o1YBqpOrVyqnkRnehDMqn4rKmrItki+v34djDZmgLEWI8ccKFfOoMf+wJ5QcKG5BIeFkNJS8Il8A
PWI8YgLs0wFFFqbfdYaQVgcMwNBcTfmiFY57aubr2Jv7J7sK0UMNJFNSSaMVtc5tSzy3jZaGQeQ4
UboRjh1/Skgg/G6j2y19ZDBTQQUn0b8jXh3vLFqECPt0pLjoa4V9N4SOxgxYRFm9EosEGP8jT9AP
XfbRK2seWc7dWdbqanAijQ2Ra1jPsZLE1zKy3Yd5juQDOUHWo6HFprVXyhoCEMcuD1iOGtbJ2u2m
wfKjeKgPnZoKKElIrT6ZMpOvlhi7OugGw3qc2nh6xO9sJCtqmcx/s45oBVNiHX6AIKKNGxSKXXjf
QDYamZYshOy6jbkbmcqMfjNq3XrwEVh52mbZWB8V9gq1P6X4WIh8F+ByofN8LvC/BJ03m0eS6IAP
aXkXb9nLM6eMY4tB1SR54kYhqH7ehOgxVUCphvoZToOYgnhS3WkNW8Y6Wv0wPM6WWjT7VDVbjByj
LO7g9zpbJpmk3KayNud1FNqUAEI9NpGVVWb4GsZqcV+TxL2uzbIBqxu5GUKDcWadNJg+R79NlML2
kVE3M5ZAp/Y2c9Ep8cbMR9L9dDi/M1vc3nvT2qZ2fUDnRRYU1cDrkx4KtKMHbj7a1B5pmH7pdiZA
qn5GWS3n0HooYd98rGP+1Aa+OvpZnKjdyxDDbECA6TTFwQ0jOSODSKTmUxu1vqeySr90yYSWy3Z4
J4Gtufj2UqZO32vHqNzgnaLkM9QG7ySZFXZRfZgCesOdiOyYFLb2FkIjGj8nIs5ihVlqfsOJKrO1
aofRpzoZtSOt4/nz5E7Zk9mVxpWb9/Bian2U9wjz3cGvhhb6zJQ540qDIMwmSA5ya1M7DXfGgNis
Sr2tAXhK85OMLdfWELqyLtmAGceJR3TXO2mCiDCx3GtWXXg3nNZa9h9WpQy6sUuHAp8ZzY0KPq8Y
HkszUon5tlVwAO6YdV8LqCIvMi/lfcHQyoPS6xZU+dRXZeA1ZWfvmGRDNoBSUzN/TvPmQBsmVFYe
Neel7VQLjdnbnL4vcnOc0GY7HeeIm1nXMD1eDCqLCkLrSP8+ScxPPviselM3EkMraR/hA37NCgdj
K7MbutH5mzMTkhlABjKfK90a4rWSaFiuIq0qodOkWFQDpcZhtRNO5mogZJo2XsE294RPZRvIiZJP
DcVEb+rswKgnYfpKbyENjGNVXsMEIE2owC+cbUKgCBELMqJ+q0mjV0pazuCzAmOFzjtlerZRXZtb
Z1TDt1wbdHgYkgjHklnpZelM3IAdkQmC7WxcM8tjT451fXqC4TQAZGmLD0AGesjlY2duYVHGRhDa
mdX6MSwyukSzPt4bLdEkG0mVaeM0LupEwxvs45wRa+6zL2wXeqA0F/B09DUWrRr5Zl3pWOBiJB4o
PSP+d562IPxHkA0rWy+UW2gVM86IiLNOwNFnfJszofQbITWcokhEEP83pee8lPyToxyb9h4ri3ab
hzwwiCUZqQcY0DxYgkwgm7rtHG01EDGRr2o7LjDuRr3yjIRJNizjtMA3o6EWb9DzlccmdVOeKG6C
nK0U+LxVY+XJskHV3Mz3ACxN2GzzOffhnhXVGspIP2yUwiqvLEHPdiOsnt00HhPoMgU71mU/aLIF
b8vYGo4CQNlIJMk0ez5pF95nAHYlmNsirNHiYQsEDkFkri8aN0Hcr4r6Zmb+V1CzJ5w0q0mRL52A
Kufn3eRWmxFY/yNcASEAW+vRx1MZ538ms/8io/ipohV86b78bSS7+VK8/p//fvoCvb39z5fy+382
fde/Jzyc/uzfOjoaMX8RWApremEWLxzFf3R0jvsXcFhaWqf6198SOtw38EJp72FLQ4MEF5Qa8d8a
OkDUf9HAXYqp5H8Qdmtp/8Zk9ktPmPWegg3HVNVGQ4fy6X3ZLxodjE2a2n1Mew4BqHmL/GYqE4co
32nqt4t1n3kvijI2ZvrwNUsL59XV49cystsvaNO7m3wyintNcp5tHUNcKJafVyX5eY5pg4BEheCa
IC3e/7xx4ocL1+4+Nml3W2t6fwWvzJ2DrGjMC2Xd8yrr6VLQc10ar8T1nAdUdYNDAdyau49SkZXf
j4JaqxqnF5rwp7Lmz6VIGGAqZXjCXU2Knqj1zu5obrDsdUX8NFRjv0VaQeshHm+npoKO07bNRh17
EKpdF2aPVF5dqBPKMRP5gYgVkpa1qNwT7jCvZ3BEDwWFvbWikVuUSpltnPA+c5r6kA1pvUsjGhp1
G4fbuG+swEMXtP1pvN/++NE/ax2185bCci+L1tFlAFuu4Swd5J+61BKHC5vONn5ygCx8d/rSuMU8
xFyt2yUop9pbJb12NbFxhzYk6y0uIOpDuOyKDu2GqOct6wdYzv7RMod0PcBW+PFS/zc7/RfpzU9v
65fZ6fBaLn3jn5yvy3//Y0Yytb8We6rpLZ5SxDVLrf9v4qvBv6E/uSBpNJ3uIBPP35MSil/UADQ8
0PzSrnHtn+akBTqDegLiq8qURLPN+1dz0vv+tbOU6D3Gk0UHjFkQgeT7YRVyPpFUEL9a8Jw0/RkS
34RJiDpLqXya5Siaey/sRmVPYpKNkxyyWwnaBVkeVbwiqr/3rlEI9WooW2N6+ekh/mbIL/PNP1/v
j58Gdp4IXJoMwJTPRrweORUBRv33KYYoujaU0MTST3Vx8LWpr50LH9j7KYnWJcoL3TbQYZ4A6e6Z
CmSYJ4FpMYNwGWlRQLhF/sR5v/5X7aUfV8HirBJfQw406pf3jzuOZYY/kMk/WurIOP/bfV46w4Ww
+Pdtz7+vsmj3YNrRDTzPiXVJSI0cvaGfpxXpBjyDeuNNcb8rbSs6gKP21oBkXyF1yQu39/6V/X1h
gz43XSYE4+5Zu65pvAH+KTlccozyrcSRsqcxmG00KS4pVd6vVn9fCrmpSUudDA317EnO5VRbzSzI
FtRSQrQ7Nqjx3HwZlfkNQqV2QdTwy425KPD1RSJE5gO677PRgT0n11KV5JdMRp86s1HXrtm+Spwy
l/pn7wY9t4WelUuYfPhLJu55QnjKqVWYTZwQRKcpgZ4mxbo0R3ONYWb0LTSsB0+E8oJC4ZexD/pK
RaOMZgNdFgPz/agMzYFTUI7Plj4hpeR5rPs3Ci1g9v78Rf/2Oj/E0Ihl0Dm+v85ANwwrD9eZzbh6
jgbrc6wa6dc/X+SU4vDPvHF6hEQ70DDmr0XYdXYVK02l3ukutrxFIYnBNsdwOHBgirLHWpjHHMhS
nprbltIZPKwdo2WX2cN+hvorQe+tNFHdGPZ8++ff9bubZ1+lwzOhs0x17uzmEbRWMcAh/IgW+woL
83Y2hJfGz28GKsoDxA4MJDY859o6hNcFQSs84mIUo7tStQq9hdWCLfEhWGWXFKO/fIWMHKRY9Och
8QMHORs5phdmCtBH6gFppGxG0/2sDe6hda0r+mHRhSn69xdb5BwA9cmSPHuClIw0FAlcbDSLckdc
eXenJZVpY7Q09HWoN82lobRMIu+H0qKiQJjLCsmKfC7dCa0pFSMJRRSux+Ymjd3nVnOvPPL6QG3a
oLm2SveceHI1tXowh/UcAAmAeY5njuN+CyuLXyvL9ClWMHT+2/GEqIcTBW5a9u2adzbX0qVE5OrS
r+yjXl/xk1RfN3Da/Pkqv44nrkLXF0kiixZb0PejVqOKCozXiVf4P2x5mOp4sY8h5cFKEIK2vXBT
Z+L+5ePlejaFMdKpmQLP5z9jDFVI6xj5ahUT7dUw2DT9qjnO3kxRmePKMqLoOeXYn/qKaCN33QB1
+MTZgYQ/EY7V8c+3/+tHqxukQC07LZQMBKW+v32OopFLNCc0z8wjFoFiZz/tJkkt/8KNX7rQ2XIG
GR39AcBjgHtpvqvYJayh9FyaHX7ZGPB0WZsBh6DQ0Em6eH87ekf2iz3wdMtyiLVAlIY6rbrQsJ/g
BfTJrkP9K/cgAcREoGYFEOvPj/N3o4kukqGrsH6ZnJZ//9MhptJyRybUaFeZo8BOYz7cFJHTBR5x
Z7s/X8o4Dc13H++yCvDONDpoAGfO037U1lDK1AAlVEYjWkDqbTTrTOG1BZNjGalBn7jeo25Ohb0K
q5ZCnT5hKmBxQs/9XQs192NShKWypBSSJUx7AazIoqtQBrf6ysa+Kb+JxeB+4yEZWRhdMYq2Fdut
qPYzyrrhS1dLDmWgxQi25KSvKz5tmim7U0YtR+Avcqnex1PCwlNSNRPFKurmsNxSZkJHSEd6zJRA
kxyUsdWp801cL4gQigcK9luIXd3G0/umWw+T3Q3BKCZjW7iesjSA0uR7pACxCTBnR/bBqDyYxIRc
dzE/ocuybYvpmw4gsYE2YgxpDOT/VeSVdOrUFVtB6mZzxXdufV7SVIprTsVC3xa2k9DwbAg0kDQA
hjGHQkyNfiFdQQCHBxKD7BvDo4DgEOV3sTJI4R3UKjJF+pLWJVmTqzGPswHyV1wMnrmTnjYpsU/F
zJVu4CqR6PdOFXZfUL9ThiDJ78455Teg2aiGIBWcmvwmMWsZZEvcQ+ZlTbRV01p1/H4JhBi6ovgu
BNABum1LYkQrHeQDA6FVt7AywpfklC5BbgFA2/6UOqGfEii0UxqFe0qmSE4pFeYpsQI8dvIyEC8m
DqDR8H37spMG5Dy2geJZHU3qpmmUE4Jh5O7skKOE/GnpdVrwS7rYbK5Cav/ARSA2mLcRBCrnqjkh
X3MwPWnQ11NqB+lChaWdBCA2PcFiEe5HX5oMaRN43JBaaXVCy3onzCw9IvlkWiC9ab4sINp+Cs1d
RMsqBB19YtVqJ3CtyApNXdXGArTtXRtoSLpwbuMT8lbRpPshdeHgkv88WRuqxAsfl1RepLpiPJFz
nRNGN/3B1J3nE2E3PeF2wQUv7N3CgcMb9QuStzzReU+gXmnY4ro94XvZD4HyLY15Uu/HE+K3MCi1
busf7F8YQUP5NJ2YwCc8MBwjW6zpbCna1iOK0ImuTLNSSvdQ4hBQkn3KUpXsOdCU9q4gwoD2etyT
FzulrnrrKGr6FQVZFx+rCdBhUJJQT2aFklNd1wjkWtGEXADbyO1Tn6m/oRYczSWJOeSaEcAr2/gV
p3xISz9uJ2+dlxyxVn0tIxXCZN/sp7yqri3LnKGaeYMBD5iOfBhkQw17xtM7td8g53fmlV2WU4JD
lizmFUV5nQJylQIoBq/RhXx0tDiCGjBTtrPdTjdBX7vzNZ1poNINDq2YPBFkGEE9e+0HjnOVt66d
BvpcWkE3XDWk8hJUDC/t2ia6I1x1ZWTWAZJXQkza0gCescSUSz9E/qT79pS4ChXwbv4CNcf6lEsN
5uIE8XWfRJRFgwEvaxZoqlK/xOM4ei8oXOb2kxmmeRx0eph9a3JX40uYha1v7cgsvUMl0MhcuXCs
nLXmOIXYCMhHlDbzwvg8hF2ubRpo5rAjPLhYNCvU9FvsEiuxLWSs7lAdJOW6TkWUcjuZja7L1IEC
tiJtmg07Acf2Y6oqYIr4qFGEYAaLV26KegudUtLctFplPuden76R+RFixEeTBLy8aRy46IVGhLNH
NAHoe70GnalhWN92mJTjdT8OJGUA6oLSqXRV0W2rOLPuox4Gg5+DM7B8G865SchnWsExxRCTH5C2
NfIBAW2mawhIusbc6npc1qBzqPhrmzYTqlj3A71oeqRT8kGZHS0C41Amc/Y02h4tzB0bfzay6ybp
Rc1bFI7Rd92rk4aWeCni2uqalTYILQZcSKBAu+nZz/e3E26oPdjT6vMYpXShp9Aq08CxoPNexZVl
lsw6C4MAaCkodTKyPQeaDRXm0SbrwnTGyNx6uiRA9Mf+8H9Fv/9Sqv9px/FL0e8BBEj8n4f++5fy
59Lf6U/9KP0Z1l8w7zisUKzjbG0tO/QfpT/d+MtE8Y6ICgyOxc6S0tY/ln5MY9R6Ob1hTaEz+P/a
EfyhpUCHuptDOiJbft+/QN4tsWfstv7ZINFP5DeYqCNOVAH222d7+wVvUtVT/+SKRFnzg6W4aXV3
8lXEqR/6YRyAVHnRtGUYETWCvqMxNsBSh4c6MaWz1yCaFNes8AMfkZlqxbepV/V5BBApvenakMK9
U/vBOtp6bC39xISCRtgKi9wjeEI16NncfVCLIfNoKuus15Y13Iapdl0qkfpJWEObHb3WiCB21S7y
aB04pESk2rWqiTgCFXBx0wGnDV/65SRUg70bk77zi7npZsR4qL36al3SYaGlOtHJN3fKkE3A8Bxr
eqk0cqIc4hvyQqvA8C01zTFMsua5FUL9lA+VlVznsijGexNMWPTEorLURiewLcoSeUu/t00B7vgC
risZA7KdaRrGA81oLzaZCFdNjypRQSnZZO3aIcKgWJWz476OML0GPzTYMiGvVOxHTUz9Y4s09ZFF
pITUCVdVAo+NkdqRU47UivAlMBwP7tR762juogM5QBUTjMhqHxSQswUzPVBYIQjuppfgu0u3rp9U
IK7POfi1O1DOOWs6LNl4ZyLnH6+QdUlwDaMk3tcphg6/1I/AAAukLS2pUsZg+wuVRUarq+GoLKy8
FY85E4FV445bWSCPljNumm5bOC07V3GUYETJQDtYJTkeVBtRdomWaGCcRi/Qm5DCnOHE81Vluv0x
AUt6mylTnvmjM+YPoVv06+wUiqDXRfasAE7djFoHIFRbkhPcIUwzyMbMv4DRq/azCuYqaL1I/9wT
ZXyY5KheTZoXr8Mkz/YuaQk99oxjp1vaTvd6a19RrL4Dh6q9Rt3U3PGczQ2hLWJD4GjGeX40YN52
vLZbyhfpulNVOa50UnKnwKj0cjs4sr7BWpXuPRR6V5OtVs8DNORtlUTeG44LBfptXX2Lm9LZTNlY
r+XICxojtnn8QnkYXVhw7B0qDEkosMu51v1OWgZZN/NEGwm/8arP457Mg9S8Ja/T9pUhbgMrH7rr
GjFoQMDDQMKsGULvqueHtokIYYFVdxcRanBg2+CSlIZ4Zc1ZRm6swXWx7HngUgtp7hY/fDAbbBYq
jwNYWeDASZxao/uvpoTLSDgvg6simKvAoHXlqAdqK1NCrawWsZ1TfCU6XflQuyWaNcnoZUVFfUI9
niAw0yVtYh4LJSjiyLGvmnQ0br1UiD1yB4Bb4eT5xCQRT9+la6NHrD6H1fyh07unkNqSH2vhPiUd
ZCT4Yj272re0hg406Fa6HctmayRh8p0MuFfZKPGuVIS5qqERB9BIrqM6P2izuWkhTWzQYanrjqqL
zzwFvMoi/rcfvPJI73M7dqW+8bLW5MhHqlZVoXsdGiy6ERgrRCKTNvpmEvIEEIP2M0BHqUzRukjz
A1zZHV6Ut9EIfVz/qeorNSKaHCDTrmH7Nsamcd/DGmEuTd9cvd3qkXqra2oSVJaaH2ITCZdKXXdd
CKSGLZLSgD2Xvp2BSc+jhUbNtQgbI4x1pVBM8tWhvetQb1Bc07SVzJPyI1/Xirc0+1qDTzSD+tbD
rlM7VFmx0TV+2MxfUMUjwRMyDHAHfYWy/qnMps9yth/tMN472WgFcmFAWRgoV+QRTFckUpiHHJMy
RbSoX6dR8711Ck5Llo7SeYSMLPTbZK4RdqJDXCGp/KBZYb4BjwYRyCV4xG7RIVcl6jJpmrhTnTuC
MI5CN79VAvBU0qZrgE2gUlKwgZle7WMzvQnRsvr0Sj6GGFRW8Iu+jWP3Gsm2OuCY4kv/v+ydx3bc
WJp136XnyB/+AtMAEJZBL1HiBIty8PbCP31vhLKqRSpbXP2Pa1UNskopRjACuPjMOfsMCgxhdauM
8V2+FGe1t/JNPIrSA7cNiS4ekiCc0+fIsc4xziBtsFQPFdtX6ZY31hTfZpH63PfTUUVZ5U9AVsGG
9feL4hxtBLIJbfAmtJdqSxlIDF3Z7qf6a2jIbwwZoT1KQnoqBLxutNXqkvwcvDx+oSq3Q9Q9GCzF
6Dfb8ZQlVbeZQg3eYFh+ElNMylmO1hVdoteIqkCCWz5Kvp0DNS/Q7Dj3Oiv7oC3CZBQcbTE7g7FP
ChkQmKZ4dh1NweSUtW+nCnkH8HFIL1F5uqm5TWoh2sfjYLfWlYA3FTR6T2NYTvAwu3Jj1M7jVBM8
P+XLvnM5TAueM5ElboTIvi25OEC83xmDPQds9tzAhWO7RRLzMcmcW76MLyBCGOWa9t5VACCilggG
Ozmjc7VJGiu/ZYn9OaeRzRLnQe9h5m0gq7getb21MbP5U4TK3e5qfvex/WxJI37SQYJuqslq9k2q
1dxUncSBmI9PizPL88hhf20QlvAR7Q790qAcC5FMP5IqGvy4bnQvqyCPy7nepjFvRrioN4FgO/6c
MszXzKYPuLFNf+nbR+AFV6Xk8d6NWs1GvHP42y30emudKAhG3xOCBFQ++dFWM2QmLnTBYTE8cMXV
uXW7BUQ3qEjopiysek6W2klzX9dDzjY9LJ+1ZQ4DpUAWoRGtQVe5YyJRHmTmbFtkzDQmLPfI+Gvj
bRpq33NWpr5TWdvZCGePFIUfeBCeFtWi+VShWPpViPzNHnTtkWkc9+8gnhNHazdh7jpXjiQehinM
Ku+vu6BunBDmW69cI6Qsz73qngG7E8VZNbeDpk/nEK7AKZ1JopqEdqstqSS7cEg/qwlyKg1OyIG4
rvwmXVOpOk0dPVFOT6qLjFJxkK9JzmO2di3xVbNWqGiZhToyJ6MD+YRNf02RiFkFa8qD69YUi4u+
fJZ8Zg9qiFTKm/sJ2QF2Bl9bg7IAfdJP47XvbglhIpsCaSiyyWkM7SagRsu8rkPa72Cz/yo7oyfc
VlMPPfGVfqgnX1l/qw9pPT8zUGmuQ00Rt0uDoB6F9jEqwnULh8g5t5FnT7N5UiL6ezErPsPpD326
3h/DlJ8YrhzGLD4kTB54ptbpQ4xC62Ex6s95mULeKQijNkZr9uNGm094pbNtJuzxIOb2i5pq6c5U
mnIPHzLAy+nhsqiuqq6B/BdqO20i58oIUXSmVXm0w66nIhgQ6r1Q8T4QUPU8m3waNVpmMwGpbzdb
SyhnmYV+QuTQgUSM3azU9yWolQHKAdIe1gw9Yrox3hEEyT2vqQzaFT02MFn8jD1rVD2pf/DztGVX
dIuYPg1Ohh0jS9SBUDCzUif5oKCgTbYgsRIYnlEx2f3WrSOhnknvs0Ci01dYR0mLLFF01uP605cl
pHVUIyKJso3e8q+33qRDDJRBMUhzaxVNegr1dnoJFyFuU5eEvGpHsFjSgPUfHNPLbIMAw2myxzMR
HApIwjpPKKdTS8vEXlRzKbutUtOTZpzm0rG/2D3eh51tI8lDNlkn2ZhtWuoKoqaIaVQsX8zrmPGs
Rm1THCrB1Q7ytCVfFY1+M/MQV2rD6PTrzOSPuA441BgpFcU6n7OxjWl6ADkaf/lCsE2eeAjrZX8N
EVZopMWigRIcSX1lU2kULqFYMf5Xtb0SXbKM51m6Ro5mP5XSfowKDdEUdUBtf9dGa/pSQHI9gwFH
nlnbNjJFb871YngcedZMW9bjaeELJ3c+dn1C1ENPlMOOJ8n0aS4T5wW+bRs+oTUYglmEUUBa3I9k
cSKgfBTCndQ+9GZ2UxnLJ+ZDsA0hD/dq3+/hBQBlFYxlm1H4zKjJam94KlL/1HinxdEYM2cDWpbM
y7L71AP13bQZz42pdXAfy8FPWjTyRSeeTJX6zcVhdT0NS7XLSc3zWp6gASz2cDdnovD7oeQ5ZrlP
YtD2caYZgVkq3xeCVg6lS5no5X1X7CutOQNirh6NBS+D1RB1I1puQNPob7J8qfaKthDL64qPfMUA
aEMeWPHeQN2OXNP+EFexuS3C8aWdplOYEcDG4XUzl+anwkbCFAOfhN+QzuzBUb3iXnzKNDUgJRON
dmVBk6WT4F4bPKPN7EAx6FoG864qwyMJaJ8WBXBiIT8Zgry6fLlqDPvW7BeGTG0VtLqkUV2Sjwxc
643phOGxAibplXU+e6B6fyyGdkfK4LCJc+J38kij0rFVjCNQEWU7fJhwOhyHBM7p1HDwonmAhZB6
sT77/Ty6m8JJQSMTzr1XVLfYD9CL/GHuVBQE3Y2eIeg1Ch7yk55euQicX2g01QDC5A+yJrfoNxTY
3qFz7FWHqhQ/RQmApz+UCS2h2eeeC9B4y2zh0EbF89CUV0tH6G6ZhA9OWiXe0CvNaTSyQ5I2jK2H
+NaqWyRgNmbceZS3Ee8TfHQFTT5275O83boiin3Yjs9tZ73EajPtI4M+CzfdQh+U5oFhSxqe7Bxj
GPOzWOdFxPSsCp5YzJU4SjOn3ORVkt7VIeEsVVZrO3LwkiAujC9u2dybhtySXMr6FlooebZzFTSW
Vdxhn4gPeVs0HvCR3lPL6Ytazy/CqMmiEF3qK4XQg2bRifisGyL5wut0aff2YJ8WlrcccqJFUh0X
VzMbYpJn8IeSJKMcuSefYoV4kWjtG+OJ0YA7J/Q1GDw9JY5+mDSFW2Oqngx9vkYK2Gxa5rZeaebx
KTXaQxmn5B0mEwHOA6gC0dbkpKpUCApcA8xOw9A8OkNV+bxBd2Nq8lsXYSS0ckqxmesER7ZF1TG8
QAz+1NdMyItUnNwUi8wolTOFqEXKT3rmO/qkNjSghHs6oN7tBbxvj7GnKaIde/zSRyrqLbzlwNLR
9eWNQgOEVr6ZHOHFaMQ3iWJ0AT5c7MakC+/nVXc+J3hflQk+vNsW9R5zszwYunZTtXS59UKiV2hG
98bQPEnstJ6qLvamx86w1+DobhKzO7NYgzKuM5BOM9diZD181g0Cg0UbVLhJPGhcTP3Dpsd/l8eM
ykksIT0XJPGEshW39zAsL9idWr+K5i5ou34JwjCnLRb5cjDmiWons9Wj3uEhLNZks9FWdgI73rkk
Iwx2a3zDLb/LacFia3liz48fLKcrdcD2l8JOPbL+io1hqbzFhmrPNecz/oqt48ZbzPByrQUwlrZ+
OklyPufwJoRlA2w5vlKV8XPa9E8KU6DQmajRLO3aTYjPCWFZU9Dt2oF/HpVzSq7KjVrFMPrlsRvC
fbU2f3q3D2eV6EjF2rY6sQNK288bivjFc6ROGyq/pBTOZl4t3kJHUsjqwO0UZMwOfDfJ9q4sb3qD
CZUb+eqwmjjYCRpk1TCQ+oZRtPHxZ22N9EdGrd73g9c6lOeposCL6nZQHw+KUx+dAfTuVH9yquI8
1sqeVKUTQvwPjhXtQ9E9WC4D+SwaP2dW+KAXDDQoKpjNTACXsaDlR1aklI/TtlYpakp8SAxNNB8P
dnjOjeKGTKzWi5aFjbAZfozq8gD8XcfwUTaelhJPtxjjnd5kC91TGN9AQmdzKfsbEjofNaMsiFp2
T0NXPrQyC3jBBxVWe5fj86nc6exOI2Fn834p7buqU3y46dt4cRk3ItLeYFDdmzXVarjIG6IxSWcl
O4uVCsdNHj8NrXV09cEvJ44BKR04iy7TB0nMbGou0UFPtG8FwDHEC2Ww2JVXkqjZ4gfURXEGARO4
kUW7v6QfOUV9Z1K3LGm+xQOZkyHO9x1T9xszbL8OrQ1Iu7/q0vyb2k2PcwcZHbefcZfoQ+Rr9MSK
OV612TIckXM/8WNhOE9Q4MPaJ0w8oLeqAhYPzVcg7DvHDY9xQc6k47Q7g0hnL2UVUzsWS0CsDVXP
UEaDs9p3klXKUpyGvH02smU8lc58Q6I7zbLIGehbRboDIb4RxkxBZW2Ltnxxy/bRycSp1omhbOgl
cZwXG0KOt/MwfIhyq9g2RVlslJKI0B58aOKUN7NjBq7UCSZiXcCZ+72WukJXhU9C2BFN2eADWr5a
NFAO4RAU3cjoYnCu9W7IbnWR9vf2AgB8BJIw2+2uSiMMvQujI3fX2VJcG/WkDY+67GO5wSOsyj03
u1UHCgtP9StYGpyLRbbMe/gbBNEWakp1Fpsa0Zi2dAOUsvFw2zeNtiutotuatdkJVNk54x2zaVLp
25Maj3dKTibDoRlU0cR85mHtBlNltd96snnjq9GsbT+mXB1vMyiYoU+6eCZBHxuJ4xyLxXWHK9TU
hfZcKdkXJhDszc0ki9sPU6ciNIz4IzwkqjF23PSmKeB4J04df2+JkvB1k9CMU9iD+n9Ys2Tonrvp
psuIazgMlgitveqQbOqZTqk/5Klsj9NALC51qDXvrM5Rr8lqICUQo/JCTmFOxqFPUzZmJ9upsvYl
ItGt3lRVXbbbFPP6tOtjhyIBEE17XeV5RIraPDxiN6cFLgkUjZk+mAQiMLtb1DNeFvsuqqp43jP1
Nt1Nib+e4WnJcJ+ZhMaJXIzbrgMVvclnAwd3SQZ5sqnUWnhGaWvxzTAK8lFSDPjwDgwpT4PeRPp1
bprgvtpS1UnGG80uYuG+piyhaMF/mPeFNoFg6kuB05zAYRgfmFsPXZE440l0DBxF2Uv8+s1WKYeS
JOrFSA9VrZUHZ0pBH+QZW9aN3ij8M3nYdrGdlvkczSnJJrqlECwnTMyNqGCVYj9GSbQEVkmkxkb0
IOo70LP9ESxoQUVa9usYy0F+myZcil4clk74YbKk8yxZf+bejBPLCOI6jiefvAxWhwJsg28v5uy5
w5IRwdG2DHpoV/SboccIu+1Ac7OSjGM/DfV5xzpj2hSDUvgGFqJ9xmbZD4uuuE0IHt6DgT3HluRr
gyY3HDV9Hu5yIbNdny4uN2hUHRvTOCdRSDr7jAPQXvKXNoRkGsql2ys0VKD3KxUQpXhqxvV2VJbl
OGQjuWVFPWzB67deJUZO2XjauVll7Ow+K7dK2jBYJp5twwCaNje0KVDFvB8MM/HCqFqDj5o7VYE6
X7qOGmiGNH0zoYkqhQPjp4HpvNgRjIqw3fJ9YWpLcTy2ClZbTS6Ru4nBFx5rd+RqakV+l3fE+YTs
Q/fGKD8wGpaHSW3QrazrsgOdgoqMBOMdSd7Wg25r8lQkLNtH0a6jmXI4hlA99iic0ZCMe70lTicL
cfirWn9PNNmV3nfHoe1Vf1RWR7IFJkJPQspKY/oYD+Z3Q4/Ha+In5nkDOuWcK9pHN6nmwBymdMPo
IMQOYvYeXkjy9AwIP3GmMgjM2ODUbbMjKWFTRWxdXKQ/HOVjE/SVqXoM5pjWdFgC+xEwKN2ANw65
u02yorwncqC769WFCPRebKaOAqaPlpCH10zqZq3kO7by0Z61k/yImi7dRnoUP6KvPxeL9dUZw62J
1veYM2Pc5hOKVYne8WvItiBYqW6bxYocxIVY1mXKtHiQIaqdYoAZUmrzATWNuLJLM7mdM1PxoeF3
h2TIn/pcDfcJF/x1kUg+f6LqNmpf8/hIjRqUCXu3WrhAXOuu86DHkEhdKjzDY+FK5Iw1Ac45w7OE
L/2ahZp6VzSGFrSZ0/uMm5StmebjDueDElRqfwOvo9pgn3GfSeNMiJ5nkd137FIQr4hrZWAJBUZQ
nENzIjVyAY0HwXXXSBlEOUqXeplIPAKRTHMGi/7YSE6YIcR6oPb6TY8qf4OSnaKAKY5jTkFr49Fm
O6lsmeSAV2GVSemnjrtWz8kgF6RrRouu3c+zje03H1Ta4Ul1dhabHF+jv92yQTeImJ1jmz2aW3zD
c/0RGVdKdarErM3Evdr05nbCprGxpugZS5F6crLaSDxTrz/rTTEHQlI6VHH8MczIu4IzZvopRKJN
HArivGn90FSjvd6OqRPd4gYmsNS0ykfKc+OxzEc7oFmMPgy2ATQ5+ZoUGpieofxQaNkHe27LfZWX
z5luRIRtifwKlN249tDLlmys/kTLom2yLlzOsdoj4WaquCmqTJDJiWUROjzH05LX94Ptpv5YwCZs
Qwg1G2ucw6clomctsgLC1tC3d+Ukl80QpdlLqXMoV3rmdhvhLENgu4VO/oiV7cICAMi4MP9S62nr
NJnmmd3ICYUOi8WfFb1E8Xyf5x1DJFWxDmlthdsqrb4VudpfAUn+kY2sIEIlrG4lMZdelMTbibFA
AczgI+yUwl8igmYyAaEhJSqKE6R0D2lJeuyqY/eSeTwZtj0xsqGREhWxVmFH2ToWrjxIUwssMdzk
SJjutNa9GnDw+uvIjAY1e2KQFJ0w02dePnbGQ5GQpR4Tk4v0DzxIYR9LHqS+RemxZx8e+43eFoHd
E4ZVq+qPPGo07vzqA7kS59pJDpBOvuMgBLZRN9E2k2lF3hCC5BmkAA7ivtjZqWNfN918K6XCIoV0
sgk+kf1ohmZ3MLF63VZ9k+P0Z345uAphFi64eiAMo3EIjTAIUz0NZDyfi0gRh5yAZU+vE/sTi0Re
hnThE6SQq1bh/EuisbsKB5I4pipmvWwTOjmV1UsGE59Hpz0Z+65Rliumn+6tomiERNeuvbU1RTvL
xoy2dqenh6lP22aTObZz50TMjpNBHz9y4xH6KfVxvY0/1fV4q1ZotlhjxBIdjTOLLyljdD9CLM3q
yaCsbXHEEV3xomMSvmc+X1xTMfnsFtcPgdO/nRtnB/8hJCGn1wMtLNWDYq6CRQLmvnRz/DFRte9E
9xhU6/OTCje93Niaoe/0yp72sQPFgjQhl4VW+KG1jLUqGvYJn/dOS1N4saYzUAKhuaGV6OtNGA/f
5ogRgL0wopl4p2c9AURlMrWk06a14fxEpkn0XH+HYxx85pRM20konxN7iQKwZcmh5q7eW3FJ4AWJ
NCFZOqk4cPsYa4iJtV90u7kqjexlKPLooOL+/qB0MwPjePYBBi371KarX2RZ7yZdS/3FLNZoEpEd
ifkyON7gnqUuv1hmGSRwwt0OiLutru1QOYkp9WNHnLDRP0qn/1DoZhY4JLCe1TWIwIrFiZslOWrJ
CBpjdBKKkv6r2SP8T1P4GXJiEbZ0LVYSybrTJajlpDuOT6rPC1jM8aEc3SsIIJ/R+Qe5EZ0jo+w2
6CU033ITQBjzaJ1CknYnXaGN5Y7RkELL0LLOTUlV5nWM/JskzYKLquY/AqP/Qsv2J4HRVfLle5u8
/CouuvyNfyeGoAHCdCFUTFCYBFdL0r8SQzTSNiklVf59BIzuSk38W17k/GVhkkdFRHOKrcFZHQ1/
u53xOoPrs1VsORYKBA267v9BXnSJJflFXQQLFwISPw+Nk6nxVs03inZnzs1e6wBkSEMgd1Bs+GwI
fkiMCS/pMZ2OOmejU1+JjUKacbRp1rAZ13KZnJmXDBrwbu22uCTThJeUGiSO9PbjJb0mW6Bz+ALN
6hURC+Tb2JXo72O9WKfDPxNwqL4UYpsJxmFGzVNGcnKGm1yho/AHh66evphInQkwjevVa9BOFbcY
Nfo1fkcd+2ktUkW3SjLWhB4hBx5Jha64pxH63VO+hvkgA4w1hhRE/KDgLb7bZSUOziUBqCALqFhD
gaZLPhCLSsezL6lBcx2mD+0aJTQmNZAcTGHj5y7L0SJkNalDBHazoK5giDyvaGwYDRPenV14ySsi
v5xpcI1+4EcoDSbRl2yjqhnNbT+uiUcVyfM2VDOdJKSWOhB2n0pAkpCoVGDhrblJSmG097iDjZcS
IfhBXhKWrDVsKeP+XigJcuWqvKQxxXSYTxMYzhLkBCcuY0XNAWZ+yXHqU2M4Rc2a7tStQU+pTsRT
dkl/UrQY8zhW7/oWQxkjUVa8ZEUtok93ab0mSNVS843UGu/DpXNO0Roy1WhG3XjpJXtKOuDDmMx1
DlS5Sz6VUVv62VpDqxo3EYZnzS46BnMm1so28Gj7QEm7k5Fp2Sehly0P8rwTFevyNRPLLCbiDjtS
bDb9vAKiCGWm0NLNGnXPMMrpJudH2IQ/krdlT+5LORs8D6Is7QjLtC1iucAO2Tcjc1zmQ2tu1yoF
+zao83QXXmK9QBsR8ZVc4r50MFWB7USNZ7BV1zYmFkLjPrRICSpXWmWsdGN4GGAF7OoQLbwPBzi9
UewKAUY7r8BLifxU37O1NfZhmfNoIADPPjMD78sDVDegmX0eAdDkYJ6f3AtW06kThq6qVpRPsxMx
66dt1rutvqIo5IVKwV5MPBYXVkVtTS062hVhoS0VOXTqhWyRrZALg2xDKpii4vtWS626sS5EjIiJ
tAyseHGeZ1UixOc6B1UCZMgeCGQYEIyhtoOx0WcavI2h6RvHty8cDrGM5bG80DnYUEDqEI0LtQPl
PQSP1ZyceQzTYnczp0to0qGsxA90cyv6CfHa47QiQTQKHiJUqJYakrKAhnQUCwoAmJUl0siOSrjr
V8bIrIwusJeVPBLPZY+0Sxs1rsNG3lcrpKRdcSUh46uJ9DuXsF31QjQJw3r60V44JwV7w25jrfgT
2ais2sMVitJd+Cho9ND8Vwqlp98trLhIxVOUFzQKLJAaXDb8uAtvxcrts3OhsNhczDADYNBspTqr
BfisXFgMOPs9/BQ4ca2JGJPl6FI9uhQDVjCbspZHoyWs3saqiE4fYw9pWyFqAhddvHrv0j6+OKHO
EQR+isCuTUwOHuMKTROgVYYskfcDE6hk21VO3d92sW5eNyjzxZ1jZ0lLETA72NU4XJxgMGW47ZbV
vJuxZFQ3Ms4x1jaObD8VRdQebTnSTDdVOd7MfaNeJ23ZItNXYuBXrLSTLyEd5OdhYo4IAIxrgK+u
GgkdnCzuOHtUvzoDGLdgnGa3uU8QEjGUj9XlY05b9gmBFScsDh23emi0rEmYNJVZnd4gCTLmG1CK
+bzNx4alRcT0tvchh2rLVqILAu0E6+6mDeEpWZ5B2y4DbFtlcmcoFXWxO8sk9hcpMArklKvz1WKB
VMKz19bnWpa240Xcac+y4rPylQ599hEXQf2xRq/ToCa3GKwYisEwFj4jQceegRuI4fnSamjtLGVV
vEkRMtSRk1APIhppGKuWVpfYki47EJ1SfW6R2N2F+ZyopzKZSo08QrKPqA0d/XFOB7vYpxxe53nG
jHBbLs7Y7oiRyXbRFJXOBusMDz61yNpo21bZdG9POCYgzgEtW890djsnXGz6dCOgWagHVeB9GLye
UvPGWpZ23MYsZ7A8OZm8Vfgic5QnnGtznSKpiRPZ9ztFq4afJqz/FG//patUTv/vXwXS7+rw7/PX
+Huef5e/1m+Xv/SzfrPsv/BZO6ReQR1YqSv/Foeb/AnKqjXqB/gD3kuqxH/Baoy/cE3ba2SWZiE6
YBr97/KNfo2/Z74Slf/r7d3+VH3LN//7V97IG6eerjkWEnSk5kLoJkvcN8bHcuYODl0dhnFuKuCk
eOJH4Wj43YyK85dP5u+X/vWlVtPh/8jQnZ8vxQNUuDr/JQHvtSmQkVdRmLrDaJLEGV8obs1AKn8P
jP77q+BgFQjr+dSEcN66wpuqmYekgUebOky87TXvBJm5845F+R9exUJOj0XZsnTW76vk/heDI9v6
cF5T2hH1Tsu+CA3EJp1Mtn/+xC5O59cfmQBXIdBGQgqwNOONxd0ELT4u0FaZes/fmv6qISgSRh0b
/d5LdZOZlzjWUHerOb+y+tDvCxX1WOVXEIbUBuFtdavX6lmAH/3zO3tjmOa7dOkcNJhnGqQaQOCv
f/8ulnjSVOQhaaHhru+KhwqN7sZ14tHnSpr9UOJN//NrXi6Q15+Gy6YeyztEDV7SenMBDRx/XZiG
keeWqXOYeC4fIEMSMT4JuUMPXfujTbyyk6XjYXBBSraafV3G9rSzWXQcYjttWNrjJf7z+1pvxjcX
NqkDqzEemzbsqLdZKhjoCI6S6GiIgJhnv3LnrdlqLNZYmOG67OHUJlShFANlZkl6CnXfI0Nic5Ta
T06qzB6r0vEKf327WwiioRYW0fdKYHv2G5VRJxue0P6MpEU5Oaa+3KNwnUqfZEI8hEpiBqEkedcj
BVkv3vnMf7/O+dUEiWd805Dl35IcRlt0VMwqVkh0655hJPmuiczR//Mn+I8foAPNa2XdGJb25m5a
MkDoVmLEnmKpS5Az92E0WNh+zcTe06FQv3MS/X7oIY8HF0UaIf9hufD66jXNpKkF5YrnUJx5Y4OF
QS1m25/nsf7/+ADx96yMClw9ULBevxTOX1IVG7Rqwl4gXsIs5ubVy/cuwdcWn/VsdVdIEHcFcwLV
BBb06jwC1NzFqconuJhueZ2MKgWC00EKTxxz19VC3apaYmzZVzARzR1xg/1G3y72iErnTIQOotTx
UGcP9A4oVGf2WHGBbjaRirVv9PQZFzTqdtjkWxNMdACPVJ6scmKCRGPIJBmwqE7Pf2Dlnb9zCPK8
fXt3Qezh2QTlgwvkrZddHbJq6uOJKX9u0DswaUc9mTFKdXMdGYVj+4rZn7NMJu9cJf9w7ZMl6dq2
peJkx4r1+jPVW5RQUSPwLM9GvHebEbk+Uqp3rv1/OEnX+Q5wOxJhgVC8GZ+Mk8jbUg9jb8DTz0Nr
nvAJGCFrd9fGSzXH25BT7Z0X/afPFJ+YynTIApxygZD98vjCfagOPCNjr4hxNC0TrGPFdbKHnFXv
ni42eeqNedX9l3/Dw/7XxNF/+FB5OFNnrNAKdiHrO/vllTPukQUrEnaLnhBuhcycDZDV/p374R9u
cJdnI2sCnhRUUm9ucBivOWEt6hpvgl08g625F43KcJYQ+3cuz0uF9OtTiSJO4xJxBSJTsp9WN+Gv
v5E+x1QhXc3estWea5pZfNe+rSi4WVqovXYlH0AfELxC037LlucxLlZzsu3oO2Si+a5ujP4w6bnr
VYyZD38+Wd9+3D/fHMGXFwwDp8PrN+eGZuMYGm9u6a34blzQkYZyVt+5U/T3XubNt1rZUEqWTjUR
fbhzoAFDABRQW8AL5uULgv34IK1QXqloYB6bHOlB1VsFKsS4v0tIJ/C7Nvw6wR9gKm8aRF5q/VaZ
i888MpxA4Mm7G9wUgxb+/gD1a7ItUCeQ6e5+//On9duTnML6QibhrObWR5Px+uPiYGbG1CzwkR0H
WG/SfJvs3P3IjZuoGKj6L8QRJBQ9OkvkDckdFk5kDaUg4g+2q3TSn+tOiViUcfMyUtJEFGQs3dZ2
2tAechgN6qpo1ZBAup2JcTthUILQc2BgFw0JwaI67fnG6kHfAmRH0PXnX/DyuHl9sVJB6eRP86Tg
zH6bZ9wsYTEKiXCy6TVgMkSSfObXyvEQxO6RqqPyaWYG5g4YnOlyxvvESjaJW7J6Y/5SSMt85yRa
7443b0joFgFeJoc8JdSb56NEWgKe+aLMq6aPuWX8UBoL1Rr+98A28/mdl3vLnYFBgEyE39wkwYrl
4dtDvegyU5bczKtxewWvX2W2TebLlOHy6Yt2l1FVskhCzs2sMwuqdbKEqf2d2/KSc/n61+aW4NCn
iOX0Vd/el7OT4ZmyILsbelEHKDmjx6638R5x6V/1cblAQF+ss57jkVKWDvKBS55vx5wuqIE3b6I6
1V7QEXJ84KA8Ji1+BRw77iM2A0a01iqMcK/+fPG8PVTpRdeMJp1bBOobkdivbw7Nqox6CTtlY5OV
sXVL5StqacjjZZW98y394ytZJhHO7Cjofd5UM13T1O3QjDhqlfJHxtSEQTKMHCYryjuv9Pbpy+9E
zLaKbFcllNHU13fyy+MIJPmsWS22yaTRrP3zYXJta1sBF/anRCvfuft+u9ZBI6yBiyAfqaSJKnv9
YtoCNNQdKyoZueg7gNux5yLvq2pkYN173dLvvxlzQoFXbQWEkW/75sZyazTD2chhhfMNrQfy5TbQ
qrDBXma1dxlC+ZOGkeedJ8GbYEIOZG4wbjGaYtLLqXvfXCSTCa2rU8rMm0ow4Wr/CEX8XA1Y4ODD
pMl4JAtwl8bjFXXdOzfVb1cNtxPYIwCwrFHWvdTrjzefrX52CdXyDLzZCJjq0Esl42a8Pu99k799
uLyUTWFombwk8xN8/b9eNmlYd43QqWLyqISo0bqr7Bw2RsmSh5AHC5xE3XTvVRpr1fLq0NCFyS3I
B0w6Jvu9N5XGgEbBInKBIpimbNcQ3O6nZBTjExmjHQZXbyld/BZGfVNHnXmF9LG70aLexTuQffjz
WfD7Obq+Fx0Cs8rQSBhvbxzSvRo4LwPfM8GYvo4yRm7cpkfJ1iN/yENRr+sO9aa2twSZxKvan+1U
/w626/fnGYRhiE+cSYbgMrff3FJAeUxymQrIHFTXtxwlNRSCutq2tFs+sRbfMqsF1tuOCd6SSbux
w1ruMA6iDEBQ/nUqjN3lg/nPJJQ1Nvfy/z4JZY39Bo67/vs/h6C69Zdm0twwMGKYCYuC++XnDtv9
i/+TBTLHLzWXS8n+7yGoYUD4th2udyBmhrZeYX9vsDWXvfeKs2Da8vNP/y8b7NensgBDR1cOacMA
Y7oWBObre1nOBrTldmFPMBRkU3UIKAKnVJJbmC7tg2jt6R1A5OtzSjDl0IiKBnfLr2BY5ls4miUJ
5bKHmOkdaSZ+qyHiQ4X9ZSAd5Z0T4+dI7H+ODI5gDmOiQdmU8ctR9LxphFTTyVMHE+ZmqTFzaUFe
4w1XH2qXPcdceEZDViUxzKu8IIjcSU2X2HcKlmQQfQr8Kbhfca502Yp20NJoD9h8cXdhGWGYqho7
Du+A6NTXQglRgSqocn0isbKHvnMstI3OZHS+0tu5ceXio2oOMbFb7AK1GrpFpWB/+DppbTltrYrA
+Z0tFpvvQVenqtmXibSiLUA1mftFloUEK5gOLaMk48e8DkVfyFv6jkQPOkId8Onhp/7a14k8tTjY
xUuRTpV5dpZIwHhIwnM9i+S/2TuP7diRdDu/y52jVsADU2QifZJMenISi+YQ3gQ88PT68pRat7p0
1VfSuIe1ijxpCAR+s/e3v3JMdMmqtPUCwqDREgaxRhJADiQct6gFoL1cM91u81TIc7VM5MgF+BZJ
04tZ50MiI7nVBu7B+VF5Jxs/EmYQzKsjociag1wfVaOKdteL+iuKBj1/4+jrzFUzakWq4Fb0uVpP
wmHruvLlXOhHL1ZTDQKI6NBW4K3WF4RqkeG02FVFijaW8B7dK61pm1dkauGeSbBBpmuF3md8VXE6
qrMdaWX56I3VPJLCUAFX8fHIiEE8u+OUtTN+E3NqUfgn0vT90BuZKUOUE1AsmsCZtBIR3iw1k5Ti
FnWBj6xItM1iHVJC8Wr3tuuUU7QX7J7KzdeYSwVCBTFKBsBBYcEg71ZVbLvLndspHcNh0qERK27J
cujFvWxZJb9EqZ8ubTjXLKjhXGEN/WBWWimf+82b5wsfgNUw7TnJESU4K6uFI2zXccUqVhFzRfIP
ldys7qEotcUd1lPrVnZER25aPRmKNWVH86KimYtIDe1cbOrGqDTor8LBU5X0eJrSpIlJamE5n62X
zkmx6mWsRVeTjjkTcVbRfC0pHpiwA6o3bBdRm9Ezcja4BiiFDZy3wTx0fXRL8iRV1WDIgrATvutq
DecZHb1yrwbrvvJdJJNMqqvAYu/AzeLbCdLGlt2vAOIRkfzumbduht876EgJy9alk/Tm9wispT7A
urGrG93JPfOUD5PKj8k8xMzYMM9oLoPiJZ4eWCAil5RKXX+UrIA0MLgrjBtHw1sZAQyBBhVSXiMA
yZwsEzuyd8jpSqB11L9ElVvZzq76OTq2QNcI2DH05pPNINSFzE6mPTG/ljjUWjJItLQwmaPl0FBu
dH3YNlnb4L2TZC+hQp+A2uBitK/ZY102FMMWZLQbrTsZ4wps2YCjzIfWN5GBNyOLn1vHQjRZZ8Va
YsBio3lFBgFd08oqELZqs00x9GI1Nqld7ijzHLEBeICxhUgc9Gqm1mXQ/TAmt7u6L8bHjHSY6Cy5
kdH6AknQH6LJ4vINtTy30ueqkpODhnaqmR+aVmmr9G0qNe2aneXrQ3d2vJJcFjEtWrKbUVtrQPWJ
NgqEkwhnZaaxVp9KDMPxXjO8XG2bUcbfJfToZRUvNlJZJ2eHvTL8OLqZI3IYqSvE8pDoUDY2Nlrw
MVBeqY7ZQpIPgqbRHsKh6O1hTf4XI5BMJ+DxgasSq+8co0d9GjVjImdF7/IIro01+RzRbwZoxCLb
NmQYpcvbDKpXv5exvnhrEJHTXL3HpNwZxpuulZHPdYk+JjbbaF3UScmG3tIFYsqw6havH78jBQJF
eXANJTjMz4FEzMSMCFsaMDd9o9BtC/Vnufjvqug/dJvG6v9cFZ0/5gqs21+Xw79/48+6yLJZDhMI
wFKUaoBnNbXJn3UR/4doADIt0PtRofzTclg3/qBMsflNw+AmNm0e6v+zMtL4f1QVcBMYldOpszj8
/y+Nri9Mc3wdFyG31nnf1zboL92xpnSCoDLCKEmIi7eY/M1T78TZxs7ML9l5xe4vX83dn2XJv1oQ
U4kBOXYh1yJm9MTfi3lrSsiGwz4bdC3lRMY5QSAn8pV//Sr/W4v6+2Xo3AhpILuYsfs/f6o41xal
5R3ZQsp3QiDO0QExPdstPtbxChzZyrYt2wDlVRIA1x5uYGsb/83g4fer/Gdldv1uGTHSndOao9Oh
NPvnd9FMSvRTfTWQ1031meYiuizZdiFa+6eqKvu77WmatSpvD4XDGHnR42GT8qxuwhIW2F05LMtL
yoMZ10nGL5a6nv1krlHfq6Gw7/HrpasFocuJFQ65ghz6+lHXWL+tsCHhnfalt+lJuNpHGGepULSK
BMhYyOya5gZ4p8vFt9fIzOKRicYuGJ12U0VGz0lTju9LM99Zfi1v4D+ASMzjauN7HMcuOZ0ERjQp
OVleAb3IHRG4/f77/fss4Szh/v9XZ0n+MSb/fJTwC38eJVcIIVMP5rpAwl3hXinJfx4lJscFTQfL
TjCDustQ8X+1WBrtF3sG0rRYG3OgsFz/y1Hi/kESwrVP4Ze4LRkB/E1X8q90JgY7Ea7o/7ziIRxy
tbuWMGEhEhnx+3389TQpZJqm8GSwaeNmT1fSr9RyahkwYMeS1XNcinEM+AxjGHtWs5mgZO0hsrR3
CZms5G0bxbE1mvzRoQYGuqbhGtIFcLOo1k+tr6ONcyhmouU6irAG1R3or6p9XXfU7X66grx8bJzx
SKCb8cvw5zeMrMzY5X23lCFvrl5V1YCKccTmIaaa1D0x807wShvKOgD+ONasNbpxvDWbCbQWiZZg
lggbjiiMAi0jl3Cch6NoYELhtfjRDP+lBzEUYfNstVjfz7QywYSDD1OWFk7kVh9qxv9BTDRyuPgN
SLYW4lHWyEelPuYZxtCU2DuAPdMmshxeX1HeFNnGN6ubztKszSKKRxYUW8zaRDEuu1qqXZeC2W5m
kB1OBlAk80M0ryAK4/i2pBohgXNZow9c9YlztrTsSWohxGVkq0jr9Dx5iYEVKcwrY54w/bbWkVO/
S2fuAIqAPkpN45do2/hNRFTWorPnHW56dHE1xhsMLiaQWabaEyylyWd3M0YFgENwSUkZZ/dlEx8J
Sf1qhFkcM9/TQo0E2CvKi6TNXnyZnQWC1v5GLHpg1nupi0c7jddYmYesP/sdAIZ8hCJik/JECk90
7+kNdtr2UHewz3BSXkObkCOuWHtSE4/Vfuz0V64oBHDecDT87r40Svh6aPjMwTC2ee/cLeX8q4E4
tTbbcu8P00BtPH1G47zLOuJbXSyaYx+jb1+K7yTpvyLLvoXzcwRkjQFLUP2liSZXGO5/kMcWeLzL
PXO6DUzWGWzvYm7Iv0Ybnudrwm3TsEnRJ+OMIdMUj296m4oIVHA05Ie8XU7A96wt8tlkA37uvnHy
TVtigElNIouBVu5E3d600C/BDagv2etfZWUBIsEbmAGscp0ykD49e6NfAVMgulYI1u96aHptYuOT
Wn6gdmNsBYsYVnryy2pM2OITCQezT8NFwkHZJk+e1T1laXsT1eLB0vgJuovA7WZ9bRiYmGjrQ5ed
XrWoQ+yUtA7JErpL5HwMVvNpDcPr4GPCwjqq314nb6XfPPqQ2UzMKrqWw8uIjVUqu+8IJ6Lhatz0
zkPSTOWdipI0wDaMOFX0OpxE4yuLTeMQa2Dfyokc1brC3J1q+UFl9oeBBaYBKNbgpFrmvY9ZbUju
FpxfUcJzrl2zYA1mfSczP2Cp+O3M9sGQ0bbuD3QvC6jsYbIjHMAgQasKt15CQ1wU+xJfk8u6a4Fn
wVAGfMW7DtwrGD02dwX3wpgPa4TKpzJ/MduHCihWA/EytQrMqbx3bvlVRkYNzk5iit36ZfCc7zgH
2BxUkEL5IYeBDLHBGK8Cv8cA9D4ylPS5PctKwxZEEncdOFkDoQ/Uig1xC8YmbjuPJnDGD4vPj68J
XteXnQ6Wn2wsTh3YJ4ytPGvvSxQ77yItnbFY4dnKyotwWqu8dfW6UG9ERpKEEieWTA5+o/QCvJtb
1C6UC2PGINyZMjsuCFccPOVGBISDUlNxpMYxb6qLzM+mLrxbSGFJs9Y1bbh0cW9pKGStej/ByfID
E0qAverSCTGT16VevI3xO7+gcZ+MYJxF3WxbZTpfkYhY0jdlypyjTYeB0zkF6mqyYooUqvMmtRxo
I7lqV05kpsO6RVpchF2v5elm4XljMzrrp6BWdSTxuncmwjfLzKu7BUIkuqjG28L1id4KAnHlnHPD
ezDO9Bi8lGMN5Vk2BDNxl9vod1/zxc4/2kW/KdP81kKYda7gaz9Wku6ornDoBZYzP/xep0Pc7d6q
xivXmEqeTb9IV8nYf/sWjMiunopbHXyuRbeKMaNeef60K43moBVsWdWygcyz6qbs2Nnj2UqAmTBQ
KBxMuojz+6HdDSkYRXhhQlR3o4m+3ve3mcnfXdNhUcoi5KSdd3Tl+givkPFF6WrFefCxjhGW/Jgk
CY7+QQKqT0Jf1u5pRCMe9O2vxcp3LvM9yjl8mIm7G3G546731lOaYOSE0UWiALHUFjEy2tiFI4EH
B41wV9mMW7MnyQdjpRkYE6nENP3dZuEu2jtR/+zEpGeCgYGqeWgXpHgZZEGwU9fHZ3zvMIHz6mjD
QPFBsvND+emZj9EMzGeaqT8N8LlONF1ypoJ7K8+PRQOgPrEmuSLSGIXRKKnKm21fYfGr5/aXzPMf
hH56gHA+2cXDXK+J7Mt3ZoTkuXXdsMnZwjBbY1/KvbeMeYg9r7gDj7rRh+Kn6bWTFXVb6bRrcN43
XvxmWnO7iarkWLT1XQfj3URPlUGtm5N0y+AHUwjNu+c/x9p0quvl3skrGVBfDOumKXjoOMOqq7Nt
Xi87VzQ/Yu7uXIA+tyUvfB1R4fOGvUUMwmmw+xu36dJVk/ks43unSh59C+7aCLYGchIee387Fjr4
4WLlL6fGgdRVDuuBcolHqTd8V3b3bKVpsqpdDv9u0km7LbCAxJO5canRw3pWT52LFTAelhsJMoFc
g+gEMW1jJ8ZdZyPCKP0Cg/vEPM0mKGKw0scl/iABIyySfjMsEPLkqK9ngSeirg9ySt/I4lnNJqEU
FUJUcED+Xu/So1dZeKP5Bmo3uW+xCTQEE7ucy5Modq1XsV2tHf+oZfGPa6Lvs7TPvAEjXHEh1TpG
AaaKkAk6XyFiVFwASIOybZbMz7UBzqSK1pHQd5FbvEWyOddVvFOSG4T45Fkrf6VIJVAWh/lALWbx
qkmVvZh2t3Ns7kVZAiij42lE5G080u/2pj1tTVUx7pk2Y+x/wtOCgHDXylOccG0pBT0I75nHYew/
Atw5seeivnliXBJKXDzd+KLMdidmJ3/ua8FT8NZfhA+pr9rjud8ZBqmxmr9irQBgzHkR6mMotC8/
i3n0nyqWYr+Sojoa7Ot+az0mJtvS3/aJhhG8kGGUuiiDMq94pjt80UeRP3BPekHk8pQDmHmubLGN
cufHAWHBsvW+ZKnM6QsyiEfltCrj5j6JWzWvWxsrtV2/aMprVrbUQ2+GRGKTuk0NXa6jhqPQmwMq
Phm02k2RmnzkdycKjezYJpciscN0gHDTJixVq2SJ7sa6erG95KYnv2xtE07MpeYGQMZwa8se+g+P
DFF9TFZ9rDvvxs90bU80O6LltNllJKaSVYkrkawkTrAwb1qUPO3yOiZDyZP2vc6ZpuK9jkJ/HMLe
3UYtD/JB3FislFescrwd6U/yKR3lzk92zBVfl8K55Pgx1lplvfnqc2DC3hvxbqjgUM3SvbhMDtfC
FJwMMGCEBcwY+0e7SR3prglAAAA7QzXn+gHP6lTODXOabQSxYJ0AFKYmKpqnqizRqYOrXL5AFfuY
8tx5OJnTQKiHmpYNqQ6sAAwtO7fliJupth5/Ewz1Gtt3MU9vi9EC/0v4N3us+roZn1OuobDp7/xu
fAIbcfUDH9xF4fxmRZ8aDdrlbDWrhBDS6AQOgHQ/Z9OU49omB8a2chAOhatdltlBdV3EwzOMvMfC
oMLS5qNiPxyWsoF7AYVWJvqLJp1j4xIMXgz7poMF6Wk5fF//RHL0KQVGFPvpDdEbL30xfdVtehOX
F0DanxI3Ew+XVzVhZCm8UPZggz0eT6NsnEdbL7XdgnQ3aK18T6TLzumqo54uZyONSMIZRj4Ho5yk
L0OYvQ8scm+LUW0mWeKJFvQJNK7sewhnqz2dMoT+bhVdUxVs9672tG0Midefu6+hqJwd3QNmua5e
KSfatS3YZ6si5RpcedDaDgCIIQNp5k1P5tV8XhUe7rIue/R5yMbX4akh9+bYP1EIHnqMaRs48ZDV
1HxI2EkJ/QXLj79i2WDclq31ZSfaYeT8kmUB1Y54+h6WyDInYWdfeKw8gtVZAXfEFGcaXUCmJNMa
ewhGrE0HYPsvmQnjFxjHUuvpym70H+i6vyL4EX2UPvf+VeUjYP3pyavVTmdrZp8W+TtizElh32GC
ouJ4l+4maegJLMrbCjN3MwC8zg19ldLchXlevqiq95/Tue9OGHd3hMJOK5VfRbridkl4IieuAraR
0hNG5vji1OZ7mYNbcv3khuCyD7UkYVMWT7ECi5YWPvZ2/RtiLhlyyj20w60yyBVxm53CKbYSmlqP
tXXnuXHzoKxykzYoGReD6rR260uuvM24uOoKYvmJloaPKImdBwOfBZ3BuSogkcAiHkI1GR+Mmvqg
mM1vGTtNAOzKXjVTsdOyqdw0dgZWp9vgsQWf6NF8mO4A5HFqqRKtD8stOUd8jw7fnh+8xfyMmuqR
9l63EKm5A7xff9P1/abIYUK0mbuxquge7t+Gjcj9mEbhYLihPaZhxd6lbJudNzKEl/VrTeGe6zml
Ej1Sma+Ud0Shs2m6/ElWUIeLC15ohbvTXSfDsGssiNDDAlvxs1/ybTK+9L10zw2LGfhwTvqeZV4T
opieqkCDqxs5Q0+ncNeTEfAVxYkgiirJ41+R2S/n1MLawKAOnC1XlFaFXdrzB6YggVwBJSIepB/O
CTayVjfqO6Ev4pRlXHuKZKAVRKz+pSjZl6GrEvvcdeZ1M9M8y2U5q4IS16pJWWntqtpQz8d01FzA
CTvhteOiJlkWOCB2LTasWT6lFZO/IkSk74kVAm9tg4lUGDUh5cl3sHLlE0M+jYYuMj7ZqaqXFpEI
Moti2JBImmxLWXsBWoB2b2U9+A+mkxdpAviRgMdYXA0x3z18mU0ce+aTGQOpAtQIGjHQotm4txeZ
2rx+RZujMWh6lDzKDnXp+sGilVYWEAXAMZ8PhHHJzCbeIHKy6sSjBQKrmy75eryOOdqs689AnvTb
Ek7HobiiBjdizOZvVuXuCjLFtOcEqvYR4I39gLwdcAKK3QY+aNU2cBP8xNjMAsC2iN3pJfOXYm9n
xvTaYh+IgmWoeADwNu9x6Y0/knpqneCnAP8DO1Ak43Q7yWJGg+LT9OIwCOeqhGLU4lq8CnXogio+
WXVi+UwMXEV2MySjCbQqfiWN6+Ej6lsH/NsMpizO8YzDXlTLIHae8LppzZNq+gU1oH7thsH2cUo4
5uPodPNq6kvrZJoTGJwKmt+OILNkJxRT7IJWvU1JIGvtATk9eUj0v6p49HgeFkGcpHLT8+WfixJE
lIjgHvV6LxgiwSMygut8seYoccwHhjAwXUDH3zhG535ORpE+iiLj+2K9nW59UWubGszs4zDGcN7T
2jwVyZCtiak6ZhrxG8HiiJKNnsU/M4qqu7hWLd4jO+7fECQIzlR27hc3UTQk3ljkn1FSUmyQmoTe
iOoWRXcHAiCdzZ2yJprYwk7s71LkwBwTZY7xSkpMmYoNwpGtZXawmXGf2NQ2r102zvu0N+2jliQR
XD3pgyuoDEMeTF41WDwyfzY5q1/K9UqZL/RPVVBj2g6kcPcJYUZwePa271xQRaZg2Px7eB0fBgYe
VFeHEfvmNtbRSDie7hIOhoSg2HcS7Fowtz0TgMqtCGzIC3s+wkTmGJEDT/+ANLKUzWLpb71kHNY0
8sOjo5HO0OAxge1CX1+unc616T1KufE7Taws2ukt+m/XXKcOaeXVWMZbwbcy2wBca+6BLeoJaDd9
1tPsRCPAQ5b96abxCIRA+5KTuOGOH15XvQyDr99pYrKoA8pjbsJs1ICrGVnerTPfTy86aSJnzXLv
K6vYFF55mad22Hbm0vW7Silyl5qxd88TUgCsznnbP0Rl/Z6V5EtC2Iy7fZGkrbWCw0qigFY3yVEh
dcvDLuNIJVWt2daT9WnLDnwlXIHpHNmlP5GJUDgnKmQ9LGeNaWthGmUWJEOnDmSWEOBQdXLrND4B
NWZd1t+5sTDzBCoT8Red2O30ZXPBFNMxwKKXohjph7e4LlhPL0AgOP0w9sPLnMC1J7qwVgtOuyet
VWgzXP7dg4yaNEw0qEzg/Icd+IN957tuoCI0baNRe6HJruzRtJZr6bF4w360dNQ9JnbhA3Jc4rlS
EFtn0tuIetIt+2TUkLY5QnQfpBUdIvfWojNU6bo9Q5kwKWgDy16EIPXEtnGH/lNXPfKakW44dViN
daoKYZFvtNjc9mo8VUAE7w3ys5Cjm2L6cuHHBXZOHULDnNlg9yNyZlIe4nvaK/XLTtp4s3htmvMu
IIHniR2fpyKejovTMi4h8mpQq7qvooMzV3e2Z8NeghvYXPBWGO8RPZgfqJ5lMj2kxd2WRkdT58RO
s2a4Ndzo2erVU1a1DBa76KIPercqNcNZKxDSZkVDz7iDsDwHZX+lg3xzzYfO2C6ke775UqtOucmk
DRDW4bf12TSSd1MnEWTMmzenSO/0qXscpP7DMQL0u8E6g5iq0W6Gxq0pLCqmNRjVlGhfGYHxI7N8
7fD2h0grxpWRplxLlbcWFckrMEptSjY7J/5IImw5KffNqKwHJkn6VjYKsG5u3mHVmQMxQkS3XdDi
lbZjX/ncKmLTosXqLsyZ7hLETAmz1VSAytbdE2Koz4nzj8xB5r2abakT1DV10ZALcQRrSbjM/CGv
IonNwJ3kaVqgu8zrwPBsYkMa75L0TIJBkCiNy+A+JQ2I0lZbZb14nJnPB5Pn3U4tlQNIiq/cMm6E
VdXkhpU9JvBqRUTJvKnB5n6BbtjUnMrQJvNbgfwkjJUMvQKytTs+5I7VIXop4Ydhbg0NazqpzHgp
F/Or7ZyPLn1qJfITWYXJMpjb3H2p0JuzQpTMnDqoxTAlIK3ZH4vv8CUm7tNIdsE8IbTCnM+zltxJ
rIuBEgD3e3DLdTcSl1KvsKveDUz5kMMAlgUVmgKi50SQbF+KTpDhEj9Ps8tzvbCAXan0AKqvCAiy
Lhi4WvdEEEjGps0jVPZbeY06oYE+jYu5TYDvr5LcEGEy57/idmiYRbr3g1DpLqNOOzFv2FVelJwz
nSIPvwDu/1LeIaojucpvIH5RkC5VVd4xIL6frkItZ6BXlqP9gDb4MNcMt1Xi+mEn4NIm446djvXa
VwNdQf2cO5BoGNOv2ZT/GpN03OZx3a15MqXiNklL7YkdcbkffekUW9PR3pgcHPuSWTWUmGfPuDJU
pmknhvaiAInUfZ+sFjlSolXFTxuljLfED4SBF08RO1Sh9+CKTwnCQO+2bTz29ExUnsaEqbmI1CUS
dXZg/LyctUSqTTESOmddpbOu4/Zr1Zqnap7enTzf+5HON8c0jEA9kO+MpIO2EAdJ1gawLHJfWnQ8
Z0Tg6d5GRFhZrXIDQ9rVueodEx6dA4XB2wpTirXQFd+cXFWDQZyDntvMcgDkA3e5OtxOWb8YZ62F
CE++9HiZel1bdYIuFh/RZibVKqQzALWH6plPuHg8c5dTrfILnHkvnCLjkcBEL4AERjYUwNydGIVz
Y5YRMBzfB7RCuEoaDFgLr6kdkOo6ttqtvV+0rH2YlyF740E+HeGlfi6aTN6gCXs3spW7sudyiTSH
9kRd1yMp+X41SH73IFUmw0R6CZldoJXNDLJz4rXzyfEz8ISmQQJUdZI9SUiEk2Hc/JgUAzvGHhoj
KRZjvjmfOxuA9zT+MjiXVZ69xuxhKtZDq4GUyIUpDieaXOUGCUdx3Ntnw+E+rSc9bK3s20jjTTnz
qSnzAhecJJq2J9V0zj4ne8XSGVTrmRmOmsYf6cospo+T5lOiYbbr465lHt39pK16XTI/PkFDW88R
RBXCdiD/iTgwoyXdwlQOOis9lErsW7wRHQ9r4J9cXvoyvNtKa8JBtiOhmN7TMppfg5scQZUf9NTd
pXkGk5S6KoO4WLW7mIgRO5PqlGiRuhkFlvHMJwuyNjiqfSEXJPTLDN4igkKT+BxqKR+S2VVVn2D/
7Y3Wy6lae3un+6fSsoudVecZqg2NJNraIsOxzh5nWcANn37YYvFxl1tUExVH+7VCiF99Bkx9nxPv
VTSU+qN4gJT5NDUaYBys4ZZa9vMkj7LUz3bjbFOWWAFbvyPBUgcejC0zYD0V173mprPNep1C1v1t
1U4zUkcS4R9zHbKVsdgvIPS4csbRC7zJ1g+sQx41n1yRvm5XSlNvku32enCldc74JJsKkdgK/DF0
PZu6zXyu0rd2/FHkOLA15ksh44UqJbF/wZwH2j8FjWvtSH7VWWCVDHxhtz+RzlkcbBCe7GtuzGF5
rJLkoxLNm5hYK4D0CXt0oGN0Q3IDf1blzMGSk8mQRpDhfDpMEl+gvvdaICnPKBuQCle8rN3qF1Kz
CIjhe8C9sZFRjyIQx78Qxy6yil3dcTosHqOGrBI0EKQGWaUIbQLdHAXaaNn56FYDcunFCnkJAccZ
gNKp0Ne5TdhVlkyHyTStbVxY3pObMV8ekbqstcxtby3H/CL2ikeDtr2uOActJkgHr+waFFe5buvl
3U6rS5qexmwiuqsm8yy3aGDy6lHxLZyWTOcA151HPeP9zWTlxItoEN0heOWL5rqzB/HjiK90aMbP
jv3hxnYzXvxOOJpLcpf0b3DHXxo7WmWueQvOKmYlUjxnBpYay1+ouIcHjVpjt2AI9P3+o+H6Ajzr
j8/mleGuPIbUnXMBlbBbrrFpBKowU2WpEVtsyHm0T5zjQr9HcIiKkJt1adInzG+oNUfzx1k2MPeg
c5Cnhk40jl6NJt2MOabu1kAwVLBsnCb9oKLlHtDkxRIxe2dWJFHxExGozkSbYFqxjFu7p2zlUXOr
OOTdutyaYMjVNVDen6JVmcpjNBZHUxW0n4vTr90MUE1p7n00uQGCyvyLBwqyV9+qN6XWEoTHdL2t
qmbtG4r5DGs8IoLKW26tqwh2uacXWjkOSzmy3ywMnhZUCghAmDjHRybAjLv6eidjlsH6N4U/oHDt
XNb09qmbf0fteHby5sXyJbee6a8ItmAjtEKQGmY6B3LVmutoBsJIUVi85GO/1yWLFFh59O998lzo
+cZc5ggxsi7vwbh+jWZ+34IvRXcm9pbTMXxMjj4RuqkevRJTLle1Xv8UuLNoMaItBDpoT6QqsSqb
GfrbAF+NITkXsf5JhGB1NnoimPXWOsKn6te5iZZhADQPS+3dEUXzkizdsB01hn8uQ6E1NeOum7U3
1KlhCdB0Y9njGh0IMZfpwv41O1jFd57KG5jIpFfEPB2nx9giy1uMD5V+DTLpfph1ss8UULBbOT+N
Xpq8k99yN9OsjuRviXoIs0GjHfLUEdX/0ah7EENvkSDBAbWeqPWAZPYLY7utGVsk9SXwXsnb5FqU
sDyRQis605nTufU2yNr3eceZZM4tcq7kphtA8A4D/+F1N23NoxmhLHKFW9YDe/yIm6kyvzTFuQ/W
9VwO4nTN+/WVxjjtMhgtdSaSjjLqb81SrQfzGcB4ELH4862HEnxbN4tDTD4hKVKjXPHMvjIz1l7J
E9HTXjVVsFfWh2Prjqh/5q1ukiCst6e0khuesmvic9u9TgqINoBgLygiufYSbwti9GsGOdxVRKuR
4ZHz9WGxIurFfSRADtYTgdy9ZUOb55HuZ/dGq17iWSFoJowi9YLBjtWaB2T8Y0acssRuryYn29Pj
B01BrtCCpCnqon3jzGfk6NxZJECrLHoR2nDIdEYrxYVyc9ykbIkn+FdBkX7YTRlElvbYwVkTAwFD
ktXuQt9g0ls0OmsD49gjz6vxVa8XzBpBXXSM2YH/YwNbVy1MDntIdiRLBuZkBV67bHWJWDBFWUW+
B4jCDzu3XuAf3zJzy9cTs32nPA4N1grk9Iut4gsYcCDRsZin0BVkRydpPf8yJK2TnK2fKS5XZCpx
3tf3ws8eFkIYyo6sCuMhKYebkaUJB3tDRwWIa/KTLkyzDFlEtWXVGNOda/TRHlc2LCwftHh2Y+Zq
eWopTzkgYwaujFOsyDrYcxl6PTlMINa+WgqnpMke/Hx58NqRJEaPPXnhn9PFUycl+vQGSdJyWw3T
cTIWSh35/RdV3X8hQ/2bQPS3UM3QceZ4mFwNOEII5v4qVKshwBMewqUhK9e+nTPSzLZW2Wffpdvk
L9DMGaQm5eyepqFGz48wozPCkQyNPPxv3snVR/hXyRxgCIz7uPc97KKIcP8mVU0IKXeKDiMq8r32
w88lf2mdmSBBRUWZ3atC074Z23uPeQ9mwOvMccPissV0szjZr99v5t+6y/8gmvMvf5f/gvFV/oo+
8r8KL3//xp/CS03X/0Dvz98HfYuFI+2a5PwPQKv7B6pKDw+Wg9BY/FZq/yP/2fnDwclpea4DIZCR
KBfZP+xtxh+0mIgxfaystof57f9FePnPVlW4RI4FnQK7v2W55Pzpf3OAVQALprmQF4fp2avTmPkT
7KwRp/nUJ+bK6rzpE/2S/NMG+X+J+fjzVR0MwLrPF4Ch6W/KcUQic6JK/5JIdJldxM7kf7B3Lstx
G+m2fpUTPYcDSGTiMjiDXfciWbxTpDhBkLSE+x0JJPD05yvZ7S3peGuH590Dd4RlimRVAch//Wt9
a+qYnb57G/7mQj0n8767Or79arywsERsUB/cVn+8TlsRtUE8BHd5LOXL7Hf9Yx6zyFr9+rvw9v1/
38U/k1LApXAd+j/9KjqI2k7L4K7UCS0bgYjlnST+Slxusg925b/++tv95JL99kuBLOEjFQpyteKn
7DvHI4CBo3+nyii8so37IHBoXbc+cuCvv9HfvXrffaOf2WJeFQptT/4dehq7XXbzK7uz8v/FbP93
nz7AKNzDfPDABOx/fIs8du5lknh3ZRSE9/xH3C4NFJKLYmE9MIcZ9jjpUUj261/tJybLHx8/gHbY
6on9cuj76dsW2ZLC3eTgbkNPLVSc26t2YJfMedPdLTUPM92FEZ0X6Fgq6L0d81P8nsbo5ys3wlCm
ikVSBKyDiwl6bERlcknp7a9/yr99bcBP0f/O3gQIwY+vzWDb535CXhsqiDm+ZKykSqSPr8Jdwtux
OttbAHjsfv1N/+Zd51ki+GjxYIPb/NMrMy9Jn9RG3LndhEcD/Cy9QPb0v5Ai/vabADkAdsA9EWDb
j79ZZ3V0DGv7Dn8RTYeqs1GYg2n/699E/UTHO7/LWN35Ftx6/YCs60+/S5PEWdc16ZVBGFXbTqnp
JcyCor7ogjKo+cVCrNgFggSNfFDMs61TsbJjlnIdfZhtit0QtaN4s5TVOHEGlywtqSDI/H0HRbTc
ZPRbXHk0YYebqTYWFj/EzXt2RwWzQOhGt0zm4DDaZDCYMMK0efI9jEKdLL0JZ2nbfU3Gnm0FyDmb
0nvIojBhSJU6K0Gp5TN95FR6GTFkj0PDzoFcq3ME3ULBG1sF7B82jhGxgSvJym5osQFzxZqr2Jrc
u8bAg91UdZq/KSdLzVqCsndohPGcfdC67lM0SXCisxW6952LnxsbcQNZtHO6krpDLsF9zr8QQIU7
zmo9mdBXz2nOo2tL4dVKtfhe1m3P2LCuZ6KTXD/R8EUCSkV7dgbrI9YChG6WyWNAdU62URPB03XQ
WckDr2N4FKYqsYctZSjXXGLxpdfWNQ2fczI8AvkXtKJUQ3TkY455qekRa9DDk5bKobymG7WqnfG8
1u3zrxgOyxktDoFlm7bDUl+JKcUVmXIL41ifYPaliKyz6Gca53zTcU84hB7UuItIy4moACCW1wr1
ksKe0Cz1RrYWw8VZISUzMFThg5uqll5ktKm65DuwqvGLxyqDZL6qAyt44qHCYsuMaGNB402fA2vS
V0FARnPTunl3u4y9YpEVxm9J6HMozrKkcthHmfyFGHOVURujRpbv0ugrpMIx34qx6RjPF6zoe/bs
eUO1YDjlmyScEJcSWxL49IBI7fwAh+6GZEP1ljpjQ0DCSgGJO6C236kmoF4Sms85MCpxE5LVQhXX
YeJiy8j8ird3yeMPNRpgjLJqgL/FVMZ92BPWvRUs23TrGlR+v9EYDJckozMHek60rMkBu+2mq53o
us6pBzvBmGARWKoJ1G+QB9PDkOYDVZu1+xX8ljff5sqZLkWcT9c1ZnWH3ZWY5SavStaaxYwBc1Vq
pyhXFRHrgW5oxcornCj93WWKQlSGwInenWnokBlH1jdmzU7RvufhV3GJ2awV13AURbQhcTviyYwN
Hc4xe/mvU1BhUWzxWO9Qkrlu+lYhR0iPuq9N0dq4lSJXm4/UOPKJVWaP2bpNH3wyvygKGeP9Wlja
fZvauXiSfqnu0PTS99CUAV2qMqRJJQvr/FiD5CmPmK3MdUvfRrpPqc466rK2AFvPsnlPxcQbtASq
fLcpjv/MT9A/g70fvLVXLf7FKEr8KBidwlf2SZEiUNwhzzXhQHEim8P5c1QNS7IVvLYxp6aQcQpA
sX0qcrt7TeUyOWuysNmXmbeBIhanGh8ddNIPL7eizwE1FKz7UQBfm96Rn4zLQLvKw6y6yagftrHf
5MgNGEDo0RWSJ+G65x2/pdYQxyKA7/RzZCXJSfT4O9auFcFIp2Aq8XYoOICFJ/wa8aauWLBurNhX
TzUi6aMN6mNkEaE/mR642nqGFm6vnLSh/XqgwNcmkCOnTw7lG2wxUG33bdqfeQSOztN9CfOrJ5kz
JifbTb1+5VOVCUGzHyU1Z2AGSKm2sZPtyCWfHVRI/MRlOvoA5q6Pw40gXjAQIhbT7dDExR0Z+Jmd
j7KcKxY0qlmpEUv4ViuBDQpTJv1VPS24LBynsbijeYatrwmA1m/xfKjbfioRhJnllycnpqPpYsym
/DguZJlOhjt581rqrsYMKemgss4IJIc7EKjsMPTXXq3K9CrA+NevoOMstGo0kyqprtF+N7kPquyw
YdZ2L65Rw6iWm9nClxsLR7G4sEKV9CfU5t7eKSiD76oRDR6Roaqi7fmiMCvSjKhV0Ara87Mu7rhr
imneBNOSFtvR8sWl46b+1wpHmNwWJmOr7U4NlQJpW9MaJkE0Yk4bi4NKR/vSqjKB8OjG3udOFfMV
3osAe+TijdVas4z6fcyt/hMOm1DtejMvA3qwjdxUloijVTF+gQfufOH4LbH5Vuj66wZ73nTUUZzQ
5Fr3hdniO5V3jUgSbB41hEfnU5D29mM7t/StY+KO0wPMdMrGFpXSTNy4NYdcK+lmszrv5ovNYDi7
7XzSL78rwiQzAZouN2xR2GqujZ+dkTcT0c2DS7TCgsLf+ddFb2KkNrgXdN3h82XviASVbscGwP56
LGX7jB3ONxsBUv45wgA7rChW0cMlgTTorXAQeU4CK+aDJb0WW01bNp5PqiCJvE1tRrFyq8p7M5QL
VdtITD4rF+oFW6p6J3qZOm8AMw+rAC+UkWeHgRnobF+5Xk6hup1Jyl2l1h6fRMR5QxSziD5QcGDO
TQXqZRJ1XDrsw+EHcfIoou2M4o1uyULFXWPcw/EvM5VEK790cUmolK6ndT4uRI+Ikow02zBVEFFJ
46ldTykf+i3VOZoYBwFXMPlU1tC8gNsKVg9psPZkCzMNgBRIuuKxr3lQsSKfswM1a551ZRf1mFzQ
dYX7jG12Zo70m7rPPgezo0dUnMZIy+tebE4K04rIXBytFU7fZDPGaU/hDmXu4WMJOxFC+eLAdV+V
ZaeQrh3/VbTTSK9DL6ebfGQuYD/iFuDXz655DkxECMpV2yKBrBeXiWEFa8+6EV6BmyLo3YxMiotF
cOVOI9oghZUSWoAegLXzMNLkWXVFcznrkgqF1Z1wbPnYUqdN52IbMNqlbFtEPTs8A+R4L2BgmNuU
MghDmNWjMsiqDT2rk5OVD57l6uDQzUiY6zYNfL6oD2sxXnTKtpMnYNCsbaVawnKPv5RmWM0zpNpR
jqUpkufCkJvGHnio9VRJph9jMNd1iv04EtDfnLC34VbErWSH0Lq43MRCiIQshmP7+c0MnbM2OXX3
cW2NR7NIjL1hCKyfjY5wKz4OcfOl54WGF6ASeBW1ruiPSi1DjYmQioiuq2fnStPBgCWJg4pecwQ+
pxnLc0HGYrXMYbitvJvM4fG6KqOleMqXMAvBWi0Wt2XhyGRvWFBuTZBYjyy2vO6y9MZxQPkNiaos
RZq9aAbX4g+q139kp3+FzCv/c9p3r790Vf9l/l52On/Fn6qT+M1RIaTk0LEDR7iA5f5Sncj7nmde
/ufAW5JMR38FfmX4G3MSpGCJNxBQyzkL/KfqxB/huLYFXwWRwAG39A/Svj/hwUg/SZ+B33cEyhgB
4uAnCTXpM3ZGTmIoGGvEhkb3/rIpvOqThVXh2q+t5FK7bLSHFCtNFDfDKSRVim9aVf9QCvj2kwQO
Pw4vCRXA7k9DomVEM2KfMJCy5dRsiR3hh6GH8V35aXYbiOQ1mFVyI/MkHjBO+WqPszH+PEA+Jto7
4/aWSy8PwziW9OsMmXWbBhSjfvfW/o2S9ZMUcP4hATmAb4Z/H2CVPQ/U34EWRrpSge6fa/VGnVHi
abn7rr0ATEOyJSFyGETN5a+/o/OTzvTtW3rIlgLksGsjlfz4LVmnBGNEmS0QUDpBl4TIUp080D4A
Cxu/1y72ZhfEuH5Jc49jnyD15Q7GXdHWw20mmJuVhsS6nwCs/fGW/eeKJ+DPG/8/X/KntyL9/nL/
9p//cb3L3wQ9ACjFtIC5XLziL4IaY+9vnJ0ELWDwN7wzVfmvyx3u2vk24EGa+ONq56v+LTLbINko
FoAWgsbI3/uPrnfUFj4u/63F4jf2+MnAuHku/4/id1ZRv/sEB441xDrHUdQbW9GbnvXVpoCUNLy4
E/ehbpUS4a2wNYZLsE5Dw2PYQq1tL8PQ0uFeeW0z3rsGR8ip5HiWHe04GsavSSvq/hKPy7gNS47r
x74QeX8UmHerXdx6hTnKIG4SBmI7iTC6FZX+5HN0bdfGZV46tAtD7AaxOwlfcLDXTJ3RnFbTQ9A6
Kv8d4z/ELjZofuJt7Kos+9+zJE9vSrfvqPSuiyn93fRINOvO6zraKWfG1BuCrxj3ktzhrMyJzr+j
YNCwyqdlPTunrpzoEVkj/BZXpON7Zs03hR91OJ3wfdAY3OV3kbSuAPa7EZNWkdEPo5Di9yWnFwEs
cRjwipI0Cj7ZTH46bJz4aGTk2mvhcUZebP9JpsmzbIfwYmnpl982yiy8pCzJSva6mrqfpXFHPI6x
D8kk4YHxSdZ9RGrPxa1Jo2gzxJdTmHOXoWy+/yS56Sx7r6cteUkJ7nxaclLGMc5a3VXHnNXuDf6k
6EoHvg8JJLfMkawmNoWKTPGx51BGzXLbOY99LwHHJ8kIAzTQURAdl9oKa5x70rl3S1mfQybgzrK1
UyfmPQvO7Yt1RGR5b2bpxrecRiIXsGbYv4se/cGNssW/65hE43INYoncUj6Lz6LV8xt7any9tKWt
siI5TYysmP5dK1ilQevdh9b4xBgmjph33C8Fz6MF9OgyccJsjJdgojLClR+oMvg7ZNLn2V7J2ehT
gxBCc/oQji+pFwTsjee+3OdJ0RWviG3tvI9aBy9LNnSswedhaqP7pMyCGzPQXOVunDHO/S8pQC3n
S44L2TzkuDynI0Nr2F0XprSRZsamcCnQQLAYymHvLj4yHb4GhzaEQ+9jmKfzVPAYPTa2ScUH0rTf
xmtrtsmt2Hook+dmUIv/mc2tneKOAJ3zBYtXRgYvcAEarpAX62rc9zD5a2ooBqYxWGXnykdMd4R6
dnbHRbmdQa9R21v3ff0eRpOOj+hFrf/QmKFLn0jN9faE3RJ8H+rXUmP5GkQ79LcM+mlxzaDlY3Fk
mijI2Ttd4Gx5EiuXuUQ74cjJkzN3YGHgcEtfHL16qi/zzAv2KGLdXkx9dR202KPwH55wl9GRkOts
fhjg9r02NM1efisqQG4YcZF7PedeP3+HrGDw+OcBGsM564UrfSKxMYW7JU8qMkR5uc9CytTWNpsx
HCSEUCpmngZI4WSWSzEGBQP1XOWPAfkPnxCB5uOba/1p1rq75B6XEWVbqInN8N1E4fQVoTO+Nk30
yLYkuK/zJb6wC5/XvY6pCMs1uzxCylwPHVzxm7Ix7mNQCB+jatXJvc2d8GKixRPSQ5RN1JaN8y5G
FHmyVbfchQzDF4U1DFfd3I1oKJ23Id9k7ak8SAx2PXd8pkIUe8fYupSk89sM4y4oiujYooXCS3KD
S9Uj54YFvWmeHqixzrvhfVT5B5OJs8FfgXef2J2oGkQvQWlIMGLl8TGjjSuZogA1bhRsHIz3hJhx
clGsYh1FkVonPfa3zoAmlGnUibiaauzxC1bFCHb2ynT0agn8wo9EQ/QmzAZ9aToqvosJnWVxSnvt
jTNOYMu8q5EIkFJtdz/0Jj1YdhqsWRvZWDaE2VF0GmHYs5xLmZLtmpMpeYnn3CdtDB0tsr1u5xsd
HdOyfaC6LNp5HsiDKfDi/aIMrpOCs2UKPu8qszoysFaTHsfUmz+XHcazleda1mObNO9Chd0uNZN+
iQNf37UD4oqOCSM7CIC8ItNe5DK5tFFIsEdTfkd6ejx6WfEWL2Nas4DnbeYacE7xUvKfBNialden
G2O02JUNTjtJd9cW7T08JMJDFCFldDJ4415EJrxLGYzNcezS5gKp4HIUXb9Z6Is8P8PUtu50dZA9
ndytGqeThntwYUYVneI6ifYuYt3BNHX3NkcjQOfebY9eQ7VXL0p9CJfh3ect3BLxFvcM17uyLJKr
PM6qg8N57lIuUfC5sLFLEkcKycWRxCnXMhrgUWI/uG3oHyRBJORn4MYGl0HQYoVKVXWs/cG9dZIZ
S2UcETBDlNcOKuxUfZKFuquxfq47yxb3FvjrjdUn7Y7eaOQUGOV3o28/jB0OKLfM8DAyt6xL7G27
lA3Yes5dtmyycp/D2Vcbsq+I/cp8WIXmXpO6neDvO/f+rL3wrNsXMz5wejXdBzvH1ivg33X809b3
A5fyNmGhQZC0DsBKOHrbRqgdVt1YpyEOUIk7gCz4k+rhmnwOj3VpK+qVrIwypx1md/+ujen2FbnJ
vk5L7PZX2obPo3I+BK5GgaeHWuPK6GA4NE5CtgY3d+E2cuUFPIfiFx3EnUMOAL0aaYO+88iztkls
ZS0JYkiQeTdl67HoogKVJ0h8n8JTbGtUCtrnN7wDzsphXaANHSftRXo95nair6lT7csvbFi96E14
emahGVC49Iq0VB/bpUVyZd0OM6mmv7kcXou2nBGLpuyQ9Sq9JTGQ4MZLisdcVQXhsnRxqYRhw5Zv
w5GuOaBeWbnWQVnfD0z5myqPnFMWesO261TjYT4ygAPglh9yAjObyT2H7v1mpheIinE59rTlDYHb
HeEZjkfLmtMrSjbLT5U2Zb4qGr/+QLvnpKWoT1+bFB9WRJpr57bFU6UQw1Jp+RduWkMAQGQ6WX6c
vTVt6T5Zupms7TAovevyabgoJlzLa/AL7OqCcH7u0WEO9KCXOwQk9SWbZ7n2RGrt48V/myJoMTbe
rbtgLCg4KL3h3tc1tw3+Qj42mfb1MczSxGKk8XFsI1PSZ+g9ND27A5VloFTVbAUfwqTwrYfJf2pV
+UI14/BASDiMV2mS+Xe9GN0dstBwYVtoWiugGQXaz6SGy4YgYUgNdSceJhmVZ+WNXm6k2co96XZJ
Xo0JH5wyCW4bjsM7L2Ex48xJdtuypVMrM/YRu6GoKYjVVtj8PeJLr2aU5SnNPGynRChOLn3Xa1+1
KQEDvzhQCi7Eyu8C/RiknrmCyDSsEwsiCvQdNR7piwakpFqPtO7yboV4MIfRIdxXyepl8Od07Udj
iK2M4h2IuKI206pKHVBPNJwFbALJ/9x5S2C/aLcl/do7jeaZFI/e8xS08mMp7f6JRyVK8mAWCuiJ
G5EnT7iHG9c5Zl7mPCZzIE4KYPCnErDKe96xz9nEujZPI3Hwg8/uhWd7OSXnwJc4zXHRnyjysk9n
RMJFzl8RrqXV2FdLuXiPlTO0l3KmnWoV9jl7fmfhYNOoOXliOR2fZJ+S0l+ghz6MziRwcyKgr2By
mmDN4SPqX0nmpu0mJ/QzfTEERe/5SZ87qutX2AunHEBekzriPWjbQZHv7bv5ZkZ4jp9bitLFTaad
MWCV4AV4ASn8m/QjWJ20OVlWHRFEwgLQb5KYmkbuaIw0uMeLOs/Gi7BsecDrzljq5Iw2jNy4dCFw
lQVm/wsZs3Tb+WOY40IUQR4fAjXityPcSi4Wzc70aXSgnfIYuC0PZAYFkPftM79Xs42nsefH5oqC
nmRHKw5wzbF0p/bKmmAETKT78yg3p3lR4V3fyuyyzPsEdTbEIT5NoH608lelT00JkWgOGY4Vb1ST
XSYK2dlPCugaSVoeQch6R6XKz8RT77SgfqKQPPQhJFC8ypG94areGHqG95aavIPF7/2VC9R9iLl1
Y0CaxOdhMsmT04Y52R4n2qd+6524mXqcwUnF7SzcxW+9BwvXRKP7ZjfAd0gR1ObD9DCjD7Kz5oTZ
yUzOEQxq3m+cwuuya4713isuc3u5mEaHaLjMiqEFzaOz4rlMZ/MldiSPvtTYQXEoHW88E6ojfjJW
peLQjpP/quO0ZH0hozDaUe2rqdyk5DnZzKFUR9YrvB5WSuBvjaDddFsbBFy2LvLMIoUXeXCsbTdo
3G3g16lmGEv4CPu4PPSRFrBcXgijpv6GdtbWvGGFjMQ2wS38kWLUIlre1tOMcs2jh72zXwZkx2Y/
efOHUloncgR+eWf5Iy9dEMfDOsy1y+1ceQnUlzDEl+85toHcQdM0iBPTuKy7XR37d0VEEG6dTX1D
Lk8VfnSSY9fAUhojQGflQq5ta/FLfRk9VdXXAbMgXVS5taidHilHOeQZFnRsqRbvtuUn8iqpeflW
oC6pyxqWtqgPC54g+GigXA5Wpj+RNiwuIinDrTvraJdmId0ASZ3uIPBJZPis+7CXIcHP7FKAvBTe
MwWty7Yh47CPrKjZZ1XFA9OHwrtqhY85MylN8T6PER7jynWLg7QLcRmYKty2tvdSdGrkk2/75UXS
9dZFPAmzVTl4mJxswYaNKJiuqq3fWcqCfS84FnyQT/bAFYki3JZzWdRYg4vuYKlu+H0ulpqmcBW9
N0gq3ANV44ab3Kbmd3ZInK6QWtp5fV7fLttYMhVmttvsLbhqO+hIOaJaXDt7aFoDXignupydeNzT
gSluZ7tatlO9ODs/Hj757KDYeHnOFkBCdznWJDEBFIor4kviREm1j+e26YKXMMU5vAh7eHdrS18W
WG53RrDhL/NA/G41Q3eZINrck6d3AGG0AeGN2SfT4fC0WWlFe8Qahy+ra+ky0HPB79Q5hRIvdsAr
HN25c8eoTRXZ5STZ5DNv50c/cfsBh4YMr4ZhzjaRitRDPVMvMcRxfqzA3UmcDJE+gjGZ2UMI5ziz
7tsUBAUvk7N5QAgnPwwONdcqHpptM6bDyS6CIIIN0DafwVDloEutsdLhDbGDargYLEspDpIqNheW
ciGSg/wI1T53OiIYK3Ku4XDzTXf7jwSJBInQ+wsJsu7qj4/6RxWSr/i31/WsJ3rofJLqD++8J/hr
6+CAC0VMpitSKj5Rwbmn70+v6zc2KVbXc/ODTe8aUvSfKqSwf/PxVrIjoxxRsMj4RyokdQ0/qJDK
F9RqcWJ3PQx1WKftn0TtYAlh4c/xG4ZNa7ksuWTK60ZmM1dFpdv2CEIgk7iFuIE2bJdd5QJ3N/h8
LIFvI1MFR6hUVCSKtRtXeibzi8QTXeXC9lrgMJ2rWToS7/jKeXjJmRuxKAyP2eRyjFpRVwlb6Qjx
1zQxGfXK18wFbR+2z7HgXuJiQHRUYrpNK1JDmiarydrD/BQlKe/gEV48ngqij4k9VCd4YIIpXwOl
0w9dkunilnOeVi8uGz2xbWqc9rceUH9wo5iIwze01TK7YAPozzSRauMhmZqa+js/zotdWsa2fREz
1Z+xbIPdbpHbuq9RYp2xalKM3YNyu7C5D/VkD/S2lMVnq0XzO/qTAJFil6NdQ2H14resnHSLkiIa
bhBelfnwJAODaWxhBcm/74hADlbbb6i6aHeQhqj3Ujqoxl0lRFDf+GNttyAwm8zfhXLOrcPQlW5x
h3Go6tYBbfLeJukG1ezxZalDLwMRrgfETqopY+2Nq7zIrYREg8pfKPiZT+xzbeYRBvmv9Fv0+kNy
y62uG0RFqMdpHz/S0uARAQvc6APvbZ/tXZM201ODUSiE4RZnc59vUztY0rfSTlx5QU6wCL6Q/0+y
l/BcL3DjN0iSl/bI30Sarg7rc2nm6F6UxG/uxqlogp0MOvNe8kCJt0MVAbDLXGnfW7UiNiadUZIA
LwZBenSpuFE3nAbOfECe1+f6KeJEC8rZq6rS6mEp+9jddCYeHwcuNbD42RiQjOli/9YX32IA0usB
igS5cTf8Ec6quK7FV46JQDVzexwfUpcUICnFStnrPLG7m86fOEPC+GfJPG17DXOWdEeN9+/dq8gm
r6PcZfhOWhwtdBPOwY4AFGMTWgezUm6nAv4OefflNFQBB+yFrQQagLEctU3SKsyvOQc3+Y7ii/mp
0XZzSnzAuhelasxCAUOQxjd+D3Nmc25t71dD4zmvRaBbaJjgbL7aYxO4e7uXXDb22aN3KqQr5GYe
7OK+bCYnOE4Tz4L9SKgb5TSW2PI8maLmsH1WG4BHxX2BrwvtM+LRuorTzqqRieSCSQUBdSGLl0fg
fWk6YS7p8dXsa0WuhEqQxrf2ReRhEgh9dyYtGjXO57QjU8WbVodygW8Zte6x73ysoUrkI2+hgNDR
EyzVWcTRb6RPo0CIJndkZJseJ7LLHWjOZXpqpUhKmC4iv0sS1IgNg0LbrjlGGOQ33HfZKgHeCrE/
Mgh6RVlYV0h58bwKghZtq81TkMnhLFzgRCLV/tqYhlmjrX3nkVtv/EBAxTc0B2sQgyLC/vlIk4k9
7VGhp+I6tWwNpiA6H4CwzGixFoBYoKBh40leup5hfV0baiL2KdHoYLOQ0HzjtZ6mW1N78i4bBpv+
gklY1kPYgj7iF7e2uqqCN2dq6+Yop1J6vOxnh1sWSFS7tKuaahunAiLhWLG5Wk34Mcj3NU6+4E/p
TdUd2ASM/S71B/J6YkAjSVdAY2yBJzcQzaso6+qSFIV0b0Uz9TUulblUK2lwba5aY6VvC7bfu3L0
uasL42l/X+OpJJsJOfWr30txGLnjN8+lniAkBk5KgC5tpXJgqmWyXZVxMsMj0CJ8mWlDeJQkD4vr
bLIac8V6e1m2nj+OPrAe28p2bc45eUstUBiu0zFD1VmFiDHJNTYWKU5Eu/yZrHzjiU+68f23QPa5
fu4RVIady0vTMAEnef6gIkPXJXKZmx4mj9H6KLECjTsVw6i5rqiQQOB00ZUVJtTsIgFFbe9wnYh3
ZHQm1zCf/HrrdHnu3thlMnFYtJq+xtiSl8mGNkVLcItaFjw/egDp2hHOcr9UQZ2Q2Csp4bFQu80c
Nhjd0ZnhGth4YefbJINUzEIeWqomabvA9OMqXWYfaiuON45zqy7RpNoQ/WNQzvmSpsN6ySHSXCna
Yrp3BpEodim36WgQAtuC8W1dwyBJnpneJ3+tIYss+BVr+4nVzUzGe1ZjFpl1aJURt5eROL9/08V6
JuM8FcA6/bwd7M1EIjuhxqSi1IKnYI4YPWalvh1V4M8YMWeelRvZsT2PcXwLhG5OKdk4rwVW4/vS
C/Rwtsst+daQl3U2sWXUcp31CfRSmaXOvJp9qWlRo1QELYUU/znkQX/OKi/dNmYbaS3OXgEuRs2a
0dSgKwWJ3i9xHOQveT0uAttvnKWjWAMxJKuySnQS9M06zMpk+JLGpIQv+9xWoEnrqDFFtYuUFQxv
Ae5zA92RK6xicZTKoFoBbxTVp6zIDDSBcsGMRAklb25zxNXm2gVpwXmKzBZYTDKfKhP50VYlSTle
yl73wUVvzZO3l6JMeeOWpLMlYmBptNlKnni4srhBBHLrejb+p1VtI+BQ2xPaGoIm/hFDJQtoAWfc
z8LC+sx6g/noyEc35t5E2bmfnIrStbxX1JC5P42O3eibqeomxif8yVH33Ai3UVcDFRfinJS1vMuE
zVR+Gwx5XW3oUvZ9QHd4KcfbxqM1/bGNOnv8PNSMVAALunaBDE1wKT3OIm5ZozCGd929inzChitf
OfVrW0rwQUU/WdVWqq6IPuNVrNstWpqPLdYJT7xw/rJZ8H+9N74+U9KW1mTj66T6AlhwEsXzOQHs
yYuUkwEEgYSKoLd8HMr3Fm96c8D6VoxXxuMyPkZ2NqXbihru6TYvGzLcGDd9D5JIXSWXc+zK8iKC
YVEd4C0vwwsiGL+ppCuoe8azqx66UlefPYH15skrnaxYV8HcyX1D01B6iKGYjevJVCMVZJ4o7I0Y
sbseIYGk1mNR8JS+n0IcphZMjjaFWCcTHgXjkDj8UOwW74kFR9MftpT/jEH/cmxKN/xfO7D+613/
n5Pu334Yhv76uj8mIoXDgsRfeG5YJqVJ1u/fA9H5T8hsejgyaMP8o1rhz3kIWwYfDZfoWkB+RXlM
PX8NRPwRf420cU6hTPnYcv6JDetHX5HPqOXj6mTuOu9c+WY/+YosvdSTVSfEFIb4wp0dAILsipLI
XTb2IhxuGlm+nVTyEAI9JDM6HUY7BlGj8h1zBEUvizMfDPpetdgD8ECAQv8ZtIf5+Pv//Zdz7h/9
xaD9prt0SHX/w6fr/DV/fLA89zemYswU2Nbo3iC5+dcHy/uNWJIgFsoniGnX+297H+6s37BzYQbE
0cM/f+jzYNZWQvFRxI9HjSguv3/00WLS/97wg2lI8bBiZJeobeRUfxq1FxZaVZ7DG61y37mwWt88
eS3W/M155bNehknvmBVg9bcD1LuhXrK3ibjh17aFtfjdK/c37rmzmfA779H5R8H7dP6tMEBJotA/
eo9IAfVW4Kc87Ou4P9BauhCbSPXBbzimrEuZDPTdxtFHyxy3+vW3/lFwCNDGPCQPdAfeCB9j5dkW
9Z3tCe+Q9f/YO5MmqZUsC/+XWrc/0+Cali1FZOQ8kJmQsJEBCZoll2vWr+9PPPoVGVCksa9eVJsV
BQpFSO7X7z3nO1Nn4ykKRPrW703QV/X8JZ/9EwD29isX297WH++Ti33TfBL9yoXlcVa2WrTrUJyr
HeSthbiw4aOtRPGKre7XF6EbQ2IMz5h/dEfodnRSOkLRlMjMM5CJaHuph+5//719C7h+cS9bJA0/
VbDdS+D7R4+Pm6LVrKhOd31wk6j7eqKqbe9A0qzJ29Y1YWxZyNlxPjUUWY6zRUHQFsZQ1Dhhh5BE
4QYYbHO3+jYyo+CCrwWPw4itWe3j9VNjFOf9ehMLufv9B//mWD364KjmbOvbIo1H90hP2riBFkkP
IaUkPzGIhpbi86Rg8PUu9gvZn8Qk3EDDboyP9oZenUUTwPHgZI22s0H8NUBNIDVBr3hYNntepDCl
vcvsEb2PzGv/STLnxzlZD5TqrTUCQAYBgd4dRUkeqP4tCiMZDuvCHFWT7hefpWbXX484TO0zCwwt
pToWHuLptbC8cBwSzHgBp1bGzFoOThSQnvi2zu23dBcIq7T1AEWTmYjHdoAVCzGc6jhdLa4Da+iV
L+/4AeYzMAPYRMuexfa2rSk/vC3MKhtR0OraQRctroQRD3udBd4rV/npnfTY8vDN29hqCbQ8fif7
bO4qszf7HX2sdhf0mhrY4IghMfCBtSeh6vd39XKTZQ1gK/+mmWazJWXp2CDuiko5A/2qnYntIRRD
bcOMaUnOURCjWh7YnbnAKPv9RX9xky6+alZ/hzR7yzmKD2MGwabvokHziuEWrSI99bTjVG0Ht/WS
la/c4k+LwrYNIdOUJkZ7tp7t0/zwwxHlaY7onsAC0YeMKk0swBDQlvj9PX0z7L54twL6w/x2rOGS
Tc89Wnt6U1nIQmSwo9mxvHXztaK4xfXEWb/J/AdkM5caPx1qgSBG1ET3FFiO5Vneg7uMzk2GDMr/
+87/WwL/y9qk8P+5QHlokhdjgG//879rE/MvYuxdXi2TRdqkfc/i/Z14samKTWqL7f82vT2N+H/G
AIAyeB8d/hh/AMzyTcP8fQ7g/mWaFsfNbbpA/5XN/E9qE+vbg/LvB4nt2KMWsNDRM+Fi3H5cnCjG
bo6Xf/WyQroHkPziksmXXK6GoUFDqL1Arx/RpCyQAhl3X6YdWB68UkF6LSyz+uqlFp1Zu3RjXMFz
/Da3bONDOhXqsSHHythbFuOBLa/UZgyZGFa9d4Ox/9gg/rBDpuvg1QwrTTjKmaTX0nAdhxvVC3y1
XZD2XsQJdcvPkLK5tUvcPKcWuiS1X0RrvzenTi6f63jR5jtMTHF60N0YpAd6C+lMXmmRbTlH1dYS
Md32EfltEyALTUz30RZWUeyVKehEL8UEYwmRwUxPpacyi+pGmeQ2TWoJEDGlYjhzFxzFh7wNGthN
bm3mbzqptIz6BDFzPAjpXhpJUl2xkBX6JPeanv13XCBFzGmnP4l8Bpjmu3DKw6RoipvGkfZhwlWc
3Y4wNFPcoChCS9oUs12tJ1Omx+VGDx1scXDFro56YNbBbh3SLaaJQKf4cslUHUey9YaHEn12FgVW
7SPrxEjawSFuqrF7ZhfFbmjC2nx0utm5hrlKk/OkSzPaDyua2uFu24eegySLN+roVH+V4LwuRuj4
XZhrOe0ZJfjQ3WUxNSdqNJ0q9KvkmTxU7Jyu5zALCDCTZYjkStMngaTBxTXVub73C4rRA02zEbx6
SzIQgVOoKCLC3oBgBbGzGoclz9vLfiWUgUgC+Mu4lwuxWQLj5OsQdwnOiaLnKdBLuTHSHDHOoZsH
cNYIxGufu9Hv0sMEWIVJb59nIHJxOQ/sYR3T245x0mNeAvAm4SIToZ9XCy3dPJmQjKo2fupKRqqR
RXfzo+f4F0jta3XgjWSwVMdDcU8Vwo2hkilwB+KqY8rteOV14AjjHcOZDnluORLKNtIkmUPLRvLk
2lg9omnxrI5MMS9dIlsn1bPbukAKQTAtoNbpB6vI8qkd972r3Os1a7Mva+bTTuzqrLmzsiqz9023
Np9KP5kukjQNin1M2YwevkJZtl84UDzNjtV/IoKTdnuTVt4XkGtZd7ZgRfuUBHl6u2Aoz0g1mHJ8
eGTzlKGVCoZ3o3IZUXjjQP8+VzIjOy91k7OxoP9Mv58I34spy1JkcuhtBVLfGiNh7UgEq3OOiza3
++mMdMLxpEw0qSkMgVLsQAKuO9HDC1Wa3eOM6YmrG0EhuOUHOxDFeyS7CO7mbMPw2wnhZyVp8hAQ
IaTtcqPxMOB7jMOJurHGah8kc42OIrMCsVvNnI/aw0O+t3MZI5JdVf9J4/hs954coamtNFEPwTzS
mece8CX5EzSTaAkMs9vQ5im+xb4Xjz38f4G1N4u/lIYXEJhj54m+XFdDlqjzbaZmAa7xu3UQ6ZUs
iVreQcjPv8ypLB7pBaN9Uzz3mnFMVSEX6IKBFjbMuzW3xjIatVF+HIa0/cATMxt7g0yD5rRmRQHH
lsTq3OsqBls2XYJHhOSo39bGn91IOjWS6IqEkAs5xs6XiZ29C1E9uJeNOeDLJOVJWSEQ6hr6WVnr
7tRbPVKzGxruAwsqvbE6SAlac0D8H1AaBfBTm80d+W1b++8O/y/Md7/b4R/1kAwflx8bEN/+xvdZ
v2P/ZTBD91yPJi0b+dZn+L7LO/5fnD49eliQZLaZPvXi994WWqy/DPT9G7xqY7Ow1f+zywtb/sXf
8YEoff9H/2ib3471/97kXWxG4KzY3KkYcDtyinxZlDZuP0L4ZtRBB91435UOZPU1aR+YVKWvhQa/
bDF8v5ZJGjN37KHgP7oWsJjMxnDA/ll7BIYBE7klQwRIYiEHssHEcF/kDdkbGtvwD7/JL5obL0vv
71fmmliQwenQDHp5l2Qt4iRHLrdHHsrL4SDeUdVrnYUjv+b3q9jcoO97nM2OYVAmOqNFBVxl0pAe
N1VDOLVaPCgiQhnJMVM/QAmTDIchzW1UefiWy106E4v2+9v95Y/6wwc5OiJWcujRnfJBMse/78hM
r+PxqlhfO8X/6tHBc+5vOhUIUUenp7o28AyJ0t5vlg10184lK7185ZfbEG4/P6A/XOXop5tKc0p9
xKP7KTIie9dFzZWIssMYOQeT/zR1NJ2YETO1CPf1zr+bIj+qPuVRd26H3tn3k8x/RLIdf7MerwiN
aifg9+VUfExLy/uFjTiubZJnk+JcWGV5rTgxhVNO/fr7H/H4mfVAv5n0vpHiQGdiGXj5zCIoS8ii
Q75nZI7JEdjiuaHieeVHpIV99AVzHRqkNNg5mTJ4OT55G4MAI0ao8L7Qcw4kFxnoemo1w0IAcJrG
9UGOQ5oeVGbLT7Y1IRaz3NhWHwDSbahdjvP9eAb2LWYOOk1U6pjbkRoCsp2Lu2Js20SGTKPljVNi
VowyW5mkVQZpvQWJAcWOFkBb3YUuaTlQrDWlm4W1cpu7wc57J5LLgsyADlpBCKgoLf+qAnpRnZEE
4URFxvEDA8BdFTiXubWiR4RVg2BDFC01E7UCCOXao/8z+cPy6E09SQV6bCVZjQRLlqco5vvyoIqs
w2WiZ5XfE4qhIqZwbQ8PFBFHsBOqDt6S0xfHN+AOElLmAtNhNMnQFd6zyET+uapJ4sLLi9phrfoN
B1oqo9gnsQMlmdaGeOubvttAJiJkTSc12pleormIaiTaHfmPDmGuKKLkASPixj6ibgRtSq4iAtOF
cImWccPTnJqw8gmA7c/mqsSqkiAevSpXryFDpun9ZwlrwbwJygRlUdAnvYVIKSaSFfoawllnMAR0
FNNvDxP8pGU/gah4DgwGpP7BI0/6YpuvBrvAW7oYvbDfGvti7suPdm47NJmqER0mIERLRfB/WhKb
dEvoM+4zKCpxYt5amvl26LqLf9uSfHPbT1hBiGBzPyFcBfhaln35JhhTDCBkBvZOmBU2uNh4cddx
Z4ul+0rwoh52jkNYdajnqqpCJdMJv4Ukh3Jx8SYweUc9B9AbmyQFq1V+Zv8E5TmZY/s+k3VfAeSx
0ocqEcyA2QrkZxEn2XVCqlVMOAncDrgo6eLtlZckJRaGpHwvSaA2w8HmpY4m4auvhauXqzbO4s9J
orrbtFoBME0ZDgQ6JcN4MxFc/W4pDZbxRCXJTWbbAsUtgYN3Heo6uoR1NxIKkInxHp1Y+4xKOFNn
C8Y5CF2t0DIsXZG+Y5RK9MM25RxDwmoghEnOete9QsCJctnvLwd7pBGFt32847xcEvIFr+TaTpBe
RXLMELVZRZ/tEgu7gF8WwRmdSM411LpuEk60Hdh9DAFdfakkJyyoNXfkhQ5YEnI0eVGGQA8rLGxc
Myp40G8sobONpu+JU0OUmgoTwiW1bGHaz54pgd40QWWQXuOvHyzE0OaBx8y/mVokInyZPVDMwSuN
Dy5xb/ijhgw4fQOS+k0QcwohA1M2X8HAEYaxLsTZBBoiTsi3nxPwqRA86bZ8TpPUxB6TLCgH1ETM
AUSjNn8DdoSviTrffNOxhpihXPkZ8B4svNR4Kt2r2KlAHjFt6J+W0a+uSC3vN0WT579BH6BGVBa6
+lLbKX1undsFz+3iy4Evh/HxYaxbyz2VkNovHBOxWuQjdXdOC4uXe6PoI8oxrdqu9ghzVhyreupw
+1gQ8cOsx9iJYQKPJCBoQufwaxPJnJrOeEuqqJyJ5fHbL4YhhgEPnZVt4CJzvnQQCziXGeoM4ELp
lKHUyLy1OOnaBP7Q5ASZsW/d2JFhTXIU+WeKF+FO5WoL7hmahVSAivPqDn+345/HaJpJw8EaOIaI
sAx5kGtL9J2phfeW2C0ES2uSjfdpB+L8UHc2+OM4G20kVJB8y33a5Hq9Qsc34h9Osb+Yi1kSL1p3
N04y5AogfefNp1UcA4RcVee0aCAGgkAM5MkT59lytk8lQcyELyK+HCDPSXj9K2sfT3OQBvfgItCe
tBgIpqg2aoJAXaxcLIMaTFuI/H0eD1aA6SiUBCiTQ780WRUCaEl7mClDQSZNu7IDdZ6CvMMopzY4
TqpKnfiF5xEYkhlDS+S4Pz1ITuTkRKXl9MbFdwI4P3Ys+2K1+J53bknkEhsBeMvTWg6URvY6O7ez
NWlQYh6a1j2BntVEtFfWtjuz4cOfYIokW8QcLEcDn0atsms9VtTc1OqRAjPBDZqO47UB/cEleRh1
/55OHRrZhuazsS97JjWkd9Agg47VE4LtGriPLp2iId+uSXDdA7ZCkIAqNbf6B7cwDUI3KaffOXM7
e6dynubgjXCR+UeirtuZbBtDz7iCVTyFvF/ganhziD9W7Nvj2ZBlANWHhtMGylGz5uAY9DnpRBWn
Tl8r90wuVnNqqGS9Nz0FaT/gjHlf5kxgiLi3akrTpdU7Z1ABzuc5dRz+CaskgNX3x+mr6iD8kcSX
A8Wq2M9NnM111x+8TEucuGaQSmz7iIRp8pV1Gy61Z71LuU9o0Jb7hFRHLZcC6SwBO6MAqx7n0oaG
16Usg6jZihONSP5vMux/D6rMyqkQ/3Mr+qpZP1afsnb48uNZ9dtf+vusKo2/fHs7tSB03mgm25nz
76Mqp1GLRjAnNlrOgIID/uT/T6oMyyUlHn4N5qoY/W0+xPd+NG2Xv3yy2Sxa2QRngtH5o2H5yzqV
f4Yy1XAY1LgW4yiu9bIeNrzcEYlTTHDyyNlIEARfVoOf39FAY6f/4av5xXnxaDD07Vomw1Umq5zm
DHObVv0wqkGWGoz0AKfQ55UgMEn7I9RRguU+E2cxXtgogNUrl3xZ7n+7PZ+evYn6BaqstX2PP17S
KXyo85vvUbhTvxvtRezJas3O/vjGOEww6gJfBhjZPDqzlZ4t23iznqVJQGQLGjBAZbQiBtaS2nfC
yanr10Z7v/jhfOp/JlLWN5rR0TVTWlRoNz1Sbga65uiNK0J50hWKVu+hFvzzG+RwxuSducomDXr5
NeYxJYkFWjMcYbUymQgcquKpPW3FqM6HDNHpK7/b9rv8u4ECMZsOCvqkTcnBdJj///KCPJDG2GDy
DIlovDC6haQyOENYDN52uRNcVjWqvbbb//4ujx+W7aL0GLgic1PPOe5npD1hqO6czwSfoLo0Khcm
Wtl8p4b9x8Puz1ehJcSp0IGoxIt/LC8YW1WJ1aCB3ZpqvKaSy67azvv0+1s5fjpsBwEhbB3EAJyp
LXn03M9L7a9Ko55VjqkfwbdCQbXchrikoTr940sxMeeFBnWMveb4fjqZ5Gk+OQsaUxSSBEei2scb
v0zgddJhfeU32p60lw+G78PHhAbmQPFihXz5YExZ01ZNBzVP5Piy8mCJ36VqHN7pNk9w4C4p5tAc
lcPv7/F45eLr9NHEORCJNmDRMUIIUUXbKp8GWmm6PeT4db7I/aC+tBUYu2WpDeeV5/8XDwkMbMvZ
2EmIyJ3tz39YKufcb32jajhhAJLf0/2iUe8t8yuv9a+vQhboFuRg/fRaZ44Uc1ah7rAt+t09cTM7
1N/xn395NP7JDaBLYrPXWS/vBZwAOcsGvmDcN+2hKRxxHRNNd25lXvs1Her29vc/1s9rhw+Fii4v
W6sdmJvu8cfvDpKNW3GugHxhr6d8yxwC16ANm354UpV5k/voIXptvkL8/8Ubt0mfyObYxs68dy+v
SsPJqnSNmcTvOQbrwWlOQF4Hp7FYh8ff3+BPP9u2RlloOxG5YZ/aTGs/3mDrKjGQQMn0De/2FSyI
/EDhmv/pI+hLmFlkF3h0sailj75GWEeoeUz6ucVCvUm/Rcw7RYV9/4c3s61SxtZW3XZouO8vb4YY
qoy4bDRIi6ua0J0Cnx2aad4fXiWg8NjEgNsGDa3sSCWCWKD3CslDHgAvQMAcE9fe1K+1/X56Bja1
C0IRZ1sJOX0cXWVh8I/Xnikb039xrot1vfU3k3rudvnJn97Qdil6pUjhXIypR81o/P3ZMiEcwKSV
2piHqsGQZ4vKPGv/+wttC+qLBTdANoSIcVtrmU0fS5b06JNga3F2BNEZm6zpS+/R4KsI+rS8BTBq
by3FErmtV9KUkzPR6f4EOuuP7xdXJ28WakrGHIzgXz4mvK+MDjNibfN5nJPzJVaBcbDsSjWv3O/P
vyHTIVQiLtfbRv1H77GIc3Jk0S2H5dzUJ2nQeuTwrnQFbWU9/P6r/ek9Zn2Cq0jSAT1p6sajqspd
TZoKFQ6LblzVjUfW62lT+Okry+8vriIDubWguQpr/XbDP2wlS524DNPJZMx9xplNwaizHqBX/P5e
aMYePSj+FnbCGYLUGDYT5Lcvr+NkdLtHb8I6mpA6sC/Zv8iPmtL22fP7WL8XXZaToea11KfQNVWM
7YpEapkckg401r2rO686sfCesXwK6BShtvDv7ay4Kgy6OdX6DGoLxDdIrEJ/ieOygZETy47gatjN
+j6xu9HDSV4b+P9yOOgVM12z0OfGHOPkD7sUpEt23gWoTuIQgQlCnHBqUizj1yzSyeKftVYeZHd5
OsvxZOr8hMhQ9rN2vHPmeKFLxh/L/VrXg3nneVs30VQ5gBEPHRgw5txZvAMjbg1CNO/UWydtjIPd
jAUMMe5O3cQyEN77VBPTcGV0FbpH4km2ZM3RZcxuLE0fnBZZYNa3K36R5WzucPLeiRhO9onZMQe6
pN5e6N9i34V/AhhHBTTYpmomhglrEXtq4QAa6mcrc9403RynJ0jvfBnZqyPkXVE5OgMlErd3OZHO
YIGzlTXRUd0EfKCjuEL/4StQCg6pB08WhinjvOmdwn60XCNdIWnPOis/ks/opnvlAzcIIRHRWTAN
Z6h2eC/b/lTLEVdMazbQy7Q7JR+KfPIZUejZImN9NrNHI83EeuYHSmDHXeBOR9rSTXbrLan76KdW
uZyCeCDkbdSe/XXtxtkgxk5hoQ5Lr9H8auOi9a7LKpyhczykd/iuvCaqvJT0RrcpaPoQHyusu1Rs
/VFB6kUeouUoSTAvcXsBEKnK/hrrqRuc1/S7b4d2sN2HRfrdcgYnsHZoa8tqCqq9HhMAazvmJUk/
7Ka5S8UnP8fGbYN+xiN9rXNZaTQcAAD2zHxG/ZwhfDnT9uKDUFRlh9YBFyVmStbqBmpNhtXmBIxM
r+9VT3L2pwWQkW1HzP58HezhCPR2d1rAlMKP2sUNKq6wrtrEI9kHwg3EMYtw7/E5sBujv5R+W3Zf
aBhq2rYEGARrgsbKNq8NQtDTc0AaKUIr7ZrtKR+i+1wYfu0c4gBCHDLn9qvoXMI/SNrsBUGLgTcP
IQV21dy2pjAZ1+AqtsfPax7n/Kr4pQJxRlSFO34ypsqqD8kQkMBuBYzSmA/BaQjrJidAOch17oQw
rQDla2jd8xnj29KL1jRrk7u5tPFTmmAMg6u5T1V3AKHYPCOVJ5ow7XmHP1cdQYCRL9r6AuSesVyW
cyzKk8lXo39mQ7g09ti9iCosU2e8ZiqSJBfz4G/DEDsrzEPWgDXbpaJtrb1pp0B8sJvh6gOX4i9E
s2Hy3oP7A/tBUEZFeGEekzjMSsoONg+Kr0EsARokt4ndm7mYzLcLrlXIGPyTci87AgnomKZpsfeR
7zanPZPwJOptxheR7OgfR34ObDGMSVD8svYeAwACe6xtRt5I89QZpnp6D/a87c5STjzBKcTDyr5Q
XZXI2wFiu/sOpm8q+K4CB0UcmR7roe8Scop47rUD478P3rVOn10ZKhDJHmFV88Uwhy65SlW78Gr2
ss72RawaSN6J9Mv7VvslRyejgXEa5MP0UY5BD0mnaNKHZsrLgJ6xR+xiwet/Xcz1pKPB9LPl1ANC
BxYT16pDxDsH/tOpoA+/qxEdVSESHf3UeKLbvrOyuusAc2LsnktxXSxFS6Atx4KotH3SK22AVHZY
09LUcFIIxwWlqBg1Y9PXh2SOkUqsvp8rIEaWke5T0bvdSZdpp2LIKXx/r5yc8VZfzxotoalaggvm
XMdPCVUNR/eGANZLO+iFvjanIDsjB3QLpTUhZkEEs7L6fZ8Mab6v8Zi/d0s2zgjw8eR+bdsFEZZv
klx74XXp1u2H82eRROpXgqwdI9MkPpalew68tXPI0TWGAG2UuZBf0dftsJfW0C8nxjiaK0am3oMF
19mCYEtmKYy0jKZfz1PeFvNEi9wg63io5/4cujq5IoThOtXeX2DHn7WMfbEVlmVuPfYYweEJeDIJ
zg22crIiJuai4UxTiBrFXVBV2TWNm31hKe8Ty1prXLmNl5wMiSPbiJdFGSdgduDEpV4jvQ9jXo5B
NIsKH8IyJAki0NRsNp/tQFNCLSt3MsG7anZKLlkeOSM+9D2apwQfskkrbZknIhFic8RxuSrPLiMx
TQ2Qw9lyYbuaiqKQ3rb+0ggd670k4nyKeKBcavzAnk4Bh20awSW1WsIuCmIU4LXIDxmjn/vczGQf
VcLlVSxLLW6UiMl/tlQ+TmGJZwbzRz4G+XlZMFMDdSQyqFaNJHrWS8fW2o3tXGxSUCS21hZHGfWB
ibm3G6rlk6/aboxoh08+Y/l2YG13AYAy0DMhXUCy7Ya9BaqnhCihMPpnEKMOzYjngIHUVFoRi24A
zzAe3Xd+X6c1vMdaDHusuhUjxHqK3QiYEuITq17qyO0UM3ZNoJJPlHJeXvSYV3xYd518660jnNWq
MzmYdklp5Dt7HEgkqYp4wiKkmv4uXdfC4/MQZkFCdU4yZUuGEyZ1YtjxzJYo0MOOdOGVQYDbPGHi
N3nlAQXW4dhq9H0TIuDn1NOkg5HLRFurG/E2hHiwWgvv8Ig0T0PUqXfaz+GRZmtRf1wIwyW32m7M
BzykJCo3pdWea0PnKbLWfILwBVRj7yVj510TGrWiMwr82adAKhl4tSohVpdMEwMKCMFw+Ym1qJgA
o9hokxtyzwgOAXZY9VjM83GcLto6X+29YH0H7WbUTXpVFCXO4LKd8vneWivMrA0Gx/xa5nIdDwxR
8vkU/SDPTpUurnkR90VQXChqiZ5cpABbPoZcGWfnSEMT5QEY7qTno06CuLGeVCLz5Rli1qZPLi17
yZzPGi+3Yn+1Wi/ZBZqNFFiARxcIDAayMfWBssXCwL52HRO4dorjnRTIBDI2xO4wwgJzTjcPNeTe
sor7KOFwiI62HsAjuVBucXdwEnxqBebwc8gdiDfrSpt0hcmzvfPRG2IqQPwAIE6k2TaewbePeSiB
TUbjB9YzRZcNe6XNLb5+jP49cs3BOQet2nWHQfblnSEYnGFadtZ3DaFTDTV4O5AMq7V8o6tpPEc3
bCO9ZYW6TGJb5swASQOJyFgR7FCAADVRLjFQ4SGx7CdijRHithYupxP4pLUHOK4q+pMxW3r4IXGw
WpHHOIvxnPu8RUy6YTMvcGoXw25vU/xoMc0XrZj6dWyNm/FEXBsaOQ6PfB3z8ZqFFvlITyHZk0ub
P8VGygoiREycFvj92QxtogYZTJo5wdVs6hN2JoHsGCZWX0RYqqd3LTAHcpYma6pDZSr3gUjvstzX
JhpORvUFtOGS0CxmlGuix/2CBHg8XYhfRs6ytvWDIyxbEHQkQCBQ9nm3rpG4Btr6kthpIrLzJ8vK
dB75QIehnPllferW2Nu5OsOZsB1m/42J2rfaySoHNLwaycbKSNvxCygVhALJongN8zYnpmmA58h/
Y3v92w4sw+em0LRMGeIGBi4qZ/qK5Vq9cyEnnqL1ppYyCpPTEmeBposSUXSXpEjyrjpagLOBwo3F
pcppgmKj8hScHY5DUDF672Kt5VztrSQv3T0hNentzEqnHoNMty5YLa/jUYLS6e1aNIyMX5m2nujU
LdwTo0CuGAFlmQbYgrXVQ+PF0L0jnny9G+o8IUqOzfTSE2OSnKd5LR5bN/GMR+VbzEq1LsabtQWI
MXeDgfctleINNLWU+BtjdE8C+HGXrTEiDcCbj+3IKVTzSdZJc4sWqsd0ZhQlh2HLbddIDmm8bBpd
knHYDuL4YAGAmEE0ctC4o+cxfUnauv6KpBwCVyU6dk9YqBah3+Zcf5yxXyB27nXdqwsoFj4NHwMg
Bx6yGF50fL7R3+LzjDOpvkiAdsfvLTBm+m5Bb2zyAWVpwP42i6F4hKwx4RPtau1DVZ+rZelv0hqJ
HvgVZXSwUkAeZy7LK4t8WOl5fZw83q59WdYOlCRFcMxu6h3nKeny8UFyEtxQQl4PjXutG5BmYKX7
qOlnH0G/IEd6XqnZCTtfOYXwsmY8c8bgpmQhW7JPv+hWdBKkk79+nNtueMbHmo5RE7Dp8JgS3RQq
0YLHIDiy6EJWjPrCcWOg4sTx+n0U15Ub70uNlgZ9qmW/RdNovB0ZOCestaVRHQKvHIhYr2H2tZDy
r2tplxU/g3KR41CoPydD3AQHPGXFE1x7O90xdi5Pik3dDuF0DZ6ceRDq1ircKebg5dqO+jRknOMe
yooZ2YdiWBZzT+ZXu+zTmco7LObBfUyVDopdMzIDDbHtosCJbWK9TxIoOfKi8gbnQbrWMB9mKkGA
ECPNhOBO0M3IL2ryubydC2Bf7q2R1Br6se1nc3EkS5sLICH0+oFgM2kW87in10Q9jmskUZFulWXt
R/wap84E3i9sKTch05vz+oCGZ4DAGSBGhP9gPhHI4V7VC/8IWTs9O0U2ueNb7CMGDFZtbPlXPPwy
pHuKwMYfFPISHPoomugOq37X6jwpD21H3l3olmP9uSLRmYWPIS1OCycnRm3oPVSWZGXN+yUNiHCi
/qzMcBqa4aOYUp1dTk6DAC5ffE8fmH7GcUilMbzRXZU17NL+fF2bXRXsrabFBqqRQ71Z+8wsDms9
FiiuRiGyA10/iMUUt57iMZzcU5QepCSOI33nEMeF2V7DaAJ/nvml612OFVn0vAFNvMtcpfrQcyrr
QTRuVbOEUuuGHTAKSreSFyoDeDnvvFXkb6n4FurPlC000khu4BxPHoJFLesKzlFvVgZBLAHUoHGQ
+rPXJBNyCEjitHk8sygPpCL2m9ijZDVs5iAx9yKpgmRXJjkw0mLIyg/txCoTdoukyl6NtXwk3QuD
bZ7MXzTKFiR/c6b780mN4zPPZWKDF+Gk+RVhUd0iqXQKcR6bWY9YDUgi42kMheWpr4e+Pvgep0mU
PP5AOqs7GsaHqpJwQGo7L9q9Nvr109xmLDtDlZq3ZZxNzRk0Sv3elq6mZhoz7evQXotFxFdi8Wer
uieAVPJ+tQN8n0lRkQzXhvIXa1e0kA92zcpB9TN9g7z6gJYFUH2i8dEesOfQpQrbnKP6Q0EV17Lv
TZYrnkoMQek9M0VPkr2noN6QRecYZfemtEtiwhx3Zt7SFhPYVz92p6/TXAgAyeTXs0xbsTzRXsFx
JfPc7LJY/fiL047VV2rb4b3C4WW9G2M1lF/zmeL7xPWooEPTbTaCYqfy5j5NE9UerNLv0we3R7pA
E6DN36GVfFMXC9FyZN2ZOKt4NOxaUevmAtgjuXK7WAEN53v+gC/2sq31Td3IrwEg+F2qvOe6tOb3
eeB3ewSdwcH1pvNuqziRtRz8agYmZk6W/Jz4ckkv/kf9E46eamHWu7HLxK1wa7vbY1ga2CORyeVQ
jrv+PV0Jh5OMRwf2YHWTc/M/fjNDBuL0x/m8Ju4mQUJHgJjOh5sAN/c9BzMz441OqU4XlJ63KmjQ
ZVNnFY+/b6X+1Ej1IHLSq4W0sXkIjsN362B0eDJdwfkjRyVBhzICWRzsOoM0x99f6rg3zLmQsQsj
JKQEbsDY7KhnO9tzvwV9hqbIiquEmhs83jK/Io/4xVWYiBhMvJmKoI056t13rgPKNs1FOEhPn3MG
qi/RtdivXOXIKIDcbbNvcz6nNmfOaMEnedHo9kaOAhygUbEoBMgnM68cDrI4k83e64rlOuulf10L
ezWiZdTOdaK0AbeVbe9rjl4uf2W4+quf0TRcuu7b1FNuKVg/9t3h4ktTCH5GquUhmnoviITRIcts
xfeZxX/lV//iS/3P4qv/Xb/oTx+z/GP9o/iKv/K39MpBeoXUQgJzQCnA2YbB89/SKyn/Qp+PgQhU
BaogXrZ/pFfSBICDGSFgjocmC1vLP8or2//LDiCbeFiEbHsbmf+JE/jlSwEHgDMC01W8M9gROA8f
6XfWFHj/MuDY9daGvIk2Fu/FIKvrH76QX0iuvmmq/j2++3YZxCyAVZi+WyjR7JdPIYuJaa7M92gD
1t4ZJDHFCZ6ET9dapneLLZ85PqnTUVvVnj7H/7F3Jk2OW9kV/i/eowPTw7AlCE6ZTOZQOW4QORXm
8QF4AH69P0htu1WypXB46+jQRq0qZpIg8O4953xnvnUo7DvQA52/O1PRn/GQxxl7/dQ5UNiBFFb0
7MW6qP0b9fyPmv1vPybCHj8HTgtMVOIXKSwlriHNvDJZfttyP9UJvsqSff/V0IPChnx9Tr2R2zGh
jr9Rho31HfjlHUKX5SMHTmoLJL9f3qEM+z+sSry3SV7cq0L2z9Dd9RCDdrcDL9Digu6j93KlOReJ
3j/XWSKfGUbkuXRA7hXj30Fj/ptLA4gOXgIcDFxuv97IssQg2g7kDDO0iad80vR8V7hl+fnX18Z/
9zIgt9eiPhPh7tfgWCsNWLMSqY44a3dkZ98GQqjufyXc/v7JrsIxjxhcIKa13ib/RX6snaZqkSim
MC0WH4dao+08Pfr4619l/Yx++Qy5568R/dVbZzu/PMcijjaen6dzWKSRdSYWCINmrOp7U1IQZy1s
ZQrfLsK/ftH1Bv6HF+UOgihuIX3xYOOJ9cffzLQkncgU1YWqUBQCoV8tHuv9zK/iN7OuaEGdqX6Q
pYWqwA716a9f/U+f3vrq3EFgGWB2+ZMlicEkmWTrm6EzFrfCr1lfRONw/9cvwu3w118S4AVhxlWH
5MEKsOCPv2TcGIQr6EwM4e3OW3hc6pw5cXbK19pTSlbiDLbdnLP7rrpzhwizX8zS5h6zFJC15bdv
Tv1bo885A5MeV9PGHi31Fg+GOBSRUFdJrorT4KX0KKf5aKLOmCE01AkIrzdnd5Wx0MwRLYPzGrXr
wlmjvJGznxQ9xU9jGjKuVGywTXtkaxfrw+PQzSmVyZZ5JWkPvsNCroIs6ZzXPK/p2MqoQ47sAgBD
a2s/MlTW3TiocTvzMc/AaVEGstYZT3bhVmdM2U5gzbO1E03HHNsW33Msm+9BZGcLOeo0ZJ5F4keP
6hCoTHQD1JgNqzVl7pWuwNNa1MBRWTBay9diF8Op5E+fkkhlj5Lvf4vflsIWaLuEs2LeKbL+DWGn
gXEVcl71zI4AdSNF30N4td3rbB3wEqcfNiyTxp0WzbiqmtiMdrGUDeDWqt/5xTw+4zuYt2lWErNa
CvtGjz1WUAU2g/eYnlqESCnVWjjM7p6ZfQk7psv7uTTHF2lhsC/atNmYGRFchr3p4DmMHSWsTPiS
TXs0ZWYdqH/Oji4RzH1XC609kZ/KAnrsX9jjjaFjEboSzRQffhNteUobR3i3zjHLHMBI1PkeGYGa
/Zqv2hoSA2vS+6iUjk6HEVVwjF2MWwsc+9rR+tsso3okVr0T9no9Hmo7B0KosL6O0cM8aPcxusuq
muzyzp2ZaevdksrqehAGAheb60hnynRIyRw66pxo9cyH636y0yBhzglz4ij9nE+nLNOiELC0fHOH
/mBhdwmagYupiTYwj64T3DHBoNLnwkB7zvWrITURXBjFY1vcprm8h4i6hIRBmqNfx/6t03nlsdZs
81jVxVVS5zdGlYmQwXukEsB88zLaCOvP3iqupTY8VTGSWDz3p0ivXhCEqUOJV8UbDENolAKeQewr
NES2QQJLEAXqxkgPaEeKLO3mJRwnOYUGi3GxkA7qp2xT2+YD5Av/oHWZfvARFbfgCwaqXDTErf6O
bQbRxMomNpxYF92jo2pB8QLKWYaZS/SoyXPqOcwukzcEhMwNesWRlk1rO1Tmco8jwTyy7oxugWt/
TJ4j9+k8jGdqtcewymHiL/bAqV/riu1YuTQslvMZA0OBVXTUA2wH44HC5itiLofWnl6lrtcHL61e
KlB/DPviki3VnVZZ3qNf1+Mt7En/daSa5pjpxQUOJkChUsxBqlr4pHCrQrMbv0TLUtdiA22K5taJ
p32Vp19UGbEloXsLYa6RW3a+ID6W+LE27esa7eIqynnTfONtTBv8HOb8XuQVFVGV97F4zcGQxjji
koRgB23W7B/6Sekbm/L5cPQU3zLbLj9jMe+Rta/itkH89OsXA+DvMwLVF7IlzhuVLNui0A42FOgb
OWmfWoLXslhJAhvCgNS2cP5bo1lWwFWVbWadS6sn97ibHPkRUcuwKZ0Vv5G8seO7IGw+04/Ynh2c
VzutlHxX1/vhLI6miHOsAFO2R+Ag5uj6NBJEVCVR+GRPM3VrxdFoqcwAC0MMjsomvk7F7aRTTWUS
S+TW0LC+9bmXS3cv191Jm31k2Xwa3ME6EVsiu1XO70hI1WZBndk0fMR1gw03icFxy/l18N2bYaCf
pEWE3epUAIa2VdkfTsmmrIEeeEwppyay+TIrrfi7M92fjpM2yQmQ/qbu4ZDE+/fHpxaD4uSaFI+E
EtbDDxPxlLY7Gq5m8DJNsaspfPyB3mpcZ/ZMR1/TdyE7cvKdZjXGPLh8iRfIH/EsNFqjbYRZkZBw
61KRdU816wtg+LT960ctoYQ/PWoZX1dkF6shJv9fGXr4RPQcX2wT+ppGJrQg+FrtTJGuX2QRQdKJ
rKlAYU9E195geImcg+pmh5Yoh8a2sMnZdW3H2myjHfSN5B6QOf5Au3MWoPtlXX8oOfjvqx1X4CbS
q1CNvfoxqFr+jO22tlkdapp+kEU7Y2ZCpXibSVV9UMgF0ZwBuud8WMVRSZE5zU606ZXvFiPuEIIO
EZ8sn+fbFAmMgGTJ7hQ0nweuiHTy+2A3qCGwN3peOFualvxVVtN9SAGohqg0AbVtdPPSa3p3q4u4
4eEzEmnazYmW3kK4qWl+iTG4jpE+ZBujNGXJ6n5UpJwXvCMsveGqbbUhykmkosroTb9ke0+alNlN
Kp7eE02hVrmDs7wrVG66Q12RLneJbsF509uu0dkwMipufVth+Jtd1SHkcaqUG1lWrovrJKo/o9Jt
m53Pelrbqq7iZkw9XXkh0DhRrFOXAuhPSZhUM1ecMJ2oPBzFKHkz2cnCUS5M/1rLE+kyfU3oN42N
vzaQkY6Jpe1pC9yYvj7eUwcAxj0tOptdrYm3DFOCXzIPUSNbbnPClud1M4Ss5nTs+nuTJc7J0l3l
h52lCC2UOl68XdNUSMGggfLnCep2gshIWxN9dbU342rLFkBKcWlmO2wIJbRhd/LLXSf66EDIVRBc
LYx+ZuKJJAYeO5qbYzQYxQtonexLp7rFR3+Kuc0Cr4+/hFuNybag0U7Ae1nzzkIT6bctCx5R5VjQ
7thMBV2yaCKcdZLSdvcmqKiJFapqaGKyRwgOfRaXzoF/xjcUKuoI0xI7YDiYPO5unEUr82tXdB6Z
+NKupHEqvLGqUjKPUxcduTQoxGSNP49bLTbTYzaa4/Lke6OG2YUB+5lMHPpElBCqCVM3tU8ZLLxu
OxWGRdFVBjUggGdnW2EPkPoRCwuPldqNpgc1tjkbSZ5o9OYJBVGHrlz3rjUTvdjGOb1YmykHIxA0
Au55sMzSCJtuoULV1GOdHhvL6XgotfEMeJxVZsMVlncPDovcl8QwtDvCzdMLfyVlaTnc28+B2fOd
ysfp3Zxbcctl37XIpakYDrPpTjXFcdl4ma0WE8GwlKoMjKHDStBgA32NW8B8mzHzu5z4jItfiJs/
MmjWL0vGh+H0V+mgKIoqsPx9ypQ87NqmTa4dxxXG0JLIiME1O4p7+tk6VFSNvrANIWdwVzyGXGcr
iLM+a5pXRIFIuyFlRF7Ga+BJ2bsm6YXbTo7JY9g2JtCncSu1J4NmximYG7KoYWG0I4o88HFjQ6+I
eYLt1+cXlxBoMMWaGW3WSeEaemtj8UxWCMat6klflJ4PSFCD7XPufH0Wu0b1KApFLL03ZVXsw/m+
oNLj9R4vdZwruEupD6JH9qWfYxZFLdh0ueW/LATfiivDYTV3yhIqWXgbqd3d+B4pUaDidBxyuPLe
hd1Nj3NXm87OMAo8O6mqrH7HrUI8lTMb4t1YY2Laz9QbcxMb0AnN3lnYfyMofxUzJYaT1s0tkl6t
3ahZj54XilCdE0vBOA1Rrak5x+mdFKfJzsjgLhOYgU2+9n5RLlFO6lAZnS+2YulUHzaQ4i6TMiWQ
/DmP7tDIIgAdaKoZJyy+MySa3aUM6Efq9J2GELFgx0ubL+6xkJCahil42xstPUrST+0HS4xxEs6u
JW8pBGY9OlqVPuxz5MKbUSCiBlZB+hdNNiMZnFgxiSz8M22yFzn0yo1lMWCTB256alG8iSSxcFt1
8TnjfZhmiUyEbNl96XO/3BklWHzSav34XI/CuthUinVIT0b8MYoR87qouVT90suzra8UC6CZVT1n
9LRFXG0aF5to1fk1PVQuUnor7Ak1lqmxu2p1pWcbnQzyR0KDRblBALAFNhpTIq5XcbVxNEK+Vb3g
suwGJKCNRR9Es5GoKDcYC3otcITUs4BSb36SmLflQF1GiWCOhNsjEc4YmKdk9T302ZpdJsf4OJtp
n4RUilBBVyleHgO+AgJlZQNNIEg20afZTva3TvJK8V5p423v1do3QDPS7bkpfGs7gUfbe3XMA7Nq
LPGml3Hd40gc4ueSG36+SfR2rMOu8zTuj3RVcHRU5fDRkmtHipm9lh4fO6bmK3b9BRHeTPPHsWr4
19jUOOUW+OhW+KbEPWNP1GEVDDgKJ1vuJkdPNOPFjbz0Pu8jYAWmqGHf4UOl/LTJBzSb0Rg4RMQc
W5YjQjjYilhOO7xvJMjx7PEQgjSv6OJLk8degH1gYsuLPuReASLD7C0aABOpjc42HxoPxsWCmYMC
cLZeuDD8JcR1p35Qihm72E6X+l5xEXARrXMXqY0fGAvUfe9AkaC7oyxvVe+r1ckpcb/ZrkbCHwE2
4+GWFsVHMvppGtSlng3bTnbyKZeOd7EoSOZjd2uD+bpKxhRGp4IAuBBUvzO73KUkeZpwuuK5xvxU
xFHHLXNK5o9mNCXANdgBz/3YM3dNbs/Tm245O95o41i0cMBki+hVFjaTSZa8apTNIR5l2rjq1YW4
UrrX3uTsWO67qTIzAI0UoTCeYXAIisEuoh0VIaIJegpS2yDGnPrAY8HuaASKpRVoLru7XeooiLea
hqjvYq5Br8ER9w4BbvUWD4X0nhniUrmNvGlZHmVkmdUROkh8ciktfB1NakUDiwcP7ec8COeQJWv/
0GRUEwcUxPTY2bzB9hSfTrWoEN8q3X6LrticTG4nd0h60YvobZ7IlCGpu2IgWBu6HBaGTVQCmsOQ
3I9cxxzY9tbot1oIQqZ9tdwx9Xczxaf+uVFygQkIJxzaiEaGloHcNc9yEIvYxksypdzepV7sLP7F
filZSdHJNLUPKOb04rSpSr5dCrDwtcHF9DeUtS4Cc0PXDBTgwhMLfWkX35SFZLB0cpxJGx9H7Am7
Qt9c7D7HnJpXaRf9fm7/f+3l38w1dfg/qy8372X6kb7/q/Ty25/4XXyhSAAPBYF3w7fpGnDXdPvv
4gus1TWCBZzIA/iBO4yV4n/m3p1/EIcn8kjImKPKb4vc/8y9e/x/5EsAt5nAZ/6PuXfq0/ifg+S5
7qVR8f84ITZ8q4zZXIUQxP47yZJSGqIOHRoK/2YB7vy2CP6vRbFnCCQjH42Bhf6qQznrKvdfVuAS
qM7cxXAF9aLzMMOpdqd0XpoHzKThZI7IcohCSaifg3OjjwXZCkIKDzRUVe9kAaob2pJ44g0Jbaql
yA+jjX0kM/HKFYn57WuOfWgaSN21b53kILXbdFg7Z0CE3+ZFZL/SwstdxaspltZoDZ6EH0oxflPo
jmHC7bHDY+nDFuc0sGMdu6SJq8d0BKZGo6Y3wO86XmTZ32IH678ji/ZHYJXuhycSNj6+LUElanCt
Jmy5I9uLqOaRFSxuiflk6Owwqobqa6bhGEgLvrBy7BoLwnjKd7t1qWpkDvKTcJgj7sRO2cffS0wB
7hZuY0qAnvKg3BK9DpCxtGKt6x9KMgi5EbrQiAr9wU8cC8XkgNUPp/7WGoRdtCed8MSCY3GqGeZO
7uRp6mVeKRubRLF92pCisMSl84FSj7kxfDIUuszWQ8lWsNAr611OrTGFbJTto86ElwR23c/4HGWv
vfrAle6WMqq/Bs7w9wYJfA9YUwoRazQk5wXwUuKNslHHPxZNKfwNHgrea0MBxD1hXnNf5rryNSiZ
ZKbWs8N0YkvmxDujc6LDEo3yUdbKoEK+c1LnZC9yxeQQyJyhh3Vsqma/p210NvT02axl1p80BnSd
EZOuYDwJpeuf6gZplIion9PkVgyDoL83p4vK54Vpy+tEy0G5tMipNm2cnNyh0ZYAGytOvnzpqidM
xXMP3tahRJAJlbAQZQb6JsWJ9pNxtsajynDHq/WYkAPDS5g2IyIz2HcW8N90EbLj3uD+4VFb5671
jPktWcvcIWhv2Axp32O0GsEJFJlfkLS1Bd+Z9J97y+V8lpuwTzhJJb4WjL6njdzwOx/rfRpRBOxy
lOcIlwoZFGy4WZBYZv2Z4e282HoEXSWDz9fuXOVSoNqpGkefNQKMwhmznmncKK9DrXLpgFB5MXRb
k1mbo3zn42+9k72auR9wM5ob+Z139Nls9T5Rr3ah/ZbE0aYTkaF8wUZEPnDjSQdwe6Ix1oRYZsjc
tIKRgRU5GxIHINLL3CXsxwrqi3o6WQl7bUrfoubQy2UMNCbK9RVQkU7Rtovc+M4SmffJNZHax4bt
AG9usfq2GFk8zkbFNH90iZbYYW/mZrHL7IrtTz543EW4fMrXfNG1B7b3dKUpIIOXxcDHz1eUzT41
w9Ni7tmmAoVTc6zuSpyL7iZNHdzkPUMDa0fb6p8gRg6PsqpM90jxEVAx7lxwaqSrEYOblEjBrGJM
YUmry+/KMZqUEN5aI1z5A2XcDJntRqtt0YaWPprZrT5O6osxA7BOQiCu3yQIZBxu2TjdxkabvpDR
G+IXK/Otr8kQw6exUs26KCmtba3sJQswneLYazj9GPQzkpHZLWAUNLDJMzkFo0Shmh15G5E+wIrZ
QIUNgSeny6Ee4u5+xYWzpcRty3Tn4/jIMUemIcVgdnNacABOtOpBw0M5ws4Y6gg5w0W354XvC0Yj
ygqqiC4Cz0qHBLds2iH4qDZZ+Ueja578ehHNsbWojwvHJLWMAyC2mjEB+MjLUAAmCZTpj+RbbEz+
RJrWL5Jp6/H13M4wt1xfzQ7BQp1T3mLqrfbDhGP8SSOgMjd4FBJv40z+eJWncPCgGlnqxUtbggrE
GxmlJ28B9JyaWrwu30qOg5LSpjIASuNAw6q5DyT8sB1f3mJ8Wls01iyDMfdnokVl/FZPsei/vc6o
yp8gx5bpg2rwjF2T2bYw+QrDUN29nzEP3knUnkUwKFTFDDpxxH8YzmD51INPZXp6M1PHPnJtoeHF
+NwZHPuNiMASslBGlcpXdyXspD0yXaZoiJsM7Vh6LBiSje6M+PUt/v7oQEAwHyAxzza/0gSPd3Q3
VHZH1s9My5vy0KOdk9OS/agxg9SumF22upaGFZwmNnZCpTYgHW5j0ObckXS3lY+KlQHz5JITjHty
Z6rSuDnHWXvPsKSsLQY8czlUjKH2PpKWW4TKakduJX3Erstu8zI9xSkT+4GOU9u9pQS6aHHxm7Vh
BDxgh5fSSPJ6r1eskPbRkOUY93Af8Y2CaEVSqM4oGURJUq19n0u+HYcq7wb3qBUcaBkz5tzIvixl
tP7zLJ1eJwfvi6jYNjVwi89l7M3+RzM4I53z4MLLsxCN0W4Z7Elf8Z2s3eS6oT2MbN/YlNGjnpsA
AH2ddrq9idBZ8tNLNJJcK9VFoTI4YeIVaXLm/qvUd7/otH9ApS7FHfke63piUmJ8WVrUUQK61L15
szNV90Rdtf4EC8v5bAw7RiSpiZKFlGiTp+8XmQy3A2rqhzBIEf1k9xEl7+uiczjbQ9HG10RhKEnJ
9aqEUVfrfp8EcAtbnbVrNbcw8ceGJjT2Z3Y3iyCx48U+Ac3/mgTB+mliHepnaXkD2ozjAqeUEsEK
QCybLX8Rh6FokiHISlnYWyjkJIS1mkQ6K8ntHIn4wNbgR2Y61avKYWgyvYiGztMihSqZFCD2l+mn
qKmxm3tuWxuuTrmzK33hm8wpCW93dekoMtyZQwuwcfWeY52jUpssS3skB1HsLTBwmxnF/NrUSsSV
sV6eqhxPx2YwTLH1+jYJTEl0eCa5hzXVFtq5MiZvT9qZPQWj6db3xA3OJnidrnuwGktdG4ZUOyI3
X82cjwc2jQSNdO4kOZTrHUmPeJf10xcY7X5PQxs7wShHVFL1QEhiqm594otB5ibGoXPs7KVCQ3yd
8pL9IL9r4lDSik9oK9lPg/5fTB5y5szhUivwSMau2+6cTBzsIjZDij36eSuB3nFBNzoMNCYvZ0uw
udjpGH4//cj54DKRtxPSQGD1LpmZzh7OnTWoYDI1yA6TV3RhYg3L7YymvOXO15xap2VjInrtM7bt
ay+ZsEpreUnDoKVdIsdMgqZt81Pmzt3D6Aw1cWJ30HTuYt266E9+sqUAmG75Nc/Jim1Y7KfihpAE
lAK7eMoJjGzUpIEOlkq/byJt3Lok6I5tF9ebLKnKBxp553MExvNM6rI7QhDk8FPqtETNsb5jZwwp
l0JX6qIAi8+SKwbYV2fh4tbTa6M3H6bej0OjTpqtFQNG5+NMdxy825cubUhQYdmNKnpSOS5/FIOO
kOgoRQ6K9SY38Erc52413EiRixvWLDD5R23tLli28CPTbuN1tA25qT4/FdHabZD49pvgQEv8w5mO
WPUhcFIzT/DWW/gKb3vNc94HP3JvLarXj64vBWYus9xj6Hhyp658pZaEp0WOnodvGJJy2dZf+EnG
wJJ9fTKJ0hyrpKBS1ZiDRFWc9/ooAYRYqirMrBIfhcRmqQIA3YRL2j7d2E1Sfxt15WShlTndT1Oy
hUeDhqQIDsXfsh/WqQnIEbUn20pJ3GkkqvHn5XS6VVn/TbPqsCUaqoXtyGEU/etN06mrsZ2ClvU8
F0eBTQAipoU/y+zn4WfWJmMc/DbG/v9E/2/maoH8nyf6h7n7ZZ5f//vf53nb/AeCKiOjK1zAdDiG
/2Oep0IdyRIPscse8592tX/O85b7D3zMhufyJ7EzOybmr3+O8xZ/H1bdta8dLweTyP+uTZA/wBD9
X0O2i6RhO+46z7M2hSXzpyF7EICWKS1YU8JlzK0GHQB3h9OGdUOVwE5LoHuR2O+IN+vgECFVZdx7
XwtHYq/p1IjCo+eU7G4sXTMnrjEepkFWAW3dLCPBgNDuTPLQSWKRa+tixPsrzTJhKRftKr2knLiW
bYo6+1wpGETbZHAMbcuRUAdX4hdSJ6aE2d+5AouVPeddpDnblkS4YrmlN4VFQXNLhn1TD7ozlZRD
tZyLw9no2+qTlAVgKrzKsBiMJ9NIevBGBmPQ8JC6OFkytvyEm8MI/hyCTZ8kgniDV8PVCfyWNgvo
Bj2M0cId5P0UtT2iXJYIyhc77lMEuPt8Ej8tYxgBNZj9MOXntURJv2VfF31kEAQN3s0ZUiG98hNf
1ae2oDP06FRTa+4hwnBONjIcIvjsxo7Sam3gSOqx6Juztzie5h9F5shLSzLGHrDVmAprkFsZkP80
54mukpuemXyMJ3FtFv0epj2cF+t7SJO7tlBuSlFHwXFyADNftawO555gipcBLTdL9cg2mBpqT3bX
WB2tUID04DCgXbMNvtZdOs83YpyvxNx85Etx7RXWPifX3y7uU1LbO0mcJyAoqV2bTccm0k8fnJ6f
Y1j7m+ROG+eYrEKwHiNyRmeSaRizSu8VrTUKEDpsde1NoE745gRzy64WPwM46tr9AU1u11p6fmkm
l2ZZlPo+9ffSnRHquFyJJk8kRAjqK0N9YL6rwnRajQj2ytmj79IYjmZlnzz+QhCnWV8fYdaRdvbM
vfD757bMYf7xsAEPPdaElfncUQASf6KFg7PrleRGLLT5cUasDkYu5JMfQSWoE9sO6i6/5IVj3Gl9
PlvHsjDloY3JyiQRfV2DU60yLl3XPrmWQLZVsqMZ5sXTPYgM0fKW+a13pMLuIBX9K9QRiaNuR35Y
LyZEklZ7z1oKOjLNuyVGsV1a/Qf527u5JVW58dBj8BFeYRGE0AIEw27f4q4/LCy2dxzFkGLZZPOO
KshkxCNgyNV4JmiFWikHjR7nyEaKIcPnAqIdpzmkortPYQtvXDeqGOMnsHpMGj5XzSZbalQtvQm4
ZrZJ5vObJ/VBOPP92DKjw4TeqoWgD6vHR6NQ5F3Ru3Kx5GerJy5WD9aVHk8TWeD+B5pevGvbca07
X3C9jGAcdFzRwlkhDd07XTDO/bRYggOiRxXQUXP9674er9jKnAfNUuy60qT6nEtOEwQqoZSw0aLK
Jo343sGc3iHwOM9CxeNdtjpy2qTqCSJlP/xxZNaY/Wi9k9m1X3AgoIzMoFDmGRZSne4IDyfGzlYz
p9KImGiOm27cdNV3moeIsYAvjKEurUOmnP6bXZHFCn3kusj49N1Zv7GcOTqDpvfNk4nrZd43LuMm
smTfnEFYzWPCN87DCGqkWoM9ET9YEzZWs9PcWqP9GaMH8quRqWtpDpCJnayK4q030RNfZbtMtyED
GSkFzDfCq5wDThgw7NSIivgO7s0PcsLeNkmmH4i+OHKGBUdg/6i3dRF4Rtxc6yI6xZ39MrtVoX1Q
fI3T1vE2BNKOGUTfTQpuiAodSgQ+pU9Vi64q7wbp1T/j3L1Ja26RkHUKzOu1dgu95sSpjHomaV/F
vDVDU9iXYsz4jzyOXYL79UYfkYQ0OO5B7AxZ0FjGzyrjFOMU/HbW2H53qox+don7Rml5iOrBUhGQ
CAk08v7zFD1H43zm7q8dp75cHlEuIHdHfosvwbqBR2EBZKjt2gpkU+bvdaRVl5iuye26tdgSjzvk
VXaLZngz5zE9gZChWGe6mrFjsgW4MuDV6llO0QHEOc70VxOW6LZNrq7w2JwlPluMRDxPTGfSnwmL
QTb3JTgRA4/GleHSwMM8xG9OfgsVmWMjqP0G7IyAFOFrw3bwEhUogpRk4AUwkKw/NlEvt45Dc8Sh
gTfDCVb7OcGrHjlLbhfJgySuoXens/sQWcmriNQLNevDoZyru9l/ApJxqL12N40t0mshrxduR2SL
jwP3xpcyi3QWIcOx6q4Fld5+vWG9eMlbsrEYcdqAECkmovYp5jB9FUeTFxicB8LEbK4myQpySD9p
BCe6jHXoPGHkuLcmO/6yiGM3RYgawLuoSZnfptwA5ry483u1Eca07yN8JS4OGb1pL+nCPhvlV38T
sr2fgTwWiXXveCzixXgdQ2qYZHfolujStvKs14M8aCt71anbYmcbSf1BOP/SuOKkEuNc9saJpoG7
3Dyyq9pNKMVtdDJimpmsajd1lBfo6kwj7DXekCGoDO1xnsUNhL8Lod4yiKvuWJrxN11dKj66Efdl
UySXNLWLHSeZa0/72Rh3A1KrK5nAnOl59JHZMKI2G4v7MR3iVKql+d4u0yLdqjb/bLgX1g0Lpg84
bZuR/vYu+xpg78VTjWmi3OkTo053jvDKTGyOmir+kdoJXzUoQbC2M3D+UhoBsIKD0990Gvv47rkd
jpiSDsO6Wsf/ES/fngNfoikCx9W2A8vYIlMHbLT4eG5s721hE0O5WuBykxodN3C9G9O1z3xtbzmD
4ldjWdV5B1rHNmqAw13h602zbS6bPbD1kzSnQ2+0RAI/i05csKRSJ1CHeUtNCSOm64MO0F6Fdl1a
9HWxOTc4LgzbZfTP5TCGPgewgrQwtKiCnKz91ek8PvHU3g4jEec0Pk11kxGddcIusgKhydDT2mu/
aCZMU2pkG9379d2yQrYT+2QaJkIFZ5PJvzRAn2ReHgbntpUJCKSYFPkmycwzkV6xwQ7JtaKbzV3m
55xTOFd7gRKdCpzMAzCDr/EA/eW4WHtBnHsarX1CfNzACjgV82dTx+MJC1u+xZe0NzxxwcjTI4Ma
EVSIpqlPTrzIuwVWwlFQL3eqsWEd4rmcQm/YqVbKM3Qmvv9V/0Jg1jpmTQ2IiTJ62PdOlHZ3pkrv
y+5Cm2Z9GEsWTPhtL6Ynr4xuvDJ7LGbYx0wXEhIMEZfbZJ3fCzh8TxOh3YMT8wkQJYXzkbXlljAn
IYhb35+OMX9ko3hmsaB8wE9gB7PAzjRSCYqXBRABPg5MPc6GFsBrT08eWouqeQHnnO8fj5d93WdW
H9iqCfknEHn1YrPIOCklubpt2ig2HbsxGPkT1CgzeU9M5+i62XMdU0dWKesBnE+YcACzWpbVrjza
ovhh8sqsz/HsOfo+M70nO2WNMPe0N5g3do/Fa73iLZZw5H/TyoVCIaENpIGq52uDcZzPlzdmk9fZ
MXE1TChjUDbeIUX/pi+4D4nVc/Haga+4WNPpUDj6Nin0HsQUmJ2ywo9c7hpNf7FSLBKTscVo91Da
9U02zYgCrvUo9e55/VNOVzzpUw5MSXvzRX52x/4eNf1nr42sNnFHdmvpBMB6ugtze9NzWrosqnpo
5mjXFtkOK91ZL4yTZpUnN2VlmWCy1ifzwbDl46RXW6v+wNWyj12bt4O6Br0g9FU6b4acXv1BvXqd
e44HPXQWamTTiYOIGe+rFEx/Hd3Y/87emS3HjaRZ+lXG+h5pjsWxjE3PRQQigmuQorjqBiZSInY4
djjw9POBqu4SWSrJcq67LtKyKlOFAODw5f/P+c5A7U3F7h6pPiLmtqLd1AsbEoJctq6LsB7r1syf
BSAk8bobI8QXctyLUyt1dgBit8KgZo93053DMqbqnC0QIlaW2RBhwNb6gOb3C6CF9pwIzOak9dKL
ZsLxg91j6JsdKvpPcXQWVPYTAsHznHHS63hXRgltx0TwQ7HKFG2wz5R/FsMGJECGAmCgIXFxzEK6
sfjQlWRF/ENVi6+4BkMwerSdZnYx6iqLALjRX0zIU+mdM+Wp0GiCryhYb6my3NJ5O7jKpORdIJ92
9bPMzyOiFymKkD/CiS2skuDKzUYdlkEJ12A5zwIadgRInxlTnp27GvmaI+sTDEfMQPY2Xij0UYGn
Iv6IvumAqArxSElTq/bOEjXtPW++QcZ4anbOcUmqi6ilAcdOhRlmR5H9S5G7u5qVHW3UjpNM6I0j
LJPioo7kWbJcKVFvPOdROGJn96+xItRgqT6lMzbwGoGKas+8uA81z8ipKNQPVK4RenCSIgCbXVUs
Pi0Ee0iJl4GVLSeWy8j7kCLyF1W0lxhf77v+yqv050Ymlx2YKTP+OnmxFeo52Meue5knI8X16V6N
ZGUkBSvHkhvwwGaftcFuF3Pbxceso30Ypcara+udUdMCgqxyjLp4PndNLemqJUQZQZNqipeceI/h
IvIk2zwB0iw6RG03W1BX/OzBgxDIJOhoB6LCoqKXgh4D9gl/0MuNQf4y6k0zdqODtLvc4vxhTq+Z
ZMHdIBvOztLa8Nk8mqn7FUpF+SUQZAty8OnL16R2qiRUdpRelKUdzJ+dGSI8GkbyOy6TKchOCTqc
W0Spc5XTzJRNx7RvZKhhyty84pgXIw6VZucCirVbRSe5b78igczY5lGit7cobFEo5lGEuVnRYg/I
EIljhINWmXwpfLb1+85pxZkt59HdioHKwyYorFxv/KyjSlo2Qx/vPXvwdkJFeu+5rai2uaxksrMS
8+i6Wj3Yy2xfDkhav9hNgH9gKAWHksJaIBNpY57bHUjNXdKySw4h81HvQ4ugIGAMRLnybxiUr+uy
jeiBgsk5r3i6bK1GCyGjYUv3Lu4WYBbM+fFRplScQ1z17P8meqWPTjm4xF1QpU1Cyx46d5+PaXyx
+BOF4KjJyH2zkIkRZldfTJZho37g+P65RAg4Ikyt8tuMxsBt3gTyjnDK6dWg+1BD5GmDYmsmOEC2
iE5KEGLderSYtGBtlYXMqn3jQG3aWspZ2Lo7cUT+SONRo49HWRIqzYzhbYkEQnDR9K17ExW1vPXp
2jO1zKDUIIDKybjIuoBif6896e47F24eX91S5jt7qbQfSjelko4l2Ub1iEQ+jIbBu4LbqGn+14pG
l8h8YmRMD3Zgrlkpt45PZYFJfMLoRtcp+2z2xCqwHwgkXdAURsSm88f4K1xUxLVtMceHgiqu+DzR
nF2nPUc8TRrCLOS1rMW5ZywvCjMIA5BG1opBEQRMzdNM1Nv/lE+xj337z/9AzvS78ukxjb+3P8uh
3v79H+VTU/61IoXZuiK68T3cHf9VPhV/raeUlVyAU8XCtSL+aUa37L+kie+SGimFK+zqlGP/UT9F
RbWagwmdsLGjo6b0/44Z3VulXT+XT218pK6ArE8mtYMySnyw6aYoXFNSHKkgFhbSRaomSCbFQjzc
1LTyG3ot+IndEAnvxKjnsdmqrumZcUoOrgfbtE3IqjlOouvICMbiLHJt6XxLfEQ+15NvQ//KkiU/
RGQsLSEei+ihqKEugj3U1YuEAPpMzrV/GfSV6W8GSRMPfF5jnw2iVfHzZJl1fIFocDnzrV4dAIxE
+4L4Re98Ju+o2EdgZDSNs7L1FrkLRJ4Fp6Ds6vZy7tuxO0EL2SPoZ4OIkCFak7wo7GLV6xLYvDKu
kuV1XurZu3BHJPpEVWf1iZ+5Xrar/cCLd9rNDLh8GeBbQpQJXqDeyMonvlMeDppqDwN1dHwKlMr3
kFRNVeBw6IXwtOuzSEdf/N6a1aaQs20fXUpKJpqqAY7mauiiULWMLUxMz5DRN2LAadrlfJibZo7W
fB+/EvthHEdqeq4/3lCCouImGjrjoYB8dJ0PnWTzNhj1hVIOuC5N1x5zyZBCquuFGGoEWZ0Ztllt
3dTtXO77OHbOI5dK17afi8fZNGzEt0aQHfvZ8MmDnN3yRY1EUDOjVcnnoEOHT+4g+5WptcawdGT2
BS1WTZ+/CIaUJKe0RLRft+1p1BhNifvNAmCVzILl01SRc8yLBINqCl7BDJ1seDLpfXXbEUxPx8S+
w1ykAbaCxW3Ztt+ktVO/OFaAl7YF7oPgw6weZxAy1Agpk4al9pZ7qofyW4UO3dxWyeSqHSUg+LC2
E3OQphgNl9VMrM+lPYyrvEYpZAWTFfOsgFL1eWjbgPJui5FCfyiBx8N5alqdXyDAnvyLyul93B4D
hUI7Oiyx29lf4a3Tqd8geeyWYw0uYN63fQ81q02Z2tfmsVms30Wu9qJz1C1J79m5Q3cglLl7MSp9
uQT966BAWAc1SKg5atYUwfQ0Hot5Wxkkt7VYPELRBG/BXBcFzcpNmxTVcybbW9r87c6PYxEOtVh7
aB4qoRY3FR0+NrJvJb5xJFptgpHTSn2IKWjDoyvGE1BIa36Vcd8X4j7HmXRQTg9odUIbhqe3OIhm
uNA1BcUJAmHPPZ8g6jhYnXcfCbKxq/Sk84les2i+kAeAORGrlt6hNPrW6epxmd1nnM7nqULEopGx
OQiPvuM8/mZgEieo49qYF+tz1QrW0mmhba/w0+mo3EW1ZYX2TE+GHTibucn7BgoSGSCo0U1iUQ6j
ehXmsm4O/mBCl8NplUQGeaW6w1LWT+nzyPs+1xF4oDK+CAghRzUnrYdKxQ+9is+CIP7iNN7nKcM/
MKUFZyf2xA052CEd1mPtZfFTnZSfLMs/JT2HAqlJEhiisLPFK5BlU4mJE5JGouIhiTnglRTJQ3RE
EwuriO5ys3Rvurq+k/WE+Lu/mhaoVF1/LgB9nUg1XOpIlaj5MBf6Q69e3cw09mqigw2jm8lCe3o+
m2r3JpsWrCzoBXawit1NG3NSKgq6EG3hWDtrKWl8phUirFHQbandcdlGGjczNZZ0TwwmegFrqE+y
ov9iE2e/z6T7DU51ftmQNnOsgvY6rsYpNEfboE7qBhddO/JEPHrIs+z8o6iQ/tOXgCNmPhST4KBE
e5+4sfxTH/QnKJmw0Cl52olgl+noKXGd5ypocJBzkAkLRz/0OuqZJ1rs6IuQmMC75LJKMf5jLthJ
ctlO4hGmo0HfCT8TJKC6A76b2pd2GkDhA76OvxQepUdJDyXueI4+7jMdq+vayJhCKJ2Hg7e8SNu/
KQE3nblj0R4mjyJjEZefW4WLq5h0w9YLGmPaW9YJVZETyxz10W8LO4wp7KAgE2FqN6v/GwEdNaMu
N7InEsAPEG6fy2lwbseJYjB+WtVDwd3AnwcJYAYnZZJSou7HGkxce9fp4VvpKnil6XlVQ/9s5uG+
VPZT5wN5ZbIxjpokEPItaeb3Rv2pSEnbTC191wut98Ixz8S0XKp1op+KgzdEFnxl+Lm5620SvihQ
59EhdZwDPgx14ibI8BUnOMdWByWDsJgNRmdjwE4cvylRniE1ONpmc4pw3zgdKwcZYVwe6cwh5vXZ
rWepBdhN1t/Aft1JUdGen89cB/sPBKRQK3UB3jM4oFUu9ktlfCoETgwvQDFraDRajXNWj12Px2La
1aTQbsn5oaJvSSQ2gHmBbDYvSs3XJeeRbVz3L4lIYRAEQXHutClnnYnmXd9Ze/qhN8uA9cXr3LAc
g2+GXq76vnA+qUyeuZN3uZhssJE8RH5ZnbC052mD+KtguiNop29eRS/y214xGDdNDJPb2WSj4A0E
k+3sbbWwK1dQLdWLRnDpsKQgPNwGSb+Y905Szvso9nqs1QmRVnW671Tf6BePAyfAVsCdZlvtFvMt
FSfmyFSHwYIImnVsgsDt3ZKXmE8XfdlkpxiPS0NCfxxk6n6y/FIBYxYGK456tcwBv/Bpw5RhLbuB
LHsXZjISWHObJvjkwowf27Fzgj5mQaic4uWLIxpOEDvO8do3D1rknOEOdmVMMjtEtkIfdOgAfxqH
JO6qE4jMo3XHy7MUPYLYEGcCXuA14YL6U9el4rkRfEdhzVphIUMaZaI/tx65iPLEMxIX+nA52vum
bZZYPuRTVeB+jKlAJRu8JIv4VFh8h8YOsR5i9VMnUzEddVZeaATukpVZHRrCqePyMaIvLEJfqTth
llNhXKWiTTvzlC6QeNJVgc2Yxlvv4/rh0EXuJ2UErO5Ooy8ykgHKLSfnJnFuLNMFLpjKUm/y3MDv
e6gL6NDJxo6n7mAF2ZInGDTNYsBoarfzZWkJZFjojQtZNiEUX8/n8XLkkvYmgh9n7nxlU+mROTLn
becXHvNCvrDQHBNYb9014tqWSbZld/0JwdPsoX1pyoPugadixaEO8YT77kvPQpDemXGnvM/azPr4
FJU/6NI19TfbsYW6bg1IIOG4EMHQ7qO2h8DeGbai1NPiwGTZWaZkRTeTkVuNBxTitO9TUnN7jIJY
44fv4yTm9HrKfd0/9qrU5Wk0IokNEwiO2VZrHjrJxin2XVWApfRj6bgIwowpu1r8Nd0DBETre/t+
og1VpeTbHPKpzFaI4pjph4qi+A1at9jbxHje2p3b1MjEUqw6zjEZNbEEKYW06VDpgrJQj7kbBmVh
uCdRUDTeIYlEJvi8HZMeXV6WO4Milh8u+JKhTUd4K6eEHU3Il16WYW2jEMwpqRI62m0Qu/YNYFyg
lcl81c5xRUgHOGEQBDVSyftk6oeIAm2Le7culy7YaS9Rioc20miL7bUDoPBtNvOCw7bF9Pxo+jaE
X7ihnIHz4qzsrY7Iirk/tLpeHixytJ+GgkKkyYLFAT7d6U5aB6psERUyI+7CWnO2t1GZnQZZJ7ec
DowLHXjqFFWpc5FDhDlZCAY9NTqvuVHYNLZyNqjeg00JKTQyby6Ld7Fo3zrxQOyeCZ9pi7s0dkEC
ShzTLHpWFXX5iduQbIgkKz/3i6GkklN0e0q96rYrjH7bCZ/+pqqdS2Osi6995q12VLCZ+K7EhYFy
+RVNJLtEjz3+9yIS7mtbL5pGomeRQjEMMDRNY/QeAGx6O9UWKlSx35h7U/kDW56UvoRXZnvqIv6L
n+Z1gI44wnkStZ9cmy1WYZbPrCjPNZGTm27Az2uohqBp082fOa1iRGmNftOoPDvRcICcbccqedqm
wHElBjniIqdTBJHziaQblW6J9YjRfuhsl8ZMiaS5u6fQGcV+bkYfiHr1yIJTkD6u60dnpoYSwICl
YB4l9zVa4NAv+vNg6PqQ2j8yr7zmYEL5zdwHAzMN5lZ7fKC91KL4TL0w4fC0RZTqnGh8KZ2PDLIj
YePTNDXXZTWWFzH+ZU5jtoeZjlUc9QcZBqWXcxQrAwvmRePc6XS4iyYngSniGDtMKnsnRq1Bn4W4
2VqYNOsCsu2aNH0p2/UI65Xqsqzo6ZiDSUMq64hViFtOjRPimMkZ6wfuhM3pHAzjQZUkgtccJend
mctxKrv6dIhajxsf9cG2ZqjHKHjyH56j/5GwUYOhMvHvJWxvNZj3Ira3P/GPKozzF1YsQpBs6Bo+
FrT/NqVZ/AOf/xWnGmajQJpUWv4hYjNtMIJyTZKj++StFL3/LsI4f1mI3lgdAg8fGZUb6+8UYYAW
fCjCCAgyQOgQ9K8wPM//gC3xChwzGZMhSoS01sigNFsZnC0iOF0KMfucVmIk5HpM8+QSTnDPh4Jp
ozvlfOdDRa/dCsey5ba3HlJzprl8inFjK0kHjD5gQzsDd7nwz+oeEhG9CcuyCsWfQO+NpZkj7QYm
g5Hu8au22Yk3O5nc1rA63Et4CxPcTNoE5DLhAcLE2RuzuVHugIB7hHiFWtpA/InHy+RDIDgTl8cA
dv7SkYnxZUH5xnZtYG/OJtSbL52Og1mepcSK2KVF14GMnJr/v9LBgORMSE/QYsReTXeBRviGYkS5
bDNsCfQGJtgG4ezqntT5zAPt0cPBsff26HIAdUVaKzwWuTufwDYqHgMvp5eXOMrc4U+Or9qlD77i
GJOPKu79bzXy/nbbzbSB8I13I8rsYTDdx8jikg+xieYOz/uE4B65bVCeoRSkv1Ap1vpwkMLxT52i
mtVne8ncPlzqZbJ2RJkH3dZjQ7LsxJhgWcrk4N9ju4Ekiz5tWC6B4Q4XgYtjl3doFGyN0m5Yzoom
arqrjp0JnbGMOBtOelZ+jvJS9xuM2/oRBAut3CZAnsFZUFfRPWzV0dlPKIDKkw6Nrr2J3Sazd03a
Nc/tXNGWWhrfe0ncCgx6hBexgyXTJ8eCcAr6lSw2uy4dUNvn6BZeSBxS2B6mlF0XQgSgDKgILEAC
vkRiA8qoPc+kNFYEMH9m79tRg0WplHjaxeyOHmWwkilXo4XODrJzKXK34MhPemUY3xIoFhz9pzQ9
N6MuuTH6tHs1HeeuT2Ok/UmHN3Rb9D4MmCLz08/gaaqUJ5QjIChMjSF6aWFpIGW2cb7pnNqQI9Cq
e3STbwZoXxbkiwFgTZoU+OTGghQlDg9TR76lLvUjrBpbbHUzVC9Wb6SA2O0eX/jiygWpoUuZXptm
Sg6ZrfxqU1Qjx3nSENrviVVGLxEd2ysP6s1zKjhm7AMiiwGzDMT0wb/m09l4heeNh1qb3m6umigN
M/rgD5GIBggaM4lNG/STy1fHkPXVaNMM2VCsI8MjH8HjwEmKKLD4SUPyZ2KlGTrsviWwLRWWSrex
7AAvi2ii4WWli7k8FhgAXsrJhKZSl8qC8+4TesEALusO5XYz47+KjekV70h+3VDmA9vf5uIbGjZr
2bNEI9npxsx/zGTsfurdPiDGxyvY09UmnUVV2IgOEwIyrhrOWagqC2DRfG1eBtOw9+PvnCHpIsuW
tFL+4QQfoWv8mS23vZ4OI62LO6z2CUwEKyEHM1NF/DRk65sJiixFX9WKdkUDLGMWosWXT940AymZ
zCZ6TGy/YY5Cr3QZ+Fl5JyyuuIu8bL5f5gkC1lh2iF1N1x1yzPUO1m6ku26OC36JTxwraSbcEK7s
d3Hr6mIHXb2daeArKqdNnfnk4GWLu2y80sg5PEbA+SB/eAEqIYjPddgE2inDSvX1Qus/TpDjq3y9
wyDFQIkKb+Q8hOHysjMs29ko0w3YFCx+jZiqtSN3P+NZezKEp55KByHBZpqMmsyAxorZReqU2MZi
AHLIX+Me+jvn4auiq6bnjmSwc+B5C+3JQFZoP+da12EH4/UG2OJi7lxtORgalsQFNKOXUWHcSSrU
X3xuuCZtCmNQDge72s6uD0zQQ1SXXEG+SditDTmYEcuLb9KmHBEiQFfEad8wJeM/jjY0niBowFvq
ystocSt13gN1J9BtzmIyjliCEMKifiz37Kn6YOdGZfUl9RsGxpDGMDn6JvBuugiZ6EbWLvaSome5
Yzzr9ClNRTps246kM4IazPQWJTcMh4Xj7VlUWma3o5FMSSF2aIKSLrSgBGbJGFpMVCvVpqfERuXT
LAwOfLGiUqgyq7xPuySqQq9Hp7xp+At5CVrU9xaOaERIQ84AHFNRQVwAGPeU9KB8tr0z5kMYg3Q4
W3KQexvT85xvOkhFs2Gpz558ur+iOnWmTk7TfQS5zELylrTmt6kvq+OwLCn6Hcyup6SrlOMhSq38
NdNWcZTalXcW4KynYrDal8RgJtySAeV+M7vBIHtQCXGvFenFGyyR6tWJZQLo3lPnhbksX1LTGi4D
spYUalyFUHMV2yn6kgXFtLRR5g08FfOBuAAOx6WnkHjR6vMeo8aeFDZd0HxQypbX3OjHM7pLMDFa
YpUOU5EtwzYhhv3KscqUXa0QptyMrdXgvmswZqIgHs1TOXiMmWHKXSZGPpoUWcE0EtqVju5tTqWB
CidGVXopkdM3ewdk8BA6Gj3kBkiwuEyKBmG3NnKMLU0NNFEWnFA/cZSjPt691cqpY1A3N2J/glmj
f9TVHXq+9le6DD12R730lHWp15f6ellKSS3ecqfBv4gDc8wv3NgYM9YVvUTVrVsQxRhOPk7YEI69
jk6GnIkF1VhcAp6cDVmITxjRfHOLtoX2K0E0dBFy1waHz3GnOK/6hJaOt2Tmi4dLZfpmzpTTLlQR
FaTFvnU3EPjS6ZinPLLXPznjH5gT+zkuSEXa2mIuO6gcLkCwEHYJnZdF9yI67YgZSR7cpTecHR75
KrvtVzAtBYyMcihpASv602V6N7eQDGkiBG+domTpxugLNZLOJkJz7SYBQVtbS+OPRhNaw7Xt1L71
oJqcdMmNAVeZ3tSPRhVdYmcVN/ql418EKeiSV8TmIsdf1LntvocF0l6meayQ+b01y5IgN+mclWwt
6KMtb021ZKoHaIZ5Rqyds8SKwKQRE9izapHVUggFUcSrk2W/JW+JH2olQ0S6VzQ4NoAuHQOXHnQ/
FGfxW2MQLwjx4GutxThUb83D6K2RKGbG7klB3wi1/FvHkWFK99Fe3NS87wR5iYe4Ade0YSBLfeeP
WUWrTcqJsmBGr8t7CibTfCQdUFsHHETRqxh8GyMh6X4zswTpLpsyAjm3sRYGc9iP5UDiTwNd9aQq
2nw+5Znnw3YWY9pt3ZY4FcCTQoDszKzhu8Eu+tLXkffFq2bh7U1yYtK9CUKV4pw/BvBfAe3RvffM
aNkqCTwtpDqQYrZmYj7WPpWg3TyYq+zSlTF9TG6swM9sEzIPd9rTm7b2mmfmhHTYw4vzGeoY+50t
Nt/Rv+q9YRXPoANRO4zQMGcGFnnKp5FFUpvr+uJ1NRmwgQ/Siu13vjT2zh2sBs1wleRRCKZDF2w+
xr44sDNA3dVITW0kIoChBkLXRndOkKKY5FNtbmkMpYj9aV7iYZsmp9uWkalREnlptrYPk9fKcsHJ
FNjwMI5gaD7vqQcTY8aOug8JVYaNo9qO/lbXuGAD2qB0/TMzAboKhEckD4ZZr6kmbkyKXG+3Wbmt
5IABDciaSK7toY3RAEtFsNtIqJQ6d6YCddsM9xT/zmRklD4nVXOmZ/kmnnIY8uqy0S2ZF6rwG+sc
9OZM+c5uDeBMAwga4qbMyaBcyVugueDmcge6k6BdKv9VQRe1SSKWg5awnKyeq2FLvXH2wilLKM6L
LphecKPB8aVdrL4TLoBktKE1mz3XRY35NqTIy9kCb3G9hItrduAKG+URnExBtXdxWaqxRwG7WaRX
m+OeU0eAcMmTsQV+tdI24jgYw72FTqcbgzuYpVW0BySXipukxbX6SbYOSiPsKGQ/eduWvT9uCD2h
SwT/Wpf98j8SjvQfEo4A39i/Lx8chrT6/pVkja77OryTcqx/7kcRwaAggM8NawK2Jyg2ZkBF4gfa
xjDdv5BrWK5AmcHfeKtg5L/KCJQYfIjdAq0Gnjj7pzKCKf4KLMuD4k1AuU+B4//+nxf9v+Pv6vqH
wa378N//Fweoa5VWffef/7GWCP5pg5OezfcO5x8DOoYwlzo0//wn1oyG7jSaUXYVsxMmlbvr6fa1
ViUOEX+IvaLR3kGhMY3NT4/pHz/j58ua7znhP66LgT+wQAqwm3tLh/7pupTbgL7U6VUS7xxTXY70
KZOyr4BvXLhp+d0prF0XcabHIvH4h0u/56a+XRr5iUVsty3W1IYP0hWwMXjEmvaK3UOLcqUG6QyD
fdmTJZvdUYQm8Gxts6Rnszlh+dd2i1bBxX2LVbC14h+lt3cv5N2TeF/Eefs5jqDE5FuSlAh+1Ps3
MJld7JJHc7UeGSxmcgzZWKsdkbBfp1XNFIN2cEMbhEy7iYmSSPOSQ//WDIqc0EsvRepO+6TNf3zU
//aH/WJkOBYuTIGSCNul/YF4VFFqdfUSHJNsMKmwFD7nBWdsyztgJ5pFLFrq5jy2GlWHv39B7zn5
Px6IQzg4LwkGkmeusN6fhoacfadMVAxOo7CeFTiKZ60CPOOcB86oP5u46aR3bQSNuhfET/zhtte3
/+GDwMjN2Ys7tkmy/5CzUQqH/JkuOGZxm9xz4O2fLc6i+7hHvPz7+3wvofrHfaLi4oRIZ8MKPlTv
iMHWzWJExyixxZ1vds0J0APzDxf51e1ISpHYXT1Sgt50XD89THIE2Ijhl4wjp6bpHus7HQux6xvc
Un//dsgWWGlbWLDftGc/v7ZitAAU2PkVtbDhtunc5opk4Ob09xf51e2Qt8J8RZnWpTj7fmwMOZF9
eOmvKjJymw1K4RIfYePcZMCWzn9/qV+9noAcInR0NnPwx+9STVMEBjW/ctpl2I19ErdAhYfh70Uq
/RgFqPwo3kqH4fYxVQM8IVunPOVh5cttVqJb69Zt2e/v5QMr+u0qkpnDhq9mO8w1rE4/vxy6qe1I
AOyVCUYfp4xRUHhFtjpWe8cvk9vKLvvPk7VIERIxTLpdBzwRjG9tmd5hHAXYwN//oF88XOkQ8kFN
nQVodXO/+z2k5ilJ5//Y9RiWSMZoTxLIKrvfX2S9qQ+fMvMqSkUfK5DjOetC8NPYr0tM0lFjHi24
zhvq5MQgqOohKWDPB+0fAml+cUOuxfIpPVcgvBQfJi12vyVtAn2cohzf1RDNobAhUv/+ht6mvg93
hCaUcUKZwzXRer6/o6yCK0Hg8DGYR+usXGs3pAQmIaML5K0DbraJLIccv5lWpxVl8lG6i7FrnQw8
S4QDt/f8+X5ssujBAmqGRwtV1tY2suxGDkH1h6ln/TEffyw+exdrpi2QsX54/M5g1Q0Ng6Nrkcu8
kIv8zFGn3rSzEwCvicWJmIS8+f0T+sXawcLxz2uui+1Pr7xPhIZP6Rwzi9+0rd/8/WMS7PDQG/Bo
a1BaVdETXWfKYr5wO9f49Psf8Ktx4NkW0AOTBhHlwvc/YKip9jGrHL2IoJzRaLtLnSTpHwbb2l36
l0eLd9p0TaxfHtnC76/SKbPBkYUJl0dv7watrCHMtJB3Jlq7EmVl36Os4tQ+QjCoMCK0rl/tnEwY
cQiRk5CxgSzd/A8ftfmLDw6RMec2lMvrtvXDR7CYFpsVFAKMYT+MWpXcmH1aPFPNIi0pb9N7Ck6I
4bqOsjaL+FpdJ2kqSceUvwuC69ExKvJBsIZUYD4vipKy5O9fz9u+8uOgDNjPCNZDPiP/wwAZFxlM
XSCOQ5qZZ+gGLEjs+YhBcOwomkhNB6Ht1BOgAnXetoR3QDfx4k3adDSvCvbyOzdurVNdV/lZVRr1
7e9/36+GT+DbdsDI8R3Wufcv1q2HDmqGOBqtRLyDCG+T5f5w+fuL/OI1eZYl2BA4NNegbby/CM7R
mFrOeKR/NuaQ5J3kDgQuzgyCj5x9laEm+f0Ff7X8eBJFJFgPBgY4zvdXrJeRnoPZHbUY+nMTlxKW
x8z50rqTdQ1sQAcbY3b0F/B71BShFhoHR4rxc7SgFP/DIP3FE+bDxEVi+oI8Ne/D/g7jnbITvz0W
sYH4NB1ehaWLP2wdzHXP/mGUAUrkdINAWZrkMb+/376ygF4m3bFsLfj2PuogOoXtIUJlFBY4UU4d
aHYwH2AyWtOMl7aMI5Vu4EJCll6wE8LyasUf3sL69f3rj+LEJ2lcC5pO739U27cewrr2OCWcG6id
P9XL8H3yxTPZvFsEKpAm7D8tWL962kx3NgsiRgHrbWD8NB/n6EQ6qeqjPWGoN+oWYR4Ula1jBnQn
HZPnUE/ctnWhi+XBWOdNe/iEMmfXm+pLvO5Bfj8Sf/l71smJwS/ZfXycoWgRjZgGjsESE2Gm8VMG
s/T+cNf/epGADiTr0NuOwFkVCD8vQkYVt6iTGtKdrOSOBkZ3i83b/dt3EkiOoQwun24hHoz3F1HI
LstGTkeaie2LPbn52UI+9h/uZP2l74cMF/EdwgctwDtMFe8vUhkBfmB3OvZisj4TktGfRstSxdsM
s1P5hw/zF6sHpxTbC6h4OJJZ6cP4nBH8oqtpj16xHmkhUcafEi3Te7vTetlN2icYoc7sO+zOw6lB
HNO5m9T1kxw4+jYu3Cfg1yNu6aLXKA8nIpryXWd39RT+fgz9S+2C5w2iVwRryYTJ+l+mECkjRP7W
EQgQ5cC1dQJqA2LElcS4VW39TqaIFIOAmAd3opq7gYE2nyAHlMXfHATrL+HkAC2YWDfCPj6MtJyA
F5q/89FFQLBlX5pTik/FH17Mx+HMRXzTpAuGg4JYt9WK9PNwnungG308HKeKB11IM7ty5ir7U/Dk
+nZ/HmpvV1lPwWxnXA4FH65CDcoMkBce3bJ1igMaMO8snQJM1ESurzoB79BOyaeW2JDrCgfd9x5O
Ed1uVzz94e2uH85vfkjwYYFIvTh2LdUfUwfzO8tIdd1Y03At4C40huPuSOVI7pQJpHaugjMasNVu
9rW5pqAQjqQsI5//8JbXW//dL/rwYWioohkupCPFbHqNTLLfUAUWyNbcbhPlCGl605G7PCeK2qyb
vzubrS+GMDrbp+ZoWhQr3r9+hEH+kMru6OFw3UKUgpjVyfIPE82vbnGdYjC7SfRUwn1/kWhxqLAv
xBTN1MQT1yFIe/UC0WDbI5NOHhsd1weNDPPQJan4w8X/Zbleb5GgYWZsby0s+B9eeWHQGYCfdew6
f3XaT5Z1UXbz8tlHDHnqp568MOhhQTkMEIhvG2TmK77Wjr/LsWq9rZtMi03NUIGZ//8YjBIBmgw4
KHtsV94/Fzur6IUXHeeZODhfxpJtPdRovK9RZjwy2Zkbl4PIKcQAsXXhf4Y0RcqdH2U3KreGC4Vn
/esfftLHY936sNjT2IjefCH5z/ufRDfMV67dH/txNtZmZ9I9mWkHlYJIv9TeMFj7E9XMXbPTVIsA
CStMeqFDGuNnc05RYOLKDujMOP4oN+TIDIcsnekAwuY2yVEsm/z7H37x+vo+fj/M18yUzJFsf/4f
e2fWY6eSbeu/Uqp3LCAgAOmeI93Vr+xb2+kXlI1N30XQ//rzYbuqnLl97fJ5u1K9bW83JCxWxIw5
x/jGm6WF3cSsxqq46L0yAsKcgfNZ++bsW5tkAES/yrMWCwYqp7hh3ugZl90wYE62Ke36/a9/lp+t
pTQ8eIKBa/p/UeypvBsj2dcXltHMCe4ZE8kJAvX+d+/Nz1ZTRIb+wpKnEpFvvk+5L8rUhnrae6Ks
4MAV6imrUBltowZzRtlUiEkYyM2E1cZYkja5KqDI5F5lr02R/XFTlXdmwfpTr8DvXw6sr98Z9CmR
PfvBufan4CxCZHfdW3H8KZnr4faPH3DgcLZ3aalyiHq7entx6GQM4c/B241Hpyjkdswa4+zXF1l+
3DcvFD1IAZ6fJZGG2rKF/FDVelToYWf757XqnEMYjkAoaSZfZ9nCbggoCg6/vt5fV0cko2hNgTzR
yvLf1nolgPeCYuNcJ7b+aKq6ddZzOZDhMhDDgX7HhHR1SnOyITXGGqaXkmjz5DebEOvN27umMmMO
hfGXczOS2DerJKepGAhJfY6Zf2YWOvRNBLfTaD+Oag4+uqId7sFzMZ+A0tGOz46DSQFdZdPqq5GG
FirDyInd87SASwBvz8OsOocxAKciiBBK28QfGh9MJPTzCXQG88ToBPwCEEI81I7USuRPcxFB2ZPt
eGHNdXbbpG7zzJjAadcuXpJ6rWcftjFwGoRYzmgQK+kWnvHUlV12DQkkQ//JDvncajO6qIZxenal
jpwt8ghtLc4r7zBOyCqOkO9Hfd5KKOS7pnOL5wkVP9ELtEhTyA1Fd6MdS4XrIOecgbDbDjtwtlGH
Hcu2sxcPeRSs1N4ybhpm+sD0bF1ysKWUOWZpNTzUpZiyDQDuuYJ1n2Ez8XohPlkCC+aKsEkGX9E8
+3CbBCEvXNzO1sz7y+5kTIOuY4wuukMLGRodeZzGZAhBQoYCg9IpgMAV1AGwtcFHQoR8QSV+8twC
UB4BZCyZA7Fy2Ec4eE7lTgAwm9ZVoPxiX/SLNCjt+zhzEe363sJQZB82FvFB5x+UA7HzPPQl0VpT
MCbjLuyMYLwKyt7fi1DzxwNHtd1BYxUAfpaYi/sBdOMKVWQ5r1pQSM2K0M6RJakeSP4LfTVfFKLJ
wFS1ssmg5Vq2v1Eyh2jpZDmOLbBxVX7fpgM2ntRxsju7dxXMnR5hEJaJigocOT7SkgZNJvLFNkIh
1zMPQ1ITROoaexXbpS1z+1oOuW1dOBo3MCaUXhZoaLSVY+vuOnWw+HAfkOdHcNJseMwEJxZluMbG
yFjSyLt4wUQl1mdt0OENZ2P8VHV2Pp+UZkW/InJC9UyUEU7fJplKAtYIysgBLrfVbYvyTG8mB8ER
mNAU/DdKFfdqQmR5E80Nb5A55UA+uqZGQxoGo7dQB4mE3TAi5a0OiCDFZa191FqDK9JxR+lpke6p
BACjuKbBiqJ6ghXWDdYUbAkFKiAmw6oX4DE7OFZ1lUaPThu35i4SpXdbyWm8E5Mti52TpHG/Yw42
xqhzxuzOHLXPbmhmSbzm7Npf9eHQX1sV87pVx3ZfQJ0M7BeZjbW1Uz35y8Wc9KeeK+q9yBGiYuDS
B5jzYJhCcIfAeIA8r4ahTu+lB3kfdZiK75KmtM6QxhqnjYxiqCnaQk5e+HUnj5VRtndtFySXYxtq
lM5xwtLW0Dx635p+KdZ4eYIc/sxA5OGM8jAiE6Qfu2+76H9cEX9HFP3DDrR5bB//9rls0TwQ0vP5
v/6+f5wf/3bLwlC/0jQsf+mbpkE475Yer08fiVkf2zpF4DdJA7+DJgFbBL1F6dGcoMPyXdEgrHcg
RxbzAwXAa0UDv0VD0mK7thgVWDSM/kTT8LVL+q/9mb4L118qeUmFGpCO+qbgw0BGyGRNOKJ2ibrt
O8MrYXqyOlUpJCVvPDFCUSL5qUknBl4eDfwvT7pg+qoO4JKFOWBJMLXFue4R07tNYEw7ayj6Fb01
7OjdOKaXWkwVXlGaPTClkGxuWA3yTakAClwNtZ8cg46A1jUBB9gxCa4lPrOWVnRobeS7K29R2ecT
RLjd10/qPy/t3+lZ+7weAQDoQNL5oqX4q5f4/z5Nn5Mf39+f/v1v77PNv/Tt/bW9d3SHKZ1tE4mN
SZH+z/cX2Q1nxGV24biLMGc5+XynqwTvKAIXQw8Vp2S66v2RsefNkMITgj45X1E38Fw6TM7bBhPp
GiHS7/YTzutabsG7ywbHiYpMqvYxo3NGuBDMpONQGv6daCwHCG5W1Mq/IccjAl0vVJ/X6lOlK1Wh
+ybz0Nuo3DMnthQzdrznP3/nLuvPJUvG58/t+WP9f5bX9bmCUpVEcfvfr3+JPOn727wsPK9+QUo9
i9B191lNN5+xD/JXv+lVlj/57/7m96XsbqpZyp6rrmyXfy1KqvLHt4H5x6/enpvhsXzhaPxtWVxo
Pl//wvflz3y3pIA5y+fzVZzFAeD76+O/8xmz+77k9RS8KVzk+/JnWO8w9yxuMc5BjAX4r3++P4bN
W8e/tlBs6X5xavujF4gW7etaXfqepIfKJI5FFcXZW1lXhYcIfrF322YxyipAttQYURgcm3pQ7227
RV0cSGzN0q+uy3nyzwfLHZ9Mug3rPkWx7GE/3kQU4Beq7ccHewyH24mvzJ1bgfDt0DseEWmnGCus
O8OK5nsM6fF6jHV0HebdfOogrd/GE5y0leijaScbfk20cHsUnQO9E23pmUhiHy8uxuVVm9NN2aXE
8pmbGpXjtoGb8DHzodZggsaavYGl6H5yC4uzVuQAklvn4CIubUYop2njYuvgUFGcyG4ISGxtJAk8
Y13DNSkIkcnXZh6QQYYy39jgfE8OQOyWXBBcJxD8Wqe+LkQp42MLCu09fmeyKhtncq6LIfP2/Cj6
HD6Wi0gztK6cGtt361gDcSFk+MgxMVxA362FTJYIJjwi0aatrRMErSUu/OSCboN5muKELsx6vBq8
j4HorlqamsSV4uJoGuS4n7C8DdcIyU+Q8z4hMT4Tpd6GxelcJRjI2nuvMEFYdoo2uEcFrW7Jdn4x
wqA/adTwsa4ggHZ1b18qIlgJe2OyL7S3sVP5ZJujf6bb5oRHdenHzu0YNCAx+26H32XaTmEckdSO
vjSu/WfXhmUSu974aBbti5RLrCcIm4fR1Q9JExxhqZ0UKsJ3RcbiDcUmhq1mrF5KU97SfvrizBZK
JueWuu+ArnCbKbXTIVbD0uC/8N47my4RDmTEhH96Diu1S0n5PADEtbdksN7IurhTUETPwFk/ugJV
PZEth6YnTKLuOlK0s3nfF46wTwWBOauxSu50OkC+ZCQf4e0ZTKD2gzK/VIR9NzaRwkCZaDnFI9o6
mRM5Bm1n7xrkZfcdAUxt+n4gq/pk9CRJyiD1+499nsvuBcTurYq8TVQ+NC7AhnXLgJhw7wnVMMBB
e9vUsb8eDUfFGyx0nChcV0Gwd5FpU7CGU3cC/B0TzyhwzZxZTaofsfaUV7qP5NYnr/XoxjauYFVb
WBrgJtEpS8tNEuviPTAD+ryIVqZIJxAZ6gZvo3fVkTl8LJ2yPMxj4x7TFiqnULW+9nMjx0mSQudB
783TCBsPSx7jxaeqN+A0hxx68x6b3U4bRb/1jBKuKmaJ7cIoOZbTaN9ZKCeuyBSNHwY6HwvpKbPu
QpO8WyiH0ZlbA05fOMcQ6PvkVrtudGHhVcBfRrsr54wyC++A7ZWDNI3DnEytnlj4qch6bAVOcVfk
RnjpYEQlBdjQkPDxkd2TPCJPTaMXa/ytw32E4Pq0LEP3wi7L7DygfvpSuKLb2h3zlZXnd9N9loMk
JFcmDu/aco5ONClKuyKBnDnKBFkBh8x7bBgf0sbZt2YsNkI+eL5f4BHzgWTX8GPCLd9r50PMUn0l
RC3u66FjAfGjJyuxeU0A/0B3AKjSAGOtZvx5ThK5a7xbzjNdjw1vuQ+js3WNYx1w6BVjbJySW2Z2
j7QSi1PH6tqnapTDuBptl6h72ygd9PcOqVFWAk0NGb/ZkFXTePvESvqLitaEf25XlXUPdbJZE9Bg
GPvCdC9yopIuCrrM0MshC1+NymrXrVLgubIFi2lM6jgosFGYCTrOwND9V1Wg8wsF63Y34JFdG9mQ
mytXmxtIzIsZOCCDyE2Sw0wCxX5kUvqhjlDhFsUFbpQD+Tx4Aw/V2JMWBvbsIIjt6zBJwvvVUX/s
q+GAguQLo8HmVIzQcaIxh5OmR1ymSeMYB78d0h3uvxDiaIP7rZ9PVdFYV9pY0OgQhRLuoR/l+3Yc
Bn6gpL6ZtWuuQv3Yz2myI47Kuzc6MLSjB1WnNbEtAxMZDqmjw23oN/J9BK7z0RD5fBf5HrgG+mPn
dBHS95hFSVXOSgQEAirzkFbxCdGAxoWRq+naSPz6IZkwA61idj0W6skPiSkubPaGVt60yijPCoxf
7xk/l08xed+3ySjCjUlC0QaEvck0AjoVw7h8I8vFr2NN8/+imDpPnhXF2Zf2deX0tRr6V1n1/13J
tQxe/t9i+tvks1KPfzv7XJV0+H8ovJa/9g8tvYmFniEU50iLsRQ60H9UXovMXpiUIAGQQ06mlkf/
8nvpFQBTpBvMycFGg7Ao5v9RuJMfa1sUcUw0mDyLwPkjMT3/zuu+MB+8SetZcEBYfr6lg/pDX1hN
bVmEs38E32M9TvTjplXWshZYTlwdf3g0V98Osz/Kxt8UeB7naES9grEVB11OncuP8sOltGURK96M
R+XiuBlo165AHfm/GSP8/CKcp/G3UUq+ncrZtd20czIea74IG9dOhq2RNtNvLvKTh2YhjTR5aizy
8mtQzw93MnbCn5tiOHLHlBxY7w5w/Ybr0WnC38yY394OlEpEthYdC1RISEzeiD/4wg5xOBAAAVqa
IPIINzSp5bTm/uyj+XYZDm7LEZVTwJu3oMXEhOm1PiZhK+66mDYxndv2NyOB5R/5V4uD+zAlVQ4A
CukyUqHd8frzT4O5A/jtHNximPbd0AoKbS1b5Aj8VMdJ1M1vNId/fXiS6Sw6EBQnFmccDi8/vnC2
DpTqPHGQ+HfJIF5iKTlwbn/96H52V3y1ETQgF2O0+GbE4LXVQP0jDn3iZGvbbTBeDA7mA8NM8Ehn
v/ukfno5id4E/fX3uKkf7wkiqGsCDjxkKOfPk6ZeWFu1uhBdnO4g+5Q3v767r6euNx8a022OeIJH
uDTBXj/DGb1pV43lIZ+G8lPVmMlTVZOpvqrdBAJwllhTuMoKP7saZS+jjR2qQEJT6/DgRH4000J2
e7WKytx7qAtrIrw4GrH4jnjdrth6dQ1Cc5gfdNEUelXrWINYz8z+MYMlZ1yrkaS+Q651Y/3mY3v7
FXaR+7u4V7gzW/ItZr3+8TkSrhQ6SdMd4km7e7JJFagt3zkgkkn+cPK2XEm6rPHLFAr5/5vvVih9
ZeYLcT0i79IQEYB9NZFMXVUcXNuZuIVff2Q/uzMug58WmZVLY+j1nVFMgzmJ1KFMAKLPQz/tfX8c
Djlg/btfX+mv3y/uDCOA4M33EAq9WZzGVKeSCd4BId5MfFVlbHL80+s/vsiyjLMDsm2wKbz5oHA+
SgKbq4MYPSokDzZLMhTW7tcX+ckzcy2eF4wRON3IbF8/M1skBjC74tC3VQ2duvZX6QIf55je/EZn
+dMrcQG6HIwm/bcyaBfkmjDG6kASRnKWWi2gzKqst/kQi8tf39NPPh28e8itLcmLzqr7+p6aCZWo
ZRSHyTacFdNBoPde3P1mT//Z7dDiZFJifh3dLz/EDzth4maNqb3sQBQR0UiMJvdxa7GPlJ1z9b+4
HeoT20U+zjD3ze0weiNmdcoPRpBM+2ogW1E5hfebl+2tUITvKndi4zBk31gEW69vR5pz5XDAPlRe
8OjW+XRee0yPh8KWN6XdTy8WkIpPv76vn17SYXtH2Ey22Vt1NwkVLmPN9ICnOV5DOyh35mAVBwnU
5jBNLZAYwyiq39yn7SzfzdfrOgWpQIYfMLqABfXma+V54PIBBexpHUX+tpeD+ayrBIOx5ss2bMKM
MV3aMu9jml23D4IQ0ifoO265mkSloetRVl7UVTlcwguYCUyQpCnIEXIdShJSv3yWIIAY/PygTjgE
7Xq4D/42znQwgVYIwNI0NZLKax3bzoWbeaq7Svuqx3ael5m+QZWI0rhtiGnc5LMi7ioI7QIakpv1
8aObWqV5Q6wGg+CEl8ZZy8YO6a1Z6ZfEDRp9Qnw9sc0kEFZ3sD3resc826SFkg0Hc2aesUpk6EzQ
4U185uXQOnu9JAisPasYToQ9e83K8rsi2uoi7LdWkI3Jsc9hyFZwlx+AI4Rwcq3ePpZjFn5pHFc7
+zFrp485zcIWjHaGkQFEUfQZpVa5CTXAnlXhAtnfRdGiYU9ikxCYiunxyvZCkuSqcuzkBhhE0xyC
uqEJUTcKbFMUe5qPhaxzwpabiaW8SftpgPLouyQzOt6UEnwrE3td+e4QQ4+ZnY+9GdPuy3RPdoOe
sgvFopYvRKTwtgG6TapsQqwuvaqMIMNytF6cqOeImWvZP5iRVc9bpJXjuc7bJXgxKKcXY6qZ3JNZ
R4JYFxehgeg9b07byVomRkMVMvduylaSxEMbcVMFLWjG0nBBHs/AowAXyQ6KQdY+gRyZIc86EUk4
zaz6u3Tyqpu4DgcYAF1KKX2YKEiRAdiDFfeEIrn+We+lSXqYdJFdz05VifM5HqB0xpZV7ZU/5tZ6
xlK0V3VzJwFIhgd/Yuerm7Y2d2iO5bCqe91BeRxx0qCOnG4QkOKPE20pTlo/y95Prj9/grJrQUIY
ow8cAMZsOyXu9MWP+tmkOGG9WAWZ1lfceUpKEvTXZpvOBnJGZFrIV7qp5WhTe8qArpTSjuflbPXT
BI2134yxRTyVSGXySLHmvug2mSyaUBGcDVCbdXGaFhlf98JVC2djGPMvUa1Z4nQOp5QYkSJ+nEei
lo597YbJfU1LysVwLycif1v8eBsnV+mtOxRkCBkcLoHqtMKr1h3Li15FQDbMtQ/gGRqva87nEVhk
0EzFxGEpKpslHd4axw1yCGNPbRQRadWD0xZeERHZ03kSPcfYgNQkyHCad2Qk1p9i8if5UpndtI9Z
3/Q2JheA4L48Ma3rObQMkoB8qT5IQC8AfscKicM05f77vCnAnZTxNDu7wJm7eCv7LHg/dSYUINGA
mVlVEexVRDIRkSuxyIv7GrZpAbjTQugARdIZabnHxXM2Tsltnsyu3k4DX3oIcl4BewBxyZd8qgh9
mnVJ63xm2gSMJnSbahPwWUQrSWMEsJvIWFYStwyfpU4iSWpQmqB8aas839VSoyHI7YUO5MkYzKsD
pPY5Bak17urEg1CtJpt8JxVGql41sZsP78e+dsAX14hTXLEGv56GZ8ivvY7maGzDvcY8H5/j2m6/
7cb/GaT+nWL2h231L9P/26p4zF8zEb/+jW8tGNd65yyOcB9N6tJqEWyG32ZfDliCZfJPuSyQpaON
+2cDhvSJpYHAiIskC/5raVd8H50yFuPUgD8wWCzfaF0xGfxj6ve9D/IrnsHrQo3RKfkXHOUs8Ivo
VBEkvS46YEJ1gWH4Ngtdb9+DS2HsM9v1ww8P5Cfdl6U++teG//0q6P9QGqC9dxZhxI+VGqQ1HaJZ
XkYKqT4zfA3jdGitTW9GNV/bybv99fWQSb66IssnPS8PI4aFcdG1GTa/vmKYtfMQQihZNYgYTEJu
0CePJtnlBWhbINVGC0vObLoI50NRs634uo6bkwQhBOMXh/Q5KqKykO01UZGFf+JYoxPs0OhNlb/P
/JgSjnzZMpuRErUGeefrJEmH1t0kfsBqvDEcXOrhZvQImRDImshphCIF7a9Xe+YQKfGQ09w5Fvh5
YoOIiPM41HrDqerJpni2rLrvw9XIGzK0azz2XtCve1PAoydQD60m4d0+3BfxoMoCrvCmSUywqmva
ywaIMVfngWxWHkcBRRhwkPhFcIAUHYG4j7NShB/daWjn915j5YoUQo2M4IC8hT+3VovYb286jRQI
5fvZI26szERFeEI/MPkgMw5Mil+vzZADWEiQlZfB13PdMadPbw5edsxnSr+NqYQs7W085t6AODjB
v+iiCE+gZfsorShhMK90zibLGttP8K/khrrmYGLGJ0QIGgEyY248XBVJpYrTAln3B6fIG4C3JPsl
27SeLVAKoA2s6JOOzEIfGRdPNtuhKuzqy5S26s4CkWEfDba9ZNWMsw3VshExKWKuNeDhgspn3BG0
HE00CaKy2y6lTPpSRSmofmkanrnnmRsWMkHHV7s6rIP4ecjgg3wuKyqBhE1utrDZpBjCT9tGEEg9
cyiGVidKp/efMgcGOks1DrUdSLCJoWpWVs1grGVejcFZ4pDftlIe0VOnozP2xU09GwYhgx4DQHCA
Zl+XENeixmD8O5Zdd7tUtvI8r7uyuZlSokU2mZFn5gWBAoM4rSyKRVQ8iTEm+DRtImPn2ajFtvC1
AMU32UOPsLRwzaTCKYLO7FS2USMvxwi+NIFgBXFJpwYxrKQWJK7btkembaaiWZAXlbMdGfzUausg
iywIU0jtGuN0TvJxtYvUqOeHoBe2gWc5czrzpsg0+3arfIeQhIKP7Qp1ph1cqKitDRJD/Ky4NRKR
dETWYry8c5SWBX0svyTZN5w5PWJMW7mSsMMYE2S0LXtKgwqTUJiXF+Cri+Qcpn4keejLbLlh/gHM
sI+cocN5o8wAGYg3JCb+GJ/4mWPDcEyepLKdpws2fzBonVdLazPoru/qlYuGdKkYm2ZIrX2idOId
aquW6oGiXjNv7s2QmIM5wFVzS1Hr5GDdjKZKu1VMZOSnCmhfe2qQdO7fpxENGVafmYiEcNMJEyD4
CnqYDaUp7lDtzzdDz5h4yZlC4171t07hGKq+xdJIXMMFaxb1yloxdMy7a0J/KNBPm9qblP80Q6Mg
wbW0oazfkSzKQeS2qQheA8InxLjhNFRTc6a9F6XbRs4mLkoUq43eegSXDpTzaT8ghobvLNe9VQ+i
WFWLL/MSiQTbwGri5QsQdCI61ui6yGcm7VPU0W5WTaj2HhZf8zLwUiM9mY3SIJ1Xt364URD9jAN0
d/S5KjUA4JmG2THzZ+Gw7o3MaNx9mSeEWnY+072TrK3VaRmRcLnJHD4OEno433CqcOzJ30whVLd4
PUO1X/hsAgM+mEulx4U5XXF+TB+A1E0qOGVw2kfEzZa+GsLzqCeT0EBOnNNx+M3R9fVuya6Ce40m
MhY23BwSoPHrXUXaSdcKwjNXonPRsRVFx8gil3Py4df710+v43M4luyVtsuU5fV+CQGIwAaiAqps
CVGEg9Xfpkhcf9Ote70tf98kFyk5pQlN5L9AGFKwknCzY5iZRiCPRKCcNmZz1MpVZwB9e3v369t6
fe5fHh9tJxg5mN5J/GGK9Pq2wsojJ0faPL4Z8elMowYAoltVm9KzNKfPyMTkOpmPWVj/zsj+ulf0
9dLUBKwidF356OSbT64ySe4LM96x1g3zbTpk+a5tKnOHNuR3fse/fnjcpAAQhYuDDfptd4PN2i16
l0sxHGDgNEQOum+i/v70WS43YjOCA76Dx+HNK9JxksF/jAR4CfwB7TJy1sTp6X50nJYOSMV5uSTz
59Bzevn2Mf6n0qfSp2H9i4lr9/L4WhS3/PnvGjf/HaujXFgmMLJQXPI73zVu1ju+ykzs8LQsTXiX
1/77oNW20fEy4aCrCAyFSpzf+qdEcjGOLcl1jGD/WCLJTI3v1o8lOG8kSXYIivEUobl8a/RxfFKC
5lZ+1OB55F3c9A0WNEJAUlOd+WUReZ85pKs03qAS0WghnXYw7GkbhRSYTCYSy1wrYj130hyDDHhv
URD/xVodxHOw186MpDKsBZS9CzE2U2nvQnyQcLljl1p3jW7FJvucoEwQjglBXxsjbKVOzztaMXKj
w1HYRPImkn+6M5JygBJemZSWO3waVryPENnLpyiM0ynb+cj5dbsbfEHr7uBlSvSbRpNfw1IsYrlF
DhQ463KcAVjCXQzMao8FryJ1O4WJFe2IssjpvszRuORzASf2TjJpRF2+BeRJjUg0VIOOKF8+yxOD
TqH7kpaub55XrnI7GldTYtUkoDhlsvNsXaAPwUdjQl8f4TZXpbJAQ6YlLOLZ6Wifoi0iUb7mDWnX
kV+3500Vzc1q6feqz5U5DLc0trL6i6iqotqI2QXntQKH4zVPaTfHeHyjqMJOyQCwLMEdKOwmzYjK
RK1KLFDUiY1fw1l2Rh9kDSii7AvynxKldoINsjs1ddFlW2MAEkYFCL5jxZi8+hBaLR4GXxn9Ebrv
jJEzogGyUnneXHXkScjVGDjdLR+Z291raG/iFENvlsG1LTtxPoICTTZNNuNLspsxPE27iIhVyN9G
S1ztPPDj4ffoib4DMqr2eVnaL27rkRha4zrKtxnNdvAOXYz8ru3RApwUpo6I57L4gzC4SINuwPP6
a5qMKJU4hETdCe5684OPdshfORRTMVWqVbfYnufCuyaSNm5B4pEVCkAex0W/Nlufh1niXSIUrp25
YYs2Jsm8fTkHH6y8cLyNQT1Tb/1MYLDMZ8N2x00ZWTFZoeHYUCQWecgxEa51DpE6ru3Ov5R1hkyd
UtWg3sqKKnkZQhEPe0+WMKWOveWO4pEgwUZ8NMkUr7xV3xh1lK6DmW31WFZ6Fum+z4Zw2IytquxV
l88DUQFRLexNFyXisgyADW7V7BNlZqURP9ScVPRRK8ctA85TYa6QXZFazHEUEsSKuJb4qrNc/eJ0
igbTnPoT2aaBH+brSdQmfOxJJi0xwX10xbd2fM+by2McTF2iGpxgzq8Nf2gvFX40tbZjmCDUkMxU
t1U/6YCMEHJfAjFQR+LkCfeDgbJwE6Wq/cRB2bz1OOF/mjkBvqd3TL58P4ryLFc0DQ+LNWo46+K4
81YaSRk0d5Iyh03cydHhW5LysuV1zujaVdghV0HRCoJiUbQnJx4WFrJwSSBcEsWrcUW+V3/DiVZ9
zN0al1E9xYNF43PipwYTwqsCg7R/aByWGc74Uz4catOZqjM1G1ALBzf3P43x0mJbac6h42UL8RH6
Zx0xDcbmVUBrzkdflyetTCQirSGdxIbWsNveVqgl8nP6rYtUZZirIsAVUboG4fYyJVuCoPIiHfQa
FIU3f2gzphYg+ANo5Dj7hpDzNw27pfhR6DWccxi+pW2ttA13awMioUnW/Vy70Z5sRrqZvKWZafYb
ZzAtdRx5HMVm6CuRbBM0n/LUiAynPZI41ehztIW+ccr3NvZOBqcqfXLaArCtQB4qU64N21T+vG79
vhTcnuyr6BlbaNx/GgPIQyt3gKCP+KyyjA8AkFJ7ijdI4iFSr2wD5QS4SQe66tMCqJyzY4k2zi4k
8UEKznIw0Aq4n03tXiZRoTS5up5zP5i9l59FGAbF3pa9UuRNdaMpi49207OQBb2Bra/gbDeTlX4r
I/YK3zm1wTvPayjq7YdUE1R11nd23d2UiWS2F8c6nJD2VXZ8W8S9UGxKMMc3o0gAwIoKhjSfPlao
XR6BIdzaLWSXm6jQcF39IGyv4Qa6NEyBm4GSKYx03AdTDU66SYfiIuxpRaBbM+1HFGux2hUhaQIr
24wLyM6OJNdGzrDsI2w+yE+HbOjWoRJmSivI7IoLl4OjQZiFlC0ltSD7NIOehpXGmtlQNby/boXl
075sdR5Oe071xbDXixoBmk0crtKAuLoju4JZrU3ZNp+1lPVHWc7ztAuC1Dvvm6k+j9ifllfDNE8K
BKE5fgUzSJEnhjNxlAPZYsdEanbQir2XpG2LRWXH7JrcSI6pMgdHUvdTvMOV2z8aWN5fooB4k3ND
2SCi066sF+pMIPUaib9lrZjPMRzJIx0KIGmOeTJMVao2ScUGUKG/0CFwYmHQ626aKoAhT2OKIJTB
dxGheJF1mohmSlZIWIZP6MokKk8VxITKljUnGrZwOuBxn0fmOvZr5BmTHWYnjheRcjLBOCDsgNf1
4DPuq1c6TlVBBVFX426K+dWBkYJ56uiSDMeKkLl8PVaGmg8g+Nr5RjaaIy5zfbHvO1KhTni3UMST
PCDpnatB3voczGkmjWb8IsO88UlXaqcTOw9Lf1Mr2692oq57ddGVoTqJRHgDjgg2TUAQ20UQ9D6I
aWMqH4tO13eDoaW/HTlo4MzkrFiK88aNeN2SqLSm+0nGRrypdcIhOdS2felIZ9RQnEnEvMzjbEZp
1TLMWlOLxNcsKuJBVICbD47jJp9dPnCebZEK+yNxE053X+K56PaGTDHMKiOI7RO/d3pzX3o9U7yy
9WaWo6BYfJhOAzeslUVTG9ejW4v2JSktaQ9rhP8QvQYzmM9DldhPMeCI20YAl8DOaZnP4RgjX0ry
rmPjqZqi20555t3YvWCogXDcW/bAWN3JwTJflNPhzFdxBHKb1uX8DAvWYsWFfZNCeckJuIy90nvM
RibRDDBjTp4L3OvUbF2y1Cc9YfolvTIbtliN7KNb8CBWsnTwFxBm0Z/HkaVjPrfaJGy4tYj8rgLq
iyglyWpjzLWVrAZwI0ujSCeszG3OD59ac/OECN9rGZrF7WNgVe2JVAJQNqT4GyuWk731psxJWfCq
/jypgNWteCupuJwgkuU2aWm4bEo226NOzeJL77rxmfba8Ism1/5jRyVY76deuHuZm3SeFHF0zaoi
yMU+tgYpxkPXS5qI6LPem8mgv8RuUIUfGpUKcGJmXYzbgHwJ+2HM7aK/q5BSeSWj16709naiLHNj
5BwdxG9OkK9P/0D3BGlLgFtR6kBeomH9+jQe9A19Qm5qFTd2BWrcr/N8W1mmvmZQ3BJc0vR0j384
L/0bgwC4yS6HEISoyNZMOg+vr8ncxO2J/SN1zMoQfova38+ZMWKrAFlE7o/e/vp6HLpen3q4Hlor
bPjLBZEAvr5e2YWU6rzq5L90jzJg5skz7v6HvS9bjtvW1n6V8wLYBc7k5eHUAyV1a5Z1w7JlmTMJ
Apyf/v/o7BNLjNhd6eu/ErsSJUajMSwAa32DJ0G/xINKz+wTInWu3JaWp01G+69QMBhhJNihzYL0
ijkjT38LI30AqExZjcSvBAPqodKpZ+nw1xvk8ufpr/iPhx3wf2CU4t0JoNJMtPv8FdOGldAZAIGA
QOjEYaNeg3cBnIkHW4AKjK2/n7tfTN/XnwVBe+BBkXr4B5xMAt2bw4UYCbzCcpuIFM91b9Grlqet
OJOcWuhbzaOHCg4+aKb0gf61FGsiUt1POQh9eN4g+uijUeIKW9Bpy6GR4BRNDqNUXMBdeBbXe6NQ
zB8EIEIvVuDO3bHZirE31ecB3nXfGUAASFXONdjTA/I51/PfPgJWB24vpgA76vPgd1GkwGoZg59W
ZuW1XZLDTysN/3/C5f/04k+zCrdVGf1PMP92/793HzHu0vzn/kq8SJL6H6jH4S/Au/9bRv0r8QLO
9H+Ao0JotCAwignCcv6TeJlFLRESsD1nWDyCn6hgpQbeovwfKMUig2PhLovogQ31L+qrn3cMQbIT
VTZQUxcLg0Zx0ce8owFMpZxs2lvgT8vEPb361hqfI/uHuILXWFECRkIDPIpsvRVPLIl2s7LA6eY/
L+4/fZ8/9mPzRjMaWSZoYM0VDNh70eTMtvmcCP7T8vyJH1o2KUvlNm5pUENYKJdnBwp4QkzVZhyu
ZY04Sfd+2VdYxn1FAiRrwgdx81riV7gAnfkGa0OPdfPxG+DhC78UlKODFmS5QYa/NoH4hDn9K/T4
nwFaBPMEhiekr+cBQhmHPRrsTAD/faj/SQP+aXiR/yYpKHaUMSmQ1MlXFfi2o5DWFcTvjWoLWNuh
xQ1MG6BuPERbItdHg8NQvbFA+mSwbtUOkRR6JDcDKJpdp9CfkOle1ytQCnu2PT1nn0GJf3dxpvt+
Glog8jq8VWkwaOkLYGI2QzZyyn5ZarGXtH+nLPXnU+al+WEJSnknNWGFEZbKV5ijQMPjzK5ZWRnq
YsdHqNiKXGDHG/QJUoq2PviFeUaJdmXfLDkf0VANUO5Dp4tW8VDONaCDM3spxQfK5W1YnfkKoN9/
vDb9GZz5u30YHKQ1ZKPKJxpoyjsoXAEcsRwiElz6e6AKwmKTE3OvVIYrVfm+opoPw4XHIoOiX4br
tim8fgS/jfQuD8MNHpI+MaZDrccuh7VyrEV+EREvUcvrFHkvE+Z+8xtiO1DL6eTc6xjxZQAvJ5Vs
eGQ5SgeWLX8axmcGQyFoWwYhuy5BcSWQ99G6+Gak5aEFKNusJ7+CmGDWQlB8yNATzVa0fVXJfl5n
nhQ1HrLEGwQeaAjpO4Hntcj6G9K+dlbn6vxnJVPUTkdPnYnRxs8BqkVGmMJyqLBNiOVPCnRo+O3p
Zb62ThYxsOxTLTanlAZjeV8jLZBeSdU5u5DfNaYvtvnyvpumMJyAjAYNZnGgYoKvJ6jidgGP7EnA
YnjcjY3wIvWYgLPZwqYBuStPQbG1T2I44mW2puBBm5MHhUfgJbb7zCphfB8XLkHucmy7Mwvt8/X8
zzpbRNFSRHULMTAadB10l+SXDEAdPr5KCaSV+AuUnOA6aZyL2HPs/GpMFjEV23KYJNLQQDHD5xEK
icI86oI7IVXsySK7MX+XUgNbSzvAoREgPyq5kW4ESgLYUAQxJiBz85Y+RzmyqnEV2xEWPJe0gAFj
YyqAdORsa+CliSeI0yUocMimk6Z7S5khON+Akwc8gFxJQnY09mvG/vGud1BehlY1iMoABJRFtZEH
ZOd0lGTofS/ByfQa+WRbDx/M7L2SoP91Vtp75XT/jZz6sMdDYrZ9W2DsZSRjUzo4SXjmkbfg7fw9
rUsLlErKp6EgEqYV9N8YRtRtKdt08GLoGGeSNxDiwBs9l0uHSq/muDVg/jlKKt5fo8PhIahPz4OR
4EcAClHpKk1uSz1yWkn3SrmJz6yHle+/RIbpVarU4O+NAa6o20jFaUbeTu/slQNs+RiwEngmwHId
R0t8BaMFj6hwwPlZzD4l0pn7wUrwWHLlWB+lidXjkGmgupg9df13hbyf7v3auMwf+WFdZECMZgIY
2MCy7LrbjtrmdLtro7KId8AulCmT0K6OMAL5SlsSg13zndnEW5Xfn/6QtXFZ3Pf0vBQdvB9xIw6P
lX6T1m96+q8e838W9SJWVXqvA26CJGPMIVu4BcTvdJd/64h/EZeURVyqrRoKOd1AA4ZCapHyTRk2
nj5CE4kiLZqaOyP5xgXM6vgjdPCEBG21Sn0A2to14O2YEOFCyMYhCQRreLbtwF6whLZPIOWnydxH
Ac3vpnpDit6pYeMbc32XtEeRDLedcSNrQPUX34VaegT+fHChbkCcgV889Vn0rEbpmTvd2qJaXjs7
YyhgIIVLESe+UvvcIpe1vGSa6WwUACwW8yPlLoX+B6o5p+dlZb0uJc9ZHKIoCAJvUIjG7vvMh8G0
F+u3A9QqjJyem/2vDyV5/vQPuw08YRQawwyhMt4QecfVMxthrfeLp2FbJCl2HC4AWSJD6u1qSp+n
8dc4e8oW0pkRWpnU+Vn9se+QHm60JA2nII/eIEAB5oVzeujXGp5//mFQWMpZD54NXm2x14EewM50
eCU6/L4tfWi3B/vBgJ3jFOiC+Tq4KWMZH0h0Jiav9XoRIID95kJBzSoogPttOh9VqDPjsdbvRYSA
gWMIXQhrCqrwXgiIs4S4hUPU8PRory2Vxd6kQAyrfOS47EMDyMgeBnqMVZg54syW+5+nP2PlG8xw
mY8zCqHiojWG+TP4tlEfjQziSo1+5gusDPzSPiWpcg77V+xUUH5q7NFzb/y1dhd7M551o80C7UKf
JHXUc9ejtWYXW5M1JoEmkDYFPQXz1wsn9/QYr7W72I7wZooGjsJkAGMSqLbcw+b6dMNrkzd/4Idt
Q2TGYDqPhqPo0NFbCW8w5V9JDPx9qM6KFR+bzluA1rseYwFVNtK5cXV3ustrY7HYiyibA5Q6T52F
d820BaThsnaXO7GANmrD5v7GG+Ouar3Lml1sQfC2BZLZaDZLrhMFtf/NRe0uLQiyGpdELtBuEd0O
ymvdv1/W7iJ5gjJbEoKZgshvfB+yaxRjLxvfJfeVDn2t5hViqDm4sI+PswsHYrHn8iieQsgQQWBN
v5en++bcA3Yldi5rE3HSj6XRYCBSdqtnzW0rCmTCIpAezN0A4NJlw73YgFEThwmw+FMAY3mAsvcV
pIEva3mx/0BHrDvA/GgwxR6cXYfhsrNwSfSBPFaGvxUs6BzuUE5qXbZR6GL/tYSlba2i3RGPhtZp
ostukUuNbjim10TJEC/6Yl8Cp3vZowF0zc/xDQb2EsTirSEoelcDl5qcWRFfJ07+IclixmVlzmL0
wWR976Ef186W08KBmLRr8Qc1qv2kOV6yRKSl3WYmcSnsINSGdzJSSe2DVP443fDXxwrkUT6PTVH3
zGgY9iRlCd75dCOPOAbOef99fQJA8+dz61kRQgYN6vnBANFDKVed+PV0t9caXmzGVKEKK4G4DjoQ
0I0tFMwva3exFZtSr8twMHE5BYB1kg/JpR1enIUj5EfAf0LDKjsq0Dtsz6hJrA3EYi+Cr1akBjTt
cRYGQG/aMTjgp4dibWUsjkOuRkKx5ugBHrBt4GHbyscStLbTrS9cIf/v0gHV5c9LgxpyH4GmOQVS
+grU1RGa2ODi+GNX2uAOeJYGmxrgPDPhRARSAyDlRdJdLm1G1VcIc6SRbpPkHI5/4Y70pzeLszRp
k4ooHL0RneGERWarDOqH0r5tVNvCzmhScLqNu6H7dypVfz5wca3tqgSfUORjEObxsWbV4Zyn58q0
mYsNPXQcRvc5vokBbxJINFbhIU6bMyfVWuOL/dwIlK7aebU1iuTUOdDf9D4h8pk18dtc859JGEga
fl4TwHiDUsTlIZABHSPdYLd15Jc6SFrVawgQOIhXdgQVT3lsA4gsgzqXugz6H70a2Q0zbDiB+ZWU
3FQlBGjgCZgZdN+M/06H5s+ULWLDbHavFz22cEwhPpHuhvHc429lEy+VPwZoTOQzIjSAi7lU7cpz
Lkhr07UIDiooAqLN0G4i7YeqtlUdLLD4nMPT7/TIV9O1iBB1CmUSfY5pPSx2kzT3YR5FB83JoPRh
yNNmSJVfVvpMO8tLux+l8aDKG63HNJW6W9Y/814NOtUf2bM6FZ4QmQvC4YbJuptOGtwplB0TTxq5
Ox1w5vX/RWeNRbwBMlZYoi/GgEF+I0tuBQCMBbQcwRc/szlWZtFYxBCUe9oaWJ8xqOBlkea/xuay
GL/UJMo1IKuh6zgGFLU9PEwue1oDR/R5u4Gym8GyClm7HnUSUgAOrfOLrvpQBfrcdJLDrmdIMdpj
FWhQ0O3OzOLaGC8ihCJpE5TcJAQgaN5GJjy98ssSaZKx2N51Dg6NWldjoKPoye32+fS6W+ux/Hkk
LNjCCj3XxgBKJ/IRPMXLml1sbYKa74gAOgbwpNVuLm52saUtiFx3WR0OQfcAX4wfLBdvp/u7EoqW
rgZMY1HDGxRaO75NybfBTLxQOWc1tDLGS/mxNmWJFoNVEpDcQc2QX3bJ1Jdn9IirMbR4xgDK2Ejg
1hc9c0B//LwihhBQPalCs8qVdgf1mNMDvDYGix3XU5IwrmJBlPER5qGv8IU7V6T7rWD4RexcSpVx
XfnvrgtF5UgdiOWAp8BLbmagTTsC0ScQC25pym1Y/9oa1I6h3+7F5rsISwdCal4W3hPCIHAWWOYt
Fq4zosAhP2T8WQe/A9B3iE2NIJmBJDXVOzi5QG79redkp0nj1gy3WnvX9Hvd3DJrF6ZmYyPT6OXg
fVlcdaAiYFPdKxoBfj0FT5/bUHWBbPYjpy+XDe4iNjSaUXCz68cA8u+gVYXcPd3u7xTbVyO7iA7w
5ElquIkPQQRcjW7cR3HkZBL1i/4lJLc0+Znn76S4r/tnrXuNcP05/blri2URPeKBNmEJMnpgEg+K
3Op4Rulwrd1F+MiSnpaqRZBx+N5V2/HC02TpgWdAfykKtbnZXxpoA51/ehRWrgQzFfRj3hMnHnxo
51kN02cdl7kcHAX9Lex753T7K6OxhB0qxRSBto5uV+GTAodq9UwqeI4/XywabRFAdJWVcE2aBpS2
SxsyCPilgIB3p5XfuuLcZXyt84t4YuWNghs4koCwEYw62L+4pwdl5SDQ5s/7kMeuDSo6rs5zWWyg
bgr6ouWo0bni0lqvFxs1G6HUpoN7E1QAcFS7nu1O9/q3yORXY77YqGEOZSzStLjchVdSpNzK4z7q
VTccH2j8CFrGZlJ7l3aan1fpMQFRh0g3kkX8JAbtVtRbLeZbTR33JQqXSpRBgb91Qam9lYjmEoJX
CrOhLN2yLU8eqBS7pQRlZBSAYPXs5tlwZkXC72Vl7Sx2vtpJHZSp8aovBJQ6ot5rmeqaqDn39c80
lJwK+SXgqFEeBheMml6hwaRqiN1sgOgd9D9aYzfgti/4Tcd6QNJK11Rbn+j5NsPBznVPphPAPBFQ
airYs3ifyeWVXl4NmgrOCgJ2lnuW9DioPxWow6TZi8HIPZR3fE0uDlX2gzZPRit7Yqhg06DZOtF9
peTgkMC0VH1jyVUMuXq4EPhNdYzj5zz1TbW+lrrJHQbgw7RdSbEnplsYIdgCWoEVpDO4Jtmm+aiw
wuXD9zxvod7zLS/h4w7D1JhTvCnBzINbxwCFDdMk0Mh8nLTj7CcJh9qNBpJZCUWNHmZr9DEcTaeA
7V4GgXvdfDKVq6yCg91owYzb8ox+Q0LTiVN6NFPdGXTicVmyq+IX1eEpkr4qTXYUSusotTgTc9dm
dBFzpxiWH/X8LDXFVcrhsbclwxmk40qCcwkCBbi21sYCgabLIBya/ayjxgHVB2ptqd9hvYPesO/N
5ExkWAnHv4UqP0SGUMmqsQ/HIcjCoyYeeHat6mAvdme+zFrzi9scxFQY7Ayxg8NksDlJPDa+Citx
9D49c6quxOUlMFS0Hc3aOd7TMoBOFUg8u1DsAT7TszPfYSW8/UOKpGwIfIcQ3nDRVVofpIvT4W2t
3fnnH4YecoS5kjG0m2n+AEeK5ky8WWt3EY57RW4h8oN8kZ6BMetE2pkr9NpcLqJxyaBAWfJoDJCO
cg1eAnxaOEI9tshCnJnMtbW/CJQc4mAw+UXX+xoaha8qgXImnFqoQJY8sikomwyelJcN/2ILgxzf
ztqgeGhALQSM9g1gOrcXNb1EAbZjXZUqhD8Dc4TSZ5Ceq9WsrPUlcE/KcmWM55pKAoMhaSbKVvBK
bCFhSvM9Jap7uvsLV7y/k25LGJ9eJU2Xy4huhnIFcSM40lxZMOaY6HGqGmfMqw2zfjTjkQCJbCZb
BTxVKg5a14N8ONkptIib0Q+5BIEHcLBJsuHgIg5semD1Y6k2G7iT22b5nhXXxIT8RAKjH+6Yuumf
7v9ajmyJERz0oVRMjp1VNi/Q/oZUROekEGOw4GRTxj8g9IlDYlaoaICwuWXhIddvDbgoMajilrWT
wt2DTpkrZ3UwISsBNU+3S/0GLkYivpWyp2J0C+NcBF45Spa+DMNATG41KNeomds3brdR0stSWMoi
wExqGFW1NkMBIIOZOt05GWNp3o5f3Mt+39c+RC4gn0xI2iEhxNhDZV6ZP6EsMK8EJ5l8Jm2jbBee
c69YG51F0Em0KAbsHUsxzPcdhP1EvNHrs/CZtQ21iDew223B18YXoZC40/l3A2/h8VeuXLH8Ia/g
x7gLlVuYsTqW8Sai+4r1+1zck8wvNLiLxobTQSZPg/WSpV4js7c18/qetpC1l5AfN+AZzqCSYt5B
AeIJXPo8B4lP6H4hQ5IQtB9ieQXLNjiremDA4VmEtSdDE0KV93H6lBi3ZbRpjA2BVNzpjbFyMizF
uxrVGMKRUCwICu4yAVTrsoC3hCJCiCPhPcE4Qg0iGY+8e7iow0skohlLKWnna1bEf7Sgraf8v46t
f3kAHv9arOuuKH+HuCX6MGzAi4vrOcSZb2V1JP230z2GptDXm0Oej88Pm2OChVQ7WXjgziI4sJuD
YO9d1r8W0gGM7QIatK8RKgI5e72F7mGruYa6z9kTJByhEQBGQurUSHYYE92ocuJE469+RHRNX/K+
dsAaAEztm9RXLojKot6kERjaBBLfUFWGu5TXGaqtRyBaRyCWDON7SCA/EsTpFS3uJHatFQErryE+
nGtQjn5v+JapvkS+6dl9Mh2JEImfNw8CboPQrRuvTSm6M7iJWM2l50zN8L7bc/3b2B+iLHU187Xh
Vxya2d1zmUO3A87c3sQEzH1/Gc2d2nC7ia8nyPDFKh4oKhDvMFhTDFdRQbhWxDW8hQGFezDGh4Qd
5f6h7u8mOLa10ZGW91N5VYc7Sm6ychsVV6w+jPV9qga6sp8S042nCI6DMPJLbas/ZDLEXvhjpgZM
+SkgLKpL+2QMN0nauab4mTe9B02yg1mL5xGkp1h/jvvOEQR6hs9q+/P0zK/N+xzBPsx7Fyk95NSw
B0AsSZubhFwWxX+vsw/tqoVuFdWAdnsZZJTr6dxl4vcm+iKKLzGhNcggcRQPaJiGPsqiNmktNw5v
owJmV9pjLrlK9pI+fwt9bboixjeivYXZZMOtyDKfdegxDBDr5PmtRrZal21j415Kua/hdVpFINhd
BoyCmu3ncQ1p07MEWjKgPkEIwwhodGarzhmnr77/IvjXU6KkKZgxwQTdVhzncb3phkdl2HfUHXBD
uWxZLK6ZCURQWi4ahMYa9XMXof+idpe4UlMvS8jRzEiB7CqFSH/nnm53Le+8xJRmuQ7lnBlg04Gd
ytPSs4zv8PuWcSkqSea20t0QvSnGWz3uGVznJwGTxWpflKPP+daAvFQtWsdQUJyEfq80/eDjDVIa
uQnZohqqEqqrljdE3Cg6GEQefNNtSIp6ifxLhoJLWbwTk+3asrxhPLRzaZ8NxAnNyYfeqj2xR8EP
eeg17bURHTTlRtN8S9Mumylp8Va1dAKr8RDXpbq+y+A0jgTG6SFdiQy/af4fdnDaDVIGbWJk9WRP
f2uTM9fctWYXAQdOKgqBqtx8eYHqjf4C1fgL19b8iR86PJo5Iy0JUSx5I5F0Mxj8DOh15Ta3BL2W
0HmlPXSoA2FCkgyXkFh/6OD4enqcf8/UFztakj/3Oy6hOB1rKpIZpIYKixFAXBgqwFRGVqqBj/07
1BGcsBygTsWhAZzluHDTwk7q9KZhEH2NyKtRJu8WoZfF7t8X6A8DOQG6XoDkMAaQ0f6pPMeK+vP0
V12b+0VUiXooeULBeQJy3TZCVz73GFlpdwmbjUw5YQpHuy0eZLEbv1/U3aXMakJQrkoz4GNk/ZnT
/YWgZGkJmq2UQq9Jhe5CiGsw/fZs7WMexy9W0tLHrqNpy+IWHW6g0m3Aq9XSH81CsVl5lRmdHXW/
yhFPYziN1MRR41skMp1UBXN0uCvNN/hLgNY7gu8rH6oULJT8hY3dfQ8aJQR5XJwyYQFGnwQvTWl2
OtgKgN66l0m+mapjVG/yfNtKmwmuJEpz6MWLEtHdZROxiBmpnFMFjs64pLwqbF/3l4WiWZriY8AQ
45BOsIBAiiw7RN2GijP7Z+V9trQJg7wZPJokBXV89dBrcL2FuBzqjCnKOmaM6+Vlu2mJ2Y16ZWxB
xkNYkku3MxpfGA+XjffijgGRQ40yY95Pw7YVrnFhlWuJ2iVVGE2ViXYlSM+89Of4Dl+PN4wXPs/j
oMBleIKrRpBD0Arc3rJCjfSxjbxK3F8yIHQpgKxUMtNp1CK73RTXrcDrtj1znfv6bKFLtK4G4zUI
y6Hv8ASoy8mWlStuntOL/jouQt/288AoWqmaYm580rx29AU9c2StdXqxH2WmRk2d4A6qpd9061eO
cgo3Yu+ysV7syiSstKGXsUgg6gZVcfVcp9cGQ/k8GAbFvdmATHXQ+OqwLdnmsu4uTu/BGnOqt+iu
EX6PpCs1OlOrWevuYg9OMBK3arlFzMuRSvba+sL+Ls5gcxqQy6QZgp7kygIafRcxCCBp+Xl4RwPE
TsVIUTPZhMfu8aLBNRdl96TVOJ10NNpdce+c4MfKyJpzGPlwvekhODbl6l89ReLydE9/A0//efbS
JZg2FCXeAPBCCnqNOWlmAmFS6D96qYXwq9jnhYDGadDokp/m8BWBCE1SoPpZRqgiHhnEkGyhV5sK
L4z0FmquTlle1+VTwV5yNYJRXuQm2uQmUf8GsJxXQyTCgIkBD1tHa8Tk5Iq8F5A80JJHMzmmYJzw
ndbdKDJSKIdK7jYt0xyDP0MId1coKLBAg98qnZJOyi6LNcBfdZhhUVBjYEViwDKW7cKsgAe22Mcx
1CUGyFeK5qaXy73ZbJrwbhiQUAniaAt1wI0sICImDTKgrlrkIvXusjA5QhY3SIgHV66tjBPFFhBp
VYtpB63MnWWVGzWSNiZ4y2VvPViJrtksjnT4BeQXPQeouQhSUisGSLpimhU/ehx/nJ7mtbUz//zD
2qkoZEljmAkGgx9djxeVqKi5iEyqYFYN26wxMCbLVZF7mxpU8okOjNKZ1Tkv7a8W5yJIaU2o1H0N
CLkS6n4JuRYKWeIct5JEPOTjy2Vjs4hYCeBv6pBiwPNdfX1ZNYCai3CVSaGuZjNWDYT0xxq/osuO
9CXIlwj4W6vIFwap2niFcscAAj89DvMC+2Kwl+Deuu35QMGUDBq+ayGTXCOdXqTnoNQrK3CJ8AUO
CQ6dLfpdCoAH7inYMpd1e3FZkA2o+UZDBGqc8VqT6dbMWxviPMWZUVnr92I7FmEt+jLB6qingxjh
Anmm2/P58tVoL3YkGashI3CJCkIzdBjQNEheOxnQ/kWYOYRSl8uJx8/xVFdQeHQJ/Y3aatI7gfqr
Em8mBi3F6nVARkCjw6bPxUYtYOCo6h7jNZJHyB63xyx0T0/Q2gguNrECJfxeJIg92R1Sy2ciw+/q
4lfjt9i1PAUYxmIIPqUZBXHrNVkFlUjtUCLzF8J7sB7hCqxqHkOMH4vKg1MVMmo7pgLfUZab0YTO
uvQNLTh9CUXzp4IepmqfReBVdk+p2e4ioOdDIJ1CqfvRw6NZ3GcCdpo7SF77A7wMuPWTGOck8KS1
QVrEi7RQxlLR+BQoEt6kexXIVrgkej2kmmhbBsC7qNluzA5AWRcCxknSbSLfnZ6flSC7xC1DBRvU
zBS34iK+hhK8HU47IT/nVtCbl9V/oBv6+fiB26TeYB0AfPE03WUXPYPpErvMeQqzSMUcAtiP2oXh
deOFe34JX4ZbQmLAiB54o8wNK5upZ2LJSoTVF7GkprhowqFtpjheCflFNzKIP12GC4T9/OcxtqI2
YaWCCzLTfrby/Vg8nF4ea51enPKCZTRt8gkEx9HvTMlT2xeOe93pxleW/dIOUBS8HzUZwRvGMn3q
JuqZq8lap5fRoRg56ySMdNxtkAyzi8KfExmnO/07lfxF7Fma+/Ak51CQxvu0Hog9KRI8TGAVRZ84
rB+mEhZ77WALKXKLAt4K5i+ivzBQTzIRbtSuu1XPSo2tjN4SNJyakdSkOt5a1Hwh1VNxYdpgiRpO
aCJZEQCHgcyehHlQ2jOzLcMU8etjbwkYVnugxvKqxNbSOrtpHbn6ofdXEX0xxVsPdGGhbKPukMGC
DcLdXRwBNrIHCgqaoNxpM9hadNs4ujJhJK+Hz73xbOr7XnrBSWDTgmxMqXIFAZcRcmsWPUriylB2
Cv5IeyxDIOo1p1X4ZqogYw7sRKVvoe+6FRBDa+K9hV+5fjeo4Z5ZLJD4G0wQ7YRlDlye7HCA1or6
XmliJxsPhMMbGY6OkXqDFLtnauZmoAzi2VCBqBK3q8a7aZDdjO2b8NhLJVKPuhuWoUsJPNYgx27g
aaUz8L9hCaeU15VVu1EvPJScHVDlXZ7eFUhMFBObBZydLuphGUx9jTyV7J3BqAGSO75mbXrLcHIz
9+Twvoz2ZRMGcQhFeOU4TVcANjtl7UKuFT5n11W171TJiXvFabpfI7mS48SBU4aaRj68xTGaPawV
K68O32n/vR9gd2IA8wmLaYYh0rvWidreI/TGKra0Tz1eV9tMikCo4oPNKLQ9R7obJrEZKSQNyXtf
DMcRt5m6/FVTOK+JrWK+9jPyNqmQwvU1lLxS+blggdW/J3Qnkie5Sh1aMCQaY3ckN4PZbUSqPYnw
DoYjHufFnVaA/IuD0UIpO+p96CG4faa7WvurhzVj2cBSL5U3VDtaKTyvlZs6h6w8jns4kfhSNHs0
zG6S8EHGKU9CDheFBv1+y9JrlUkb2Cw6DOwHCa68ZjK5qnGPrBkyRrYYzE04Nk6b5I6FOp0sBxx2
iV32btTJjTpBPgtszl65maCAaArNmW0JFOt7PmyAP3Z7rm8muEAabeHhggo8k6DwBPBUL1XvNfko
rIdoeOjSqy4/dqM/4F+b+Z814seAvie5P7Y3VfXIsvn3Er93D9am9abaR/EUfimwfXDT2aO7b5A+
38Dew5bx1O66mw5gqhglPP2m4EEtvzRjDWgY7jjlL1P+JrI3Rbya5qYLv43hN6n9leO/GdImg/pd
YhROnpPrPPXS/DqcXkN5m2qAChdO1B2H/MDyGznf4aUKyw/uSFYI+jKwLm7YXxfFNU+8nt5ZCbV1
kFlqchMCTpHGzKPjAakcPyL1tjYjVxQvHXxTWhNkKVzc+WuR7sqWX4c5HE+ywadyCec04CvAe4mJ
tTXLYVuoB8CtnIbcaN11rzdO03h9AVZ18d3UHsqxcg2RuyNvHwaol8lIS0Ao7xpPEK+RDkWEDos9
zFmcInuGCYIGd+MuCtpKdvVoNkfec/gCqFinJLNgLADgtBTa1lybrX0ZscgA3S+FsQxsJqUOQ96n
md0KC9kRYEymwTFl4dbmRgkzO8G2ivP22kqOmnow6BEeFk7nApOOspjUxpBP+G7wW0keriJVvhty
AFHg5kmypxSp1QlwvRLlXdwTzPI+a5KtxaE/ThQPGqklQYkYGKe8vYOlBh+yI+Ta92le2SGsfhTl
LjQLeJpyuyLQCUGNZBAKwOZwnIGBFJwEXat/sKxxtvr2jPqbzjOQWwFBZxGE1ofHHPmUtuJuKt1D
mtfW4JXDrcdWAMiH7WdGKnylB8cwbzKMgFV8TzRgb2oDXh/FFmV+h0DsA35NRNGudID9K/6owkBB
Ecl2yHcaqOdwCQflAGjBzOXKk6Xfh/JTm/AbGeqTESiPFpAdssJ8oOs9Jl6jDqmXUrxwOvyQAEs1
LHI9CJwD5ZTP8plOpRd2yNttSnMnUpodRzIC1pgeDA++VUDB5zBsocBJtLnmMnOWb8p8VTyMNYya
2tAfxtblU+Iapean4w52HgHL/TjyG4Issb4ph/upAzM19co2yMVLrx7a+kmXweG/JeUzsqiE7TW8
JfB/DPCwVchrGd/2WEF1aCEzMqvGwlYCqPpMOUhYMXJ7H1Uoy8uRr3ebmHtmdUh75Kqe0uRexWaJ
ywbV+n0oW7C6Yk5ppa6evQ4V2yNeW6CdESVGko4C3SZ5jN51kryBC6bdKY+KcTcJIIZzN4eVylg/
VyHonlaGT9r10XVVVh7sgJBZiz1DHh4S5bXke4kgYwvrTrhg4F0Ir6/qCBFa0r8K9lOTd4rAe4rt
Ku2WRW/SJLAjrqCjs03rbZP/kJp9ii5V0R54KThwNnhsBR1sosL0oR83pGthsPkEEJFUSbBdl23G
fAo3jzp5G8Czs/pbDY6M4t6qX7jpF8OBdPtWTnZNc4fLJk7RHDbFkwp3GJ56MiGbfMIq+qaX3wXS
FLHEkacz9h2ibMqgqZDu5BTE6usSdrajUeFdw7cRPJSKys/Hm6pN7bpE9IpdIR2lrNqUs3OzmPwQ
9vZSFHmJdgQfcJdHNxOS2LnY9uRdh4whcDuwD4UWMnKf3EGmEEkHDSJ9ETh+ZTk6DPYWc7yZKuGE
onlocc6L2yLzx+igKu6QXcVgWhrJhsIhBt8GcqNZwhDiXSp9p3Q7yIGmPk7tQVKfpPyo5C0qZLdw
y7RjcJhb1Q7lQ2eavoQy1Ox29/84e4/lxpEubPNe/vUgAt4s/g0BEPQSRbnSBqGSSvDeJICrn4e9
6uF86orQqqND3SCZyDx5zGu4EUX80kdeW26YJqHr8JCMTxLXX2sjpt7joVosLf1bPgP2h1NGd1EE
ISCV9m3/Ho0SB1NfibHdqkPopWDLKtkfHXKycWNVw9HOu1XbF66O20CzNHcYR+Vs6FNeMIogcSmy
zENhGOuTLeH5ZNX7gehU1TUeNJEbO10gCcNVLUG2hbJqOfoq7PihvjhStM7GI95VgVNKiOQNKydZ
QyW7j0me444OLZPfJP6S52Om7ovqD2qRknKfx7t+uIS4ARvNr34J/ai7Txpi8HSsk+clQRV3aT1b
83s613ryqyteUnWNZQK37xq/hBWW46sq4oYf0rWFXEslZAL4V5tu4Cq5SZmwiSyvoz2wEAGmF8d5
zK3N0p8ao/KaxAjyYV85xQkb2xOucwcJbaBJSg4NsmI9pBEp4X4xJ4umwx/Iy8FUdQ9107hX06dk
yYN4rD/6qdlMg2/xo0OndauwORQCA135TH5IKLDXAG7M/F0tqlWSJN7cS15XdWtFfQQAtCqjzF3s
w2j8VpVtEV7XVbvvQnU1coa6Ptv3LIFJ8Z5IgZnivqcHpVyvy+xj4X4rSGAwr/M1m/Yem1gjycak
ei0yw1Pn3xIXnIkg8NCe5ugdr9RORqTCijcLq1w2nRsby91gyH6p69cD4MTDJuqcYw/XSTM+rbZb
Z5aN2QnEsLDc9rOMia6Ds17Oyaw2ufI2lbVn5j2JgKsclV5bhYbqt32yVhLTH7tN2zbelMMnlK5y
GLtsOGbmcEnNL1O/D82HrLgnB+27Lmgr4S/Z3olAmCiNW6UbdGJcE/MOdRmI72B9i2OuGJ6exqvC
NI46zr9dQ3pYqZuinlfdUgRVzsXW5EHXwAgzFI5Ghb82hbnOqg0qzCo9GI1P4SD3NzN7GK36RbMw
nXyq51dyhs0oizf8IPh4bR8pmQvql+AmgHB9zHUgR4afUgou5mnCOkhRyeixArPIzOtmvE+K3O3U
cyk6zzZqDkbvSiRU2NTBNBDUBFOgWC9xoa2XoTyMpbGa4wmFp+bcIlgZt8o97nzBKAbcc7K9qpWU
A5Yfpfuk8XAP95zccbvRdpsCnTBTpyKtVs5CdtPaLrY4riVvm5ZsMeMBBYvSdp6RrRdrQli6vp+H
u6Yu13XWHRMcggo73sCFcCUEMGweigcK7xStaHNhzmdv8Gg6jGh+Y1HiYX13cEogZLrxKyegtijs
KCRFi/rVw/UzQ2vlVMW2E1uM3N0GfPbkkOSjRaMaua8V00O2iKDkcNrViA7LsBpJ5qcsvreV6bj0
6G9ohuz25adpVXdqsm+r904LfdNWubyEZ87dxuqgmsSnrgJBbu/rTFqhQ42XoE/bCKpbFaBuvAq/
xjDxwv55MJ2N3JRrFMz3mrPjd+TKS2zEQYwZ2uRr2uSHKA+NWjAX9p90RC3HKf3Mmrw48uorafow
iH5dzeveurM0vjjEvlLAthiGE07avikeVHUOetqrlWyvEONbT4l6buvigL82NvKgWG1qx9pTzZj5
2FNPlRiZz1FcuQ0MDzLHNAp9G8vKZLFgrIrtaDdfFvLgK9ET2qyhO9b1BQEX3MDOQ5X8LvT4fibS
QIQsmyBZEhcEQ1EgjTwdSoyIUM9pVgpRO+mmclugLdNr1cmx9wYofDR2VsIsQcTjDirZm7B+6Nqj
uNqn2q+J8xttvnpVo+WZJVhpJxRBSQ8PhSiOLLA2KCdh00JdWuwkm2mtyJWHc+pRIDNgKZrH2Qrq
5amEMBlx8RrigpKiX9uolYfVozCmRxkJb2zOXZpOcBuDTglyLMcxrF9l03xwJOGPwlpjFwFWwB1E
6DcxdnfpoxLlnqU67jxTT1BLinRxBUdwCkt/WJ6tjpSg0N3CNDdOqnChO1JQgoMsCJVZj/x+O907
GrergotqY4TPS5u5hRGfFt3xVHkrZ9m903zZ+B7pcDg7HDkXyrQFuPk06W5PsTDb3UmfHxdcNUW4
X3rVx3k0rI29E54X6vI47oPQoRCOGk/tdRermaCMLRwoxgP+6l86wvQI9TfVPVajVnmKlB2y0CtH
+aUmz2N8Hh2czPoDcQtAe5scm5TORjMAhl6bqOub8vwoxakbhqqbVfk9bTbyh3rFpDcwZ+es4dMc
zs4Wj/ujXoi1EamfGRmqOcYH7DTnsaFbRsbgFHRhllXSamunSNwSdmyJm6tuSoHmxDsZNFY3ztTk
9BiQbkMfWl1pGiI8BR7i1BLMeddmKO1D86RRaXQW82TxOFgLFjVU/taiBZF2HDGxK65y9nht5mbr
qw72kHbtZkQ7VVfuEik+CqbGQvZ0+IwSmU4RQbRTPUnFa2A23yb7y8njfdNlKyX53ZfJEwPPOxoj
6DcouzLmhssH62Tr7WPXhwGIO6qFe7uq7ur4nE4P18LULUiG8Zx1U3HEOpYfrh5NMbu23pOeLdRF
+8hsTzXmg/PyjjKia5X4E5aSv9hvKe16wSmidQQkN4+Zko/LKmdIXL5VOcz1azMnfujb95SOjanr
ZGa510RfGGDQ2orcjrPWoVU/a+8T2EiVrrPpfIRWfLFHdvAcGIO9MQdKlUY7xJnm1SaeNlcWUOvH
hREUjo+l58oSX5WFM1dnbYz6RDPfVXj1qIkHkb2JS2tl5qPrSMkaW7SVPuoU+JwJnAF6G5r2dA08
Wy3qNggWGf1LaLYE2S8M0+jJtOs0jE6FNG4iktZco55QMkDIGPIl+ddUdy7odPwHztfOiMI9JvT+
kqobuzkxz4ZJhLpZ+Sdp3p0u3CdyHyjYZqnKfN/EhW/lX9ISGIWxVsNtbmvBFDtuvLSBzK5NNfLP
ydgYZA/Uxoq2+PG8EPNkbYupNHVt5aVFtCny8b503kqFZgkNKcPQVsNIrh7Jp4Wv1kMe6nBjSKzX
YtnJ1ssISieS/lTzPW2N2b4YXuaL5LNV7YNDYyizTlcX2oycCntoiN5vqvFehDvBEKvdiL7EhXrd
wfSSsmNGJjd2r2m5rWhi6INvyMcQ79seZKyIf5doKaexuao5TG2ir5flayJhWaguJ/S4te6QKcJv
mL2k6CoZcPZosYHcFneFkF5atC2HrDylxOkmxz+hyLdxA6nFWVZKCiKtPpcjrsCJhvPxq1gmr6DS
Bv59iEb7YMXapiCFK8xo5UxvRY8/c3hXJwlk/Lsqsj2pGbzeedc7HeGs5JgyFZT5vpFssvrjttez
O8loyIy/Cnt0+3D0x4bsr+q8bBy9MUqw9gnpWD6FS7hx7MBmfGxi7JNY+b5on+syxISY3Koy9oMN
q0ammdtf60jj2MTzzulcqAFua/1jGOlKOeiSrsCUkwiX6Yd6Iog77cqMcQGuJlpNCvwH4RZkBVOj
07QDi4rnSjOyARsF6gs8MDKntvrTDeWzFV3V6dO7aLZ82SBqmI6HLaJX1Hg+yoMXp40bq+IgbDZK
kR2i+TSp+UPaTPctTqxYigLKl9a6kgRjFdIHgN5fik1GqGqtN8vEgxQIjM52UWXSECnhacQN86WH
XKhIyrnRnWcDYRe6E09QzV3k3o/N4jxlpdjqnXLs9fGIGWHQgaaVaW6r0hb7ZzelB3n9z1NdIhsv
fQsn33yUtlyH6tzG1JikY9F47Off04ONU3bf979UARpFpQodQrGO1JCubmVAapcu8UCLrQWSptAc
MWL1Xm6xRF7ahQseWQZrTDZibj9kpw4K9WqEDO+00HeFIvl9ZUiBKN6WUN8bjDtmA/eSzFeTLIIE
Bf9fjry5+jV14KKb+aSGileOhwqdjumXhjFnFj4a0WvUOruhzvbI2/2KFyK3I4J2mV0j5YCYL/aI
443y1YwvDRYdemz5i4SPTh/6cVb7hSruujafVpYZP1CUMJ3wxpJC3XmNe3sn4vJ9EqB3zeo4N8ZW
yVpEJWQpW6UWDoglI14KIUEgylKg8IL9NftCl1yrOUiKOGgtazxfovlgS3dTyivbdHERu3L0lFp+
ZZLmOz1OBTZyFWplerrR4ueyyG7Tng1k3AYpjUiiDHcJTw9NsnzVelC3NW4qEt23jjrDaXGPp+6P
nSe5fbDS6iw1je9k6q7sZlrYzbpD2SfSAERNF4d0tWucXVur1GbsMHt00AyqV2byJrpLQeMidNSd
3Ft0Nptq1bcGOdNSeZJ+SrNtZOvoE+lsgLbaqOpZX04xcHxbCK/Cp8HX8iYHUf1gRDBZxvLdvtJz
s2EdOyrz5WF9/Xf8YtYaY+CGf/bMCa7/fiU8h9XiLySDQrFXNUy1PimvdQ+CSTy4GBRSxBxZSf0K
yd7KKLZozaEnYeiW+GypA16rMb1U42sKsToHL5R3hY0lLLQW8x5Orpcx2cn2oqAJ05JKT1p76Sor
mES7EgA6wkleRwP9J+cOw3JPZug2yI3bz8MFN5f32oGC0JbuULyFoBmmL6N9tMKPZeCalKx1b9RB
o9MORu5jrD+t+rGxdoUzcud2fiuOU1yuuyHxteHOtCVcZGvy0z9Ux/5o1LuhG4LO0fFeD6FROCsS
gH0/YCV1xFY1iOa3ct7Gxr5Qi1VRHhzzuZE7vxbKKlqwU6VrkMq+LUM4VlQ3MS30Jd479n5Ni1dh
fK065OEVDeMZOoXC1FmJg0RqX5NRfa5xEOc4ioDW10Nh76R6k1mRL/rtbCzvMmlnO/VoTcGBjLah
2IS48Q4S2p6lvI4TulTDsA4VYy1zEGYWe4g/p6x8T7qCE5Z7kim4aj/teXKryX5ONJQmHSu72Kni
Khl4eon595KqRzRh1lGmkFvvRrHn2tiywYO+lbetQhzIxi+TKFV19WZRHiPcS0y+f8Pqz8lAizG0
vNnW3/t+BCyXnHG6XWkjd7RRIqhV0UBalnJTjnbhWbLuTcsZryDFdWj3TdPsl1pyQLjljG3MQXTZ
wTaXTZyo21CSN3JpU9XphzgpzwqD5L7vAgyPXezi1002bvQR8xHGFkqOAfpTNr9U6YeTfqTiPeIK
UJA3yQ699l7hrm31d5FxEuZ5pGYrkQuO6ETSMJGk3M+Wj7R7ceaXbPiaYFyV80kfN/TwQQrK9poO
qhYbvpnBVDhekSGtEsHCvGemqGDtK0n3kXq26co48lbqd5M4Z+0xqk96flTiY6Ic5fljUq+S3he2
oTfW2XqQpDO6oCWhacH0Gw/vDhf4+TWG29lZp9G4y6834GMTZw+zSUHaFH7ejC6L8VlVH62xrjUQ
jh037uRPoeNjC08kshFxiS8m+S4mz14ZI/MZeY1WuwuoLzQCd5ZOAQZdVttp+elaXs7OfSbdtQPd
o/IohdrDorUHgyst0pkGblAmZ/oWdAbMYbL/5d4Q27D4QqcUJNNhkD8UKdpoGgdKHNPU76TnKXlq
J1dVdrQKSoSjMnGVqun2qhHUmuMVFfapIsjt6/veD5Z2kpJT198ZOsRwBr7M0yK6l3uR7crB1n6l
ixpAMNrn1Zs6OQdteNC7CTnmUkaQxnkfquHOwGzQc8Z3Q37GI3dNpbWOnATTQxyver/sfxPzz0vk
4KeqHa8KOflwtuOXYgDbPjxJyXPBvKi/2LWX1vZOj3c2qflGtz4lcTF+lelWaju/m/Wgk09KcYce
BWMNtwvsEcRp5Echmj2d9jgXipsTj0XYsG9PWj6ek+xkdbGPRnqQq+EvMz7HRATZQOOHHJGBAYWf
nawwZ263lDOFqbuDfRmkfCtp1D8yH1RjzvQIUsOXB7qS0qWOPrFq/3Cayl9G5yBr0d5Ul4NaM33u
Os1tLOC9aLDm5OFOYvsG4Ttp1ibzR8xQEroAl4ySVC/Ttehx0entwW9jIIGx5qnjE9aASAV3jJ2x
0v5QW7EGkrhSaX3kNDKMQvZ6RbpM9ScMLBzRsSHjL2X6NIjqYg8XRZb8/0ZifAeAuMH+6XHUtYMA
qJB3nlQywv+L/Nh3z70B6qRTUXH/8Vy7WzfOsbZ+Bo6/VQaTk0SujJnnpgwyh438U8DGDUanxMVM
rTGG388tetK8or+AFL/h+MnGDXYvKhpt6guJS0kzt2nyNkqjr5gKdywTWVUPpqxxo1xdF84fO5wu
edytavqvkdN6Eaz38reZZX/5Lt+9kxtID0R/I0+vv7ExGE152Q9f9Q3wbsyEaWcVr0QuTjOjLAbg
P9qbt8pS9mI6Y1IUkIYUb0j95G9Yuuve/h/go1sNqURr7SxUoThz2ZRGEWj2ibJ9FebLX3B132hU
y/oVKPjx/pCUUfd//4/y/yRyhIt8IgmETGnXNe6w9EFUk2MzHB+VrZXKq0nChlDTtlSM+8QwfF19
CeecNPSudJitjMRhOiNKWJ3kdrzri7+QNb79ajcHPh+zRY4jEE8FXW8cY6Grb5AfiOr6kA2fzKC3
zbAp+ycAP7p5rFFRNxGykBoM4LFIzakhqIQwBjyExaNq/IzBK99qVvE6KpoJDkq1hUfPGbPUn22h
61H414to7GLoOhkQec9odlb/DD+TZpf1m3ghqray2oUH64HUr7Dx+dn3vYkWlsgUXXJMVBtVV9Yo
Q72fPffm6FutnjUiafm6s+pFAHsN2iA/e/TN8ccUTy2XATJi2e/lfJ1MP4v0t6JUMY4CZTTO8175
WF6qz//+sto3UN3/nyRVokqWMVuEYx2AFjCP0bgK0tI+mZaEwXV+lxQaKWB4dqTrzBptkJb5osgP
tf6LEYQkHfR0l5BN1CnOWKqON60Nvw4/q+WzHFGWFdPpOp1PZCcYlVc5fB+bB0eVA1N6jKMRTNRO
WUwUiDlMhfLw3z/rigL+HxHtn1/7r21uqWmsqHT897m4zMiViHbEjqETv7S6eU9qfmIcTj/bov/A
yf/1WXNmFGbesJWs9G5p15b9/N+/4Zvb6VZXSiv1oVT0hGgfHar0Wiv893O/ifa3qlKmPtTIbbI2
o1QRiDFilEIaSzYm4H/TiP2HgvG/1v8mGoyprMmNwRlI1dhdynNZHWT9sRrf+tyhyxgyQN6O2qGr
Dlb+VnZ3XOtV+dJIEli3bEUXk9Z17lbNRzG+OdIltF4S9RcO6+ZMwxZTDczQu+vUUkJpJ6K1U+Xr
qvmjMSfFDNtUa67zpyR7NhIPmsDKZmSTOoGCgpjVxG5vHdUhsMS9TB9R/p2kZ0P5cJZfdJ/dMb5T
pvvFvNqx3Retc5La/ZSekgrYQdUwZHyr6e+YTXsfldo+FCB4ogfEoux2wWa3uky67NXF8xjuGqgP
zi4atv/91r6jW/yj9favbWbCC+vTAVmiqzwHxSDAJ0Y1yGvOE41+E/yj4xqRgulG5dVUwjrNdyeK
f6ShKN86fXaTU0kCoPl+ao5RuBF/Yyl8t8lvgqVaRXosgR/YD1/2Y/2XO/27oHYrZzUnUmWPDUyY
cnwxcBgFDUp7zEU6To8g/3a044Z2PUWKp8zmSpYXTKaZSESWV3fbONtS7Ys+MPKZpiGLzVTDMtRj
VC2vctLdOXoJ2sA822XsIY8ZKDSXp8TcRsumiDQ3LpLDTD850w4F9iyJ9jdy9zdrdSum1eu5KJdM
ISfYIUIgfiZEI98qaY0d0+w25rHJiWlc8jfRlG/w8rcyWle/gawo2DGhwVjuE07Sxmx/eBfe+ncm
nRjaBgHFfbIgw+AX6V8S1e++9HXp/3XIFKmAdF3z3DgqXGek0wGYRPzMPlH+B8H+r6fLOHYU8oBu
ufLBdPRn1catvFInqWWXT9CwrNfw0fz939Hmu612kx5lZtRJIzCdqzxJl3rdDysu9ea4m6KrQnFd
geV1Of1N7OObC+1WSakYbMfRw4JczmmC1gGSDgbJkoFJ2L33o/W41VTSUwKKyLVpX70NXvnnZw+9
KYpSBJnlxGazta+N5dPF+dljr8v0r11WtInlyBV5IihGxlzOX+QZvlvlmwaGakStJFSVEk4bNhYA
4CKqXavTAi3/m7zhdx9xc/oyFYFYGyQu0vIMJf6M5jnFq97J/iJe9E2qeyteNMhprElKT/ycxWGK
xpWTi71NO3NW7+HJ/SxNv9UwSnNdmFOG/LNaADPfOH20/tl7vTmTaqOPw9wp0Oqfo0fphxv79kDq
FQNbmRGBoYRbmvrQ2v/7234TSW+FiMwwQj/2Wq0k2SYD5ER+VcWl/98P/yY83coRqQ6uwgVE4mu3
VozbWfvZatzKEdVzatAZZ4m7bj1f8eJ/KRG+2Xm3akSoGDQqEmIzrnCAgnu06zMwc+dmTv1QX/7y
Id+cnltDT9XM7KhP+RDaoldcB/MFHdSX1v3sornVCNIMLEOiDlkHs+mSlakrXgXc8Gcv9KZeiAxb
yQabF2qECMIh/vCXrPm7jaL+f2OhjVprMc98Z9XwxIeUBv/9df8xe/of9Y18cxb1XhhO5ohpL0ML
m5EFTMGkTdEhRWJYmj6XaATxCLWog6sxN540ybC4tiaYS1ldmYyz8go0152p2gCAoXk0cZDWGkPP
IhDLk17O10n/PrZVF7DkVSBUq+Mnp9B9ezaDaqErqwWKOXo0zFwdFY2w/H1lR0iZDFThbaHIwtDh
YKLZNy35Xpd7oJqXDmh3YjI/RxK5sN4Z0fsKVVZEq89k5BLnZbDk01btW79H4s8uPWkxD3k0b52U
Pw9/DIap/dOiROsYctJY3HdI+of6g62CTChUqN5PaNiBLvhLFmJY1/X8X+t8E55g4SsKualAfr6H
xv4cTk8GeCMJAGVlX6qZ9QnfRCoFqqNtZ6df91m7mzuTGcbO6mfm8mJTWMcyRH4ffKqO/P7kMCqv
V6P9ee1KZNWutSATqVVwVSGZND8DBhDJO6CCQaRD2OGv83LXZJ+p+g71AYbDY8ngsNQ3C7PnaVhP
OjiWJULh0BNN4SXgvBPxUUH9QsXI1btulQMWtqYJHtBGV9J1xnRjAZSUM6g3PjGONsVeG36NuRMU
tgiMmCYJCO35d6X+TjErmcQ2BZeh3PX5WnLA3TCzbRS3rbeT+kWb3hXm8JR15V0t9fs5Y6g0MqmE
/99pldsCKQvBmGQaMrDiee5ASo/3M5D5qGAl0pPFTK7WLTBSCKEliBpLw0MXN2DA9E0e6+40Sw9V
D+bzXVHm1UCxWcfVOluy5wkL8Dx5rpbJr9q9Zq4rmVk9ko6D0noWfxTF84IbsjDEWUKcodH5n9Vk
BCEryZ4GYHyY1RXHoDZPSGGtpnpj1v2q7c54aLhlMvia/pE3B2M2vNQsXU0oL2XXwFQEk863GhPt
t4kXAW5Tm8TBOkCMw1peMLeGk1LE3cPU1Ff0l2Z0D/PYezZMikGVPHAbwZTcg5u2itLPUdm3JMUV
ybgdQeFHVu7iLLnUOE/Ey1aCYKWf8NjzcuDojpHhlWG7Cl/B4KMbkCxjBBTrOmD0VT309LDdKmG3
HoWJ2KmzU2B7OuEEp6rwY6vfDMza+iT2c8AKWTsFjfnVj+E6SZxN2TDxirWPMgI6DUErYkBrF7Jv
JqpX5pe51a4qMa4poe7b5qdc/Uys+xkqA01Sl3YI0FQHC73Cta1h28eGO1+ph0sImOg1d+qzvSDL
xATFWEnwESTp6KT9sWbw20x+ob9qc+HF2pWdWw4bCqF7+mV39iIOivOgxH+mCMKmAiShBtluVO6k
P8pC7JwsoKPEXDQMDPAWfPRqitZM6SzHdB0w6MCCnA6B7KNQZOBiJSDMxhf58jjYEIIaYKOyvip5
Y3r50k4vMjsRaNTEkCAcQ7cIK6BSxaqLJLed4UDj/LI41koTL0gfd0nsZhMUkwJk6lKshbaTgTmY
fQycjallDdo3hwTwXmUatMJtk2qr2NKwSkTpr4DZ2B6SeVojBIX6oJ9ml6ywAQ78GTV7hUmN0u2k
Et0H+kTTyAsfTVdDMkiTHwwEDSDuoIGvoqDVGW9dVaxjphl2+ljMD50MwDxyXF4GGKu9CmnYKcHb
O+xjmpF99iIVLeJEGlwMdZML+xwZzmW09sC3CmDPdbITyPLX09pszeNAgLa6VymHE5hBF006T67R
a05JrRDdYmwCejaPMz/vXyeD8zkA00HPfdT+INroqjIErFn3auO9Ad3aT8/9VAZyYjF7PWc2ypn2
BnCQ0mfuEGMfeSU/jtmuWu4UrjAleekGUPHpu2Pqm7o2gRu2G8eS6c6NqwoqZw7wU5I5dBB+7szi
XGVs48lY2eD6ZWczO8fQwrGtsxCNrtyxf7IV0Jtg7L0qi//Iab6L4kvBfJ2zdL0QhQEAynrRRUmI
LP2lj15Cpl09sODCKY5m9GZHQOHZcD34OYFFzGoGNFRzRGX7OQXpUeKiU2XLvdnITwWY+LmAYTyV
xOXUeSskImI8ZW2QT6Zn9pPbGvSejbb61Y7mdpQPgFJj2OrIp8AeRoTULNdasu/H30p7TPKjKv+y
xbROK27liaFkd1XNFXtV59r/nPtm29VakKUPYA39OSyPVACuzntDa7/NLkaNLDM0wN4BX9szPAqL
jWI5x1Y9ju3vhol8JNweBwazR8owqv3Z3hrttGqsp95+o7fkpcnoNeazUXxp5mVMf2Ed5ulQSSKS
jqH8bcFjWDDfUTvr3Kb3dYcYfXRJ2+ciWXOiAhHyNCNPjlE23wtswRJplwkLLB0RGAwu8qouExeI
eKCasrSDE2zvulJ2RQF4oOhSf0gfwqrfjyU8DbA4JjDvBuymSWZCMWU6zq9wfpCzEhwuAJYofoyW
C1/DkwEdyfb4WxvDQyufJf1JJEFPTxgq1ZSIbS7trJCesHPMGCHVgNivSkTFbH0MFTfO+KeCm5fM
+boYpkNvQXVzOL/Na+go2ylmytqB7JTYrLksw5cJVwZDuqurrZRMpMKCRO3BGP4qomdck9Pb5IRf
dSu2WPXxkNXxSE90BNmXQxFHQak5x+qw6aTGSwhbcHI3QguaejnYyq/W/gQtulJz07OqcRUvsBSh
LNXgIabUgLt8h6HMaoFAIBaolpLf6MMeAF4yndM692v02c3sfiihd6bqvrui7mpSOYZivQ6F3Krd
vHzMlHOPSsDSC8+uNF8OZ4+q7rOArulkyzqJ0I+gvT6fcRdfV1Aek62AUZX09wZ4H23GC0F+GtEx
tKBdpOExjz8AnRr1uBPmQ0pET0XpR1Rd9mAd0wzsFn3vkBwEqhcd+SrDU1BAMu52yFUpq6JJIF+v
W/jpgjluC3yGg7O0b0uzR3iKnAFir1W9yBI60TTdrpqtg3Qwmuih54jPYOanbu00R8c4ta3XJ2e1
WjZyup2rwe3gPYUR+Fup2mhq5ALj4gbdhXUQ5ltVdK5pxt7CwTcskI/QEmwdGLNS+zqXHOFLboaV
2lfEO8CRUG60d314EMVDDFOLfmV1beom5xpIGfISTuusk4xUzQ4kE0aXJh+S/LRIbwRXsIvC08gx
6vFhTpkoRms5PC5cM21zsRfbi9RAmlbiweqOzbSswutUQt5Hy1ktHy3l3shaH2fglc44ORmOg/Xa
wWDMtxMBwCSxNBRn9Q+CHOZ9xntfkjdb3YcZBPnuEopnWT7H0e+x3SfpSwgLOWEvFOw/zTjV0W+n
hXXEg9PHqk2u9tDcyoQmG5I7wx/MCMLIvo/hq0wWCF9cw/wByl5byI9Tfq6YQFvI9ANJ9e1C3Tqq
srbN8AEHaz9z9vie2Fm7rmuA6qp66Kt4W1InhICpq9wEY8TrcWYa681z1b0V4aVLnpTC2UGnQT1P
ewyn4VWS631uIMxhfSzmdB4xysSmAE80r8QlrKNTM1SPeo+3hwzkP652IThJLWEB4BUnUnQBCuV2
ECpHmXA5n6sixDJlWo3hacbqsgYT1ryHysOoVqsWyoJjwfTXnwzUXIsEXqmcHfT6acyDYXpNs9mr
hh2aeVdXTRI88Er/L3VnsiQ5kmXXXympPbKhUMUk0lULt9nMzXyeYgPxEbNiHn+HKy74FfVjPBZV
TWZGR2aSLcIFF5kiER5u7gYDVJ++d++5iiVEyKPmUZTlDRG9FzxkuMVx/JJzwMP+KpLbjo3Y5NP3
H3BCETPTDq91cJDMT61rGgsUxisLyW07H211GffjxvP8JbiM1jxMrLS5+pbgCRj9R+V9CvLvnLhY
hX1x66rwQWNrjmFyAAxpYaYvuwARecRanXJSCwFhb/hLkYE/mKJNLt6Ddlp5Ixsm+ulFrbYq2kxD
hef7IBj3ZQ6nxOYpTQqswykKsw77N8CCvnnwjOZgFmQEVVHL6dIJtjOFaNE1zxE0acfvcCtFG+Vj
+Wee4uDW61sUkXm7CtHnN6q6dzp/B4D+NOB/dyf0n9kyd2D4CSxqwl8MJCol50PrQNGAT75zrm1s
8lFwOvtNBrYob92OPlOsdlGH+Hqx4OdztMb6U1EtD+eyhww63xjXEcJYHY5LD3uB2+xj89IqHkda
TTKbsFTMizSgdsX1IBzvtpwJ1Th/nv600f226XcxpbSVVV+xyrZJIBeYsxdejXVA3U0ctnP6Mgbm
pTkLl1gjgDvs4g7BsLMdx32TeFeuyrGgxkcpIcpmyO+qdhWFmwRCidfkt4FQmxbPSFh3p0DJPfC+
jQrOBiPvdlbezu3MQ5NxL7IaeRCLB/vFwBwTaBan5jZEBl/X3/o6WLs5KuB74pnKKbictHuXpcNW
eOjzIMb8cTvjZ12S80b2A0sLfw8XAmfxYcJ+h3s4qv+kw/29Bf+zLfKHFvcgemdQVjUevK59YCE7
BfBsRodqTYJPIA5sokr2cqSR3idQA3ZqZ4EF6zAb4iodvZ3ZzI+R95X44ckPvv743f6sM3l+t+f+
2a/64/XsV6jMHbh1mbpIKRXOQt6hLP6khyh+7/XPf/+r11ep1/dVxuCrNOWync2HAY6ORSrV8BUb
d2EnGF/vxIAet90P7IfdlJwy91T9aU7t96nEz676+XP+1W8AybtwuP94h3QbZnzo1pTjmqhW6K32
weDjTSCOsbgaCRyI8QM37FO5xQ6jL9vygCB0hD3gWeZ/oSN+vuA/NPci7FJxyvj4EBkbMTzM8Z90
4azvs++fvdEf2nuuo3E5sFcdsKhfVITR0rPCvbdFQHDHERMLhT5Q/JB5kS00s3Edv1cZRHexNOfm
rmA3mSO1rLBysQ+sFIbiEXV/pjkk3vTliwzV2na6tZrVPir7VWS8KHTUhfSu/OJ5KPvFFMarPH+s
ZncxpHjGyl3TXAbTo26rJRggH9+oaK/qJFnkoDdq2rFVcC29vcdKynq2KJ1L/HFV9ZSaHU0oCDCk
7ozYrljZE90AoEPgUL4A1MgCPF/7tkdaYy7RSnS5S+GImdxonyIWyRFfzljk5/P2IjCai7MXv+pK
KorXNKJQTJGzgpnIWvyTkXdsnXFnKHTvZ57FyssufXOF1VPNmPqqU1TsmilY2DTSLE7ro8y3CcSq
lOK5aLGci50q0wuIgjg5i+khaYtl3UU71/dAUr24khihg9WTM8rxvNqXtKNIJorD13n80kV4KDHF
VBFaYxx/0ExS/N0obaE7F8QAME66nOf4VMcx+zHuJ/bVQSQ8MfkyHHFLD1j/wk2wDm0BnMnlA8cm
Or4kyjrq4ksW1TbzpmXWnZ3w+zK6j+v5JR0ofxw8do5YcTxblDF7Dpa2Rt/36dFKj4gqASEFydqf
3mQuVpOZ3Lrtpx+9KytalgMMw9ylSZBwLkkvastcjHprlLetWy5nWX4Njd62xsz55sVVB0TXWEPb
y1zKFewPDr1qAYHoonfy6xnj9YA3p+7H9VAEt7rLLjGHfQ/kDqPsxWMIH2UFEbPPKc3U7mxFhOfp
zgktF/eQi1M0H1vqx3oKH2zjaUrqg68/3QgHqp0vR1mtJjT43eCfVCT3bSjfYslpHZGDb34avcSn
SwpVY4OYK8klf0rwOAHj6sq1D4tC5+o6cc0/mRn8VF15fvZ/aJSbDjndQTnS2MfP40Q08Zzicsju
0uhlKJ/DsYVpFL7MAHAUFns/haDhGgCE2gtjQENRYqRqkP57hUkD91Ub7+SY/8ny8Xu73g+95SZI
BCwnj5M7Kh9uw4nT+B/vMN+lXz9Zl34kgEcJRnZYCcPBn05tI5bnWqOp4YZVX2pINprlqMUDEdea
iGBgZ1jLWylWoWMshggsSvw1W/ltGtD3DO7qPF/mVMeytJYFnZuEg4/h7dqux48DDi2mUoqMbd0V
GIZZxIM7P+Ox0cXaafHb4Bn943d13rN/9qZ+qBKqNOlZBIKBGrKnW3o3htHS8JDORLgC5z9TdvzO
7vkjkhwAtLaAJw2HNn3ISVi2m0sfO+8fv4Xf+ch/JJP7s+bISV18KMxtEpJ2OU5/cnF+75V/2PTd
UMSKjvZwGJtj19+xp//JC/9sqscD9B2y/qu93PFlMWiXCUEHFqMPZoho8PPIedbm8o8vyvcwm599
sD/sz7arsyadbT5YHCxl2hIA6tAm3CegWuLkITI3k/bYOeKFr7zFH//Q3/uYrd+WKHomC2Y6v606
epXuuc7Hywj64I9f/fcu2g+rjpdGUT53fM6hbRLCfhitFuMt/L3h449/wHcV08+u2Q+LRxK0KIht
SU3jTOe9dxfX8Skt1ZsIGU4Q+BizV7bi3e1HmhXZKQ+evZoD5jkEEKMhdKllVwJMC6dtWtKfMIs3
38l3LT5ThpbruherJMkOmrPRH//Gv9et+pHyXXG+F53imrQ6uc7taVPl4cpvh53lTJsCY5ohyoum
yJbQ6+H8wOPQxaOPRUjQ1g711kuGReJ8EwlaykLumTddBBGq1GRRuG9hwn6U3lVnVAmNTSEooYi2
NfEID9CgwgaglgnULUi3jdeuZPSSBq+pXa5wyG3LKX0spnGbIjjO4mvJOF+TFtz534JALRp/o2Pg
D/P4pkZ1Syon3Q/5X7tRfgSUT6kfhRVc/oPICpo72WKExk3iG7PcfynY/+03SZXN3/+dP78X5VTH
YdT+8Me/H+P3umiKr/bfz9/2v/7Zb7/p76fXHut78eO/+c238Mr/+snL1/b1N3/AWRa30033WU+3
ONKz9vvLh5/F+V/+n37xL5/fX+V+Kj//9tf3otPt+dUgaeq//utLu4+//dWSrBX/9uvX/9cXT685
33f3j/9W/OW+yP/x3//yqj/+cl3/43/o97j8/E8v8fnatH/7q/uLcix63Y5jur4rxLlYGD7PX3H4
ipDf6wdpWso3WS50UbcR5pFfHF9JwTFOMlq0zPOXmqI7f8kwfzGFkDZlh+95rqNsCx/Ff/y21/98
jP/5EXF1/vXnX2eNfpen/e+nHcKO9JVybM/yhGcpZCa/XbX60sCNyNNhM1lrF8Kmyzh2dkz2+tmn
P7QJDR4364Kdm3u2upAzBVgfGX22hPfenAyjx6Nd8PzXZkAJiH2dYeNUwUwLfa+4t0BP74IgNmgT
ZdafPPjq/Mv95pdXQnjCdACc8H9h/3DuTVUxZbX7gvU4hRDCfPg6AiyWUIk0yU0oGRlEXq9vlMQp
DLokCMGdOEBpIPEeJZiMvWys8ZHHWYNIK8z0EGkj1lCicryoBMiWm/MnMa1yc4aKacbOpeA6ouiO
M+O9Duzh04z78nbQ47i2O9m/JaqPj0YYwNmOesVgqdbJ5VRY66zv0pgE59rQ1L0piRleODdfdkrL
sowL+5IzAjOiskHA/qv78yef8G9rG890LVdy69nKdnwI4t4P23hr+QQjn6+R2y6l6Z+ijoZTWhcE
oCIn4OBTW/9cef4fLAtX5ae+a+vPz/b4Wv7/sDicTUu/vzhcdHUa69e/rF+b4jcLwvnb/rkgWL8o
0nMc33N9YfPsnXVT/1wQDPsXW0iL+Cnhu750zbPM7j9WBPsXgkO41RwpXQbiZwL4v1YE/xclMJ+Z
pul5tknElPt/sxwI7o3/9Ey5LEz850vpmfJH92WWRrnoKmvhDkW2EG1fzSeZ+/KzNdim+qwBiTMD
8nG072zyPrVedJisqz7aMmGj/ZiPvkXfQqyiAByEm6DqNiBO+R5ee3GGD8xBNIEuTWF6TmoNaCne
ltmcXxRTCPAnqLHFNsAStHqo63ZPj5cREBhmAhdcHPuN7xyKJrmLIOEMY9MDjAqDq7gYz5xiZ23W
nEKnIMTUZlUrD/zgldczyy98fBjCiOmDdHV7i7GL0cgU3EzT9BRoEF+Gu2grd51HQEEcEYRPPly+
Bc2Wy0lEzjLHUbccZsd6zkfivss5LxeoF+PlDNhqETgMXgKzecj7xL4aWkvuMmkybnLyrzxz/VVQ
Dc216STzl23E3yxvypYWMzFwhSkMzhi0Qs4PvUr8TpHUMKQ3jskAMI9kDdC06R9iNy8G5qqj2NtB
aM4rYdv2rSIVl5k8qId4WE6l883vM/ExJhn6HqIK8mGpRWneTKPuca43Krj0rJFZbVOo+Vi1szwy
8wZyCuDNWYd54H1VeOaRiMguXdmti5jBL/PwpQAdxllttJrrMLXcJ5xTiAm6eJ6uiyrLT5Kngrii
MyvQDkGJNzbiwOsGCcIxrt0vv81ikJxcQriW7TABZPDBVUz0K2OaQ34Ub5zQJfCONrjnLLqmj2l4
6wFlQpeAXxtQ9TxbifLGt6YBomM0lXlV5rJBddJnlrivTOBFfU02uWMocOACoYWTZVT9RuKA/ggB
snSMkC6LeK5XEAjPfStizfZAbJyrnoyvZQRfdBW28XwV1MAGLDNH1Cj1iH1ASrr6OU770H10B22l
exxhelMItYVCx8xrDqZ1qK1vOaDUwjERFmAze4oDKAVzAX0jkZR6pr2pZlsyt3R3nh/MVxOds/00
W6vwTMUPb0ocjMw9wZYM6lKl5mVy5riTMJu00zPDqmM456vQiw8g4byl6zmrEOhGl6c9ENHxQmpj
G00CVA/wN8+FmlTbNGfs6ggX+Ur27iYjvARP7HLMm3s3CRe2aWXw2C20Fv14GqFgtc6ulbc4fiq7
3pT9tAit9xSO1DjB6szMZ9NOmtsu7a6YuV+MqoJ85DMGlee4XIt4PtBIUwA8Qi/HgqEfBSUGOotx
Tt6vfLpwcZwE28wEOwO7cggN/+ARxrDjo1r3Gb62Eii041qbPoUw2Y0TAiZH4qeOmn2vbHgJET83
SlJAEzkOqcrNyjsem0uRXE+hxfDxW5x6nO3oyMxnVhVaJiY3MqdLNOvd1CZXllcsKFAWExEiSqll
FH8pVhV3FNGukfH4MNTSAZDdIkirNqpwcckE9SqI3Ac3C9g2m9xmnWu+BaYlLqNkAq+Uxl9Fll1n
Z8bjnBB5Am3luayGDyPwoe3xNO4sZt4EsSxRmp2Ag75m9AEBic1bOiRvk07H8JjNAbTFGH7KlOiA
EWVqBsvUKGiXmThlB2wArjlxSPCs8tSO7RkoE4e7Rs9g55IyMMDSptGhyaPJuMgztJsPoQ8vyDX8
dVilizZKl4Y5raYmuwvRqMSG+aYnLpWIvPQmn4Hx9umqDHrMJw44pcTtjFs1Bc2HnOtb0zCD2zoP
YusitIxTEvWM4YPM74HEmH5/tIMJP31p0I0sz2g1t8t2YViKR1+QQlfkTUHyApEPlqqDlaFn/1YT
cx0zc5xf0xouqpLxOsSvDVrEmld1CX3QKxzgRbY6OpZ5FwUga2xOcJkBG2TMknE3+H2HEsm8rOMk
3kcSZ5oXQn9UVlJeBtZ0bjn6KzAUYOPye5EN10A/llGLeK2e24wod51cBZq4VCN6cCeeDPjXTxXs
Y5W+xoWEABXeufEEiLEwP73YAekWgCIqtn2cbkQbs6tIXLxhX5UrI63ehbCOXtq952N8xhojtEyL
9KYW4r0yzuB7ldCzFpg2kVjsi6RlWxhRE8yzKldVSrM6z9B+GZGGQEx34iKTTs4SaAGeCdD3EHPw
HggzhR6h96PpJx/9kHkbu9Affl3sh7Q211AuF7nNeDin+6nNaJUE+PXz+KqqTDjI9eQues0Jlylm
UJXLEuqQVo9ifJznl8ZG3UmNGnGVaz3Ao5FI9oonvx8us5rdrFUolsgMtY2X2NAbCV4Hgub85Hop
RO0Xp262XTUcXTXehwYwIl1XesndcTHDKi5sd9OZ+qbO+rUqxt0cOjwGlrNQbn8dtuWVDLtDXMID
jBMEPy79/dhrjtZs7rqm3g1aLSedHf1KPQRVRK60se/7bp9y8xbkiaASP2jHh/EreoILzG9BHaFw
LHdqmheoZWe3e4onY28Z8t7wQUq7tXFCwPY593dV40Zr0YMVItQdidmkvpzAXkl4d4GFeiJdeokh
Lkya3sFo3ylpP0/NV+5m2z4Pj07L8lJrVmAzORWZ2JZBzYjBI6ivA9PaRde+pRTBxfTA7Ym+E6yg
3m1gTXnRMZKHQQYJn/x7Zca7EIGmhZo1gQzdTWLmkg9QVb+hv2UCjFggGm25mixx9IOeZodh7Dyz
QeaKQptgA9D9FzRmkGg/RYCX5PQ0DdHGy+HnjdD8LUQ4iTmUe9OiKxVDt+orf9vPqBOiHj8+nNYu
8D94WJcRHpggg65uusG0syua7fFgfDhluYt8nyjaCLJOsZiyaFfk6A5nb6PraZVw6jOde9uoX2ta
bDIxljPLBbOyigevPgVMhEzd3lp1viCNfaGNajf1CZpVfxGoaikqifTVFGe08NFrXE1Kcf6SNp9e
BhgYrD0kxHVXTVv6VGu7nJdzBNEsg3NhZrgbk13o9t4ym01QiFHtb+pM8vGaDk34bmnbEUuUunSV
dTmZTCZNEd50bvdQDNJY5sPLDO0f2zOymz53aXoaCW/Un/Zt/sFHuUstrgnTqLHLjzxaABUTyPlq
7zSBfeH36amumI3rwb1x+hyzVkf+h+xssCiETBCVtGoi6zYs0c0aVnNbUWD0bX9tAA6bR7G0o2FX
zxFyUrNZIvPZiNFeOhCLB9ncjRKtf9EOtNe9vASeAIxQqbHfzo169v2eiY9WeiXtxj/4Bref0zMD
LkbDvp9k/CyKe38eEUXKO+CAaD6tdWe0N5FXwbuxLl20TQMgKE10JgGFTOTwiZDxcKNq69aLe3Dr
MNVM77rtcsTal9ZgLKPZJMcF1zLXPlMNYG7vnkgGLAJm+3FeyNe5YvCFJGyT2QBS6/ah0tbOBOR1
rknXaUluislu7aP+qT3g6g6SnL5du9PTmUMN3Cpb69gGJ+btScIhFiDe9l0UrUw3ZpRl29zqpbe0
E8JCfOs9rN90NMU4DZhHBkpJcHjdo5b5i5i8b1Y2BnvbzVYeSDjLEKwXVvIktV7FvrMTLkWiTtkr
zuD8Wft0QSx2jDi1LySJBa3dL7o+O8niLH6bIJqiKcsbkjiGdQN2aMyPuQxOKkQJ8E2DKvXUVZY2
m54gNbupXpreYkdWiwp1No6GbzLM1qRFcdYBhxrOq9QsVnYBK27WyG/w+BW5B8vfSnE0ZK+VIzcJ
aC8v5gOxjXuCm3cahU/pxBt6Q9uR3KHQ8rl5BvRRpbXRGjp6XLBrEKNQZbazSgsXYSlU4EoFt271
LclRrGgPstGsbqUHC8GuDO9iSD3I/vKiCie41rbYJSgbF657ycFuHTCtidMuXXhZ+lihCosnd+s3
xWOUDAjsszdfQJIXr42rrukk0TN+Jzl33DhRJQga2HfiSRbWq53O3DOSAWYarXNGzMpyg4vEmFAr
K3Twha7ktygQwYsXVmyg2ksq42IACE3nhBauVSDMrOu7GlnXY1QE5wQbwkaOzVja6xbn8qpGu8kg
KWTDbDTSOUVdJUMbaKB2DlKlb4YtnwfWZ8SlWChC43xLOv2qCZHPT/IthxK0RKp9J0Z3XZDjvveH
5smqotvBVvUT4M+P5LyXBumlQeaFJc6IxvjGnloTfDFqkM78aCpjX8OYWDgaxXzqMvKqPyqFWpNb
yB+9o+VYp0ypVZNhbeAquhi2iw07/wrl/SUE3eY68TnmWQJsqu6r5FQi1dtOjW1RlWa1H6/6LOl8
chySvD5xwjXWvcYv0sGnv8taC3khVu7nlvC0b4EB7S0jAGQRK2TbTkY535bG/M0I22ox9L0BD1x4
x34mOMb37OJMKoSzddEEg7Mm1My4lJaXIQZEiCouDDfOC7wxs/rqSyQEF26iwWklEAFDuzbShT17
Hg9UUTlMdpAy0GrH8BIvBSOwgkwWqxSXBfXtUG10anSFv02KsWPMDmjZJmEQbdXCs/uwhqk9GccA
jc0mPoeFhHpmPhgn1B0zpfd1OfRpjlB6cBcR8rGTH8uBQ7fRMnPoSPhoekKN0iwSe8+CZUDOfYim
uJ5T5ofwowVMSVug2epdYOE9bQ9aGxQWTx3raMznBikUJ5KB9kJ6gFOnMBgwPZACmBJIoEEYi1BN
0zLKlEMuAMUGdoAGKH/Sbp0kLtXJrcrMAt/gxLu5MSJgouEUbqfaZbzdZT5tZnaCRjrGmZBezPnC
rELu6DRXDBn0WLgnWqoGJESf4I2ML24ZgfdApCNNVgdedAKB0vKG1lE2eauhMYbkivak7axrOozz
va3iOF1Oo21wcvShYU++iHd5xTFtqQw0HZUuIgmWjGepTiFwTlgFgYObZYOOE7ruynUDtwoXvo+d
5N1jWzZ3rVsk6KoL165TuU3m1KzAE4pKlEcm8UhSsAtxoXaB9jUygGE0x5VfixlBcTILIIOVO0Jx
z5CVo4+eXWe8Szo7E58c3CL3M9Y+yw/aA/QpduCMz3mMX6NtFQpZ4eQdNdg4LMbai7cWmiBxi6C4
DhasBOIQCOmzMsVjhSKuTTL8G62HPHRQVNYgv/R5PSu1d0wcDy2J01qdvezHMSHVi7+iJPBDkF2J
cvgsnDlpjk7TZ4AeU2OuF8Tk2G+FDflxocnE6vbBqG2NO2cKdrUto2Ahq7GHMh0G1HpTaycCmaHp
XpWjZ2NR8oVx6zSZ/NSl373RgrZu8GU2n0VLhZL5KeoFeKgbfO/NvjT74qVk5hRD88eEshvMyYTf
7gduzGYyWUCtSmCC2pqr2yhOyj1opfAmCYIgWnrVzOjRGcN67cSjtdNTRvZDFcXPcZY0h37MGLU0
Zr1Cn+ACJmcZ6Bl3B5wf0lB8tk7gky+d+ndla3uwWr3iaLWdfWMqAekXJq/Y103ZIX7IbR+Gb2Lf
VHqwzsftJB0Wmd3U7QWOyomGxpRMeyfPGa+bxDXTCIlt/5pzk70YjSTZkf+X49kguf3CDlJXIbA0
vafRjtov4Lvc60OAmjyWkb7TrpRXOq4NaJWTdchVyHlBXMZmRLfLTakhclHmO2eeWOnGmkB4LAGh
dZeyXD77HJv3iSjCO6ac1CNqaAgf63q6bDbF+CmPLf+56ejUI5sKsD5BGw5ftc6iTZ9zJk6aRrwz
2UDQ0/Yif0RSa9NeDLG7JHjHyL8R9acIYUUnDvlABC98GYknuFGHuT8n5zVsMVxnZ+148cnMmJWs
NOsLRXtYdpCUzzBq2YTqRRYNsvbMoZOPcs1znsRYUs2ELp7uUjJD7XLB8W1WVltye7n0Kyp7nOn1
tdHwQK91QCI7mP1W+Phl0kJRJKsr6aQsV0w8Nij4SJWQXZetUfI3W9pvknSJ0L6uhRdwWMPUCcU7
qm+HOsSC5KEJp+M5ue545/Yy3lc8hXvpAKuOXbDHF11YUD4bIv4U6XwO7hDBtLeyOrwOoezeDVJz
QFAkIVk6bu5HM0K4R+u5OUNqx2PWIUhzw/J2xkt8ElCnebikd7B7zldc7/ZGssJQdtR6NYz3MqUz
YNFa2GYwqUCcFMYijGwsGjWtSD4L8wzhE/RdvLpfZxJ4eSVz7u4Bt0dvB3RS21M3REczYzu1kw2P
FalCdfpcTfZdbVIJF6ja/cOYhx9aYQtDUGlQ2hCVtsv9adv5iqIioOwgVccM5g4odhNcFDEc2FIx
6GGVKS88l0azKOqeMJUh2Kt6sjn8pPLDyVvjKQlllK/NYnAe04zVCZlMb10HSDifnSY5TF5Vv40z
ObP5NMqvgcKBAEFl9oeqtNLnDA7CZ6Zk9iJUq/bBZCy9MapXtQ7Sgadocuttz2Tc37WZ0aDSK1M9
brg/82jXO771nLk6+ZCtHV2l6Szf1ewgha9cI165qcoeTEeKF6fwy5NsTIkBIUEMzozQ7ZauMe5I
jO/uxSywlHqG319N5JLeDG6LFBNyr/OWICLYWzFlLP9o09kD5NlROR+lyNzLiApJrAYr7V/rVtGe
GNrqSuos33qVbRK9AYG4cd2ZpCnzwpD6ZhzpC3XBYZrQLmdthAk0GqPnqc7FZohyVNPk/p51nyFb
INkRaG0dH+J/EMb+zgzkumExrUxARmzkBIv550dyJIEjmqtjP5B+lOjKg/QcHmhn4U2UobNSmRCk
SdLbxd7mPMKKX41abkvLiD5a10b3XjSHdozTVdB17bZAB71EbAKO13BxxdGpP1vfcqPhMNs2KLOZ
rFMrRGzs/cq1sehmRfDAUDPBZ+gkl4XIYQWWrbNyimm+dhtA4XFNeMoIsR/itVUlHLK03ne04BdW
P8J1FOG+b/NHIzNWMqjkqzt1mJUjKOwOkm5SLsgy0MGu9HBg0Ep/EA43ft0H7lWn0czHmPXW9LJW
U9dS0nkG/MK0q6+c0r7rhxAlpDkTaNK4wZvl6QNDCDxs7bwxC+OlKulcFmi8VM5t7Jc90X9MhdpO
uiuv/0jsgcOFb21LfSbUt/1NEDrwbjXXpc/ODlmvfxrDtOY5tk80bZJHys90U9h9v2J53wQxlpcx
BNCivenWk7BakmIdZlh0+94nk00UE3DkHni254idT5N3O+kagqyV5ZTWNc0KGRrXmf1se8UGLNI+
pKWLO4TDjXSmG5Hiqu6J/+kmGW7beZRMY9N5xoLauosxT8NlmnnUv8q6krVDexiCkGCkvCi8mu0N
VJKLpmV4x0lq0/Aw1xyvy52wVH8x0S8c3FTcZlHLxNjNV1bYj2RyVSumMN8mr5jospVUTF37pFJa
5sD11sFgMUNT9nBteIxjM+qwRWs46cIMXJ5AMe6asd1mip5jAqz6Zhi4Y9JsPDFKaFnrnGSd5Ygu
8zolNCwwj77fiF1n5PeNmC7BM3+Mo7uvyurgze5lUiaP/vdW39DeUcEDtCvy7KYU7vgR0riDNFef
mt4zvmHHdK8cExHJPBIayLpLaEOWZQcv12j+YNkuBjLTbxwrfWs7tyIVm7wlpopL8DUYGhvw911D
IEYdPSia92ZS5PTtMQ6V3c41cSg06Q2jwW3uudsoSnDge4SCUcYTJ5tv06YGg9xdabtdlWPy3Paz
ezNV3ULWk75JmsomYqT3bm3fQhkdsNJRLZnZAXsiZcVoKZIt6474jr5ZDbNCrFzge5T0MXOmK5u+
zVqSXOTeoom3IKHq1ARN9+j7aXSF3nhtW218K/RMy631RobzI7ka/TRDqPdeq4pxIskpk3UcBkFX
p+mDnVkoGmIkHWfmt2muxFaLc/qIb9EIHDaDDMW66OR9x1KyHMOx3nc6b9/GZCJzBIcbN4W+lTFA
bH021zm3RiPeLBluMpZEjyYgn+hetv2F5d+lmmlNGOP9GkDSEx8Tpmpnaepzv/hWTgNRFJCfjbyl
EK/bpSpxsTUz7cSyzGips7D72ZjSGzffZa+XZca7SZLqQ0h5W9bpAfr4VQaefEpifHil4Ww4LU1b
JzKjdW9ljxPNxz6y5EOH86mjkafP8XFIuM9tQR6EMbKas3WleRpzA4MX0xYvaspFPUzWWkQzBK26
eknC6KCKhCEBk+15UbXAB9yxClfsy2itzOHZbdynJoeIrKPsgbeDJdJGcVZ6uwGMfqroGOMogx0b
XkqblIMSw2IS4QI143U32VdJ/GFlA1qupKEvU009SUF6MXIgfIl7a3yr69G+6uOh/SAst3NWTUJS
0Th25056XPkBJEGXwXSBcabHc6f8m1wHLWWwh68p5AhiwB11jSs5efqlCG371Tz33DJ+S4Dd3vl5
8krzf7J3Jl1yGuka/i93jw9EEEBsc6zKmmeVNhyVBuYhmOHX3wfZ57ZU9pWO990LL9qWyCQhIr53
RCjLuY3sa6EFnWaFlRc7Uc6I3V2UitSi2A5e8xHUOWyHG8F4sgvq2L5yPC9bdo0PEeXm9vLZjzli
gMcUXzmMRvCHKWUjyHNYwHJU2ReRhLQEDP5qI4huOQclXTUeBQezbdx56avsCQq6wrwzA262KVJk
/nuytiuCJb4rH/4rAvkfsUom/n8RyOOncvlUJp9+EoCsf+RPAYhr/+G6Siqq5z3tC2/VLP0pABH6
D3AUbI+BcPhdtf6P/gPZl2YvW9ViMuDHdtCQ/J8CxHKcP5BroCHj6CCkx1/ybyQg7k/6j8AB7vSQ
DDGO2trWrnovCEsyEZGkS6KFPWXFXhOPfkhMOUW/0aj/LGRdr+M7AkkSGgNXe3/mo/ygAgYLWoJJ
0TFKRjpuNzuNPrdBaL25y1K9ZCbIDj/8Cv+gg/r79/KRtQgP55fn+uq9ZScTja5MxVHanuJ8R8dd
sFtC9sxfX+WfvpVvCyW0r1BTrRqeH31KECe6sDWxGrBN4g74t0T7IhLO2sFCWVjQ2sVvRHCrfus/
GjjuI+5UzUOzPjAM4KtY8McrZsJtGRjY+lK3ZRSGW6ZrT6YQx0kaTWe//nq/uxhayR8vBnK0jDSB
4ExyqMIgib+ST1kkbRIlpsj8219MCyF4BpVCFKV4Vn6+WNzZdtkDRGATMBZ2cb+k6lE1v7nKP3wl
oBYn8IPAk7Z6r49zMFd1Ats7y/ScXtAP1R2bjL0IrNX9jRTvb48gX0iu1/J8+mU8f/0oPzzyTpLL
fp7GbAMLDfDAl9nyUo+/ebH+6SquE6yHX8kq4797gTkIkvI5z1h6apeS8p6CNydU6W9C0FZZ7Pvn
TiApZC9CruZ578XXZCwXqNIy9uCIaXPXtJMH7BXUNa19hRp6okiWbqBrEREK8yOFnYSPl8Y5EmET
08K+FE3zKCbe9m3ZaiolsU2H5FkM0Lxz6QQDQZVhDyNTBTCvSB48dWQ3nPotK1LDUdNnGKEBx4lw
KlGcsuskmblbNVBl4eU+1V8LdSjLlvT39l6ntjHnSbLgWy/7yn+NXOX8Lmt+fR7fvYmIKXkD0aSy
fnqrEvOHn5fVIGpjC3xAzxmJSWr2oPP8CjFH02X33oALCK+ac2gnWyG4tRL9G0vSP/zy6Aal49oI
h9cH7OcPwKzJJDUqTsE2fI4YScWw5Wj95in+hxdG+o6NPpEEKke8X+KiZQExt/FQM2XOjKNCXcjO
Hna2ybzPv15u/raasqTZynZ8vhZNn+8T2FPygcnNRwvgZk35xZ8GNF2lkkiSvUYmD6UKhfpXhuHv
yykKTXZo6bqcddW7e2jVU1IlsPUIY8H5e1hWgoyC+TfbxPtfStg++iLhu4FC1um+T+VLZNkkwFTr
O2pRZITgul270kbo61/fwb9fKOAnUva6IYn1sfj5kWgyr61iKwX6cNCbOYtC+kDry8O/v8qfh4ZA
Qjq66+/4w5OPhcvEMSq5TaAn+gT7Ot1Bmfy74gC+h41K3db8MFxF8gT+fJViBPAqBfDGDFuMt5Gu
vmXIrdtff5f1B/7xLRYOsly2G+UoFLUIKX++SqoT0iQo8iXiaanvSDwpdlYv5i9O8UX0FPCW8e+C
opX3t1+JfSGwOXB9vyyJQD9fs5y8iHEB/nMsGvK/iZoviXMvSqvfY3FJyvMAIOrFHQbqsUVowL1Y
abpy6ylhjmhRUZrQWSdyyp5k1++ZJlpS+LwoQMjVGGK6cHKNwb4d027YNn0xv7UgYSRpFasUI6ua
7NtiRiKGBq9rBCErbpMePLmkE1Bt11JSZZdRflKZG9dE/aTDuKFgksbZKRXWDcM3tsty8V0K8aSk
6UdP7seo5QdiBIsF8WYkZzKQazmeNaL0qGDsmgKYyGpQ1+Wjab/OSHVJTRmFhzRppHoBtHuViGhn
wKgK5UMM4BQ6ZtzUYR5/yAPYxb2ja2zIbmBwuufGaajwDeJiokUSiIgI1BHMTTfSyU7Um416pYA9
/2M+OSAr1cBYdigGIoGgeuL40Cdoj6+CBfLahXc0T0CLgY/8cnQjzMsUAUGMNuCebr6LSq+nHVPP
Kx2N0cl/EXGM8mAKJ9Zcf1kJ+mR2VA2na0bkBvk0Pi5sRDAPhTdSLT/MI13f7VgGyD16mpQALxs7
3VV6mHyqwmE8trou5WeEnT31Y8HgvXX07Y3PFlEgnxBWLGtxJq82gSjAZDr3rC/IyegS7IvCPA59
6lpvtWcv6DIk3EzXUpRxBmE2PkQru3pepyNsNLNyAWluaWM9maBcM66sxPnQeW380ZprG72kFvWr
icoEcqDt/DYiLQeE6+AKkoLIA/QxQlmiGBE4OFMUkOMT53GMOro3WKoG9D0H6GkikcrBrj/6WdG5
e+LHw/iQ5owHR+L65XywvHzNEW0HaR2sNhIl9D3CWhS8YwrnHRtEFNq2/I9W5azl7mipV4wh4jnX
JEbe53SseNsy9Uz3xSXHZUYKGUr0UcokA6qKPKIzXNvEDWaGGC3uu5O+YL1x7M9NHubd04zLaRWw
OXSVAneUDhTQ7GPnLUNvFw11CqCLJA4yrebGlhox4XkxhyB4aTFE9oE67QwB3Zwh7EHaWPvfPKjs
tdYPvOlz6+eTdT1UduoTFwi2gl3edHQX933kIFbyhvqttdoChqxs+sVofNXxcgYkGtZfjF1jSuG4
2Hi7uV8mMDbPSeq7WVPquA/LwoJE8GZBF5aKVQ84nOOeL3u3cTax6d12Z+bCPDkiQmOl8rooLzSw
GQXseqEiT8mEngya0jkDV26dkEfGHNVexZDHhAlq1x8jCrvIGvLUrmWotejAS0gaqIkTz5GmYF8h
Pp47nWVY3nWR0mrkw5lE3VJ9nIdIUBrtT/0tS07cHsTQODgAyrhW3RouF6rmtfVl33Vfm6RnkIHg
UamqfEI1dBRkZ3FTJkQzpgGgN3zalNwMiB8q3ASpu2Ci9p00ivR+WTIzAjELwjW7i8UrUEVP+ZJ/
oig1DTZ+3fTTvq6FftQRO80mSnqgxhEa+nkKBhOx9sKCbZZK5uWBMpDBgTf2KLVuCtdqti5jgqaB
QOIDpNuSk6qOG5pqW8eyR4TVjAtnVqcVJsg89/ov49LMtG0OpocryBKKWktOqej/piEKr9yIc+q+
zpKZ3BC0mWRsLsWaUEHNhHs2eZad7O2hTa8tjJhkAkgCJ/dpF6n6HFkkLfOmCmrKoEepb3M3Wuqd
6Rw+fcqpBeV1mxYP3YQM/972IsYYU4UGLY4KDQ4t4Xas03WGQR9Bn31nASxRyUwHNwohu45uoTCL
GzhlrEqK2vcH/g4iVsd+Ir0oa0DnLypk8UwVM9Hnm0B6YwBLFMQOKgcy6Q5OTZApd4owG2mNxQec
HaQTOZWXf+2MgcCGLFZMqku4xk0GZZmcZBWEb1YAi7GrmSTA6VMf53g9WPWbJXqqLrs0zh4J/yDs
YUoGA87pOPR6hsoarqwxLMWxa9E0Mo0ElMgpPAP5wWdVee78jrRAO23E4zSVzJA1IoRh05iIUaKl
J87ZQxl7n2q2zpqQVbirbWyJ6mNRdSjFYHYNHENSmY1omYTQl/Ss1nj9lmfL5zR+EF0cA7d63XjB
y0HuUWqX9ZWb+mugQW/39n4RYau2MQIOb1PVwerFbIqWL9mp6KlPW9IBi3Jci5qmykWbXfGOPPEx
KWpqCohQHiArVR+WePbqi66wfQictsOCAhVs8n3f9ECafSni8KPLH6OtsTU+hETrjBGZO9AUO+31
roI8WzM0U2OL6KGfXBXvZQFPRACsGKst3r/Mvmozy293yeDJAL6DyHwe0ExUpwCdpb+1a4M5pBLG
6o9Ikir7sMQJJahzig7xsswqmV7QIO4ke+B3sqArCp/UR0URLnxANqhsPKeCBM26r82cPPe2ayBr
O8E/R1Oo8Loupq7MtjIrG/tSt75BZ4PYpg3uVGTq5i2MK6/5NqZhj/pBUlRzRt2GQWDMwpwgiETv
h5KtFjRysrY4Z+BX8VOTRSEVxpR4wpyDMlWEvKbWqjnQFrKoaEb3643x3G2WGe0YQjmPKEwraVR7
SvOa3QhdukZS1ycRGXylhwSw4+yEkM2WvdwKWkR5wXNm/7PSdVEPddawyG0hVC/OU8ST3F0rG0k5
jMfxSIgda2himAZR22fsYQzJONPzpIqGk8JOidJz4lA2xxbKtbjUo9oYMEASRBRy4YFjC5kqC/vW
sc+qFOR+8qtvM8tssA2SOHryHavhmWSlCC8C6TfegXcfOySxZBURXS2S+2jwiJczAEWIwJwidNfi
kNUa74yS/I9WtTg2syLZ13O/3t/cWM8UtfGOBHnusMmp3FoO7A1IY/KE8la36cwlxFsIaBjPg8QI
jTgR1l3Oz5h6rJvWwFTthG68bwE/mk2YIaHR+87zQns/hCJEUBoCGkzfHE+oVxJ1veFxiqfJOtoh
50+08QGakiFSTbMfOfq9SPIkPifKrsvLrO5Z5RdaTlnWpJzmkxyxymzd0oJb9Maq3xQqKdutVg41
1iqP4SnxW+qntMlJJM4RQhDMMSX2h7THNbH12Uo5f06NQPVafie3wko+uEUhm/PIlaTCto1T+Dsc
qAz1fpHj82mHRalNh26Y0FWr501XFVFXuZdWb64fEpRhopCiuIYVlQCTbOlcXPyW50MMBFNw55fg
OgcvGiguVSXFypOTTfle9kkWb8tcmNOSTNjpKlk5jygda+i2hZraoSPxYGsRM/Z9I4ZuyISBSWxR
VTJk0jY/0XAaICcCjZFfetP4guggWOWNg/ANpX9f1R+aMSPIz8ONB3iIIhblDboLune9BeGPQ7cg
gkn2WX9f+kF710se8p0Y+pnwtTJ2YKlbR2MJ4ZkUG+W17nPd26RhcVrLL2Dbm+CgIJzQ0LgDqble
lcx3vx7e3sWTMCMyGIKx4QZeLdcqeDcjYlGCjVtgiayOQ88JbglPhd2F4XxZRU3oHZK4szRU3GzZ
22WwyJbts2W+XZwOUbzBF5sdZizjyPrKHBdRMCE02riEOFe3ua2c8t5FVxhsYya25RBEVirOoyEV
ryhRymG/TKyGd4za2KmKuUy6jaw879Wzg9hHNYE5TnWl5++Cvo6ecapMz+kiQ30z54ljH9OM5+Jo
haGlNwBJtFoXDXGmr7++R+9BFQE6HXgYl7+7TDGh/jxsxiauwwjlGslSjvNkIfw6C3WK3FgVqf2U
u3P/+OsLvgeMvl8wkAD+Ac5VuTIeP6IDw0z4TjZ7SHxzO/+8WA2hzMB/8aZaSHP519dywYxgSVyf
C7rv0PAwamrD8braABURTd+vKq/YjEeNP//fQitC4cHny3kKF/rfSoZ0iVBB0RiyCYP6g06y+QrL
WfObe/d3ZMAjHeA7V7QyP/76739AVlKjC+MNEweTuE+/FXSP3WK0HM9/fdf+6Sr4xCGleGc8/z1+
UwQNow1DDsx2jnIsyZKtY5fF8ddXeRcft76c698PpIKHWSjbf/cgKJQEGnFgTaV1x8LfAiDjm7Ec
oke9tlEWQf9zyaEsT3EFIWBcnV8ps9yyZ2YnklcgAxKXbE3GO597Z/bPYyfCzhf6uI53v/6w/3RL
oNgDQEB4NUe+u/FS15bLNM2N97t7WTvWOdZ8/zd0yj9eRPiOC5AKlP4eBnQGPYiunoEzW+YQDrZ1
E+DkrYPfZfj87RWUANI8pjBtsG76PcCUlf5gmi4yG8ujVtkaYxK/EkM8/uKO6Ox/fev+fjEYzpVr
WzkIW7xnpOKlB7lSNDKAIDX7BRUaUfHBcyOq3+X7/A2rAxd2faA62yWbFsT757cDO6GfwEmhxsM+
tnHnajxnO0tvkriKEI4TO971GOt+/fX+9qNxUVI5PGD2lcNR78C6KGh60QawB0lRo6NGDX8QLo/z
96v8lz//H5bnH274muDyU8LKE7raLz+z5+sf+JM9lwQh2DxSmkdL8jCvHTz/x54rX7oy8ADWoVr4
Vf4KT3D/EBKEXXPO9TXr/NpR9ld4guX84QacGDTvho14Q7rOv6HOHc4aPHH/QY+VxxqteC4EMSD2
mvTw7uEYcxQvMJn3sQ8GctZOLXV5PKAxOh2lomsxJA/G6W2sEkF5VzPUklLomGuVTs5j5PekV855
Fb9ObtDfEiAkHsPeBOfDKKK9NVMg31hoCAuYseCyJPT2BsM59Y8WPrVxk00p9b0IpopvAgvtnYxK
ZztPRp0vzVCeeWRX3HOP7NM41TRW1B0x0WHtBasVsb907epKtpg4M68+IVUSGyYc4qVBgY4ShfF1
EHl3w4LLWVsDLYIKD5HtNKcyT3dZ4RwaeLUDq/Ke5X9HLErK+VLv3S7aM9ueoYnZYbG8FMQfjni6
rLxO70KZLje+F3wVvTxgECQWNhv0hzAV+dYXayhtpYg77JJdRA7ZWxS5i7l0AremmKLRftFfyJhu
Y7459gLaXJeF1Y8/Opatc5AiLvFRZp5o3GMcgvw4xDdzKnwYZ0IJL4Y2fM5H9az9BNUiYTX+gWbS
bS5VfOt0MjuOyJ2W4BRqQu7r9oDsHUzZz6vdUBcGYA3PU2Tv3OBR00ufxt05k1S/S1vb7FtMZD1I
sHSfGnnpB4va+lY+vpn6mOTNpkXdVT/Y7qvpX20HDMQ/+CGyP0lNDn6wCnDKcWE5on3n+thmLQIK
9MGxRbjBqAU+48a7dknLI/tsiN0bdCwMlH+Ihry5Ym7mu1Wgyql92yVo/bslrHdW6gREESTJTQ3e
fgaSG3/E7noKiwcVfe28r7aDaMEu6PJx4/SmJFNnM/f1iTGLWcsQXFnF5g6r3M5PL3vKMiiGps2H
suslhF1CLjcy+cwuKlx9pgCCyNOjz4Q80tQ3r1h/6p0PHhloOkqdkCy2bps3ArRYMUaB5hUiyXdG
36ZZsQAYw7/P4kRIJSB5gwC/stJ9GYenuagv2zw/C0ObeZLx3l8uoJm3pp6fSntZmy3ij4PfMJ9m
+YXwnGxv58HFUHWHem5OU09G/eAe5oh82FDruypHN6bb+n7Sq8w6HJ9qZKhEROyL/onG+B1zEBJy
cuNtkDa5E+T3JSlWEYyRL0oG91bsbiblXBmzvM0jfq/Z9RAA94fOrMpR936qxQNyXlp95o3rgzwv
qIyv4nh+aLLu4BLjtLxKR9HxCkiAAeNkA2Pt5uVTNc4E7X8UYj6UDr6lxNlaWX6aM0yzed1degiU
PfuVIxHVMe0ZlxvoMqmH6SjAmULX2+HeffTmsNgOY6+Jb8t3SfPE6omEGerglJbqvHKCU0OWipzM
ziX3QPnzB2OXr3NT0riBY3yTM+04BS+iLPv51Sz6ZpnI9ib0AnTiVMyN8xYa8AC+2L5QZjpXi52d
6iIo7nxdH6usKh5cCMIT5uLpbiYDsXP1gQ2dSOy58ai64MwS0UMjRX2oOGOdaxHCqxRMimeVX9Y9
b8LSfi4rG1xvBgaoMjXsOw2iny7LfjbAUvjIJiZODQVpY4vycG9s5DTtbHt+khOMTqedgxH0KqTb
hmKiCpwCkw0wuVrbdMewy51DmsbjJ0w9PRVIPMuZirFZ9tQ1LHSM9AsVGyZGCTu49vng5hyWjem2
ZZMH+6xI6Woy0QthIPQeVpEQK3pcp8fcdlmE6m4oetqtEvehJb2mOmbQo+GrPfvqxUujk1PUZg+c
Wlwuw2I/JkmClnKZguuq7IbhCpatsJ6gi3mq4vaegqAjYTVM56E17pSszrLEOyzjl0I6ZwXtH/mc
E25SEGkuZXpnvPory4smIMs9GpJbdPaatM6FZ9O+U/cEzNel9cXJRvEm4mreIUJ/meMhx+kV2191
V5ZmM+mgPrZCR2cSJmZrY7a+A7dpX/rEWi7ILKC2Spgi/zhgeLlr+AtRTGP+2YXhGJ0HE+kJxq31
aTEAETn4M4Xi2Y0XgAXkhcAMC9hZEu6Q8eFj4O2skATYF7olxAFXUNGl9tlKU1IAhbxyH3JQTiid
YBchSCcqD8nYeogESuugY3yTLcqPYzjUzbnVOWTv5pZ+dFu3+9IMuQGwURNh6PNyOVom+RC5ubmd
vfCiXsgj0BFZIxsyHPyzdAzKl6kqg+cCnxr1I6VL8FCU1Nf8UvbZUi/xdZp18yspRwsuaUc+zm1r
XxkhUZiO7viKzwXcCQwhZzmsvO5LrcMKxB8T0FGAyHXrnYz55ScgQ1nG9mXX0oPgeTja7GXtvCmW
dDdbi0YztJjhJchc59orff8uohWAxqWy3OHAeDLjvPPtpkFDANK9SWmSOBKVlK1Yb/XMwZj0onKo
EGrULFdjdVa12XU96Ddnjf7vIsffqXl1ZURQuaBLSX0qwdPe2LTIesoFau9WLuM+CmmZChtfXVVO
r87zDoX5OAbXyseBkpB2cDdqSzeYIFffb5MRcVa2HEWSnkj6UqbYb1HqHnp8hdsY3uh16IvqKte2
+QZBlnwJWuTMm0GXBD4NeKYey3oQ97ZbxWjKC92XS73X5Zj03XbwnUDyEuaZCV/lxNN3LUtmdc4K
uJ4t5C/e0tN1EeFj3IxGXRZCNMdMT2C9ce1Z+OjV0GZXEv/esc4ifHUZxUfgdVSoDRhgN4IiJHKO
/Q+WJsznbMQU8KAmoevtQLZL82WcpuxCs83tZDejV4pUiiW/H9SVH1r+XVEZP4VvK7NDrOxl3CR4
RxGrE9BUHsdkTsjsyMrPPXQVHynRWegRLDXL4jLvq8k/H3yFIxRN1Nmcq+YsGgk3SixrIRQ5K4sb
GSDr3bBDGnJ9qmk8a8do5Il2qmdMdeY6T/rQUHljh4Rs+S0ExdiRS509TC0VcGPLaD1K24GKJwho
01Xe44QoalsMrTqfAusimKp2g9eiAMKEqtYSc7BPg/Rcb9vktTVXGuaCmF4Gr9byYKjbfYKzDM5w
m6d8Gt0TKQFpYr9EiN3Jkk4HbK+p97W0HlLvpQGjMxSwIJVstXsOYGy2jfGwEnL22Tom9lhReDA2
blCe3CQHeM2CoxRXKEyyR2uOqktOscsFtIvcBql7gnS1NlZFg4BAvu4NwWViyeImLlkeSkz/HI97
ftSuR/0Zavog4saJdsA7u7gayk3aB69UGpG9kg/n0VR8ssxCKYw75x+YKGmpoWGGWqKrbpBq21pd
jkGXzAJUnS9olKDoOsX/18SVtbdHFQLc0vTloeqp03x9WpeyuEzQ1xeO+AgHlhMv9aZ7F+6dkDTU
omTQlMM1x9dviQdQX4Mvbxe7GffYzz+zlJ/cOIGux9hwGMfwG6Ctv26fVNsM9sfO36tME7DmoVuB
yjk57Xioja+PQ1CeEWqRXM+Bt+xSE1EdxhE2j3IiCrP0a81zt6Uoqt8aeJdd7rHnOQGbX+SR92uB
HvIEu9TxzEKcGj5YFomeSDHqnpKwOwdS2q7xCabmQQqLFyiypz6y+4twLusD1D4h8p7xNklIwaLF
plbEAa2D8jH22Dfakg6YQQRkDtnjLbVKR09yZyJtOFmiY8fRaG+tdKC9Yv7qrl1N8BlkQqdFQTbA
ENCHUWVPsZtQpTRSezP1lHig1qhJcsnlISL48D6Zhi99E70issj3DakBPSKCNO2Q0FjpVREt98Ek
ryaLjxzON3S3Q8vJMd6Z2r1pasQOg30W6wGVQXmGu+Aco7S/TSNCE5ZWedjEmgjzux2w80XPKAFo
GRLiMa7I8KphH0Le+8aqK04/IjzDRtEPF2XHN47sbPzi2CAIjIsuLkrLW88XV0XWvyLx+V6wKBKi
rTxfcHKsY9VdVxSQPzoDjgAzVf29T1gRu2xx4bb+hU6seNgSk1VhdBRlbB2crpt5mJJmbC/zOYtJ
wAlH/G/BlJYuG2lDmxfgZTkW91SCJWbN7hw/kSgfUUgHUltvmXSJxfZKivI48zu3SY9PDtvAdZVl
h2waNngO8s3gUG6TzvLKjMXXKG2eypHkmNAKzoSaOG2UUbdbMgrzeiKmHhJFkntuqH6BWSg+Z1mX
HchK2vlTenSDmZKV5Z7lExOVS08Oaq8D+p6dbAzlZkpxjPb6c4y6w8Es0/BRVDFHXcXpM+tPZdG/
5cV4hX3pTNm5erG7llwrYtLMqF6U6j8MJC1AbF6mOvjSFZ8TzPb9QD/jmJZU5Vn+fkbnsm1DDqWZ
j+JkNmQNmEC9jATRbfJsOEUJFhHfPQKW7v0y+iRV7eBNQtodNUxlDfqdzTjm576bWvgpkcdiEr+J
TMtTG5FjkpUTp1iq5ros/pAmqtzCI3zN0uZuMiElBTWEAF4Q3S16V+MH3sz5wvTkDQc5ozXpR7vY
Uye9k5l5I7AAejdvRgQn872RCGiqKHykknI8zAxMu0p12X4meGs3yOk8m/Wu7ZdDGiXZNhsxcHKw
OHY5bQrmpNaa0CHeFc1yg6jg4Cfqzm3X6s/kemwpcskrSoXGh2wI0ZAMIwqCxSJbrjqpqNraK4dZ
9s1hWZveEBlYobgmew/tO1ogRE2U6SjnQCTmweopxMnrM3eIH+K+2NE2tpEFttbB3JPceNn48dXk
LNtZf3Ch1ZE5NSeXbUq58yGOkVHIsN/NDh/CljNhfo1zWquIMm3tK0eeRu3ti8nbpwVBC/VwiGr/
IvIKmnt6stwceYkD/3zmllGSeBwaTKVWmD3XtrnMeJtFKm773DpL/jwFtSQ4zkcSAPZu9jTG7ngk
2e8KGzzlPvNV0XW8RaTCze1lGgpDVVLJaNdX55blM2un3XXHKJjCItZFgx2YNathXp4/pDaHhfAi
n4fyqgu/ZjNJIfAIZLNhg2ooG7skRmZLxQAFaOV4hBFEKq1jz+ybtSWpromLu63bmBoP6d/I7mtu
bHXbD9XZWNRnekSTREJLn1Ba2KMmJEss8R6QWPd7P6iHJ6uMTmnK5KTsJwArHE4IzJKvqvo28CvL
paUZQ2zzlsdVqWJVcdBDGEaE+aYfwT0JyWRuLXVyakO91UkTnhdO5d7M0Xw3hR8y/cnt+5O0MSV1
3Xi7LNPWjUT6VC5CF6+kfATZ1z4W4nMyZPNxRk/0WEwj3mQOEkz4AxrSfc//tlndSUlMTvEx8Itd
J0iEaJorzJPVNnbn7IhqMmYB1kcBNrOFITXHmdI4TLmIAtLSIfANGW/ZI6t0iAorZqR/HiJDQsAO
+SIe0Wtnn5O+rW9MSIaAu1zkWu0XWcBqJ2dJ5wS7wXKey7677GLn1gUE29QeVP9tENqV+JzWPeE1
aBqe4iijCUKzmRGJQk5ocxng/NhalmS+YcMy0ULOi6XVS1PhctM0qUQaLYin9muKnTs5OOQGhAs5
vb3Nq59dWR5mh4j6rRIFGcm9TT9eB9SxOOqD5V6Hy+v3jTqV+3YgQHEmY2t5RmR2iKi37eKrmmaP
WVoYCZ9zPz4jcW8rWB687AphAhFM1sbTD2PvD5d2mZSveJbpFub3nqqGbE1e8TRYaxlJbQEc2zMr
kUhAlPoqRpA3nTzK+KVAbJM7V1qiuuyiazQBhzVZ6TsECYm/FVVJFJg8AaQTXZoTsOpRSEqnAK1v
nF4R2pHVUAEc5N28c6W3D2tWicS+KZH1z368U4Kaj+pzQtNzln9QabinV1cGz4tFaWx5wZOJ6u2i
ZwwglZo+UUZWMCcFHfeUB3goveR6YoZCYhZdGTlvfCpUZgLdqLVGvrQtsw7f3RLcySGlYIz6Re/O
8+4L/26MwpdIkc4D+rDVoz9uSHWGzh9PiNKkcz12eqLYJTgN4jWup5vZjbezKi540edyzYIBOzl1
wAiSEbTf+Jmh3sa3XwRNrDk62Haam/vEN3S8+MMFMVD7sFqomzHtuTXRZYKZsm6r26GHQzbxwzDz
GNeGrRQ23980MuTVTef2PCERA4U67SjW2I33jHXVVme+laJuALaAjkUy0L15WX6T5eONPfZryvXI
UBBhqF73f7ZtsoFklcRIHKrgMqPocuwBlCap9wMJuAxGiBXc9rqn2sVr7X47zsxvCN3E3mqn8W6N
OyDpLq5P2JN85MpS1uF+kP78JJySYTNMB3Nb15EcNxgn1XUMRHyhGHCeWoTY22hMfAJ9hxSNDpWL
kreYgERCn26kM9TfmmHWxEqR/8YDi55p81+SpZu/x9h7sBz/v0nx46fi7Z1Fcf0Df5Es8g9/TZMO
XEKBCKZfuc+/SBax0i8SXkPDu6GOh3D7i2Wxgj+wM2jJv+c/UA7aix9oluAP2F6BZB+vGh485f0r
mkV9T6X/iWaRCoOL5OyLFxJlwTuZB5yp1VtEM5LQgNABDCwd4pMW4PK5aJOSZT+mHINOIJSUXwTt
LhXBzX3J8TJxGKR3CW/1l0mmc3cEzI3MCdeejRG2G5Lgq0I6m5DdXkRFfN0xPdF01BDU/pToMGjz
XRZpAizT1HM+Cj1lOdUTVkfeRYoUFPnVbN8tYSajc22V6H/DcCGuKWIYbXYu2uMeZHn84NZlOR8W
q5+hX6K8MMtmLtiito1InYYlupskuuNa280FsQYkTNTO2DJcFBHa9LtwDTcDNLDIINvbq9J/T6Fs
D+IMekZ99WIrFPom+l/2zmxHViffzq9i+R4LgtmyLZ1Mcq6sedi7blDVHpghICAIeHp/+W8dHZ1z
4SfwXbdaXbuyEmJYv7W+9dndtMuOK8a1GHX+ulqOvqBGqBcISuMWt6/50atanpe4jfjF1PQyEHvg
btf9ZMwCB3dqf9dhDd11obJ+5o+7GRePw4UV9l/hDazBFXA9pXFTH4t+Hg6+6cqrbU8PVoG5qBYT
Cy/8n60T52pX5cY7tqjR3CKqNsE893MZC80Uyo4ubaPCR9HYKSA+4LRBPSWp3U9HVHh/t+TuB1q/
vmAv0efcs9u/ufHHMxhT99BGQ/QOk5tFf4nAuaRUfpR+pY5yXPDEdulMsyMsGfg5nPcme3xQAmIw
p7V4uXmFsFvN1Zs/DY7h4DwIZrvpQj7tKSvw2/0sQqcaLlNcgXJRzAR3Cy2RzjGymojPv+ChtjBn
DZNj6VvSrvVsAAWZfih1gTW+zC4ethiSDxXC1L2/dI+0oqfZLgomlkr8f6CluonDvU8Vu9g4ZHLX
W0eZCN6EhBEI+uG1Cth+o9u50Y4wdxnLW4AkDoCJGsA+6QBdItY9NTcZxnoy5R5QNwg4UfxMG3cN
dciKp6sqLZ2YVMxPKzQRKMg66t2XPB8EJhkfnxHdjJF3dOVYpOe1JER6VVD4ijPfehXeAXD5Jv1v
eyeLM3h19qXNtWd2h09FhP2FJuPbCIp8I7yCDN7SMQVZe6yZc4qVc++Qy/HPikxy4qTtvVc3JFAp
F+eRQBcgyaU9xi5+5G3cOs2liayIlu8BJ6rfuS2aLYLZnksysbPVBQX6S0WkTjdulYPlAO94IM5S
crbT4cpxr16GG/esCuJTlC5SPHJaisZN4Qj6vUWw3nk6e2becN9Pa33wyvGPq7ita4bOG9H17ofF
j+t+qGjtu4tUFZVsFujds7Usafud9dwwOdJ4ck7CxaP62FSt31/qEBdLUoS1xSF09Ofyl66rKkbD
C++trgONN8zap7B1muYWY6LOiZ743udS+hy0uiX8hfP3VGkl71il0HeaVfGdMmSDbCuzvlCnW9Lr
wwNd7vE5W6hzk/2tl9bl7DzrAQFsXFzzmwVBclBYwxqMwEip2qasvejGeDdoSJkWM9TM1dU0jMYF
cBmTqjXJUXqHb13j+N6kpE76HeEDen9jCIk+Q0Hb55JuR0z3LGj/5W4YLKx+kugRR1n/bsRM9sQb
bHb+gqQbBuF0kFkBJSTjBrt4OIwOXIesbajpTQYs9BseMlNSSFRb1TNSyZlbQ9+d1zeQTA8IebTV
ulIBL3BW5so12DQKKKmpsfYCefUSlaOLGTr3zl5fWL+iqWAiPWQdTHk/wB/ueNPS7wHPeZiNe+Xj
OJ7+VFkVJw62+89+bD+Upf190YTLue6p4+7xd18cklfL2vG5K5/pjusj81rFFcMS7tKZ5kAeDe9j
tgeSiEuxnoMC5Xv+x5CrO5O1zHx1dUfOaE38dFLHumWGUnT5M4tuehdHq6Qv0dwQpKwi2yECDB8G
TXDysZtvRhmsn9j8u71lh+unB2eGlSxNyzs04/qEAaZ6igavPUP3f4BS+tf0DZHIMEqjc4Ct+a4Z
+5Xx/jTuu9QXz9UaTT/6AAQEy210KiqdnSMtU2ZiXGp9FsQe+pqHa2ZR80PBPjPsJHNuTsfC/8Ku
Hf90lzbekWCfH8FQlk8L2HcvSrkiAes9mrpojwAArTtpYT2QOJWBtwT8EeG9KX6TMLgzerwUBW2g
4axe27RBXHL7WHk7b/X/Rrl59lkxT5C79GEo0zuE4GRKNX+LjimFFF/SmbZOoB6thjOtz6bZ9K39
IuCBAfB+akx/yTjNh6Ey+xUXxEUULhqHpPQod8djOUz9HjgnuZqakbNdgAkVHU1MfG37wVuecZcx
YKyCZPAAy+R2ePKcVe34+3vvjIT5UfMot8vsxYe8CLOrSSN7z9Z/I1HV6TkwzbjNPCv79hxuveu6
CiTyqkpyHXZXBx502DWo6owJNrW//II0NT9FMFyHIn8d1OJtWks8+PKmVnTz6wSTBPL1P0b1LF8P
qTv97XT3VEmUOo7fm9H9VHSGZ2WOOUJuUPXQ3kyUGHTorJ8TjbekQBMJBciTEW8HE//sWtYuFNah
xJbS38XlfM6jtdzZA/2h6BXvYvaPOSY8X1lgtnxwrXBDL3gPl5P5x0pfqHY5UFL+VoLcg8y+NHs0
rEeCH3wWs48712Z+FFAyMQw/A1dhCDA6SPxxgUa3LuQMiiCvWJc8+zmv0vi1inufSSpaSG312XvU
t4W1dT21rKRHMmaVrQZnkEhIkS7ImmLMT2uhLS5CdU7yZFBB/SXc9UGCQeTm3SCIkQhOwHTSAzIx
Edy05ZD/IgFYn0jGQHa/OpVLH+k0SeZLbl1v82ahVDxmAEYzqX3JsTF8RDN3RMCrKdI6OOjN2odN
ERx4g+TeWRr3FC0Ytq1yah7UOuWg7T05nUXMCH9oBSGwYYnrhIgMXhIqR56sltWFiNC8OhtvLJvg
gK/JfOlliZob1tbiNLmWzq1Jd2mJIIEmdSlQEDr80ECzaB0bNdJkoVX2aItxfFgxFx3B/rhUJftw
kmH1QhiaF6LXDLV0CRWfRB+ws5C6U9dZH+Ny8e4lAYlEV26FP7nqkUwqGPoTX7poEOAJMy6JSmtv
N85cv2U22leRo4PXTTkks6endwIJ9dO8VEx2yXtWiA0EPXl2V478B2ZldGFqf7gu/vRcWOZnT7L2
KeIcvvW66oFzoLnzsDERh8qgXBpI5ntSaC+ZQn9FRJPMb4Z3aMFDQlj6jpJ0KJgeDYkUldgJeNfs
gVOLDYy5RYu0Z8xTCwUIHWS5AngTbRp/qJn8qkMnP+ehznao2VBWcWwG5fzlgxBOfAXfebbX8WS6
HouKuPW+zmZuX/la9U/MterOyuJfBofRHqB/xYDU/5CWGu65B7mnGccL3sn2xbF5UMMlXKDoS/BU
XsfqCtaZjpPNiheQVo41vyMLx10cC015rI12H4e+Xl9mf63Obu66qBDRtXYWeAZq8fcR4cld75b5
W2Py9iMGmPXslY5MNMOZPXCom0hksa/G4+95cp8ou5E/mhuUK2ygSSNTbQNk4Sds43LnEGL7hZs7
vuui1f4BSPOQZx3HvqDvfoA/sLdZm0XPdLO82EXb/KDG4LdlbBjyFNvGQ7n8tJXeE/AtjnXWeN9d
pZB4LRiVkAuGXUuH1rccw/C7c/3pYcg97y2uBhVtnJRCd5ml/ks783ZlQTe+TPZaXyx4eyDzdDz9
9Rdr2fs42A6VY6uDNYZsZ0JZh0D04eciiumh7ud2kwU2odmu6IHbefXrgqME7nRnXmwNMraYxMEG
bQFgGp6riAQVxrVpP1XV57tuidDSzFQ+aGnHWyW8hs6vxf5ZNI3Y20E9JADtPtDDAVG4GvoviLhu
zpkLEAPaEUkdTpPH7FKGmNBINqXbLlzXc22H3YF0UXHodWEo5ZhEyGIUD+mFWLI+SODoT/E0JlxF
JgaXA4pvQEHtY4WdAk/QVJytwqre1oopTZHBsuAdfc5lpc6LTdRmkelTvjBt6/LRSQw9lZvJHWBL
G5MeCfuixiALQV3YlVMpfxSD7TyNQ/dKzVB/MW52zcgVb6pgIkPIXfPojlH10FkUucuBXhXLzeIv
XzHci6LpZ+SZ/LFxsgDLgyNeHNLGdx67xrbyXJEERUZLTrq8pV18Buo1w2fO3eeS09E+s2wKbRxT
J0GLj9tgQMhvtMOCdoZ0edW6zL1dNTnwALlte3uHfkO8f1P3u2wBkHGqLR47RK1nruncLtMwVvcB
3RmUukC3LV3kMj/Ks0vfAZpvSQCdi14xTohJ/ccr46p5sSSLh7c+FkSLL5Y/F0ym+mftgscdZ4dr
T+YjA1iNf1/1dXaNyg4MNfcrtkZK4FKP0CBmxPjYL9DIIiCnSSFGtS8r6T+3t6MP9eHdxhPyF/ap
k0aoTIoqBoue2uRkQGKHpxlkJ0y03t67g3ovDawREh/uoRpnyd1bdkzsPTJcLdjqrW+8P8SnEf1z
8bbmA+Hl3gPyjOnjm+/LP1vjPxfl4ofi0v+Dx/mUdsRHwrUmIt14wcFCVWbOS6T1hKWopp27aoak
jJfMcBNMid0MMbQ012bI5OfEheLUuGevwlqHLzraUDx1l+koOqQ+yVNhPwtB/09pW8X9lEdvXaET
x+7ik4yjq7vQHGJ6APGYE/hLtfFTnPog8Sed7ta++EInAfqIkfIQMJC6kKU8QpRcN2W/nuwMA1Bz
89H1o1IP2o4BVBZiuzp5SMSlrS9U4shl66zgxOtfuWizI3PN6db1EBwFYsEn+S9ya7XV0VO0Hqwl
vgAali8WQO1vfduYR5fpgCWrF1jad3UQ0vUCJH2feWHz2odERH1fvaspnh8mtgDy0pq4U+F/RdK6
75z2V6vy9ovmsOE2E+1g9ZLOO3aZDG6JB39jWbSKuwLfZyipdYG8/ZHbQ4HTUgRfpRP4PzD22Afa
xe5qUKRbFhmYwGKFp0crFv034IGP3L8/CWgxXPTGH4FnfvOIpLwWbvcglbAOJp3tO7pI6aJwsx1Z
rnKPecD7C318fg0QdTZxietuinV4q0UbULlSOKBFZY6j5f7STU0gL2pUkQgGPwmdJ83bjY3Cup0P
j6WS44nbWpCw51oJuTh6mKSANeRklCmgolCZsCAV+/W4z0ifcH4ti13uhBxGUag2Mnb6N2xeDDAM
1MS6xdIlPI/m8Upw+bX/robGFPhh2b6zeR8Sif3zRS7rb8Zg4O4WWMyqtbGiWg3bZIQpz3SihTLg
A0cA/Xvo7H5IokWbi1hj+5DRMUcU425ewg9ORpzHvUbdyw6c80it1B1yfbft2hqPM6DZ8LMtuPvG
Mv9rFrbxWzFcAvqmvRtLw1Q2jcO7jg+3jeSyI7P2XufM0yfaNTYSO9UmnuJw4xduc6Dw1XzVo2Pu
Vd/VWH+cJumb9QcB/JV56xTeFWuJ1aAT3h9KHRmnNJb3VBOH5O2BOORkY3PtchUk9EGEZ+pHxUvR
2mjrwsbyYd+udLimQEdGXAd7aQ0HaNoeV2rW+JArxs6LwqdeYjdg7kLRkADRsKRrf+pJUJwcTIvb
oRB/LbUyOfDLF3Wz/GBavmFDMQOHeUt5SzU4pL/TvwLy0aXVbnBsRDgehVPanPlhKTbx8BgIyAPT
IvChBYXPHqgavDdxeh9Ho6DsR5WQrwOUDrCKzpx4KJo3bxpY2H/8Lpgin+CRdmBG4xa5boiRR2uV
1CbiYJTOcUpklNJ6rQyIdR+KMDBk5l9Ed6AlhnD1JcnLAAgzvd6f7HgWZQmzfYlA758yYuz7hua8
pW1OMo/Ki5MZeRg6MAFpSp2oy/pwq4qL8MJ5c7uLKujvpUFUwoLvHNxemaQSDOKhECtMqOqty8z7
kqEsIi+Kz6wevusueBBNOiTN6s/v4xir27OlTsIpSDLb4sGsVA9WgffHZpfdjl1e7QAuVHtphSNi
z2K2QzD3Z9fnQ+TKqhIXfnQDhbVEes30QWUMMdfsn4KQ1rl4A1QP3GlAcpORnZyWrn6Bs+C1g/n2
wxIrje5VjhU0aCp9J0Y4+H3e+v6elo1pfUwzdHlqyFK7TbAiZGxAk+FAi7fVBYlelb1Kkc1inb/3
IazzCvI7YmRclu0PQy0JF2jbuNiPgib6gX+2g5mJkPtRO7N8LTTP3IbnqxInd2QVSsKgR/goY8OV
kCS/bcDfukqzYdZWxrUymm/kTGyqd7Wya/eachN659ETwSN2EQe4xohm9xRQIH0DzvoxBKXWvXWv
8UuM4mnUNrfusnenNXHidJJXdx6wFPVOH3N3jEcnv8jFd/XOd5gEJRpxyH1xraK5nzNKXs8Q27kC
rHnQmLsmsCd3s2IyeBjLcPmryYLWCGA2hVNG3XpVCjTmR0YA8TFUBdTSNnulPbvc6yXgvNZc0yl8
q50UlzlGRYZQ9fDcZv659zAzC4DlVe2MxKwruKQm/K1Hwv48ETNDqqY8BLaB8hswr/hw1AIArUTu
aKzY7JVZBb2qVeNvqBmQ15g0QNZCy8D9xfk86sfEqnX5blLSWE9CTe1FLHSZHGN4uthqU91iWMra
cpeBQWte2mGWFxtRaFsppEs1ZM0HQLeMWdosp+ss13v8Fc4Re1u/VYQntrVY8Z2sc/dutP6ou+a1
6emwGTCOPuPV9Z+ls7RbkS93BrfmBm9W+5NiLw4Zo/8CSJX7AatlzuokmkM/yfaxGXE9Ya8IkTwR
0N9XlYYnV0b+vi+L4YeASvDXTVv66URRLhtXBmAjuvQHNRgLyHvi+67OHEofc5+CjLT8Gw+TtWxz
lg6oHH6nnGtkCFhsfDPTXikCwVqySn/5aoKlEcemoORxx5m894/u5OXZgSc/Lt+LQtEJAt/UMAnF
Dje4m0z2g0szeukXO0KbRP6JZAzcJATKPtfkoEPIbYmSQYjQcbmLC1YGfHzEJfaU5DQlQH16o18r
AB8GXa0q2F7pzKsaen+SsV/WtT9mcJkU56MsnOe7qMcxDgAe0xffzR7XTr4lELHu1mn9MHn3iDx9
zhYbJ0fuhpuQ6cLRWVFrG7uMTm3e4OuVOG6hKtrnJkoL79a/xvHTx/dBe4y/dzOkbMqZcbbN1bqd
suiK46+8Z/CB0SgPf2bD8FATStr22jQHAa1oX9UqONqdsR4GJq3ABTp8rGUEooBl3vG3gaP7E4mY
SG2kasSF4IT8JJAL7gZC+F3veMXOWd35M++j/GyQSbEw5CizPrOJu7FZwXGTrD1GQB/PU+42036W
4yD5fgqajSfBti/xRFhJzSOD68Vzmx1mcgFah8wQ2IXqmejK50oDzwvDgbvGcU7zkstp75t8/rsC
5T1Ay5W8EXVFR5Bsd1oEKZ4UovVweXGbs5HKBw0UB6N8BMpBolbtaZBy0eQ90qwbgezzsaqYHAsr
1Lg1nHN/BqCmVIfOXA9jcCddygB5miCM086OaCi6K+Wd47eW0cM4R3FSTrDiOarHlCGRR4KtAHQ4
a8RT3rn3QQytfBiXA6iz+55x0yCD+OIE6TSwMZX9Qxzp7OoxISDyBD1iqGISMHUmCSKRPtq140JF
PXv1qxWm90w82B25VT9RbInxAyHwGXTQNeiLvV79M0GUw0BYtWG22f7sra5HgA6/fIlW7XlMmvK4
zJ6dJQ+OyAH5Ux2W3S7WnjgERqDg5vzSMfj0RcTVt1zp3oj1VyuB5dMKcwQIy4QeWSAds6eGGoVf
rLfNhx7Cmbexx0NsLw+epbBXh2PUbC2kgmRwK5QkTMTzcZKD/0IGFWOhnTaU2s6Oe3RLQzHtWolX
lNk/c5C9Nfjy7rkuZnc+5QZHWl/XZIlAWcVNfB9AWn7MJN8hflEODTUTORjTTXTqDfOmgWIMnIP0
7aWa0rludK37yQG44ziyuRirn3e5x/rMCx1ZL3XU9S9aV89Fw2k27egmixhybnKnchJLUqmS4are
ODTrnqA7fLSla28YH9LRBV392liC22CK6VB46jsD4Lhzpuw+vP1RB2cId9zkysRu3CUpONZBdP4x
kH0/6nTiHFd273lFuUAFZYrr8vyFf5DYj8URPllyOBUBS8ilddvmmqH5J14W/GpDwi0cj+1XSq8E
ABR9DXza0Vaqlk5ulu75gEjSQfmPXHbf2hX6cbvsAjNbnyGYi41k0TrTQNMkzrQ2bdJXef6q8U2r
C+gRPRBb4LyUEXlJg0uD4p9+DlQC+DcLcupcqpEeCK0d72yVLg2W85yZA4aUiz1L7iAxFpRt783B
OUgJa70x/MjLbRVzIz5Wy9yNCVfDvP+GyxlcxLg24+v/N2v8y6xB7v7/Zdb4t3b8Gn6Nxa//lIr9
5//0L8MG9IF/d2hY//znf/dkBPb/gJ3rgTOMAyDBzJn/w5MREaUlEQ6u8Zb8/6eJ/P/8r1/mfxI4
e/yX1UL9l//+39qpeUTqHdX//u//pFv/U/Y1cIB6xV4AoJHqCgjl/5WkKxebQ3gZ3V6yicohwCnn
qnLiInKac+YOqXBMpFip56Zp9PhXcjQb7ceULDkHR6sHyd/TFYtyNtNOSgmW2HWwhZV1dfMMMySu
LSIH/TlcytVL7+3CeIbAWpbmvMdqYT2g8FGvnnlRnn+z364WR2Z9ZjraYuTIIpjoWLkoqoR2hh6d
M45Fe3noRuOYq0xLMpfcRjlOMd5dht+2IrW1WxovXn4BLImQkbJxaWi5XAe5Y1g5iIOEMNZ0Zwj7
Ge/lmCrcpJtURpFNu4yHq4yrbBpXKKNI0T3lOMyk7EQvjVPtp9hf7+pM9yRxxklhpyxqSbLQCoq+
+6WM24wfa2fSZ748mD1zPWGKYzER+TVVXTx/wBxbdg503ASnbIwRO1viHvHbkvIpRnx+419ovwAg
yXsDOodwUOnmNCuINOiOfsrYU7HLMxmLA5Ef0mHUvzl09+NlafLgEfye38HahPFV3nmrVRBaCyL9
YwR9dwJpCjZLBd5XNeKnYzgfEJtBVwu2VoOWdDAohQgYjvOuWXlgxIUeaTe2QE7zDDDKcVuZ0YUa
addzjpcfEn06a4/yyXzoPmZqjJNxWrhlpeutjDOejL+11nAlZgrYj+ZamhxSqpJsNEU6b46lr6gn
MZYLEuRl4AhbvdOAZpV/FcdldBqMMngxDWDPB6umHZWcKA4W9ttQiFOAEbzkm0YkvQyR6Ktve/Ka
QzQ6giRzw5289rOLFh5XBaB0LwzZamTQnDaPTd4WIajNynpgoFIkiis80dUwRAa5UVziuXpclxnD
sV3lGFkZne8RQ0oiLhkEpNVDetra5CwoFK0EdgfX3EzJqZXuq3BxT6aeBlIVfUdBa7AwdE4JuL41
kZof48BlxufLtXhdB4NsZ8kBdhL9mhgpSQXO+glHRrVdRTcrmg9cvs4dNA1gcDvq1bEdtrlajgon
DH2TriG34zBNuHMGChty7C9MvRtIgtug5H51aSt+xKUYgEkxcbOym8khJ94ebSqrjka5a4qJ33Io
dPcedE2rvxoKp/YYRtZjOnP8pyUiZxek9ioVf3iDmZW09HJy8VfWXc4OrY5k8jRmKyblEfUdDIWa
sAnyR5NXJumHFLdrSHGUqkdiYAQ09J8Zd8hHvBYNWYPR+qGnqUq3Il3h0mnd1VfapOuXGLl4m3Kw
dwj+TPm+W23iydPEkT0J41U9VDlw/QutelQ0iilFjs0mOdKj0Id+mcyz5zMCn+apT0I4VOt2xT+J
RatQ7m6aKDZf51nuNCFH3n2YT9EVCltmP+GCYuo7+nWY/QJJNXzQR1XLCweTyBCy0ArUENUR1W4C
25rTqQrxcRZt58ARtUR6Z4g9XdFti2cHSfqj11n3Ni5i/lhuVn7KhHwb4WnMcBuJCvhl1sFgomPS
i5pd2/nDzqFE/Lxq4x3WoMoedR0K55BNKkD9jTLET0tiyJhKK7rr6Fe5Ckwi6FZlPFwVaJIPiqEm
9z30uHlvm3R2wyTMdZWEbuOuPBULM30vAwsKV8lQbKLDq8qB0RMkjtqOuaDbI4EuRP30dHMARdOA
IzWts/uIkC4+us4Te5ooW/E5eKuOcY70txFWxwKy1crifI/938PAfpMsG7NSqJHN3MsAxtPpC2Ig
vM699gm/s4ZjmVq1SkoaeODS9kIhPzqkMRigGP+nGLrycZVZjKmsCpyFK6px6HetR53eWalp8C/d
fPxDal66MKZlW3H0oVfYd56J5XgP1Nyk39mcE2fZcLaJqsS0HSrL0jdZ0LLqInXlYqlTbB9VKrYN
Y28CYV1T0CWSkL1c03fVuMDWvIW442MfsNDQjDpw95xnMc5PkHNKVPB2RkvCd/a5diHzGv4NQlB2
1lTxPqCV/tjmRiZOm/Eluq2Tw93UlkdiFuAiGW/IgcQGeO+L52A01mV1ZVv9TFmlzoDZBlTftAtv
snXaPQW+XJotvOUx0TauxQ5CfgSqxfeeMOWzniOgZj9DrqJv3dhwMAUPQJF5yzDzj1I40XOWqH6j
hLkNgev6YN/eKxw2UbNXvKnMqqIcb5k/8qhsylGVD9KvpU3veZlfs8kjjG8FesZqzCVIJgxIqdmK
+5rJLt7rcSZkP+SYlEc1dt89yQ3+CWQm3HFVmR1FNUjnqLTNOK5zJ3wTMf+bpM6q9fNo0yOAstMr
31M1PakZ1ifQn+BQuT/hwtgMQwi1hWsidaOcxlG7+dWGtDmQiuzWcxj680NUdFGbIIERZjOBr/iN
Jpb7oJUjELaltZuZRdAl4uLk4KYwx677aWS1wHB5Q8J5PYWVJHI7h1J5R58jpYzgb2UF2Smb7Lzb
jGJs7O+5w13WJ23DXo3iRrpkz3bvPJoG9gNbMFrDA8enhZWwpOl6HflrZXXB8af0Xf9LN9KLDnk3
QRLiuhBbHamj0jm6UMbbrUblQ6RiT2wpBTJW/Raj4ppdb9mTYmaWglAuhYyxdLjVvTU3dQTzcekD
PlRLkzWZk6qFq1Nm5ElC/giYwgHtWL1LNtSxbjW2PWopUR8adW/GNzgGlcjVcO5pkhxP0mfICCbZ
eL9aZx2yYxbGA/YczLf6eaqaucYvGlePbcwKuHFFK82xtV2qBbuoFk8il9Lf+lPMIu6QwP4QvO3O
Vnlsum9ptdivtlz51QAex2/2sPIIh3XdPucIKZ8zfPCfUC9ieU01FoWHnAXrZgUFGiKbkpvYCM+u
2Akh9GM/rw37csVCt43CKiw+qDbIvimE9IJtOk7tsF2qNPPuJpCkLVValjNu9DCgveDoRNSJ6YP8
zU+KN6tvgK1EHTyEgwkzDigi8rwf3TzYeDgrm6tWIu25rXc+dgeDS89dTqNl+5g91LpU29yH6EQo
GImP6edakkpkw/skccLdcEBrtvazbZmGwedIBg+R18wvqxjm32uBq2ZxiDdgojHgUiunv9l0GZPY
ZIfi4AkfzewfVO5I87aUYyp3BDtiHl9UgXifUoFX43oa4ju+YjISs1UFx4GX6mnl3vxlMGnSK6Sx
fmyriWoDANwVFbC0A1d14s8t0PFhwpPHgx+ykBeep4NdlMPh4chbhvI8YJqi8baJ4u4y2L1r9QcX
41SAwBjPaXcAuDkrMCPB/LpMXvVbhYoW3NDUVqIUIEk43viXthG6EKfxeYxeoGhZzrk1XlUkFa0h
NMW1JdoORDLbvV8AZTI/UXlfAHWPhivQj5D9O9apuo6O131NAyr8LuPjk+RwRPaNsp2Nj36bE0ga
MboelnpMnweeHp+iuiaUX/1IMW2WUCPT3saEdv9sAuZGT/UarAwrMNpYlAiKqCfngxvcf+tXYpFb
4Q/5RfkZ2QxNbqc5uLExNg5eyqY2eRjN3ynsLOds4htEQPZ4DDdTp+O3EfGGkmenFXc+py/k7zKj
3jhYra7cObPOVWKVfQDLc5yZ+QbsS0xFM98jAWhs/DC6js0Z88SMqcyXzPrCtKkACRu9Po9GgQFo
rRWppUX833C+x9DiB3Zh00vHis/Xof27tC4dn8cCKXKPD0L+LSiwvkGUA/+1u+2rZHtkdl9Ok1v8
DKyVgbnwWmF2kS9z8VjJFZhDFs19fg5bEX03YOCAS/hpeg5xG3nMq0aJMbEzQbH1rDL/pKR9ti4t
HxizW4Yf+DHCNf5n4LbYouuW05Xccj6cwn4Mp4u9WtmX6WR+WfUQPDWlZRX7Fqau3kTRXFy5gTIG
4aePm65TkCM2C57NghriIvYotoeIeFnKRrrJpDrrtxT55J4jAs3Vt4fVQf+2s5TxZCkH9yYrFzOH
zzlovpdyXg55r6EK0UtxDhDlObNl2XdY+X2/GVXjf7gmgnzO1D2HG7wGmp/SNU+BLsJ3PrONXUSy
HmwKGWMnkI3STLeaKsS3l3bjm7ZHkV5rf4zDHasSRYAZHEX36sSWj+5ZmLp/n91AFa+MmclxBgCq
qmdjL81wbohCoQJ3Gdc/MP1RVZ9MNtv2dca/Oe2kUWT4mxTLEjYGN//hlp3KDkAJl1d4RDZ8EIeA
EZUbUanvhQnSz0nwR8YfnIuRJpdpXbLDWgjfJOBbSvNntkfpv5mgEurQrMZJytHXhwJAyvO0hva7
A1bxrSHwd2rsYpXvXm9RchaI8afL/hQ9lUOLKVNH/swzDSSEdreKmvbUiXoqOseuGLDsMMw+ZaFL
PTyTFm8b35w+JAKrYzi00aGAC71LvTxEoK3S6//l6MyW48axIPpFiCBBgiRea69SqbTbkl8Ybtkm
uO8bvn5OzctETE97rKVI4ObNPOku5DSdOHd/CAeAKyjnGF04rDAs4saecKJP3ON2KixJ0QdMcs+B
DVxW1qn1BgitvmdZ3aY5dCbArYT3cxY7+yAL9SM33vGLyyjbtzEo6pPTrit91dyCNlVFQXLC2SXv
VfI1AJ826gJ4hePA1olDkCe60qoufho+C9Vjo1ymi6Vn+mUjZLlcwPHM3kvSHuvd9CKZiedgwihJ
dWhc9cu5FFH+TWKBOTlOyrfFqWLnli1Bvw9THTyxUWkffXeomCWWMmQ2x2K0CUKHCoHILRhisGD0
QMTIT5oxSquLqv3lNrsUssPIWZOLyqKWNl/yeA9R1E9k3Hr7x3pFGO6H1S1vReJPx0UnDS78bAII
EVVIQDsb5va1gmmLw8qkgGQDvQxvAMoaTb1kw7J5qjBZE1U0/R+rTPcRe+EUXHqWvv62yZ0WuTwN
9UcAeePtvmK4C6KLv5mE1wJH9ie67Ua/Wn8rsbpvYvbdHzRuJdukswJcJC6qYx1JYnu048WfvVeY
f1MruZjJzN566lxBPUeU3rFRp743GwLWdgGON34rwR0l0C7ZdBSVmZ8wlEVHjble78J0ECRf1z46
D4bAtMais1xHOap4m2LLBvWiJKBexgl3qxigZ+5HWDydBizMPdwq8k8Fd5ra4aiB9Ai2J5IvbstN
FqgXBu6/2F6Tz2SGp79Z+KRe6MSpX0NPyXfXdfAFcBUcKJl26ZHHYluQwpOD41wst/MOrbZsvl34
eOEnKc8gYHsRBT6+Rig5DK7yMWeGXV451NQv/IYOblYKnTGmpuVnpetovaBsp1tJRTe2PL+DKZ53
+VtkZRvs8xUSPcUUgtoQm5LgUSsLZ1andeCf47CqP2nOUC0idBo/J/bO1k8LyiKq/zeBxoZD/2T1
FH0soMjnfT9D1njITThMVCqEItzRJDL9VovyHr1AkOcghnHz03n6tr7fFMcahYl1ok6OYTolP5Mm
dui5lbRJbj3sAhicXHXCEUe+lk4C9VbO8p7FSFhk6zFt+hu34vDAka/dI8UkFtpLyMYujcuYiL/y
l+6FmoW53dmxE+lbwU4X5PEgZoU7guUXx3MbqPFscGk9mRFtYQxyz7yllJBs3WU23u8EhN1DSoIM
+HGmwvDiVmv05jlcf3hgMog/SX72YeG/KBFFz47H+mMHyKEMTsLBMj4oV1+0ytgHskWoD8sK3UJY
U57KcmzMxiZMv4eRxtKVozlsf5VxVLg/hiCc5UPTIwrzvvAJQCTePJxBRtNiD3MGcWLbQDzgr+p0
fOS41G8mA8O7cbKCUt58LOxLPJjsl4gVr9y7+PDYxQVSgPYxet3TnliInEBMJwBkGT+uORJf3Kqw
awSBrv40nGe7ooJpDM2jY2wXoiOjJReB9RFNksuDruMLvv1QbhEX3Ueni/x7TLSU93Int6i6j3Ao
mvEpt3iO/tWgw58jDqb1ltkVbSyoEOvm0qtuNoZz8TPLHHxkjZn93Ro6ZFU6VaR5trO4ILs9Jrui
v4WZN4CUQ1V9bAZVVh+eSf12E3gEAVPgx01ANK3o12jbYLhHAZZB97ep8NQa3UXm0HROuRyM39/d
jAR5pH7BABpDRYnpxHiuG3oUdlSAYKLKmXM3vsVrtKZBeAMDr7xNpyg82WDnAs4frX11DcomMluX
GO7WQ7P8k6G55LsoZAQ+zKOFglVD0b9yz29OsNmJOqRo1k88yutHCUjrdYgTFAFeKzDnogaORkqb
eoFjvvaPaxVhvcRlT8InFpigs8rzP5cwyK95OvJZ5lAYFzob+IDsZ23y6NQ0M6z7BVVqOUuQY/z/
mbn4bBPJWnoS0fDsyXX4MMVMAbu2kZ+fI29tNFugOH0vzUREBwfWBJXS4mbcdV0ZTNfUVMOmmRzn
V9HnKabyisLp09qv0/yxutH4i+Vq+Tljyd+Whsp7zOq0ceDeXy/CWUiYB+08fsDi55U5Oq2z7r02
ik5pAN5rV8e9Xo+8Tav6Jc4FfLBkNbiI/UIjxuHg5t296Db6nRlkF3AYoJXuiazmibaa+VgGTfWL
4FRyFUG5km+nYEmTgoESaTRC0xTM3gYtRJ1Sg2MACAXNxgxNYf5nbPEPI62ZY0E6+Rh5g7hCBlhO
Ex2F56BzaZGttfMr7+bpyvfVPBlPCprYrXrI6kqGRwjplCYEq1B/q6imIL6YBgrl6XQ4rl6c/E0p
qP3IoQ6Zx2qh15h2oDX+mZVF9ZJUIjvFw1AxX+uuB+/jxfk2kQKbtIMvttzU/YxBoxKQbxG1MLRu
usVE315h/f/aXPRnD7H23AYh923QU9nBy1c8FK1vK0rU52nIDi5x/F8SaZ7HKKzdlw6uSnpB4Kz9
S+pFQANzFqUL/K0UMgJItv40RBMkDh2tuYOnRFuPcE0ji2PhT8Cj4kH23q6AkMj5X9cr13vXNxo2
kBf8rIJY+Fv89jMaoMzEFfdvG/5FdmRvGi8R1SBCYog5AMRBiO54m21MPevjvHDt9cTS3BI4Xz5W
CZ3Mh5Z6FiQF4VkWCX6AP5KYLI/cGCQvUzYOkoIHgqe0xDQB5b3JcDcTRbJ4rtdx/IxhqL2nMKdS
XluGtYTqZqoKlLvK8dmHvE2yhHvfsrWNX6KyFXTjPE9kBF8UtGMyAk2J5Yc4j3H+8d6LP60ag5oU
TRY9Tlkrn9Hb+RV4pTiRUKOFR1IgCK0l9uVFpU3WfIWmiH6PKiwe4wLKgMrz9pOq5rwHohVxSbVi
ik6uV87ZruPuWR6m+a5fOtDXqhMvGnFd876E5l/Ew4pVzkDXw2X7UixmrS6ijUofCEgT/SYULN19
QeaSU4Y9/y5t4vygfHYArJ0ITzaEgMLtlFZuv7FDS/NLnucRZ0vl1zSCrDOFAjSjR8vbECb5sZSR
ukAo6H9balS2PKXEbBIZCIqZjPBOCuzFtIsCkT4Q06xL4h9j/8sM0a5mYU8SJjlMPf6cXU5A5hxp
e7dWzd16aCJP/B29FUVlqniR2rRDl2HSHjE+0ANd06vqr/9FXHKuqdMLRF/K+57cqfC/YVTVJ9uK
8ZX3ykKGpYAAE0NtuyopcFATK2/Nsc9avLu2QivYK2yy27xYm+yVlB/FC5OHAeLQdg5KgS2WbLsA
K/zoMOLuqG7R/5xscF6TWtU/i8Ri1M4m3fyEGTIhW5WiBDu6lOqlj2iS4QXiOv86P1gfh3zw6os3
Sa7eAf3PC2/Dwq9PrU7gpjHrEA/U0K7aF9SRpeMeYZLnsDGs8ItV98uDwZNnSJbXw5OnhYzeK9oQ
2mflNkPMua9F8OxHkT6ieHjRcYUywXRfq/lh8BUOMspxwuQY4S7bZj7GBWJAqlK7jiXMyGRFuuM4
YAhNeAnHLL+w86mDM42R92X0AtmyIDEE0dXKqdnVrsChiFMuc3eIngM9KKgVwUOHTGyxR2m8dcS1
7mXZ/too/3Hmivwd26hNb0U3zTVuduwOO0biiGgpnWkxr7zc/NQ+ScyHTkzj271rziW6B2COmZLB
K/UFeQoOE58OtRwcY25m7K8ip7NMZNG0C7xu2jMWknYnLdhSWRSVNZQypLlMUYgxFrGfEodZM71R
glgeHtECgXcbmJaKdp7+N+tEDrFb/v5pA6Kn67bhIBI+ydiftQeTiyxzG37yZ0fSbF4DLg/5lU3T
+NvKQf50dL++k6dhaeXHrcRH5iUDoZDGs3RJTLQQXbKA6pMfxaxncY3CyrQvyqcjlW6wUQas7YL6
XeRN8BJ0sOkueeZj57C2D6/r1PrM/mFcNy+VjkR4auJ7giYumynezPSOjV9xH1Nf5Ce9Lf9aLIkr
L6IQBcB306w6tHmTFy+enqM7G0u7IF4MwYU/XaWbaUslsh/tSZBmARRUSu92LXEKsV1x7n8jVaGY
cWGZf4Pm0SEhqRHUgh9SKa7ywdzWmdKmmaMGYWo0YO9KD8bbPiLrVHwFfRv8lgPQqb2m1uRUi7j7
jyjhgCk2Gxtq5AYKUbIzlE/q6RjFvcuYSSAoKpAsOyqJ4QZXXvhYBNViqNcYVc9APdVPrBxgZmHm
Ssw7B03YIfQE+Ib5IlOuKAgb4wc+hJjKvqkujwrjeXDDeKNZWmZSuRCO7NBMj1KmJMZdRMb+QKPX
XV5H+vhIc8mn1CbT+A+Yr5WXfqpqc+GX6j+wb4AM1lLbOO76fLCYuwtVuu9LgOnuMtdtez+V1/or
Zk+PVPp/zf3+lVosAZKc7jLP4/xW1aXc4+BYP5syZzDCwNabS8HbYjovbTq7Z4gc5hy0Yg3Y3SFV
eFE55/+hr4v9qBu57DRhWf8YjHX+aJWX0gOIw3qXjwOGOa9nnIcbFT+IQruva1DQtZAbnuooVBPJ
i9bfjwAwzim3zhriACNCDD+wf1dhvMKWKMhnPnZEn4uzG9BdpJbJ3c+F6zywn21+QvUNeXoXaC0r
8erWfXTnzn3NfZyGu5rxgXvwuiookWbpd07nz/mWprDiY1gc4VhK12KQcyyIcg4blXwudd4+cBVn
gbZQRYnHNmqC4kNGYJGd0VieH/wLPzj38PpqlhRlel0IC1r3xOXGmR3y6sjRn4A1THqgmacNnqg+
RdthxV6vh6zuxvSNSTWUmybk6neKE2QdwMG6nOyvvreeWndsjJr0moxLOe65R2SgxfrYMMVdy1FG
c7b3u2YCfG3JjAf6mNWBjr/CcJqrHWVP/eD/t3REsDZcWJBhBgTP6cUxnBN2l4x9mZzruNIw6/i2
cnnyO9fH8agTX40PsIyGqAYk7PqyOhuezPkzV2kin+t6CtPPII3J02xtzwhKDVyXYboF9eGIm8QB
SpwzaKfhuNYqWTdlmuXO0bpOi+bNqkZ/YTzWADCxPTDybgkFNPNejLrHz0J0FWt/jDZ9mP2R2FGN
z75/a9nBwDLh0TTZu+tRpxUzQIOEtZfakP2mERBgCyAnjOV1AoHQUglldhImnm6PGl3aILUqjIJk
ALnh3bDbhfV/FZ8abvnrYmsSwiIduBSHEjmJj4uv5msRc1tAQ2FfxoiAjN0+lwsRp+cpN1nZbtu2
iBPIBZh0wt3iO2RVN15fJFm2WRqUtpNgdoWRCFFgzI9JWrhckhf0eXcblTR9nQyqNfEMIvvpAyVn
rXnizTFwn2bFy0awHHKCmNCI+5qubn6MvcJMSu+cxI07F31z0NUw1/klLpamFtsUyEr4t/bDLvxw
I8JXVwbZttzDBTfJDoxE6BP+ozbwoaV6nuPRiSOXqEaBxPwDYl857CO0qmrP6p+XW6UwkpwbiKj5
DS3NI2k9dDMpAxMN8bEuAJj/BXBA+GSHn4kGsZPWQe3t/FWtmsK5Rd3NQXViGOv37K/mkLw65nQX
r41AFmRdnGguEgbD5MooV2SZdyI8a/oH7GQDWZ6AoZirM26S9E+XsR67X9arnqCZBQIg1bFYSNjM
r33eJK59g1bjqSPGGpby3JQGklL4vEFSsCud4+5O9iQ/QUEq3pctdK1s2g6RP4x39yZICRNj5grP
LDCG+hRqshQgI2rH23d5MeHU7ZIcOaoeijU6EsqCknzk3TA7OG+dBQNiL+CQnop8FfNftjBFlxy8
aBTJge9PdWdjcZa8zHO6OP+yKBbI2zwVzX9tItit/FMpTAh2g1VFw6vismz1lix2WpPyCBsn4SRy
FCfoHb8iOvG3W6A67qLZw5hb4DbpDoIE54wqjBrMXg5Zb9MkazHePJL/7GdlZ5bLFK2BuAFszOvt
Yt1cP2tPVxyjZEGFgq3bzFn9Bjm41uR+AsILpqOG9VqkJTdUFQ8WLqpMjfydUTDKvitAzXIfkrzH
sTrmqgv/0atD+zvvwarcS/TlPt/lVkrS78WSj49T7VfvjmRY3na1q4v/ssUZqG6AYQwzZ4P0XqAl
Ua6aJ259tguOhPfRG8p4gN8jVHbL0evlYWrZFexHAvLE4eq60cS14zH5rEHr0YVgxCJ+3dcEwbnn
wA6/eD02A4HLoqGtQIRrd+vbJhQQjXo3AWFcNIl90OVCJy6qtCRxP6a86zgtRmAC92EikgeAO2lT
72MZGXvQfeL4u6IrVsFRac3yOwr6hCouxFB1RYji8rzRDkfAW+EHojhWDA8CZ7nb9DQyBLbPbMEb
K2SXzGJQaxapDu6fgnTmSOoCPb8ssWKLyomIrIcW2mm7B/Pj6QtaTj2cIaMo+9n4zLWXVsSjcHBW
dS3ozmltljOuHdk+TqOvon/8J22xB8fHKXuLQhZRhNtgQFWXpXazeV/KlU8ko08ckcHKyH8dUrSw
+IBVMS9endpJtsCYmBJ4JwqQu4xUy8RU4RUzZJIq5kdzq9hg6Z9BVbdg08ZgWnsQHIlXXnrcC/FR
uryrn5eA/3IKHQd3+SZz+jWD89zWEXcsbTARPA8tB+bW+l3SIeqsEsBjMCd1eShml1AKeYXKe+X9
ga/iyKrdlq+UNkBVXqd04HXeF2W5XhMqix3u3lMK1IqavGr84ReDqP9OpXGSv0FDj+Qrb+SaZVTj
9/Gu410jrx29bf4BoTIffjCCRcnJJihMv0PQRCHZKIk29cSHfG4/7NLQ8ZmA5uiW19GYgaCgOw/D
nismK7Q1sKmbbwI3XMtPKt1YpK51RvHDxY4NGBB/kLn7z6fiCfqzM0Qv2KJ537FmeQqTSZJjkJni
i3zKVsoRSa8tbrtU5zKcRlB4w+BAIEEObKffU0M5Vcw0r0ZImtPo0utKUwFGb3onegPYeoEoq59W
G/F72ljMJqn5JsNmp+lpGuul+JZxyFCIDJXWQ7AtJu79Hk0nuVq4vaBaURbZjt1W5k5G9fYI1mwP
y2VkHSXxs4t9QVB4ePVNYRt5nO8b+jdJj0hzMiMnKXacpSjuFbS6q7KvYKIQpNlH6Yx3c4NVY7LL
IacVgupEfrwtCArljv6NKYqkKXYZvBvPNS4/F+cHHq78hAOFHASlB2HyGUu5zvm+GUrguXxVfcBl
dZrCiDiUP/KXaux1L9k0QuoNU+mwYgnw2S1tW34o313BxNve+2Nm031Nae+/lMIQZfeMGK5j20A+
U37QV1t6TTJ9EwAUsO+WFAGNGCOwmR+pPoGn3EWlx6gNaGUc9lQbOATexnwyr7H0OtCzcEfLv8OE
7PeEqUvOX3Ik/8j50xIdprgxZM4jYx0H5REDJRXpW5u7dLNUq+OvV3fp/NtS1umhi1tiqNlA9yus
c+xztJlACu5J96MMu373XBFPOpH1Yo3eDa052cp2twV/GJ3MLtUHyIf1bphzkheA0i2sh8R/Mj2b
K1YxbfYFZTs4puQ4L8qjMQI9s/MAPwnxFQQ+fzwWKDy09iW0K2oKSgLj/Oa6SUVzrtwHl9/G1pka
YEgLJ9FhrNn7gebyL52j4LzazLLXoYr4uZrK6ckYIWiesSO5fgGBnt3iqm7J0lU76VnvkZC5w+4Y
DfpcR1P5RgpGAvKswlcpjYCfSRR8i1QrW4buFacfb4gfd0D/HhzX+BliKib+llJVUwLTbtqI+p94
plWVI49ElhmCn05CwJvJifQ1E4ZhOUu1HpGglhLORkIQR3UsPsk1sl4Oq+WfEybB+sR+J+Ga1hX+
CaKM+dP3wFMh2CzF/ZVp5Hfh227d6sglMBas8Pn49/F7Jibk0VDpLRq97FeZjDhciBqpDzy0+DOo
eeaKMI3euQuqCNejia8y8NAZRYJBRc4pARPR+e6Wl2yD/7IesdIQmunwUXb9zjRZuR9VIU/Z/+26
aOsa9X8pJP0OnXPzFmbPzZzH4bMBqhTC8p+7d2dQWHn5gs2jly8zVecpn8akK8rHPEecOZMZu9fG
xJXHcjS0DZQyIUF5d50lTbyutwBy4ZYFHAmwxKFRohqw5HCySD4f7UJ1CbCkLYafCP7e3AbHfI1g
m0vgRJx8iIpsh9G7QdXbEG5SnjKuLzjkFWU5WHFRTo5dYPwv9Kz84PXZcvQiGx1YlaEYjr6LWDBn
6Zn2VO9pDasKnqDhyp5NgUWkxNg6XKXlWWXCK98KwfIe2SCyahe2inrjNWXkbeEU06QMhmK2voNa
aeDJR0EOIKy2BHNZ69gFQ0EkKnuIJeLRViWy37MuVHcwTO7BJ/RZVeRrG+2EbAi/M9FD2CGIek49
AlqTk3d01qPQnmNeQOdxILQW2nw4mxZpsoAg/pDyDz/x01Zv6ciEGlnSsdOANMzgEJlTWnrzUzvn
6TWOjH4ESTBj/9I6v7nTjBDtBAFcj1JjLfOU8GF31OISh4v/n4PMk/OOgVngn1dZZ3d8RGU/6lgU
704+1B8kT/VFLp3cU6TKdtRdbXLi6spqI56MMtdhjH6ExcxNkxy7nxBLvTboJ9dxzvqaHY7rXmci
ao8ptpbPqG1Due/K3NtXZRBRM0/mITr5g+5IHRYqv5Ao4FF0x7J86ooBY1HESWN8Pu6bcnHNtcPW
kh6oxul3yxSBt/Jxvmy5/cG2iLpluOWs9T4rD3//QpLzxHRcHTroaWxRtWxBZA3VF5/n/CGNwTXc
Q/P+vhM6f2yKOKS4asiC28AJhceTZSdHBYupE52MPG5BNcTv6NH2OjKmfw4O/AFW25BJMJVS7lMj
ESbyXiMSF9OzbiK7K7J7NQNa7UFRH37zuadedWGHnW8Lm21Tl9vzc0+ovSNV0GZvdRjNzyG/h+0d
lkYzAu+cvyue1mYvLQNWi2XuN5cwvZ4qcou7OkvEa0XW4xRFIRPuPTCfbW27pD8zDtsvurYomx1z
0XB5cli56VDPTNZFsFB+BhmCdX6gvpsujt9M0/kIJtxekFv6VsuTx+oDgHDTT8sePcQn9s2C65np
aWYoUOVHj3H4wWs8/T5GEoxij6B1HO9Z3yeL3YXCIe0vH0lcObeE5Atbika/uAhJZ2fp5nPNNgHG
OOVr7mGNHRD2iM5/MWIq9byQmn5DhuzFIUnbUe8iAelpt85hoXeiN9kLVdqgF/OwQElLEDbtmvnJ
Lu6LCW5xWf1VNLCdTaDEhZtB1r13Wenp3ZQ6bX3Oely8+yZsovcQk6akS/oOwFtSosuHFSKivC/6
gts9audh6nL7/yZfux93q0REgMYalBJwUGlC78nRabVZj4mMHftZDk1IPdmy8Oepuegp6EJZ88c/
yWIkC7ciZUPIzh8rkLNAwBBZ6KTnYcVNvRe+LvqZTUjtc000us+qpwFa8Yx0qbP8JXbYStxnfzcO
4EWMKwNm7CTae+AgBLGuU/BL7FrXEcCDFJhZgIoWRbpz/IZKC+CNaUL/dK1xyHOXXAbUNJAB6TXi
i8OkwAZxZpXMv/0Tr3nJPSYf2/GBu5mON9ROec9qoeziRejCdw4Q5bvoXCN++YyWvCAvHI3gX9Q4
zrs4JG6wa5OIkOki5gVz85igeYtEdcUPI9zY4LrDYX+AngHEPB/GMd2ETIYYFbXuv3wQp2D0ag8+
P4i34c/EuLgtdNUO8LthazlcQtodfC++e1FzLepxhfLEtbxZNqDLc8jPJlnBnmU+vPF4me2FNUD6
QlEGwRKbOYP/1Qxt2/6MTIrXwc5Cl1SwCMrLchGxquXw4nIcIt+mDyCO4CPEIOCwJS7UYbQPaTL3
4bvx+TEclaRZ5l9JulNgKuDnzy225Sw46aEHJIWKOx+QOXDElmGoDedLU+Q/iOrjxtUz+9vdQAEy
OMwsa7/J3jQDR/gauK9Nh3x4ZS0zVugPSx+6u3KpYamtgyH8tHfGgTbIrVo7pc7ok90746o0hEPy
6uLqIDcY1x23fzZLBbxj08Rzjd+q5VLwA/xb6O2alTDDN4wDhMw8JDEeW3brK9pa4g/NppOQibiY
iIa7Vc9rawcJiww7aJAY+pEIUSorIhgxubgGzpU3x0/sTQX8mC7/7jza0areccrfiZ2YZi20ETYZ
uYo78lbVazhVC0iMrAi2c171+mRculPG0cmXq0CWjdls5EUKfaDt52+t1FJs4ywuH5rFz8KXGGPO
X9zJc3YOhhKm3FJwat9jdOQz6iT5Lnu/55uzOQLf4gQngJXZX+Aw84W1WwC5TjvrFWvwX6eHWWmP
WZh61ZddOrJ2CGOqnCkEbDmEaHoM+ZppTmx4G7bCODe8V7XZGn6AyXdrfdUfYRD33ribYU4RjCOa
15+81cRBsW1rJTCnM+xp5zT6DLlbQqudcyhLPxYYZOS0MCETtcKzlUe6SJ+B3MzyWGp4wJ9iaFb2
c22nbX6YlhBcaOo4frjJudA3W0hiE6ku2ULsy8Maqm2o234jy8pfSAfOWHVQ1S1WHrOC8plIxe+C
RfU9c2DXVd+N45rlAdN0SAKEGjslPkiDQK/mhjNP+k/DWtI+Ql7HCNTNKe6WFW9Y/mhoxap2Dvi+
DDHTDn19dHz0mb3D/xxwQe0BqtoGW/5ySrtSa0o6elX919oBme8yQ4Qw8W4OZNmDdCv1HX+ROXXo
YBmwuV+qtyJZx3V9CELRoa9wFxut3LUxmji2lbmolpvpSXVRBcIVuA0x9ww+LKu7Qg7uXrlYhdFA
HehgqV1/Bn3f9G/emIBICVTk8jHmShMQVa/E1BVnul/8b8tPquCvcpwExB3Aou6r6jAkbBSYBG7c
HvvNddMB78fSZEKv6Q793FTD3kwCCAagL3+tnuifmPlrR6ky93EYm0W8OLWhKPMDGSsL9k7UGX1M
fWR3Zid/6LBOr6ru2m1kCJ5dEyzMQ7wrSJqW/6hmceU3wGo2nPsKwDQ/c8XGBbP7S1uUiXdhJAaj
IEMknxfZN5hVa+k588OS8uN565DJlz0dlisc6Tj3zyrHHLVx6rty1c6Lc3A7pFOs8/C8eSs1NIaQ
zXrgnZRso4mt1QUTP/bCJpm+c/aNuxyXEt2T3KKIPc3ZJTQQpA6drvyD14butcbzTnlbM/AO2vde
FncHZcbZBR/o03sXYYGb1V0SWc18bugSEtRBjFhqx0wEf2xW39GQqst+hWIYjjB4gfVKrwwVIhIS
Bx/Sla170ZngnmgVrrulfm7apNk8HppigNYQFvwC9sofh8euIB7JS6GuXvDHxhfZqPoNwuoSM2d2
C9gEr/0cIOgsu1rWWDrHhMQvK9xmfvJEh4V27QIXYxT22PGME8M+5PTozWeMugWFHyPHJOIx2sG0
mUpdZ8fW6Tr+UQ7esSsoL6VsiMlsWGT6jO4f1A8TZjV33w0qfVagaQDXyYFtHJ2flDSwJ522KII9
1RMj29X7PhQnO+F58dq4U0Qetui8rcWoJzcJoMSKZ7rPnbNnagk0ncBMe6gClvbbMDbNDnJg+tNz
M6gPeoxcZpqc9VqBCV3cAlv0R8qweau5eWjWc4sAu00jpJdNH/VJc6CayYyPtveZ54jAAWaeqSWj
1pKYCN8jtzj9tRjRvIeAEZLtSF6Hl18Lwflcempyj5wg8++1Jn1AKgfTTgOn7EPq1aGmZxC0/uA/
KbuHCUMXKVGrwQRMEOCaYvHPaL+eOcQ9iBhPGLZvGVvxHwFY0Ijk8bj+NYo47wPFYtNraWbVn0Nl
p3cXCBiaC9V+RwWxvD44msnyQHO6f+rTTC4M0m7pP/UIK88VVJVL69PId2tDyn2yggShMtyvh7Jb
ziAj9Xke+uCsgkJ9hzqckSsMarlPo9YzDZwZUWfhMiBd0ngsu31A4uM7HJPsVBLYPPGUmD3Ty8zd
q0eJu6Qrs97ZJS5CljPvrH5sOpyDp1Zgkzk43srVrTSC5anA7oqHJp7ZtpfaQGZugTvTZawk5+XU
/h2ShVGXmZ6eyMXCrnDbtHnIEOt5kJtBfGnDLufNLTFA7eKpRwUBx/pIrsOwS+aIlgwR1QAtMkzn
3Tz17H+HpOHCNOUy20uFrwD1QI/nGrJFvtPcBN46uB4/Gq+NEcXKkFadsimBv7C200/1DEekYa2E
ryD1gpfVzcj4Lcta7YsqATtTj2J8jkWWHWwuyss6xd0epCtmpHFYX0qikVvRJVgPq6kbbmuRk3fh
iWuZQAvQH+4EAla13DlYIoftYVWyfGr55G09VM9dJJ0UMEcBssfF7Cvw/99L3gKU9P9z672PkXcS
EKWByiwTCTxPaToF9518MiILewVWI4Sf2jlTR5CJXSBajddgjJujZSd2Efh1uHaPZIQPWGRwPdsw
Wx9lmsNXLckrEmnKJE5B4wwsmeUYqPWUYhwnkj2PERcM6QP8Zq1wGpzZPcDARTwzbiz+kCU3R03h
3S/VYdTd2NjxznK8c5aqPqQoTCIxorl48S+fvNEPHwqQ2P6PpPNabh3JlugXIaJgC3ilJ0VKorz0
gpDpA28LqALw9bN47+v0TA9FwtTembkS6Hl4InnW7FJ/7LaCHqT8c4AM+exTiLxgG0C6eOssezqq
zrPdXY2ExKSYORGQEySgdutnaflnjWPw2MWLVR6og8gEpHELhzANbL/gMdONRxjyWs9tsamwONcQ
xybMDq1Fk0KHbHvsUHjpSp77x2Fwy/gpQyp9aEdEGTwOAWNUgQuJ7X7tpisHfLC/rRkHm1UGsepe
iYaB0NSV+xuYeo6/67qJz0gM3Gt17UqX+SMJyGuz8joMOVa2ajXgRX2grHPIycXjj7DmCR2RZ0L+
knaizg9jLAIYKe7AuWd0NijME+szHNM5HM1nz7cZiAciW7jDwND/M70axMpKEQAovqauiZzAaG3C
kfBh2rmz2DmYCZ7neMZxy4JN7HvVhzRxZTd8T08A4ze0FmJiAlJiZ3fqQeQ25WxJw8Nj3eVWzVaE
08aF/HELWBj15X7i2PJmOsEfGAx+yhcUG5rUYUGTOuSo0Q+lDx+v0E8MwWl4kcOQHKuGCu/Q6af8
FJGxiHZdg6C/CsCoxyfhVU73jnYCIvUm3fXHye0n8MZE0vH2ornCrMPLioOBlIAAm1bU3QE7wviN
uaC8U3L2bzkRPRL/jny5cWLd6B3MH8neIPfuMYCwJ009WFvHZGoUgMm8/m7cqgAIJar5yD92792m
xkjLr2g5J8lW2r5QrODcm8hOT5arqgOo3faDsbUeznMXTTOUP+2z9m55gZIykZ4hxSW7hNU5CIjT
cJtT6S8lA9YoAVaaqp+BdbQo/oECZ7BoJ7//R1dpTGuFzQVL9jEiwbWCbuacYpsTxYuRg+CM4EVJ
E2yrNs4ICxTIXZUG8XvzU8JGDvvi0fIaL9nDNCWFaWxDvMomcde9qnReaDCbKWDBclbNtt/+Eabq
7m69owDwJGbujVIiAJeAj7XcYuzmICIcPXR7km00IEAlKDgHUmtyQNSLyNrAE6Hu0zEPnFv7/sNj
93zDKGVucww5NoWHhWaI0zJb01egWB/PraiwDkXgzGaSQNfbUtl8dDKYSakh/TZreh2Lz3xmdbFi
cl1ebWw2XNEIv1gaY0axeyetbMiCZBxwzlFweegr6YQAwgd9x58IoIHhoP8HUCV+dRZbsV/usAHm
kFNpPi5tsAU4M2F/eYUzyL1EKKGPFbtcQngDP01CPBHTkY5vHjYoXZ88HDOEHQZyN0GvIFWLCo8M
ekgmktT7yI8BTrq1xpEHIxoghSo9V3mbDsZrtF+crP9xgrGFLwz5mAJCjyUklwJ2ANh/1RWoUfBU
lypeEyAcN0M921urpQ+R5wuARifEwDtgL5tefI1Hw1/yYY/BLuqeQihb6V0q07Tdu7wAcrawxbwc
6UtdiF/CWTMbNCfnrCqkK4u8zLFxU0EQTjYzS2CDpBOxDnYVfxgAivEhxn93oiet/LWgzHz0KRwy
Xlo6JsAcYr2pyCDtBCROHpspuAdmDa9BBsqsXaB8KGlT7uktKSqeOsZy+mozzwsZEygxhGaUyEbM
wCPfXUOGYubfy33v80c3yA2bMRnDqqRvbJIQTnnRhBbBes5Ne0wc87eMFaUvnQY5wEkWBI53y0c1
OCH+40asU6L9yXDPROnQ4hV65RNdifGfsSef64nF66qvS71fGj1csLmg+AJsAiwn8hYMvLGO/uzo
fTctJW7dsWHhlzgomlu+F+t5GHyy1Cm4+B39RmA/ckB5W00hAI0sDAFbQWThQyTcm/9m0SrxZc34
KME24f62ZzpDidd61UZL3T0QRAqPyhbsjwo9RAxQifBRv5IIwlW5TKxramofMXg/94wzB9WlmkEm
pTQacjLYR8+fcYq2fW9ZByjtnCs6nxz/DkhzRDdox46c2HXAL+ur0Of4VCxcZfzHRF6U4esro+q+
17W6ALkszpiJCJ6Vse1z3fUEjdO5IrTWJeRPZDhUJyZNb0tOJPxTo09StVceWOdB9/HWKIF0CpMj
Ih1IY/LBJ37w4le+277lbeohMYXSgHR0O4CwsiWgS8VMyXMhJECPglwHfb6SbpbsWtsDLMBEY4qV
RBAoX2wmjBCVlV8PfR7V4aBdqSi9k7VdrsfBTaNDxWq52ZYQXPDDSKR2MrKa4nobjzc4P3lygK2g
QPtlsm+tTtiP5E9HfRkJmTxUacHIGxqW/o9CKmz9OCc9rA6IbXsbvBh7Pn55axUSa+1AhAyQaql6
fIBNqvhXBKR7CFq/T4hnL5wzcTh6HkjNO7zOmTmLcS5w7ZnRoRGvHcJw14S+pWijAQl87hcRQAi2
bwzaeGi6g8/e5h0Ha/41RYVuMRyGOGZ5F7WvvcUcJXh3Z5j7MOupvamtFCKC7e/JzrJ3BM+oycS2
E25FJ78rxrj4pPVe/rmhF1zLJPKdy2JXJrtjKsDdyNt9qjYpawR2rqyd72twNL+hW2YPip/ziq99
IPwty5w2EPyQs14Ho2fHR+gwjnuVGJTdresM8LdnduQDIBqSDevAYIRBzCiRiQStV1TacPR2JAVc
scZ2mHA0nfrY4rAO3zPmX/hfCZGyQUq3omQrk4yGzai3iTjm6RCFuznjxEcUBt/Jm5zwsO/DGBfM
VoooOs5jToe1l7YPzdhl9EvkoEc2fJqBnBGOvaOqzdyvDZ0k79Ae238BiEXamueAiHMdcEKjTXCc
H+CZx+V6AtsInBhb1FkGbJzup2QxfDtugw1VNj0yc5hKdtg0G7f5ZaFn7GpJKLAXyn+wt/hctHJv
mVSdnMWiTHW2g1PphvGvmHBA8BQOKBb2G3xsF7BYFag+IWgtxNNbNqe0HMQD/S/9BgkzvjZwOF8K
fMaAPONba1nD+SIEqrR4SHag+ZGse0JU66iyxpqmi4qVWcI623yNI18QlN9bt+y18jtRHZDmqXmg
+YZyzLICWpgU7cEHNH5pJkccADPNzgcKfojZuuDkkOaYlTnUDd3wZDHRe+tYx2F4pFppOaByzUTj
Ou09z1RZRw84Jpjo2ob4L/2VlQVetbLol9eEFNQUIZA7Nna7k7GEt8stB6fV2oohgH+W9uTmL32t
6gmdtIZRREYrcjgfN/y9SOi255Lu6lL7hYgPDwZ8D45zZ0PLvC9iPW1UpkDZ96xV+LiURzzj+4/G
K5Z9WsBbO+UxAOy6QqQAkdZd4W0u3R2V3YWGDCpIDPCr9MU/wdHOe3Wr1oow6QW+iVYD7VV3xiQg
gJq0wWZBVH9QPGnDmBExA8zwZ3ta7WRYCv9iQYzGD9okyic4MFYLstaK9ZAI/RWwKQcPVuRSsNXJ
cb5wo3Rb31dgjMop2pROhCc+E+O4XyyWiauq8wAN1S4V9jssHP4pnzmPO5ETnCvSHiQtZje5kudt
MR3YHBIC5s5LGYNUN2He1VSWRoRXHh1KhMIDTCliBCARCAjTgoDXnypqu2pKfSlkVDtbSTiq32hW
7KAg7PnWAMAEke4rd2DbDQN9NKumcDO9dxtrTPb50Mlz0cMq/yI747uvHaGs787ng6Y94N1dC1b2
Bi5TKjt1xr69cGSwxQI/yh0rXPrtvG4Ab2YP5XCyA0EE0oCtO49ugucSCo+HxFFPs/81TiawD8kg
GbgxQCFupCrgvSHwO8x/c1i0zz3a1gxhyigchhR0Fuzs57oo5D96UZr8He1BJAecDnn1f0I4BpIu
mDzc+37e78LWZdot/NbzNqocqxC5XXZHjxMFCrUDznXZ9bi8uPU94i6hMFV0xxC8UJrXh8t3wCh7
bsasf4ewqbJHaXx5z4poKTa97sMeTg/CF4hJOrX+q0zf25h2ZH9C1ORJhlZonUu5TFt8nyUpUont
2c6HQ69oUII01MAEwdWeYy1tPOeVSi8MYSAo5TfggtvgZvI8yT9VBHM9sagDYXc8caAOuDUSag+c
A9wZHiGOQ7j5DaMtdjBIXjyad1ChsI52bG7lNhJmGQ+T70CZKtkpv7tFzVqFnSK0WIzDMb6najkX
bH4gf3VYqzb88Q3h3DhiLzPmiOF9z81HDuOpiPJsr3RStTDaDGuJ1jZWc9SKv3MFV4RCY7osnOFq
2bDloYAHGSZSxT8MMvvmgxnUlZt4uoJosk+5rspH3xi5rBoR+7+s9cML1vHhxkpfaO3zOVPCdcPt
feN8qeDD6cbbLiS7iZ/pQoLtxDI4+3TbSPorQvbufeujnLM0marC/0HqxzMVI6jRbOgVD27VSDIs
jjd9wSWJLkmBnRI8aTEJQpti3k8e54X9VFmxB7al7fxtOefiTWGvZ6EI1787JtiChwO3mIQc16ZZ
hVUJ+0R1Wnyjzl1e6pc+xE1MwCQx5R4qjgFKnFeUnMByqp8WJuW1b9Lynpq3dFpFduivYywiACSw
qkk8hPsB287WYsj/jxufkJSlHM5dNuFQOFZjGB/baZzCw1gA8j2QA1te20WbaR9UnuU9FX2OYJfg
ZS3XQQTVZYW5K2AHHwJW+CRtvnCrqiSIripnf7VmJG/fQz74BP5C8GyrOEycgiCNicqmFgtQb1K2
XutQLZ947IdvxoMCrP4wg46L6axBw2F5mOBe2y2Mfs92WixsClATxG4gb5ZvK7TTG+sId3m8c22B
Vy638ZiipqRYyHllUjbGo6m9tonMMKJRxLGrw7qj4JwX35VEk3YukV1SYVd5lWAORyA74nzv3TvL
hs3NAjB0vnK4FSGlMBysSChYftXuUgmZ+b7ENp1/RG4THDsfHyhMq1FJmAyZbZ70YFevYcNpr4yS
cYuYU7R3Rd0sObB3yDYzuClPvJu0mX7iqrEOk2qcdL2YeX4qLV8OKMyq+effXLhrU/a980jOwC1p
YRwtLIL0ShcrL81SKN80D51LTjEXOAoIBZHrqY4NIY7JY1jROixjVlXljumTw9YQmgq6/8AYiT9/
8djTWpG4lvZyC+vObtniqDKTd7BJfp4qTPc0tNCFxNgxLUcdB4G7izEoYpiquNax7EZ0rif1FB3c
Jrpt+HEhAeqy65cGh/Zv5MZ0SeKCOmet6v+b/MK1sd5qqBuJEBdeoRrNsoveBcnLaZV2GJO4ujxz
0fjYTw27yjUQEnqQsFoX4hGBhsCgbRDiTlHKZvJl9uoMn5MDCaX6mhdL7OKJgCSH81jcaiyBLG1T
p0XTYBLC38lxvWnPUyKAmmaGuE/HdsPZhkG0vJfFWP3B07VOggqNkYiD5+M16zmMRlYyu8gvJnrO
kCXObdMWr5ke8RPz5cM987khdBALSg6gM8mXXFkon60JXOKLPs7GWxwDt8AwyGONBN1dO8zz2GZl
X/6BSiA9kXoTa1BXyNsjckYSA2LX/ixR31yXbF5+Ui29Vyui4f4MyLG2LixMbn1ISIAuC4/aNVsQ
z0v+ajIv5LXEVuUGSqPpA7VetlhIeB0eq0zqY8LuL9jNebfACSegseeVmiY82/PxgZcwXW9LElW7
sKxsgPytne/lWMLwz7tcnH3qTmj54QQE75EryoK/GNU/LIfBkUbkMHA/qNv2Kx3UYVkilohCA5Mg
flkeuTEHHGRud+wxf9JwEs2xQ50g1iRgVj0vQYhnJGeScqBFRXVtnaLLuPmvECbd4sCXd6Cbe07Q
XoTVt3cSnHH9EGyaqiMrx8UgUcjiiIx3CEX11NaUrpDbbZea/C0ZG45sCGgIRDbBqR3hkWldeyF7
SzNl+jmvu5RQW0tY51qmA4fyeJ7znRgJvQcjzVMPUBkWB0J6pejFs8lqQNYK0peWPTSwHLvv0gun
jOSiUzIusEo5PvC4X8TKa6OofkQnXvoHuIt4sGDkqfA89RJRr56rzj01SOlcuyAZMXNZSTdvvUE3
3d0yz1WGCceqibrBIadGDZULEH7gEqymeJJCKIdxY9pgJR7cNQQNvJKRoGj3X7eE9X3A6+vLzVX4
NFmePniW4blEg2G/toUz1Si+Ddq8h8//Pm/Krt3hkAkfBt+u3xY/L8y21Z15ZpMo06eIaIukH73O
hP5MFjtqwI2FEapDYHfsNIaRBLv22Dj8C7Ok8r48hox/FMOSUu3zSX7KxsnWCa6RkIR6L5GXSrrV
3Nrvff5qMy0vnJBppbfoRa3LTRKoRR5KRqv2NdBx0/+VmqKtH2aLjLSDWpLiFC49GXQkId68EqVv
wTdbht6ONvoaeoiswn+t8aM3P0nhaSBv89rHYsF1gbSq9AtrQO7M7UAo4t63INw8YD7EkkhZwIxS
PGeh/x6EpXedOJQ0B92V89H1alwPztw8e5nGTSU8APGuMvCkOrqWhpXI+vmUt3741XYgqX5rghk/
NdjvABmTEq9f41dRex9jrqDecMz8Go8ZbGdwNbyZyN5iOW+/GOi6+Y9EVVNsSCk7/3W241eP8gb9
EKgALs5I0PH1vsciRGI8ZJRcuZJa0pwn78U3swrAgkjnWzs6OLiRi7NE0pGxdeOAq1zRNLEWUhob
u4bbb+ENMHo1U0SGBibGcsyxQk0f3egF3Sf4DSfnnDMn+ks5nTG8lbPgHYOBUU9cKXb/BlawAyUx
RcMQrif2f+S5m+KRZwQ8mN6k+D0Uy/ou6JOtklF013ECp0g1tkFkkX4bvUNVTFV6THMn+YfDXdJW
jRDzyJF1PNH3KG8b72j4Kbqq/Wjh3GN2TZLuQOBjeFJwA/Zt2LffGgzUfYdZQj2HIsn29aD1/DC4
BBYxP2cCmRlnJPgqTj35D1t4GjJ2Y447hVytG9b8azL6/1BHffoCGsx//Gpu5Zu/eMlciMYNhsFx
E+Wwtz95cvN/uXBgitn6xN49Yqm+zJycnFPvIafgeFoEeosRdkbpCjDqtwLkR8HaLYdkQfZEyjVf
o/3JYU8CZknLLocuRsKYK3qyRnpB4A2bXZ5gTvkg05Dj/LO0p6+QQbn6Vw5Bm/Y8kglsN7WaQdT4
Q6r2US41q7IGo9CGNGKWwe9S5LK8UNf2o5/pkqP4wC6w6X0GhiUrQ4vIrep9gK6KWoajcJfaxwXb
Tn9DzXH8nKchq1/d5wlNJoX4ziJU9mSbINphTBMO6qkL5XTal14MSk2VS3plQsf+pHqKzTI1TdfY
haxt1sScxIHVKdpJTTLguwn7ZKHIyavgwWLm2LsdohPqHQ8e2G6x2Binm7tDyksXCzNXdDV81UUd
XHKSKTVyYZP5/1GXW1HYmsYFAxv2Uq6ZGyayi69ksprytcrgOuJJsKt8NztFsqX+jPk5oSAt39Z9
HtUQKYq4+hVk+ex3N1jslhcOzMLXkRhD8R7iPkAQxT0bpxTPFs4zcl/OniWD6FgIGbWrhkfX1qN8
iauppWuodnnYtkzz1VnSgdYiB1b2tbKVVGtpLP+RvXecbQsbtO3v4KQjFwhs0WDYc7QhfgKDkXFX
O8eYg42zQXDCpkd7S2pt3GgktYDFiBymn8mVIPS5r8u6PXKqtJbD4oSW9cL176l9OKZJdlPr7eS8
uBbQPbeavO5OGTb7F4p22o5uLqo79spjMbtJkmw4c/0ub2C3VMk7qMWW3A3YTJpA2Ighdtb9pFM/
FqvOrXPqm4gTcluEnqv3wodltZ1H20BFow4VMAszOiCjej42k8gnyGUOpXlYwFmbkfE42q6Px0CG
IypK5ZCoXNEVRO+D2yRn5JD8ufJbvCC561VvUQnThAmnSb/RsRLCvJ4ASmI0Jm2Mm/y2oEnWWCFd
mFOWn1QVxrXFL9VX0c6BPuQTc34RsPXcSug7FLJpQSS2lMAOIh/g39sNfJZzduZu3vacdahYdlFB
uaYap9/iBdW0o/MSPxK7AMPEaukmw8OQhPnV1MvK1kFYP7CCJ++fUcK3BueA9WcOfEoDS9shrFWz
JfAf3BTa5sotlo60g9LsUuJgFmqLaJMhNS1+bBmwuqTS/rU8kAC5tmwxnmEMWtlTkLG2eEZC5EQQ
2bDbD5w65vSVfr3mJKPcLtZOkhKWYnI6VsiJEGlivfdTirfTwptPOPPhwQEfPczkgNtV5+VoGqWt
JWGa2+0sBDz7PW/EzBeUmLc2VXWyh9OCe2QyPyFf5HxmB7tAcaPVl53JAVkUkXXgknheuHaL44Ad
gWTcQIIWp2wQvoZlZr5hprjtu0W+gmxDzcdI2Omc6kDKc86C5h/jZYw/sVclcvxQu2/03MXugeV2
fk6ZlxlSC7dPHnGoOBglZoM2nZjkwroIuSxP0HV9smErttce+z3tedehtiBI+jZ1aYPHWnzLY8v/
wDZjPTWFgyfUUx4AXlAkl2mEhpJCeUUiN23z3YDtulN1r3bMXiSYPFE5B4294SVNgedfQjLPG3AS
FvVvgZd5aywu5UPa9c5CLptM8bqwDco/0pe7ReSdmy1/oH6emXBf8MUHYh8Qg+RrMkXLVnwqKAfw
ZXFSfietXdPG8iHQg0TTnBPch7gLnOEtjarm19gsoMkd91RTWyKI7zJJ+80K9cF5ddHR6yOtjqa/
kX1UdoCCEF8SxRuQhNxtfbYaIpJFt1tO2R+NBHj4zVHUix4GzKI99VRjQe87GMvlJYxoWf7sIYnu
6jaCVRvZTeFtnIXD1cPCwncT2v384TjkPW/a1z/Qh7iTRAevtg7wWcVj33551cxho61H5a+zNi/O
wJOD8epOLmuThhMOGCxf4KYUfn8gbJs4x77nvDGGPrJ51/BfXJXW3H+11jJ9WBZhdDBXHeGkQe8B
jfgBV0NXH7Xl1GzzfD4iItwcdvcy1Nhtlq7ML3YImeYJOgaNfp0dOAdeHEuVYHXFwrJl6xB8CjAX
VzKcBQCUhpbOfFEOQyPm6k3FoQGWjkWLHQgDhnso0MV/acRNGoa6SO7NUFfTd5eH2OumIJgl9JtR
7akrL/VOl5CC1yN2fHfNobf67AIH9GrbkCI3pR+6K1Z13gOvCflcMsLiO3FTIiB1WPzAre0ucL4n
RaJbuY/AjfNNlfGw3nKcWJ49GdF200ur3rsk/Le1FxM0je25IHICnYWnk9gLTtyvqSHCTuuv9j6H
mUw40zA/08Rwv7Ethj4GSCt7E3QXPBN0aB/xfn3jRjU/8O7TwwSBht19UZ5KnDIHF8AgG3ivzdkd
G/8opQT+k91izatQDKJfw2I3d7bKInc7WIVk31Ml4up5YfCtOp7YGH/S/lBWtQSIMTrvDhsFNkVj
5/B4GGL6lRwfXdu7oX1wKfAp2RSn/5bMK15Irs4/0CctiBc+haBskTyMGhipcUtm0cNkRP2s+Nif
IG37R46pnMc8EEKE1ER2LbXxv/PcaYkGSB1dIqGD+S5x00DuCd+SYpmsKdibjAEQgxLsLElI596z
ayYwjgtbL8VFvxYdVF5QrHhGsT5eHMz2HDcBQaOk4zDTUVqhWolk2XjCpagdS1H23qRd+lYy+gNj
U9E9TVfquW0zUFocaor3UQ4fWV/6fF0Ffgal3Ppix7H32QB3eU3diVSkHPLsEExI+os3/7VpaPZ5
svjXsu3z4hBy421dXn3Dqvcd+UDjIK6bgAzeeRRM41szBCNBrgDOZefyrcp2+OAQMm97gjI7p0mi
6cfvKxHsLDgsO4qZk3yVdBnqKIZv/LEWHjnFr0XVSaTjgzXVkbOxBvEcRp65F7dJC9sI129qQFNi
LY7uHCoWnwTrhNXShuXGQ/RC2qDj5KRaNzuypN/OXmF2tKNx2CJ23ucofW140robwZx4Vz2lQOG8
uTlZY5a8zTp4Jnll7WibjC8Cv/Ohru3wURIw3y9lM+uj3QAO4FnUMjRgkq43tus6p4zfB6oR4oG9
8lzjIcSMNmcNr6zfZh7DJxB4/LYITfQuNX0WvjfImMvBw6Vx9XhZHfI0Fu+4Hyi3wO6MpipBgQT9
Qvmxcb3QY4QcvvFnqpcob3AClUH+jhvTOdY+aOJydLSL/x5cJObu9BehKN1m9dCvMgs7XKD4XHTl
+at8tHFMM1ltGteFjFVIE8DlNeyEHV8UD0Qaxo1Ow+gpRWtirqdaG1eYFSDY516Z0uQD0Qs/RSUO
WLLMn57a6dvN7Yoz7fCF3XDaOqWZMKxWcfRmhTFmtcS6Lre/FA9kM1OWwT1yo8IQuKhkgK4AmRt+
L2PsiB1g6PWhoIRnDcLOucNNwTQayolyaVPQilrSBXeSRGz4qAsQ3SrDxSEczjugUNdKs9b24FWv
bDo2HtGnYEiz/MknTk29U7g8DpOetgTVHsEhKJpgxkE9Rsly4LuOtm234AaUFuofMdtvB2fApre1
dZoycyJmzcqyDYb8X2inNFsPDi8/xbe6AF0unpc5CsPNGBiaUaAgKEJM3ZoZtOSFBqTrI2HovZ3a
xr6/KUKcETFJPVKyEX5ayr+kfqfvQAgkzilKbB6qNmTrezFi4B8gQa1JzEM1xVRz4bBUXvzpFkin
Gl7/xK3N9+2XZI+iIgx2dIn0NkQOrmjLtv7LO5BhTjYDXyRhsGP5olEccYKVnSvrNVBRXsShrJ6L
RhawL4vSOYasnD9D2TV3kxyJpXMm/uH4Xv9WVUPRO4FLbt1Y8j+mDmklbMv+Mm350Kgu+QjBm68G
BNGHOAyqHcB0O12ZBNTrOvcpQCRa0/BSz7yf2rLLKy+s6eRz0qIUEVQPbb+0/xw6l0M0J1zocq4E
IUIxz+0VWvLGenMTYTas9+gtWKLhwKpCsIXkYy4dC4xuzuYTxh4s12lObgFPSLdJS8kKgQPuinN9
9E75ISGCsZEHXEAoRXlJ4jYvuxdVKiZOKoMU3iP/hlFdTLZtAj/jIfP/d0Slyz+0qajeenNi33d6
SRyiDCyO8KUDoe9ceF0mq3+gsFCHx+V387t2Q/pKz6tzT9NL/uShmm9KNYUAyRkCKGfDHCK3rqKX
bVNWY8rcmtCrWcFxoKHa6m8ni/R3ip3hmYH/s43deK9ySMik7DkhoJDSTFB1X+jwJuPg13Z3WuWh
t04RseEFsKX7miHvpOvAb2t9JxRzfzf2f6yI440KXQPgahrbpywQISSqKLu5zysMQNTdhod2hARP
Ytx58V1DDY/ft+VXl9vpfsF8v857j+02vLNmP0M3e0x63T4xqvAsCXSr/yj60Kt2XHAS6Lpi39L6
frrmuSAp5AH6s1VLkA67m1thzWhp1toCINTMXbyxKgt7x5QQQnQKBiCsrDWSRiBOTsyCtyemtcFL
rLaNzjqiDBXJVZHrfh1MI0UReUNx6zZbWo6yDeYqOrvazQjEksfJ/AaADvujayhMViYi6Wre6b70
kfFv8A7MTvBwkg9tiJlC1ovI/GJUTqdJgzlHZg94nJGmsK0XZ0a7cV1dnIV0nQ8WNemnlqI9RkMU
6L1dFnuokTf3UcHvQ1rcSR/jmo3YTjowGfuOzM6aPjKcMRQlSteQx86z7gjqzTpmqI/N3hrYEXpa
Bs8lIe1n6frpJiL5RnNXBBdNKue97JT4sEC4WfsyE/nPqD0cN7y1qt/CV+aSYcaKYL5T5LV2WPrf
4uMc9inmqHhyjNl9PQTlnWfCft3pkH0/LAiiHAB54iFgZm4ICmWxVnQbtzAccdi1hywPSQtk6F2V
TDyMftN/yYQvipzkKRfkzBtOxxiq8g+2L/yfjdG1GpBPo6I6kRSIVm1o1HsOpJ50yjSzX1+KRL3q
Yn5J4tsZIedO2xus3PiAPX8zwxnaBkNYHomcJY8dusNnHru3Mo5Kstu+CQ7OlPL4JN3EkQsW+x6l
gdVGKChXhEZ534fQQPO56F4MzIp1UWi3X+NLoNoTG9fLzer3Ru5hrk4xmw9OU0lKGfgM9vW8QFff
0o+ifshjRxpFK6l5wEV0luLJpVASGKflbtthmn6bLkfAHPkrfn2TcWVlVby2WjqrCWQt81erC3NX
saJx9xyBQpDdCOGk0LjA8dtmlcVaF1sJrO5fiBTTO0sUsQ/LyO+owlLudQybPj0WNpr2Ti2eR4SH
CJxe2QS0/jm2x6towku6GVMx/HH52vW+QrB/dfLM1F9C6/ph6Zf2UcKBeDS4Tpjtusgm6B+a4kbv
B2tzxMzm0TsVCQC+OXxOs1FA2gnxBE4fVE8Mjl7PyqPlDY7HNXcoI61vZL24Mnd6MlP0NTLnSXxS
ivAGpiXrecF1O/91GbfAIiX0WVZOuERGyohPwaLz+i6bQ968/IB5Xl2lGTVgjqUtTpkjUzh6TfYz
O6nNWxVrtb8DUuOXj0QAHLM1IMbe6avjrKWJvu3SoK4PTIdYpPOxlg+2AccXDl7OYFsu4TNFtz6Q
OY3X71mw/814bMC44TQxunrc4nqot/FgW9EZA4wTrIey8rdZ7out6Zi7sQvCNCwySgF3DK4p+zoc
Mm7UQt70A0rWPF6HmPCb6LykdS32g568/xBPm1PhDhkTIH0fNgZqx5y5C28YZLoJdpBM1G+GW/OB
VQ4VP1VESSzbSMqYb4AHVMiQdJHe6F6zBhKgC2JOGJO9Hj026zs/lMsnlhtfr6S3BK9alXO9SUQd
dA9mIDZKjV2PGXdYlYMPQtDvs/xGi3OY9NINIdeOPsOZ9OnFBZZXv6BmWTPmnFvu90swxDYfqYfF
AJ9Bi6JCrIK5n/966xA49Ser4shFsZNaO4rVVIeRN1HzkVmBj0lCKn+GcJK2tLUIz+bTIYqSbKT+
NYAtBX51Tdynjq9uUqRJvsFblU4dR1u20NmBR4OV2KxJ3cR9ijBWEBbGHpm+wlbM47e4GnX0acjM
DydtcPMTX2ksjU9bQ6hrDG8jmgydPRaBwRxS7tW8QuhJtQWro4lFdvkfR+e11LqyRdEvUpVaoSW9
2rKcwIDJvKiAs1EOrdAKX3+H7+upOmywpe4V5hzTimPbBFgN6wnCm080RHEsksybCbpaV3Mgekl1
MxuAeshKSjj+U47oXAqM7JQbSYwXjDZEZ3+sJE35byrBokxwF7LcIaAbz8qkrmkZqxiRBf1x4YLI
gwfTRcyXQYNz8axXtCHBzb5CVuY1yE2jP6gYnBDZKlwnG5owgdmuNYOwIvn9yoXFy4JFlrlYOidM
kdFI959FMt+WU6Wl7+lwYzDrgDCowDCYOJuhc1VxGKtpHSIdONUnGRtmdTQKwgsEdqAxtHKzyA90
06QrymVa8wvsu9zbL8qz/eMMey1G0VlTcwKZsU7aHulRIPewfXLpXp/B9UCD3BhOOwznaoiZ4CDN
b2q4W342X7E1IRyuNUnsKJ+sYrwUw+y5h6qrgynyjWxVYTA3+tOyRpi9Gwqm2bmje5kOPb5I1Phl
53XP3Q3e0YhbmCOSV0HjfBMCE80YZww9kTb0W2weyRAJ+F5fTTaiEHFANnLXVK716KXucuNoDaib
ekmgyhFtmL8cu9aWaSSsqazu+CelInRUocflOJCEnhrDW2cs3hP6Jz29EF3UP0hPO/xRpNPALbFt
ta/7ygZ0FzCREZai4XdRl1HQlubE2Z42rxQL9fg7wgH6Jb0OM5TFhtzHTYZ1/x6dQvfelmkL7paJ
+1NtjMNf4GAPOeB2RdFaoii9MEe08wdHWRQ+tj/veOzSb8wVXn80mK5uZJvkDznHQbnXU5kWUU0u
3o+UxOeEGUZEki8YXSaHAtZbigE04/eESVydgYhJEqwMK3PCtWit5Y+h/HjtEtWM+2Dp/B8ociZu
ajIWGTPaAzW0hLVhhmkim2Pj5M1/PawR5kqmQW5dv07m2WTV9oWTdL4uc2u88doSCoVkiOAzf8xH
79i7sbhMdC1OVAtdnFN2bWiSp5ajnm8+dyJHFayJOwYGODYw/LPFUHlwX0JnM8IEVwatIieQOE/l
2rxh0JFM/mmUEFULK8PQMnuCvs2SNk0SwW3dhXSE3CPZqUU9UkpLfccEc9y5roxPo4uJnAt7KsDg
iAY3oYSdjQKnNuTLmuDq4GdgAiFMNGlALo3CuyNjAauUNKAJ3gw6qWaEV8oqRNzmFm8VrPTpUI1j
9WOUs2ZKy2yWZzabBe4heEU/To5FFQe9iL0XuObFM99ozWKgK/sTUSDeh3Dp4Q4MAS2ESL1Ge5zV
/hh1desakU8P3OxXmyF7iDGF7tM2HWeOunZiXsgTg7+vx+39ma1T3J5LF2LwCQ1smvzXdWmV74xh
GpKdMSlVHmOAjRn0WLLZcFrM4hn4OTxuycLvlvhJoTbiAXzyulExEBExS4KypCTcTHyY4ENb0OPc
ctPwlCPiOptQOLO94Fb8Jl6RnpklrrxSlQA51eXtNx5Gk3lFbdSk5Lh5iR9+GgNWGL5J5WCX+Yy0
uBKc23ptLW+PzQWaMyclvuKek/cJI0H1IRqXVFyeXvwEiQaZFBIgBp2NK5HICMVBdNRJliUv3cLo
eTeC1Bq3jA/sxwyYWBMq/oaXREPsCmfbSbbgZMW9MWQm1pRkLe6aoab06hm6Vp+da3TdK+PU+s4Y
1inBvjW12Ym2z9kpjBrDnskazx47sXoGCwo70kGNf8dEzjyJhFNDpLH+FpVf4qMpV2afAgsdK6EF
JubtmUvqo2JpiISG1DOBghKLbx7Wk9W9AhGTy39WXBESsqkEI7zv3NZoFSg9bXmgINRy03emQDIN
nzm9DkXNp1EsYiIUyZFzAJwnYJI0z03Q75YJL/9GQEKdtqVR6WVvTkac73Xm+/Z+MBiHWYpnZ9NO
avjxBUvuSJbtdCdQ5rTfLfPkAlVD0g1HpuNGcteSNir3ts6lpIIqwcdMDBeu5Wz7SJw6Sm6cpTmk
PolpiLATVm9QTpjJCj5qqZPJPLAWGLIv1ryjunckTvODZTmNe80ZNpP33o3teiibnugxu5lq97CY
Xe4fuS0mBuLZDXQ6JPTDUGgslqa2CWZ9a7at91LjiiSGCkZU8j3osW5PCbf/H+Et7Gn4srtno0PC
GfbwQdaLk9TmH8Lk+WFMJkDTbQbTBd+DMB8XZWB7mid4Maeusbw/xAys6qRjZt7WQ/von0ggWb0v
BVE0HH10UANkQ6qHqswuXudoc6e5iQ36IrxwAlXvdilT77T6AWnJlFZM4PIuBfQHB56Q9pSWt+yr
WES5ydLz2Ya/diyB4VA+TPXv7KGJ3uhuQEiiXRjPO5HUjAYGZwSaWJdqeOgghlBRVpqSOFOZ+8Lf
FD/Prgkqjjs7MEHPxWQ85b7fjE8ZesFjvrLqvzHVzAvu9/SuUeLDVOx7wwGm48M6zRBXiMhTGxd8
y0415oob37BPPuDBhINaInSv/Vi8Y0cd8qdlNF14VczBtxbnLmsQw3rw4AqZGJ8rySCsMR4FEvS7
nHlqsa0Y9EWtkZNTeMuC6GqUW7uSMfkRzUQKY2Sugj3aMZb7dpBXH2ulsbdWNklS+0nPRnHXLTZq
JS0AiA0q4LPQcbyKHfA01bLniteyQB674kZqcutfobBEpdXMjdQ09a2a8j9vlJgLv4O6QGwDEmKz
bm3RO5WFtcmmBrRZXS1f0q46YLwrRhUTb8rJseyXhFH3Lq78G8RKixPyKXgNTRV8QI75D8qRA5pV
T4+IDnn/83HlJWBu6z7MNFFXUMIzBx4T1QjlY/I2GIOzL3wew2JaUrIvqkzA1U9pA9zWLu+BGCB4
WoLhX+sOxaluTcnatUCvuQuyoroLrLg49GUu3xq/5A5km43tqIMevJkUhnEkg36ab7gTvF3mok0G
ORQHGzUEFgw1/EP7dCSzGiE4trlh7QgKL6bGu88EFmdgGijYNF4ZNinwSWxn3bmxw00K0eCSFal8
SFG/3fmC+CGm03CLPEamCC5b9TNSbYwhddvyolcbABKVeOB8N4xXbUpe/rDtbFuMphouCwZl7b7k
ETAjhOtxw6enuDuWXsHeqdti7naDNWbzkXWuGYe6rAZgtFQW2GB4N555rUlhZLRctJH20tEMPUe1
xXexaPYIrjFz5OZwuOAJVCQXvmTIoxDdtBpUGQJpmYLtIAcOAgESsiPgXpch9Ww2joqE4PULaT6q
5aM327TeirX3u4fZSIbpjlkLvg6JYc/h2Q+QN2ySGEfqPjFu7EtOAnhVLYMUe1taE7IAhj4BWkrT
CfZOq8sb15bkH66XxL0Ap7it0Yb0X5BgKAMd0C63UCBOEMIR0cwD/LBiEkoi1ufk3yKaqOCWBUSj
0XOPHMl2bWpC9BiaEXLXVwhl9CI9/nhB93mbI6NZ2mZppRZuo0qMjK8AoCEzRzUd1lbiPcPRYpPG
P5+/q7rhOFv8oP2yY9Z8W4hHATcIFt722mOz5eudSezczQh4sXvhRsaVil0WaIjv9WOE5tJ5hkMW
sJpDvpEg9svbbJ8WlDw7zmxWlPmQBj4U3Rh5vcd9xGtOVjOkz1RPoBlToEGhU1vOcsAaNOltV8+D
vceiagV7G7jRsQlAu6DuSLVmdKJUfoc5Qqn9ULBj2Ym+JaEikH0LIMU3+gdnvGVm+OTTv1VGi5xv
wDVyVU4BbxbCINrgXPvZwknSmuaeaBkmiTxJRNFmBBXb547IRQsnV92lv/A6QDPX/hJ/mQDM0JwM
KlMhSIyS7ZMddy8mWYW/69ID1Sbrifse1W5Dg+854va7ad97W5MB6w9VZ4mhroOMe1JLnxEuSC6f
HTXLSoYQrYhDx2RRufG6ElEXwZ0c1hBZLC0iGmXKQEJ/9RrC8rbA9aHzmA8tXIs/iy/2q2bs69/X
S27MZw5N3NEkxTn47Wiwnni9sbN6c+ezswqIgKEiCDKD8Bp5wwOgXHgKEDwDo4vZ6/A8mcVxUoCw
trpfgk8jtgxr6+U3yxBy1tqFd7p0FquGvv1EYwqijQrBjEZaCsJxLNQIxF53wRA5CJ1Qfdr+0qDA
GHufeRP9zG5oHEhNVgkkajP6JQgNray0OPcMR1wG342bHdi4GebRtSQyPh23FYxDrX1/N7cDjxD0
GDluWXE1Nnubqr+6OTr5m3l0MsHkcfhxptgoi+u8pr0V1Ph+yDqLE6cUgmCdBJujhElNTO6Oz6Ep
ANPErXNEvGInz46Pvu6BVXtP6IbbuPOnK+xGRbA/rXFflL4VbBGPSJe9LJosArn8/jvlIulDSAHe
beRK+N42RXz8PGcleZFY+AZ3n0hjcncU4Z39moHsN18ELZcBNdrLAhwMPJ8hQpSyuBvRAgJCohA+
FdLofmd7uOHNq7neUwgmz6OHa2TXNgJbOXia2b8zpcj8Ck61LsE0uLpednJuYNB6iAJZzg83qSoV
qfyDQ8wyj8rB9U9LZcV/szvm5FSVdva7pKK9q8i0ZpQC5IXvfXXKmFhRNJVIggK0QB1bVZYsEMY+
0eI1PWNcC9oRTlc0a2liGIAyvOybmYHWTGpbxEqxkqcqQZ+Fq6Jdnvlv3lOA+rbdrTZyuihlEG1t
8dT3PyxiZyOkVFFuOBppPz4wti1SNulDDZNVTC7dZI8q6d5K/Mr9MGKcPMelyBnwOJ0m/B045Fhs
5zgf7/SEwT9ckJ3UO0ZMrdomGP2uaCLofvMONp+Rus5bubjLuUOo30OVbb1H6M3E1ZDHoQYiIO2J
g7Zj2QJEC20hEMoxPZBg0P+ZY5P/GH1GLTz1aCmPFv5icXC5rV8WSJZ/UIpi9Vhb+GQ3rVWtl5Ei
5qHrc/dSJy3riJjDFJbN1BhPydI2xl3Vq/I7JTX+nzMkhIKpFoUsg4GWqAZiQZ0Qpr9El6d7QiaD
zoCnpk3756Yg5HU1svwiWSj+B9xI/CJUrx/9ZEGhluP126N2AmJrJjapYiysYMB15I9g/ctuSK3A
kyNrNLugXnOEoJjFBGq/E+Yy5FtKZ+epVEDPd0Utka21hsNqs2uBez2D0rTasENx+NOa9OWEU5jt
myCIzNsSmJH1UWqpt4Ij/j/LZx4HBi31vnBiE+LlijzBLI5jFQ5JhsYOu7A2vdBb0pTNKq6Eoa2C
71hlHWMU+EqrvVDVKX5JxbYmylopL9LonVcAmdeiWV6gMD6WWT4/GvNCpkM3izvkZdB+ujR5wDG7
XDqeqgzi9VwcSwS5R2lpVBeoltNjr3sZcdEUB0TZ6pngn+XKQn/d0eSRXjl7xhdCRvNMfC9HtDXK
XdsT5ZWDnoqE3y/viRxeptqZkC7k+dZObe88YyG6l3WP/rnwjVPtz2Zo9u7nyrOyi93hWYGsCWuo
e8gTCLxDzFOzn2X4yEpWYaYJvFR/YFh4Z2fv/5ZYnp6MAVYBJX52SFFUkghdBl+tBJaUCM3urGV+
u4mbsuRgHftoCRz55YJVejfS+kaxGq3qsRaeeW9PabxF0fUV+2TWwIr0WqSrLQwIpiHqDtvTy8ql
jy/Ph8kUGF2IaSMn7HDOfhsTtNyyjMapIEXlqcphNJhltzyiHyQ0ozMIGvL97oweuzoXxZj/tG0C
/iOv8kNHVOCDocf1XfJehnSyHk4hd/2ia1+OXKFYHFKYo+9zhneR0b77z2vN4QxV6Ua67OLfnGI+
TPy1OwfKV3cWriQs8319QMc1vo2oxNjt9uohUB4Ndgcq0jC94aUjQQ6QBs4T4DoLf1f9w8MYbIeu
sl5NRORb35XWETS3fXD0YL/FeSL/jXjd9p1FaBAqBPFoib54dd1cfdiuT4tvNeKFkXp9krmb74kP
U/tVmRgb8EnvDKAoslX5XlTtPzJZ6h0gCeZ4JVOJs9bgwuMGhbSrbYeBLyqufQw5ARuM05PaQ+rR
fikRyVKtIA+zUaKFuijEfal09gYVqEQ0Te2IrGSMRiGHgyvr6R6eK5TfUTIDIKKIWWLAgBGXH+sL
JidH+AcL2pd88tnyzP6Gijl45HKRFaTrxbtMjv884jC5L9JVSbbMnTyR3558osu94iNpP+0RP06Q
jshlm/lIbFP81hRBZDBH+3TpiM5LX1n7Bk0EFlMGtvjo+gMP0CN+4Y+s534WpTH+YQfEtUrbWDpz
/8gx9+nVa/ZeuM4UQqZlGmVBgapJXoTb3DNgZ8z1NmcA7dMaFxANgLu3HMW5AF4Qv6rde/Y2JlTp
WgKS0qA0qp1ogvIATFg9EkmGI7SavOOKRygqxXDEdGciHGmDPCQPnL5t6N3XBVnIJ1/FRBCD8dxi
0fs0CroG9BP1HXlxhNc4yGog+I2YimpCoA+tlToHFyQbwd9gCtkz10xukmn9rUS6YAEYdLQKhZ1q
Gt+FYaIeJ2RWspBNYCPE08iokl6AG27KlmdJaDjJuEbyLjsVbxeS/F4KnZITurrK+4GDMj0UNovI
Td2hE97hjWMoj1TU+kn63g0lRCexcdshJwQgsduvta2e0tYFLNDLOwVpFLVNRXAGP6PAO6bMLbmt
w3ue1vqZ70RuuLK9vcD3zozZ1f+Zjhl8eBNayHQGgq+UWzm7NUHUn8ARA/qLbias10S82IvCzOFa
mD2tmjRUIrKvIm9QY+d5tq5oOb38lTak3ftWNYflWsLIQ3DeHmUCwrxsESw4DUNYiZBBQcZ8KF2T
jWjfrJ/mTDzIHCPMZ19ondnQDjs4iBxZFpoLD/76UcXBx+TC+h9ooK5Z4md/zD2RULQZIwCzaPLI
y6QX4jTA80FZGDN2bYcfy2NuTdFL7A3DeYJ9lAfyr7FRG/XUqpgEBIZRYofQQbQr8F6lTn6K9KaQ
Ae0fw+9tFwfqkEzV/3tSvBm0Re/ZaOoP7H6U7+ysmhOncfpVJtI6d53+Z2oEChDSvjJH2GdlEZg9
kRcQxWDntmKwNIyPOrmwxcISarM2DxFs4ewvzSUyh6G+4FkBQFF07FL6FN9ok8taYZlmOwdgT30P
ee7c576OH4Q756gEjXRrju4bHNjkjRkMW2hEbw+GUWafE9OFp1l0OAorqPEKEOU9aQQPhBnYj6X2
xL5b5uzRNoR+t0r0uEMhBo9SwSmiW8D33Wx0eh8EEHupBW18X0AlLhhMcADLUW8Z8zQvjWMiiC0m
tWuC2NpCdtIRIzf5mPFOUDCnpCOi2sZFt3r9XxGDAUPpM9lXFjQxVnItDorZYGiVQ3xdSx9YQ0Jo
HlLF+F57pA7TUROahNbL/sYLhr1mnnsqRWfktMKleYazAvcGocb8BkytSUIZ0HRuXJNt25DYzt2y
ZO09LkbW+SKxwpW5+8VIWnEHZ7I/z7OvTngq1LvX0UNK4akdw+Dlq0vSJ2CRiGkT/xE27pfpuC1S
VOZ1m8rCqiPT2rrGgC+iwV36s2213D5cg5GUo30US3m9mYR35FvBrC8sg/XJMO2XgA9k8spRbdsp
oTnz3T7YaERgDxm2ypNG4vDsuYN4HYZOwpE3dT/sYlyfw6aW9MBnriR58PvaPFK9i8O8dIr4DDr8
I22TSdnRWJ9yteNjgdf/pFa6n4BNQ9jFUu9GNB0CpXLXPS1NNRzqbJ7f8ezXB3+owbrxwXowBtmJ
Ps+qXe+Djq26ORvpuQsa+yW3fH5bv88DJkt8wTekxvhgdIWxLYz0Zc6gHRIkYCHehZjkbCeTyAgc
WzWjFwN5NpY/9voO00i4rE76rfq4CcUUxx/aHC4AxNwnK7uRzCovjs92L9OHshmr13p17dM8k0iO
DcW6iGbFmEoXQ0RiE5KvU30jB3BCenk8OisGb7aPOuNkb4jAMMb4SuQH20XYxz/EcjvfwF32E03s
TYHQF1+cxoA+EDxGcAqCGW+96Ld+MlAn5VNFqk6p2XbWVcy6H2XhMc+08YocQ11cZeQdVXfTYdSO
u2ozOdKGZJ5ZODF5jvJtnQt7QYjJHRMrqgR7lc1vmuph786D9zbMOvtFL4zgAsRX6GIv/1tqgS6A
E6TbDGQK7zPPfh8mLK+bYHGnKcSDXl6ZmxSgw13TeLbwp3yOtdZIJlwjjmTjxpdskkSDL/QNOxKQ
39JBDURqSOcRwRMkMs7zgvpvrkkRcDBn5ERwYNZhZfMRE7TwQo+KOM4ekhC5oh91lWvsk0qIvyCf
wH7c2OskBaRU6rH74pABjzXIUs/omTtog/GyY3TA2KqaByKDCfJhj1iO1LFTd8VCsz4BVzNo9xeP
UV9Z6mMGiYj6bvHIemj9kPjBGElnMn67dmVGjd3W1yaTQcZ9YqZhIgRdR+ITh9DEDcVCl6UAmgN5
JAs7uKh86L4HLqa7qfS8V4xZY7gkA1sCOnGXGCibp0F1axFsmC4325hx9nfREjHPbmq+E0yXDxmG
k2ueEqQYFgP5bejRgukRs2UaEZPJ4q0wh8e+hc5gFWn221o2uihjvEVsxc4ZAV9+WYOZaMvFcN5q
1LBhM1RjlASCDLuUIeY7Eo/ulWVlfLTtKn5b1HhpmnU4DTlA/5ponJ+EVnqH94NTZOmtTZpzZEBO
EbB3fLKiRWEMJ8SS/T+v12PE/xe/GL5Jg6xcwulGOPsni0oCuTuJElniLXcyFvOxTrjGb8+1w1DS
Gi4ZZVJLxOwNz6Wr/6alHi81SL9718VUhvwTwro54zwsq/wXDQCHfZYaN7yuVt/jTNQsI77TDD1r
A/45+cdsq3igK2g/l1mTX6O0qF9Xbb3hsWOe0ZNQuG0Hau+g9caHAPJxcTOM12fdZcDpyWx/zKu4
enZLPb4qGGcH/vL1hPEpfnI8Y3q2Wq0uPK9z6BY+P8bqKBK7gnxM6abePRuwug8TtxFvCHLpQAf8
6s/1//1u2K/66+wn+jSAJOlPhCqOB5JoqvsOQuhGTrRfG8C5A3yysjY4j7Pks3BHThSManJTJnMZ
ZVNC58m0+M3tO86IIGeFC7/1WgD13JNQ5sOMMm+A5HVq05B+0aog21G2ybgclq2jGtTJYwVgXHgM
m4tEeZ9tz5R7k4MCeiJPMn5awTwfySaarw1y+o2eM3nKEAymCO0n85iyAv9nqzy/A0TdXBi+LhHC
8eCJrIr4GWIH5eLKP5v15rIdGESzh278XeJ0yATNwgbYulTMQmkC3uGJmRRMWX2GXUIVxVMgfTSL
sX6amXJ+tK5eXsj4rsKmtNa/5LZbaYnP+seWEUZ6u7jPoBeAT/QpVB8fXmp42zQ85uk0RZO10hs5
aNNUMtt7KGj9WSsDioNaNLtcKA6bztMku7cKWrwXTy9yyuPz6nUSc6Q9Ny8V6SZwKtimoaJNgNlt
wYqYgOLiGiJw0jcTivAuZR3NQ8T8ziXFxbL2PsMx/BJiutCEUrmw/HwyLBtyFI7yYFuoWALoq5y/
dqYrxxvalncceQGTzManhh9nm84VPUnkZExkZ9ZKGFdBoahySiNMIc2h0rafRaMSbYTzCcQRtcCr
kwe4RC0T3w+Wpce49xCWIIo/YrmyjyYH3DtuROO0jLq+AttyAdS76Z+xeskjDlTct4XpvyPBdb6G
Nn2b/NQ6WsA5t5MPE2KYVPFHMHr9kHYpu5cEq8jGLyqkhnoNfiy3lEdjuBVXjdW+JrijkQPoaojg
SLIwIPvhtDJcBnYWlJfcpRbYJjmrIj2K8RSo3r0qPlx2IsqAD051uPcBghywTOXrDanYHuxbWhs0
InPfYkl6G0ZLXGB/ilMyLcaurZDm1FDhmRz3dWQueGdSlnYfAWP3j0Ll1q4aluk/yg8YB+VckuBu
eaFPLhdCZ9IPk5BJcbObUHN5TF264Zn8Umy8nt18mnVv3IpR97hANHmfR8A46CcRpZEm8brS/XBA
0jI8KX8oHpZ2dTkRSfjwlSkeRC/J0tZV/U5uZR0OsfMfuK+ehA4Ir33VG9/GRDbQbOvs4IFWu5kY
6s9+tthn3NI64iqVjPLc9KdACMNmpLbOktBLPl47A1CAAw+ISeJBeIPp8RinKMg2UDTlMdHShnFU
5083HtlGp6RuyYlXNBctzBFsZz1hAFbpP2IqH17wcHf3NQ0vmadF1E7Imkf7QEiCFwVYwXYokJNr
g9Xs1dJTDFBjZfuRBxoLyk1/W/vNh1lBS10G2zgUTj8/VHlLXgCP3gHLXnfiZUlJimF5soF3KP4q
bFqh8pgxWbljwuIK6FTQRX4GdScoo9j9zgP5alVbBCu/fkGYTIDyHuFw/KZpQ4MNhLp3jCbY1A0c
PJ9x3OoLRvDpaU2T4VhTHdTYjIlgcSR2fRtICappeBkssiZ/R9rFGo2VLPdZEE+vLgXQmXDx6ipu
aS4wThxkxCzM5XYVC9wcG2dBvuMCcvBhFSJ+6li83aUgfj790m0fjcbE66ZV321N08WC2wKNDeXK
/qsfcTbXDdTys0RMLyLLQMuwAfi0HoRa08PYQqCm/nE+tLQWe+taXfUCd46nUae5cemIosO6M2cu
q40+G39BlAgL3Z1M+RIROu66JkMiFcySXJGbQSdykKC917cQgSem+ULuQO9ZJ8R8LNiY8VcuOYuu
awa7bOnHFxa5zPSGymO1muWk4/3gCJ2eWC8kIkqbiQiNCWnPfLbTHsE0GYFJ/oisySKtis7x15bC
tLdVyZYKOpLJmo5UDwSQyzR6aO5NT/soE1K0A6KYXfymCz9zAwHQqiOddThalryy8QQWE7RJ9g44
HDIS5JeYQCdk4AGN97DOxr0ubwgf63ZOo8UnFYt9ffFcBM7ApFBkFauvQucpYUcpMpEq6JKnCbHX
FU4V+pO0MLCbT7Wxg8tIQ+XZdn1oUc5Q75W13yN/FB3b0wAU1bEyxI1O6gXrP3wh2LL8dZhOnV7F
eoIU2r6AuQa316EFAFDR3Ora3BOx/whCl6cckxqlh5PCcwIBVxgwa9wJe2pA58pcscYqerbwEWPK
yYaKwCiq//KgOeRS3muQaxhsW6B68O/N/SR7/D95XXxMaIApsvEkypvkmwQ+3bTBec06vpfM5Kid
jNvBDefQYiyJOAKBMuMFrwpYKWsnhaaiDPghu3nxzX9Fb5AxgxXNPGdgF8SDyfEb7K1q0n7UZ4uA
Pli57mnii/QuGKFajpFWkF1tGp5xXoSu4p0lRV2FHfiZ9lyJwDsQgGeq41SUMAa9ORPfN3YsvYTu
mj/bnbyokmSMbHLWNy9stvuVjB/IFJEisG46Z8J0/kw90haWqd/eA9pwHgi/8d4TkrMYDzBjfulj
GtCdQNlNkjIouL1bNQCDghLmQTYZn6BkzSP0X80Q26oaP0LTKvydV7GvDhkpInghQGo/cbE+W8yy
f42heCWZGUROEjCnhheAYcSBTqOXb8DNJzTNSN7jwlpQLav5GZqNf6ZdpHhLGHu8400gGSOARIww
lWTRQu8CUKeb0rLf6coZ3ujK2NO3BG9ZN/8tdp5FhNLQSMuRvYVTBQeFi4FcA1wkbBaG9AlZC2m3
CDzSf/aIbIaXASy4/Fk4/d8BZ51cjubNTLp5Y0+P5sRC3MWAD3rvEQ/q1b+5QQMqcmzN77J3kYbO
U0eMPNThXYWMLRSjxBUJUZKEy8SKEKjhIZZtfrD6vuTm9ce9RQ4l0E9J9YsQ8bEdWG9sYzLQwEMs
U4SN5wP96HTPTsA850nrHU3XFx/OMMQnKIREh/lG0HyurQruC32TosXOSzlSm41mkP23MDTZm1jY
sS2Dc2k4JcgvywdHb6zCv/Nna74X8By3ZWNKuKwYBJGMpC+KfaS7cQbktxAmr4zuxRvDVv+eWWjz
m8RCP/pN/xt38T1oJ/CgCGT8s1eK9sGQQBM3SL3WAxdMi6E3uc6W8J9S2LqguGBTVLfktKlrK6gF
qwMRpAQoBoL7vfK7vwDZQgQ8KP5aQFX9i4k/Z+qgnUcXZGRUxO28sX3jwLKRlULlc/+beJ/uRilw
9MmeOyirm9fEcJ9GcCJHAb8m6ojmvADOKNhWc0SxRjwkBaadPoiNqLaIP8lZBnThDLL/vtZudSat
j/mmf2UFmyFdUfIMgznGa5ya6dZZp2exlouz8Tvo0OVEdmzNibNjWs8+ByHkHv0OzTerQWZJI4LP
xf3sMJ1shtF+81ndUVSx64UO8OC1QXwxZus+p9rbjFjaI2BUfFR9OYTL6ulomYM2ZMpe71b6ju3o
9u0PmMQhQi08RL3jvKcLbtOG6SK9ENhO6ukQq9KNEez5d0h35cm9zTs6QTZZFyNn1B2mcksHL2UC
l4/kZqg78mfFXQoyU9f22UOnfqzTVL6jODi7Kzp80WUZodQu8+pRfC6L/s9SxX0PYqJX2rIZkZjq
bMdVvrc9eUQM7ITSdxvmZXF6QPld7hLK243fuEvUDJ31yDrFP7vZcgZcyByfNgFokUNpte506ixn
ZKxfqRg96oEO9Dhi8AhJ2XcOx2WLiDNn6TqC5CA97abeTPDdrlYyPY4mc6oyDfBexOaJrBNEU3Pr
hd3sCCyM9uKojZfW6lMg6Y4m1cBeVhOi7DOhqJ7cao+7gTcD5K0Qm9lHIc3yzN3DnbKe1E06UiWy
2gVL6ex6DdxjurEIOZ4QqXeNvCiktcj9RRqaRBAzsiQaHrJGKDCZYzawhgONAMq/SehNqst/lc3j
Qz9nXDuKypNvdv0BYM607fysuYvt4RVWiPOcdDZjvBwFqSbltY/tfevZ848w3YqpsX/nMV2kjwXL
BEGki+DaAS7DC3mALFVcesg8+3YwfjRo6E0x5QMabKwsvpQ9OSQcRQcv67wfwhwR4RTl1Jw5ivkT
9P84OrPlSJEsiH4RZmxBwGvum5TaS6UXrKSqZocI1oCvn8O8TI9ZW1erUwkR16/7cXZ7ZeSMj7NK
H8iDU+0ubKawcK6bvefP8bmUFtIBF/HsktYDYpE/caeQtsN6iIxINa0kvjjXVAbTA+ETY6atPHco
l7SC34Tm+x7fXynAlUhnOLgRbtcN/LSefK6TPWqoTgfgXXqnI5W9p471DQp/mC5hZgEmJXz+H25u
+7lyoIIfiVQ02NIzetWt2ojD0tIXjCiNxMc1nXOw8YYrxCDrlMtBPdF0k/9GHcF+lmmfzxItM1Nz
80TRhry53niI5h+/yXwUt5YBf4W4wflYdl3YkAINAjc4jxEiUG4PxVNYemITha71wnGDL2j6o/E1
5UeD+Prb9/rg7ziEWJOcZJ63Y5507pnVOpaa7PfQ+fE94FS6otke8GqED4RIbsKTNNvmtZ8MO/Yx
v+qRnAMnLAiwnqkjo1GpMiUu92Ygoct3nwXk36zjThhGutjxf6KLnS5qvjpLnfzKLKrCw9iVW/zz
Ia1LwZ/Zm//paRyfdYrc6sN62dBW9m2HDBZNutzCIvHuWmGls5PqpivdsnF2C7zhhb2vqETaLkvI
YSZEqA5cR8N3Vu6EZcrBn9nfDtYxd1tOJS2jW7h6GIaMNm1qq9YhNbGdqzItB6AS1Ru7Kxp+eayN
bzdgUdLinWmNFxLbTJKCvP59xA2ZC/Z3PpmHSt6xSNyT9doIgq98KJZBX7y6dw9kHppX2tBjusXp
u9q5thl3QUJ+teK69oVdjYL4oX9vLTyHVR0GlCY2MKmU5C5ls8HX0QpzQUN4Mc54sQfzK9TJIepx
sNVklxbjGcSKWrHhd6u/iTcrRXOKBdBGciVkQ/DQZ7n8KBZqccyc320RcGTpVlzqKT6UbfHdWeV+
ASvM2x8U58wvkxCfEGPyt7OW4UpgCrbVxPsabM746EeRxwoka49z2q8/Q5fcAzddD7/AEzcrTLpj
4mTdG0fpvLenBs6KX/XlpwyC4Mc2Tv6DtwNgTZo1+xxy53+xjJ+yjKzRfhj6z85b7mOQd7fSsCHc
9tQupEvQvQSuOtLw+OXL9jvB6r1lDZiTRzP2aRL1eGPxuHZ2r7ycggFzSse9wCm65Qj55gZ3Aftq
zs3Ci8Yn9X5225lIjumTbNO1tNsNo6r2CNr1UQx2SExvWHdJ6p0N22vQFjGBm6S7FnZdvHcsDJ4G
OdKMiuY8spVtivfG470qrYQkMVzl0xBGR2D3/+o8WACFd/ty4huWFdhXM9DpZx4T/6Gx0qOZCddN
Xh3nu66VetfWLrzwbJgsVuzsjIR6b7E6bfAkQK1xuPQauwKEKmhFKvy1vr5cxCMBxsneYMTalnH3
O1LjCcpJxeaqaiD5RE9FTtpNxrhbyErReibn7EwlYX7l+pUcDYaU21h/4pTC5T68WXTABcBbFKEu
7B8eQxbomGMim5CLd92NVOBBcbWgGh6HCTdnPRUnu9POQUu/eh6JY+6bbBVe84p+ra7kMlwF98TP
Tw75SJK7pvtDPEIfPd+aD9Qocvl2JTzEYVAP45K+hCgJXEngZVfQstW6VHAd0XwTAc9+uqJ75QFy
qEMtzVvtkydggy1+RAvfZYNs6bwUqmwfXKKe1LcixLvh8NUKQZZoMzrZSzq5mNSDKFmlYi5RBVBT
2OXZNg4ydYv68Y5F81k5eMpn6iA3IGG+o7FurlB+mn0/p9wWx7XovWApf20tpc99kEU7kxDwlDX3
tiz5nis2Notv/AMmmLfUqe9KtRylQ8W/1k8TeZq4Dr0MbIqJYRlM3uz4ygmRuhul9UqadFXC8QC4
+J/XZ9/58FYEYB5xzcEBW54skT4vrM5wORXNLsGa/mzF/VNZQDLmUmHvkX7svQp1/tfGo8Frhge3
F1FxNE5l73mDtACxcIDt6Q8VW6Ot4TkbhpESpW4hykYDNHIZdj2SFEGGUEskiIK0tUJdX5OZNTGU
hcPIz6mULw/kdZj0ElDHDMCgzVHa/PrU5imArBiETxD+F3fpzceqDl2WnUER/mEcCM4LcJejO3kC
hHwR7nULQ9nwvahjDkcAMc4eSzQjLcpgPx1UHE5voUiaXSbC/I1miYvWunrwpPb+EVtiDTrk8Sci
zrTiDOHsqSHcs6/8SEJ7IMTMUBRuBmc2OKGahfVENM0Tq0XM1jt7vXTsrJhbK9wDisuTKLmAeX6M
LH9iZQFqp/AoorgsxM4fStoJLnIBT8k3V8mvqJLdS2t5jwpYBPIie44zgQrsn2nUZ9c0pO/A5cKx
ITKQ35eCLdQw0NmQ83S8s+DLtkY53efC+hP5g7pzoD/ZJRuSJDhXCJm7Bj2Eu7xNjwltUtMf0EiM
m26ZekeCa+WOZ605wpFoCQzBTvSp8wOBLfGCc++kjwrQKx+KMdYdTiCfjCitT26hVA2QzNviQn1c
yZxsud3qorCcEt6ZORqvrjTVq2+S/n3UQj82RWIfunSZ3hy6FhL2fWS3uwCdQlTztRypK2rcirsh
xcv/AQqPuE5Oa2RNUpu1w3UJX6xKsqE80GKlHrXqvMPQOX+KqL6IsJ9+Rma4K/lKh3cv2SLD7tDr
/kv5oMtjUfkBtk2twS5k+RL3R7ozJjbXcfyEO364JmMS5C8lYo1/mARq0DlwOl77ipGZ/CwqxCZV
Xeew52rkhyacsvcp536SmYXDc+kx0uMnrX3OgKJ7ljL8cYYsRatqvWMJrmxvghnLd+FGAvZ1gGLK
6HVYuEgcUfYxrA8SQJUho5XQrEQ8QK/bT9vAGiLUjPbtF8vfsc/0n7mSf+e6C47l2BZ7vAVpgU2z
4llGbzstkHmec1FZX6FqYgq6VjwA7mwSvKFL0TFEac1gWg4bAL5/4SMTX3U5bVZ43bag2vTI4NRv
dU9VDz88sJF0neuZ5ZtL1yQKdAG5fT+hAQ+Heu9ulyg/izrDiKjbEcfxrG+8MkE9YMbH6W4P869u
cBv4TYTUeFnSH1q+DR6L34ucphxLTFvzNQUehhe0Z5WUIDDQvpPxiRwwQwXyGNqmO5c19qttgDnv
iCuwZUmcVe0HnTskp0H2+OJSAZZopkeJ9Y01ujWM6Xofw5QykihuMkyO9nBbcIfDtQmk2C9V/Jvb
9vLiE1O3NzAA3BMS1XgeoFe8kQmXsFswXH5oOdKCgM2zerHHaToWaYSjtecft+0u+Q/G57CPKBq9
QBz4IhhTnxbyAatREQm7giOJAJ0LUGOJrVn/yMZ/4fbeXwsD2A1jGwJeNDrJPQ7aABWb7yVJAswv
akKtdfNPWni6S8rC5MSA24KGlcn/GQbDxYbpilEBHRJTRWWfY2tIsXhSdkgXCXmebyJ6RJG9NHQ3
sscURQHHNiQkhLiGYrJBcyiOtuV4+b50MMWQlUidd7cYP/K5RoacZxBCUBU8DJFC/9elFShVQLC5
Yck5yfleUGC8GVIsXDw/OwP1/xEfU/DQYoQGFA0IU/us0WdBYxXnwd/MG5xDXM3pjUngI2H1tSnA
+AHqYYY762UZsNeoIkaVG+V0SeNy2WTLWK4wJce5DjbL1I6L8InkjUfzEfRXKgEoKtLw1TAGThfj
ZMTgJDz3UoinxWsWVISTrVkI1FGanvpQE2bPoKj7ZRftWnQYLLy8eb+4XZEViHv/PU7dX3yqqwaO
9XmTWPltieXyq/bBQzbdhF2wde0t0bD6ySnscR+OM3b1XL/Q9YoFIgadvfaJOCwm5QhqseSLj77n
wB0A9MG/ZN01IHFzUgFOBXkjefvy7ZnbXdhij1J2w00pB9FJn15E96Gur3S8DFR+xuGuN12xz9eb
aAwMkuIRE6K0kGLYETzeNF7OLTKa6OSCxn5XufyP7cC/Hk4CeSXAL71FoxjurxIna+9jsF3ovd/3
QrrMTgJfLfhHeKdZ3hzcsF5dSUvNH7iIdyJ+Nn0FMsh+c5A8k6Glw8KBEQAQngs/lWlLr6nlsuKX
GeQKgZC5N4+cv/rZEHydzyT6PZJq/GXGsTHz1kAD7Cnk8Z9y17n0uIpPiKrVKc97ClhcKhAzg4ew
LwmwUJyHDdpN8qvpy/wljMwuhd18lLYH1ay0v5fEOo66pSO0BGKppxJ9K3Wj53miu0IaKl3KWZ1D
RdMXBjvrM6ElGaJma8cQQYIFMKN2vupuSNWB7laoLBM01joQ/ZFLaHupFmx0FI+qe9jO7qnNphWS
QRVf5I6kNLzoRVA/f61pYX/KI+tl8txm50MaxntsoeGWk2uoV9KkCNqpg87T01carkjb+UvRaket
gRXBNq2A2ayJk/Cr8UYx700+L9XVhiv/KpFqmwvOC/SKse3OY9VMAGPbMH4cex7bOxi0ptybpgCk
kc7VMB1EsJA63rFGrDtSTZV7Ne368tajfjWFecldW+xcPX6T2TJqO484WdGHuPmphZZNwPJkjrET
zXiK0gSToIDssDNMhqcqi/gFGlv8NX2kLjE6HZZRpL82LN8ti2BnMqOj21jtUvD0mxaeQELi2RTb
wpgEbbKst3FhF3hX7BL0U0zaGrWmdcpruNCeK+ZyuhV+CVTPkYneliqsOG3zyXa3OD9oOZ8n94PX
evOPW8DySzFcmn27SPOK1jq++guE95yU+8lBkbyUlv2xUsj3VHh0+8R2ozes5T1JqnTCeO/1HRtP
W10CW4dnLhMQRQoj91j5EexcKnCeAFbMJZFvnRM3T+Kb4FQq7pY3OtOV3qT5ArgmwBYXqv6EZ2WK
WHXoepszp54ki9EHx1kgd/ey+JyrMvijqGp68ZfS+/DADW6gOLMIc9kh8hSNFDNtWVYlRHBiCsYr
JIEIfgQsT+W37zl/8C9dNuowjP4etYLt6kIO+sCP6HItGwUZc97i8XIJZJy9ZLDuHqYQRhyaGKAy
CJy5OWSzIQ9UTaLYznLs/obNbG07qZGfeFMdwoAhu+G7a1XZnO6heQDX18T9ThACNd9BRrxNZ3CL
U9qbZzvYXNjMs3De2aRwTlkVycdmKX5DcE/2C2ltkodSX9Kgfay65a2BBOaOrIxgXlH+Yy3tvz5B
PYxks1FtwApwCnzJhrEqrU0QVBriRiqG9d/1FtdZ+VORYd1HetC42rJoISNsFYehjf2TDUMbP2zZ
/FqC/Ohn1VOQZv8VAS8B+AaE3fuc4AdrCM4vNem1ekRIutczK98mKUiqfIBqnIBb3dcdAhr5ya76
GPugYFcG4hwdlhdsizPsYDH2n+3RKx6WEZhBh/qMcsOiSMXRCYtCcSqYEiQBwvl1CLLliVLqhi/N
jAo86PGQRb24It8wOstqODaExW8J/KZ/IJoFwGaYWsjJEeMHzqG7nOfoxILaxc9Gxn8xrOA7Gf6T
NKlfqVjiygHF/sgrBwCuyPkQeIwP0nBHwC28ELILmk/FJiGk5HWh4qcfxVa0g3NqQvfdiUzZEBkq
9W+TxIJ4dMNq8VBm0n3Gtf9MUYZ36VYaReyGj6GyxCP+S7aZrJZpAXYKigHS+DllS7mjNhQXBSmF
nraVwYv2oDbndz30zncSYLB2Q+JnQ944dzU43G805Gz7VEdtsBNtU92rKDc7j+DYC7xIER1m/na9
6TxvhEWOY+zKklN9eELq9jCO6fRajKX7uOQxX1cvy08ET8sLd0E2JIFL/h426LpZ53LL6oj27MnC
4hDosh9fJinUn75N/N/cY/pLkczWUY1Ofo3Svg/QOyz/CMPM+UHET//Zs0OYAJG8nLv6QZryYfLH
e8MiCVJBRCJ/KrPyZamH4kBnytpnQ6ZsG02BB+rYohqcKrBzxcTL//g1aG96utkqUH7S6H9ZBm3J
bXmtI8Ry4EEjYEtYI+dslrqGwTs5L602/CE8s0XUlZ9O3unDxLSS4yyYgBD4Mj6QvqekjZYU0CcR
hkE2n2ehtDjCWrRYhQTNgavu34hP6kjmiXT3xA9M9CsuCCsu2TXD5ba3TZozhprlSfdTcwarnMDq
m1MXWAR3zc+FLTymlGCcfklLjGfT6OlFWlH3agEYIhUC/EfM0XcboaG6OcRqkrkhMIB8lniOY4YM
080PSZgPH1XkCSywtf4Jkty/uFna/JcnWJB2WEbZ//XOBKsjAOJLCnfyYsKDznyU1vJGORPVqCNI
lR0Ns9mJHDCbfx9oENY9aY5OF2PNXgTvJz11/+83Jl3I957NCiZW5ydle3qHg0Glu+JX8l8ql/I8
lJO02DHx2q1tumD2k4CNFmINvAIliw48CeXTXIm/I+HOfeyAvE4FtEqSIy0fZsHBQ0Z+DsaUjzqY
y3+RIDNILgg7QI+W9V+uEoT53imnYyeskyuqkpRm/ewx45B2ILaCsEQ5R6JSrDwQ4VhNOCxjnMBy
j57S8Y2O5OwVrH43b+iHQqVVBuIYC9YDPkx4KabGxR+MgXlYiGWjSWkRIyQjPWI1Rbn1wgggWh00
p6RhjYE33ouWN9F3abBvW9l9jcquSno5qjnbxWaw9JbgIw8/Lo1h/ICZhYfIbwb7JulKv0R5YUWv
dO4Fe+loqLs1lJw9reDufw6Z7+fAT2J+4Q6a54jB4TPtQCtuitT3HnQ89/TrYew/5FG2xEdSDHWL
FlWNa7MkboHC9Og4xu367JVB1Hh76KfI6rUOq11nmfxTpG5x8Jhmgi90gWk4W6Oa8oNvdxTOgk0j
rRRwelzdOdPPTQuFDMh1LL/oOpDVU4qQ6r92wme/BcujSZ9HDqVmH8WRqu8w1QXjJ23hg7qMZHzN
YRS5JVYxL711GYWdaspy75X9KvElz07CbgPwhqbJLfNQcshicunIRdSFI9C51ICrpbwRB/aoLK+t
kFnDiHmcEFWocWZjhpByrnxZoLxgdcW03YzA0jKat0PljyTvS2bBjVSLaa9z4Drlq4HQYx37TE52
vHFG3aDLJPM3nWjLn7aig/Dq+1b/hySyeyhrkSx3zLR5u2/jLpnfuTLCaUDvz+qf0O/EM5fPSh5L
P4xJsA4IWV0lukertAtnC1lpCj6Jrzfq7ilHLEfWErhsNouDRrmdU5A6aoPoNQC4LCC8xlZM4C9z
fU7ehsY3tbWMXxoevx7JnLHP5g6IDTuiw77xziRSxR/fzymvjzrupxxVtPvGuTM8Ziw0y1sClRhH
D36385K3lY8BH+ryA70Y9QtDaCFODGITr//CEA+PHWiymzTlZ98UIXgyAEEDiM+JY2tG1uDUjqKq
5Gn1XSolBtkoZ4dXJ/vkmupRnGmr6n1ui0H/khG/qz2UE0T3OGf3r2Uo4wtVcbZzrtI+MTd2/bOg
0JmJb0uHQvqrqdqG1108kFAa+cxvVSb86aJ42DtYgV54wpDWuR8EuCmt9emGPQZcz3+wQo4f7GO0
+MmMn90m0XNJFqxx9+B5iguUov5eTk59stesUGNTOraxFCo/mkqwJjfAIH0g6hU0jdYyib8aLs3T
c4CdnNcX9eHgEHwae5quXifuaiCiFnRxNv1niLQ3WDNTqQ94gEz/XVpjlHzn1NhPF9ud3OJW9nI4
jwGiLYVRbbnSBqYWj7mVxBeF6cl+wWtvXsibgntsu5EC9KBaqC2g7yhlAHvEP+Vixst4Uxgvw4O2
CH/IbrVqrfzRrlwKOpPZzS8eGQAFfyj1WdQxro8lGiZVHafazjFuOzopMOp4yUsyRnRPiLLFRTxU
JTWgfT7fLFz5PTtvkf2y8BHOG7+m/vquvdgqwDmBSQuoc5cPuVnCX8OAF3xjmSqixKsrPrRSYleb
2H4JG1WfRRb0fxI3CiQEG1c4F2Y8VqDRAkc4yyAYwzWcx3qgshfRBck6b7IjuhwtjNOY2BiCPfIr
vNNJk/CyocCnb2M8+PjTmy8vSAaPy0o+kuk02AXOKrGnnyhIOWkLRNWURGM5mD1seCTZNoFstDo/
nFid4067uMrKbsHhb2u7ueSAV0DoFsmA3uePz5Vh8wM1HCgUMARvcZdvZxD99EHJSNIdctPkq9Mk
zahq0SYL82M72f5DixqwvHhOUD4VMKxkvSFWJSA7UL9Eg9Wo9FM607aBlY1uxo0zWBQ81TU61H5k
XYwMzHqhv3ZWP/hoqokMH216Fzi+ncz93TBPwdKEWOgcUwrULhpZ3fymf8J6x+YMbYJOliGE6LsS
s9Nt67AxZ5LsXDDBl7AgdaFRsXIa08s8wdlgx83aXu7UkA49qNA4JTi1sYrqt0JD0BBd3Ecfami9
6L+R7PdwJ07c0BggRrJMFvtV3DiPztzZKKqNLUtxCSnrPTQxcdRtO8Anu2XT4I60Znh1elYhl4PT
gNVgj22yf/faDPSdShrm59Xrc5Y+TA4rgCI001cmf5hAuj0Vf/iaEvCpT5HL9vSqHNyDL32wmhx7
jKCQZ1u2qxspKXx6HJwyJFWfkfGnFK3vJS0RpnK9hnDlGJ0lpTz6PDqrN9FezTyHXEXpf3SgOOEj
imlQPeL59OGkRE6oyXo7iP+oobmQZPXyiVNHpnbvHDzWrvLuRUnKcoeNyc4juZTsuCcX8830nK1P
dtMivOF10ldZTc0HgR3DLam2ul+l7ep9kVXK+UylU50zLiYsv0USgPWxdNu9K+ABKbsfD79/y1L0
6CYxnLUgDc951cZ/JWUMyPiDugJCjy+0ck83mTkVLCR+Ap/K6s5r8Zj25HhyVoywYAWOho5ZkH0b
fwF76KUlRAg5GpxlAdwHMhGd2fmpAP2IjcvHweb57IAJo6b7xCEHfq2rKF07TfphCa+B72L/nwbC
SD3fBbKNjRjKYxdr0k4EAe33sF7R3GDOUDfdJav2BYvSahvpmUIEArWMkiVvlW0+allSSth625Tr
+0c2yOjOfyarRXzEw2p1ndO7ZL/mbtzB69Mjd/+Obrim9cS9nSLvbIXshuEIGGyPQG2x2yVa2GxN
vPnDc/zgw01H57kYCjb309o58RC2Xts/2LTZ1A89KlD8U7Fk5M3hSt6nEAfpLzsx5SJ6IndRxpXI
rLSyXURKNik5Jvj+nqwp8zhy8MW8JaaSNyn7yco3dBRZ5cNsM3bBH0tB/xve+2rTVZb85FLqWM8k
7YFLFrlPGtWGHHvEc1V+DKQmpx/8wRDuONC99FP23E9gF7VqeqnzOaXmx0hMRQHRjV1LFcRa5Cx9
oleyefYAEpMYaRmid4HbE2HrGrIy16XKR4xoK5v312C1+Z7pXL3wzYjHG3FM942OGYrm7byPzhlr
XslyXSSfJUD2eYdVL+IB4xcfX2N4ocR1ld6De8F3Xk+W3HqdqX3WXa5Ig0cxMqldwG1WYtmAzZkx
ZukkW0EhHoCHdxSWBAu5x2JgjiNSznZa/Q2ckD/WxY25Z7E2eZjPuEOfiK1EZyoOerwGPCx7ex50
cvUMg/22ULFf3XMdwPhAU+PyW046AGvZu+wTXbuA59LIoLOwmgkhCU6GrkDb7zAHQzmNgj19HYH5
isDQPloOv0N3h4Q9fQx1b3n1jrRI9wkTnWp4TU4DdBqb9WvSa3lBqViHvT5bVYvA52vn535L7NSB
LRpunNB3s7PwIX6c6zyTlD9ZnBsbxGB8kakMpj2pveWGFr18Jp1jt8dh1gEaUDtT+jQs9JYROZy2
uAj9Ww0YEZ6jSOucMNtK4CqXuLM+sJ3G51BiaL8q8GTeS+PW2jxnhHqbfFtCoSL+V+gkFAend1T7
XKXzxA4F4i1zqMALy5dAj+BmvPGMMDzecIa5NGPPMGQsIW4Szk+0wzMtIJHkTed8aSoEgt3Qcm3e
5jBoZnwzThaVoMZkPV2caF2WNanL9LxroMhEzPNyEvOwyye+k6zhqBcvKVvnoWAAO7hr0UliBvGd
g1Z4CPmWnuhflz0tjktjXnzLZizWUwzwvifbAzi6zH0YCi2bgcCLTLsTM/zAstWYe7F3T99sq9L0
J1SUSz8QhS9JF7tUQR5cFNUYO2jeFf1z6g9s9b0+rMsjjCdHvCDW01IwSa8+pjomO9PpmJgEq+UH
NUJEOAU2EeJ93uTNFSdDuR+1LU+Jwf+6qxqEsMEQ3dnIOpUrWzThY17aB1qnuUwnYuq6PQ4/74Cm
P2H+YiWp4R/lQ/XWm7AobkSGpgan/WL/jVLt/EUxgtzcWF7k8I8DmfzSPDBit7QAixLTg4XfZEHF
jrsv/Xfiuv6OGMcANq62rjapdq52iJSNtVNl6NSw/8qypNwcrgaGIreO/yymm/YjKJbBBzuXLBBa
+9pyLzrx7TV+yqJ9IGT4HpSWCv7YXdo+4ExfgGup5ohPgpYb9lm5hwFpHg7Q5Ayug2ZAQIIK6ad8
Hrk77EFJtow1qusPQuOVRz4NpxfucXnzDqMP+wNn7SiJhPbcbZSYOQv0GAYhjbCYSOfGYHCn2SHZ
NlSlYqZW1lw80xK+hMdx4MJ27no/FqewSRz1RrCLd4TJQQX9MeNsYD/WEMXy1cKt1GUBRUfmX9ru
wGSwJNkz9vTWfwaUNtGAQ10v03iUWjCJNg0pvukCPzNtqWKsufy8wQhkkNq5wQo8bSJL7EWQDSx9
F87IjuFG5elT2NM4uRlGTI0FXu+imbBtsQujEob+0W6v5NT/88t1IZ+j2V1aGcIzYial3szt9XuT
JdExE46nD4nrpCGOMuG/VaaLXvuh6N+cNkr/GcgZ9peAwLEi/UPnL/7HCbt7IcYnru4p3JmU9Bto
bD1xnKdgnFr+lC5qUHCtPknfrGG2ftfuML9ECEgxhSIhHGPwjBDebjHcwOeYaf2ftiPUIt4FwRvY
87D4LotpmO8lAPwHFfX8x0PG8KjX9ccq2ftK+ywb6iKCdRIbSKBDkDbtvnJI/W59p5yv5K1ZnCTa
Gd8MAbg/EYYw54DlPq2eQmWDTI6j0K73SNm822zDnSLBDP0GjNQSl9kPB8MdqATDDsVMNDVg94I6
HBYxrA7tIYoeCN8oRZevpiKqCuhAulY4gkvadGlWJQST+s5+oKXl6ir24eD6qFVntcjpt8edGJsn
4krRJ8GU8p0N+TTuW5bpZ1kFNDqAf3pZXDZBF8bToLokLGK/U7sdP0J7hMWBxjujZIQz9ecuSNgo
cab+iyJTPanropGGGjxdnFiP2cgikoJoS42/qTTCL4OnaGGDB1QyJk4b2XjZgBov6GS83OHZh/hz
/MbSV0NhcrPFJ8BmKh26iTUltWQ0OIswaGFLYxc0j6MTjfdR9/LRzZrqNYBcGd8tU1BJ7MajoShb
yT5ydrWjOu6AsYqavdsz6FOsoLNTNijxkfo0E57xDMjureMmA1+gdFNnF9EYJBmrFazkDXHVCZqQ
RTGDY+z8FLd+9i1SR78Lv4VllI/2T5mX0QVXjv6vz+z+lmehf1VlkpRHNxqpw4rIaqDaTVX2t5q7
FdLrLclIvZIVPMqYXdtjRwIqYk7kenydhd26NyzYnT55I//FGMj8bBuldcGcacJMw752A+/LH3vr
DE+hmz7IR0c2WwCGU5D9LZHyf03IFeBe+RXSM0uSpYn+Cr/z84dyGnKEJheYG7URHCz4/mLPcMo4
3AB2NY3RziYCM3caxyUbHxhBMHeDQmBcMHkOsJLuWrXQFb1w6zwHQY5Fd5pVRLX9PCYvraKlaT/M
TgE4fkk97473xhpwyHL9vxgKUvh3zDnZndgLp8eRQ+LZlct8pzE6UE+0S5W/6zpBWZ2iJADukals
u+j1dweOGONUTUp91026tF58F7ZJfXISamIA+c9tpJ4BJwK9tnIBJnFDRs5xm7UJOqdsQKQR9BYZ
iwaTrJyYGDbscScLUIsSBpIbP+8lhmtLWYdQQzX+slhQpoTsekVeDVUqM8lpIXAfUCO3rIton17b
m615B+GoRJdDTZrTjwSEoAId0CztjjU/AX9kFSPffQrw4L/jZCEYHXWyz6BDwhdSGw6uqL0JNmC/
gthAbenBgZSoJk3CwF/NNOPm4DsghBi/Ib8O7p8pU4iCbpievKTzq6raHrTEPKaJ/cBI2eMkLIEI
s9P3Gr8gskGOBede6C8Wy4Gcfk0476ip3HoNH17XBKfKqQmOJK2xqD8MxdkLZNFBiuFuAvsXxk3w
uibJ1T/AyNUxmYQ6eprx+58kzo5nljqWs4xcFqXkX6sfk3tuzqDvLLuRdnu5o7qdb+M0aPRW6Bhr
TGMqbcxODaPIY2ZJ1dxd1xr0ocWplmydsfbLs9UZO3hxlV9j8EsK/Jt0L5KDoaHpZPj+A0H1psD+
R5Q0LI8E63ht5oz512BKYCZnRanvQMo50ONCmYemj0Ajb9o+0cFbSRTUfyVMUZXESwNj7XHa4WpU
QMvwH0bTLxaT3o46QRvXPupRgrVEWe5DyQX83eEmUj0veZ29Bgi3zHHIxz/UsnDBC/2kfXa6Nm92
NGmE15rn+jf5ywVC9oxljOEM4YjVqmOKjWAAMXDzmyq4Zk3C36DTAJIkHRshWNbOatUj274M0m26
eDr4CBw5n+BO+GSBayopEfa8zSBzeM51oc+dpwrr3jEJ4ShxPGHuDe9TFrRsFqplZzqZBJhwIu8t
A/yIQSuL6pIAf7FsCYqrQe2mKnfbB8y9WfW7TjHzfvlBMA5UVuLB3wZx1/+Ps/PokRtJ1/VfGcz6
EjcYdMGDe86i0lWxjEpl5DaEWlLTe89ffx/22SiZiUxogF4MRuqOJBnxxWdeM2ySSGj+c6jBV2LQ
b5InwPYtpP2lgD7taJC0DSk/w0liZgfGzE3uwEKVj3I00S9i5GB9d/ED9GFIYXaNpRPRyD5oM42M
jFqHHv6jpvuJ/8st6GEhS0dQRkT5W8kXtW85VnWLT0Um9OrRaDC//tRb9MH3cSdLHU6ocJwd0zGI
fEE7zDtIEdhNO4zFIJ+35uw8qAlVC7RHZucxx1HHYRo00QZxdym9HcY4yJi+0fsKgdMxliUVUags
QMwyKKUKOBlO0nmxAsF0R0Cb7Rcc3KsAHRzNb8icS8aaKSaNxod0NvJN6esgLEkbw1y9N3SsqNrL
zBl/0kUHVUv9OQGioPVYJrQkMUAb+1+GyxNudDOiX+GOXfOWpGFubjI6Q18mYjHTWc0OM/KwaXxr
SLGf07nXOFlh9RnJJPO2KvVufqgs+LRAqXMGQEhqBO+mLkYaG7Oe2D+pNEy4dEy55GsaVurzjCFI
EOylnFFoGYn+aLo4eoIEmunHb3lRBP6HTgMhjEEK8vhNMr92eszX3wqJ6sK7OaZ6uHP7CaVcDOqq
vP3ItRODv85QdPgsq4DjCSkn/EqIUV+aaXBovqSz7kOxkuazrlmugBtR9T3dtXQGv5GZ5seJKkHc
tRihfCtUp6LP4J0QqxutOsE0XPnGS1/4EtpSlVAYhYP5RYoAFrOaoPiStVrBW4s0m/qIFS01FyfH
/T71IxJShq4e8JvI7mt9YQDQME0/k8ZOt7SCIXUqw253+HMjjImNQ4voGyiG6TGzpvozvI1ofE1U
Okw1uhSSv7l0S2lAkuD+aBmtL0QCG48z5IgQyepKeH55Vju7mboZ/k1ARbiZW9eIfvnIiz6ME76c
nh67BSO7pLXLg+xm0lAEGMtDGHUxs5m6cu50SeoKq5fhF5bgo21u8qFRTziCk3hDSGHQnBSZ+soE
vPzYmbJHPcXK+qbf8fo18ZC7zlB/1ZFy0t4H6OvaZoaAtpjSIi0/ypRKMi8crcd9w+jDnw75aXpX
97gLSVNBJ6Kx3de3BnzpHiWHJAOq5TZJ+UG5aoCcR72lWX/Ti7JgmmsoWZQvKRDuYqc7DvRIRFDR
Q4ftPDBltbQ0eDY0hPxENOLssdPmplIvQVzDcCWH8TdMOhF1QaUNhbIICp+20+vSKR/LQRTAoRWR
GfcMhCgLn+J+68+W+jEzWcKdm1PwHsi2AfaRoLINvUPDJpWsUKabZs4Gd0tlJI2/3Bw+8QalbIbF
SDwhSgKCNaoYOaHPcBMKiIk0DZiUvRqthilJxTB0B7WcaeUgs52FIlvHaMmhDkB3DQiMDBdFYke0
MGPo8gb7wYAz3iNXa2wMhnJvQPZFso/JTpaBvZjU9xx5YXRAEC/N98ymffi0GP9641Dk71lb1ww/
4m4KAHouIq3UuAAM9yEJKoTjDsEc1BOD9FtHBBs/qMSVyb0ed1HbIHJROtrnEoU152vZuUhwtgH3
jofAGmDBSud/09Cjlfo22/SKPoUkzx/k2IlkvjENUGW/hLBj3huBxUV+Ggm++RZ2QasQ2eETf2HX
6PNnyAt2gExSnIXda4FH5Csj3DHAMEMFfyOn3iUfq0qZiLkDnDikGu+QrNgBfiVq/ivfcPfScZww
oun71OJmHaYBw1ZYqsaNmgIg4Y4IKCEYVgDp1YMgfiy7oPiV+sqlDaCDZYC9Gtl7W/V0nJYp+OSB
Nrfqz3U0+r+Y5Kni+8BFgUUoMHPSI82v67fcDw18AugEvvhWRYMgQf2J+0Oq+TuyYSUcPRI7eIbY
0ONQVBJ0rA6U7KM9iuE2nUV5X4eD376BPRqNl0W0oD60skVDYVt21YR3TOcTR8wQAv8r5lRZ+Mq4
SbKmSKDAGhreRIcJNcxf+FBRjsaqDRkzxd2+cpXzoTL75E46SbWr9Fj85cAyhNoPUQB0HC5G1YM9
S1zJaI6BF5s5kntoE0KA6Yrmg17kFEEdZ0ONqG1gWoWUTETbCbkQYc0faw3U19bMrOFLHmSje0iw
KZ0Q5vJdHDKMmJ7EBgH+HONJggd6EXg2+HKcv+QMxMCt6vkcT7AyuNs3zKfsReeUDOOml5Yq3xjW
qfkugI+aUPRMCnU94mJ1G1p9zRhpKh8ZTeY1DCErN350oV2+K63TTUSZpsGawQFp/IttPvXPdl53
D2CKnFv8kTSoRIkEd5EPKCNMruMu7f8cLSU37+fPRltGKJSJcfgsoGdb9Jlgq4o+YwtHvFfzlmQp
wIIyd18ZNvGOM03FGoHMtWCb4sJmQRHOYr14DVwEY+4iQhzIza4gv/Ztbn0AsfQYA/TQ0x3p1gwc
wzVLY5MACs4PRcdENAASbaKGD9zxNrNHK+Hc97X1FbBnEbf0HOKKvsA8g+M0bk3YD6wQTyJUHwHk
Ro9zk6UFOguq1577WQ3Y11WuLT6Mld4Kj1gGp5EqrP5W43T0nAit9D85ZacBmzFo+tyFvpT7Cl6I
lwl7ejLNifmsFtmPE6VVg3YI89gN/Tj5k15LEb3jvTG/V5pD1kYt6GwKxWv9iBdm9N4w0dkAyy2t
n8wh5tLDKdW9zzpclDbI27rMpGJsp2A242Nxj8FC8sy9AFOKksDQdpFTuUyy4wya5b7JnBlGzRBx
REevQh0RyWeT/i8+hzjg4huu28i5NCVN8nijp2QPErxLHwrzNmmF7cTbgPNJqptZnfMaD1SWaKbM
A9W9MWnPpZo0aM/Z0tZ+mEG3Iy8WQxzCNMu1+m86CpvJ29SMSYDaoGhoS1iDC2sH3hc9ZcSeWFzr
cVYVGwPziky76cySmUylcH7BuqCU/tS/wE0I5upvR9RdD4uyLydYnbC02pHuZQGMLp+2fRXmWFMj
jRzj9u5rjPmbt8hAFfFTq4p+fASvo5XBT5dkO/b3zNI4YEDQkQ8KDqoD/oyfXgbD+Ilab8Z0xXSE
G6ToaqBLcYt7DEwMa6L6fKKzr+ZtV8jiW1TrRX+ITa1imKRXhtkdYi6yDvbgCF8p3zgZiFLjltFR
GH4Ne5OIdTvhFDuVez0Hrme1f//7X//3f/7fj/G/gl/Fc5FOGFf9K++yZ7AgbfPf/9b1f/+LsL78
33c///vflCEIkloOEjNkba4l7OXPf3x/iXD042//HyMJshYyWPndt9uq2lL5DIdUpPpnW1JPQD6E
Ng6PHwv2RrgT1UutmOKPCTOuCJTS5V/jHP8Y6dDqxhnEhWJqu0xTVz+GSd5kD9z7XxMd1MdWN0v3
iw7Fpt3JPpuyA7Y5sJOrJCSl+MOV0QiwLCkcwzbwaJDu8WuQJpMgLdSGz+SKyaHOJkx4bLB6jmMH
D92g/dD9vDxcXlNf/qO/vXsDNUFD6Sadc/T9HN7/8aKgp2glgVJ5we5laB6V0dlohLamld0wm2UA
hWIYDgQ38Kcs/dmS0GCxPbDclNvZQBYMZ5COeUZWFOLWplkb08SqO5IC7FQXuKSGuXkyxmX/Ouid
r7wgo7B5uPwQq09mCNcwGUVbrilNAFeucfwMkhc0W0EvXiZH70EpleM3pBH7XSMFUmgGSc2XScrg
7vKqavXmdCl0qeiZLRvF0o3VqsXcJKHl28VrivcyFMhcZQ99AtERVvPcbmgKO8ya8Re+CxVeLFe2
qXVmdcN0THarNB3DNY+fuQO6WzeNKF79YmhfksywXoNmQQ0jfnllKfvcUsqSBvg822XF46UaaWiM
BczitWmpLHNAIBu4TfW+S9xxXztCvV9+sevPqUuTDQnsUFnsS339aBb6QdUIG+MFj1FoFKG7DFvo
Y2zAmea3tP2ZHtmkx5dXPX2hrGrRxjd1SRJuLn/+WxCix8GDMoJ7KRJS9JtZs/8KGzrYzM60+ccf
r7VsU9tRlo7Erb5aS2B1aEGj81/scEA7w4iRUYEdF92nuVGJPwsrBq/TNEzdUVI3Gbfay+f97cFM
OOk2revFBmpRF0Ad8Pu0kINQJpLQ6SjWMRFNI33aXX5IfdmCv4eW/11Y2XxF4qi7jmeYvUQJmBz/
xQlUj26igeRyQJ8FM/UGJ4JomOvvma1/Nhc3pk3StDhK+Ihn1ERaGw7GQC3nz8sAdeoL/fHyrzvd
1FzpLpHPth1XR07g+K1UYRkMDSIaLxNih9NNmNn04+Btm/d5g71nlBbV58srriMtr8Oh8uULCERK
LCGPVwwpk2cVauYL30v/bOTwGFq6AeC0bZc2PmpWt6atMbyHBtPuI3yQN5d/wJkdTqDU+R20tXRb
rn5A0uvQVbrAebG7Ud6lZkMLqUx9wLh9d2Wp9ZW+bLoFF0SABdVmca8dP2wQjz6S8KX9Euahuy3h
9+5BZVMMMs0/5HF5X5Ly3cDDNba67gMkLwqwAfWc3V5+5tMgbfF1LX6M4MmFudr8LZ498AlG60Ub
XImK8aj0uzJNv8DqJ8UvENjtUzFt4epG/8HKJvepK9hfwlarqOnOQ+1apWm+gPhgAKpZo7MdaTzt
1Yy8J9OoD3U2Wr+iSpX3l5/59DtbXElchwQW00BC+PjdcyspaAuN/iJjslc9HooR3alw3hpR0/91
ea3TY2Q7jsCK0JRMWS1nef+/BRcsxQuLHNl/EcAZ96JxlyIutA6go9tNLsb4Wr5ycjk4YCsNh4gG
KVro/2y83xbMwFr0SmRM9gJNL++xr4yNW9ReNdrBkW/Ve7tFWzbDyAgdqynAyBDPTlRQsS2cn+lF
z5+iin47s63cSTdO0RUPYVRDey/LMH5yQ8v98EdvyLaBsktUSSRvCCqFvQo0fTN19ezr+b2c8/kW
ybL6ttAyfcsALn0JQnHt6K2+COsZQtp8Eh1jNFOo1dcXgI0wvE8qJpIuHsT5AHfer5hDqoEhBeLx
an/5AfUlbvwW5/9ZkTzSQVBMcfCd1Yo9SIkC6FJ1z+y4fXdNLTuYpsw3dijGu8iYjS/aYCY4/Y0A
QcqsTQ4z0+qtoGbZWVKOb1d+z3KyTn6PQ5bAhkRa0V7tSegoAagsFJ1AyuRZiGtrbfwc4tIP//ZL
xm53dTguMkMijQ85UBlEo6dEezWxoFKegZ/t+3/wgwAfKcNAwIhEURwfEsZzOnDJlk8SZGm/QeEb
eIKJExeb04rFBwxCARHTjEVPCS/OydhbnSb+TktILds+M5kuXv5Fq0O0fDHdcV0XJWpwYASL4x/k
Cm0g0R/be52e/t4wpf6Kh1G6CFaU6LvPxi+h0ym6vOjq/lsW5T7QXdsG7izF+v5LOiyOOvob9xVi
2NkGmY7ZfQhQ7Qu2zPfcryqH4EqfrDIwnaGv/YaTal9f2axyOW6rzUEWa8DOI4pY0l2F5aZLsQZq
wuY+HNPprsWOEJ1SMX5yo/qJVN9E0yv8UOBR/DNbJjUUvwaXU0Wz3MYk9xZbLHTjmeqMKP0SRnDX
Un8HPWpPAZrPN35oR6+T4Ti3kZGCBsnoLwKe/X75Ta6PuKJg5tOhTGliZccWP/58jZkIg5o9vSv5
6dga2RZKOk70gTvQ2ejSMF4ur7e6UGyl+GAIkJAxmQoTuSUA/BZzQ1mHDirv2p1Sbi9gnNJ6Hpky
VgHEu5s0m7jB/3CHKrVkZVxfPKcuToorG5YCnX7VemYryluHfjfeLhPiSa3ZbGyrGncIPxZXNsd6
hypWtagCyI0sQTG8DmTKmTIgnxhPKEcxN8ygylkf7JRhyW0lynraoz6maXdjo5ct43pQDZu4Y+5z
5eGN0x/iCvRPJLeqxQs3VwEjFwB7aohfHl6AYnhgyha2LxnA8ow73O6aL2an23CMO9p9W/S3R8zB
/b4dpzenj6zmoWXcKj7R17Voj6BuLKKvg7HYIgHrRf7zKQbol7xUyIP4W8FUzf3RmKiA7nTA+4Sg
sKvFS4mCbLgJ8gZdEdxBM+DMym5D0rRyQjKI9L3UxV2DThEOTpk5MjGd4kJbKtBIRN7QZV2PV2cE
zn4DWUoL3owB0en3GJR9+kx+jTbiiEJ2J28wClHZ3eU9e3JGqMxdyzDYto6gdl0loBLIXuRHAJTs
Jmc0mviDfcNsEWkeOZc/6aioKx9t2Ry/Bxb2PuM0IXX+UYS3VWBJGnjk2M5lnhjG9iPCveWrcp3g
yirrxJqzuCxDUS11zBAdfQntv53FEimZGOR55oHUwLKbluFdbRoBNBomMT7juzstQ/ARr/fwKSjl
E0LpzsEJp+RKkrlKrJffQT1pgY3Rab24chWDxsRAexPbBy9wzeHdrNJon+NA7uV4LvY3Gm5FONIX
pZf0VXXtHSzbf/WqJT0pmz6BQ3HxT0/rt3egoxJYlJGee5BqF8HqeH7K0FTaDcsuHGF33AH2cdi7
SbIToJI3KQ2Z58v76zQmLpWNweaic2bSkz3+DszjVWzTj/PmSUdTC1woungQcO9cH7nqy2ud2csS
bJvg1gTQS1A4Xqsfis7Bfp5vPkNURHB1tB8N5U/WPoiH4DPofnwd/nhJPq6DeiN5lDLWV0zchGMZ
ZmHoNSYmSGbf3MMlBF/fATCzJJ4nl5c7t61RhaZOIj8g7q9bwLVIppapWOgNdsqFOiY1kc4njIxj
skd8otvCHED5Y4rLh8BnSjCpFnXpuvpx5YesUyP2tUnkpx8tOMRceMfvmtYlz4gZixcyIiZukGAj
2ItKzw+YiohOJ2qyUVZmfAT4OM1wk2fsXS0eYv0bBhgyfUhylb9KsBz+xlFN9Ii9N+YKOA7LHyif
TmJ3+RefZDT8Yks4Nn1zUnBbiVW625sjsIc6yDykaOV8N4zOqDzYRmPyxcRTd76p8FUzvo0NcMMN
JaCMtnZBm/tmVpYW/ARtp5s0LmFfgIt269nWbpjJWMa21t1AIrJPRhx7cYQTyNMMlqr/UOkOkgmu
QCyq2WR+5xq3RW7WQIdABCNyevkBz+x+CihyNrrTtk3ht/oiUyHg3jaRh3TmbACnxjnYDJzm3Zql
Kh5bpg5/X17xTGyz+fgINhFbDLluXox2LOmFa4k3TG6/xeLJArLqRF6c59G+NGTz0BgBlpNlEL9f
XvnMJWIbyK4SWrlDuL+On7VJdQyyqij2aHSjxR/iAWWCDnHTj3++jiPJgU2YeAZp8PE6hgVcX8et
xEsMNd618CA3+pRcuyPOnKWluUYqRfSiq7X6cgCujaFzk8RrlVk4H0KNjsVuAI70KgPJ7HHEOxJ/
iWL0r3xA/cwNwdFlnuSYktbL+kwMmFrw5hw4rwZpsp+Lbzgtp1B30XGy7AAtsQkBqNDp0ZdBr2CT
mYPzdPkVn9tEXBHCpv9DYilXx3IGteO2ZhF7+Eil9PhkcWjRR96GSte2WQO9FSKVuQnkPBz+eOVl
5zJRY/a/pD/HH7cuTWOqNT/2Stuod8mAHOgE5PxhHGP714glIGYcQQH9xJWivHI3n1yLLrhiOuiC
aZ5aeo3Ha4PvDiLVzdKzYb1tCv7Wx1n6yAfGIrtSBZ3sLoymGBnqzOoYFBhitbssgBd5Uwnp4bAt
oczhqsXI3t3ggo46fikhzqMd8adpJcnOsioJGCB8uh3Hz1enYOonYTheit7HPdUQyld4Md3kcxsd
WgYUV97n6cVIGUQ9wh3M8JZW+vIWfst1pJO1S/PEIrqD74fKiJ97HP9d2VgXJBNY+zzKePoyR/A9
hJQBNVHuixGdm8ub6szbBuXm0FticGEQiI9/h2nHiekHvuk1beUemhb4JRIS+dasHWPx8BZvOVSy
K09/coZ4eINU0yT5EXRyVuEw8pHRHIVveGkT2yEI224G0TKQVt+4ZNgeoogoWDtW5tzW4EuvfOsz
e9mlR0DHhrKXNHN1gpF5LjJXhqanYHn9WuTeD23fo88O1BYZk8vv9+SW41EZXjJ9psx2aM6s3q/Q
a66T2PIsOVfxZ+TrkK1B3bt4AqWVIJ4RNLAPLq957psuEyF9GbKZ1voBZ41LJgt60jpM4qCoVPHO
1wr3g8KP5RAsWnRAZLN4e3nVc6/1n06CBZqVKLEqlDAuKkFztKY3icwQyGU1OCLFgU+rVg9B1l5e
7ex7Ra+S88qmhTNz/F6z1OliTctNzywJQy2mYxvG+Po+CqfvBmqL3uXlzj0cZQFDWVprzDCXP//t
uHYw3CLUqQyUJKZs00ocyVAx1nY52gVXKpBzh4Ner0GC4lCErSvcSq+G2WTGDOXQNzcmzAbUlvN4
nzu5ge3aVL+LuZu2NDdRbrz8lP8MKI8qsKU5owiF1GFknWL1mDXCCIFEqMEzUIbPFHjnuSw2SOaM
Na59QNShxkwNgYhdi7Eyxs0mB7eK5+hWznETocjuw+e/4d+NEfFEB3AS+zlHkeIdvIUvrwAEzm0C
B5UFQikdWFQij7+K3/p+UEeQhGcFLLEHDoqOhpPd5jHFDW5M2pX3c5LG8XpIfJgtAkd2SM+P15uB
5ZfVFKB+nrXtTzw88fiy/OxKhnFurymGiYwULZeiax2SWzVWQtSm1xZV+4oHVHbftshPRc1sXgnE
p0vRi6ILR2D6Z4i5+t5YJ1goKyUOGXEvNn7Yyl1XmYhRR71xJeouge54a7GUwckhaSTbXw946sCK
CQyN42GQIQF9N9rOkVH7Cch4jz+gVDuw9f52Mspui6FafeXTncZElqetshRVDGzd1aczUGFCkSJ3
vSlU80Namo9JiRIvbTf/JjUAIsoQfYHLx+n0JLMmWCOHPUo+vi5+UYvMg35a1Cxo372IeURnzRkM
3Did/Mkq8Nhuhh5idqH9uLzw6T5dEjXudF0HbKGr1f3aqKGsKvBBuMRntvlYmg0K7ug5V8mnywud
2z9LXb9UcRSp/9Swv4XFHrGvajKIF+HQD54EivgQ2eF7LXi1l1c6t314jebSyRVAVlaXdhK2Ippk
oLwyrDUwbXaL92hUx/f6MKBpl+RV/zFJnezr0In4F40I409LK7LmJWOhVWNLOuerU0k3oNS0bLI9
JKXmDz76hTgtUUf/eYyhQCQXVZwU0oU1Tq2PHVNzUFTwYnOusdi1ACHdJrQc/zjKsA73J+WEtAho
qz1CS3dWc+nYHgm2+uaYc34PuaimchQ/L3+60yhNOgBDUwIFZFavVimQY4b4nHMuPe4ObecLPdsz
y7Q+zVAwlrQov/Klzhw7neySQGM7xmmFxsRngYkTaSCQZ1+RUYq3Jl3VDdO57isMjeyA2GC3BVp2
bQp15jjQpGQYxowSKMa6/C4iDAixTnO80M1hY2mMuaY2TbbdoKLDn79UOpQ29RENRHP9+cJY6/+h
X3pQiJlnBa42IUjdAz41e+RXNKwMLy94JoDyWArgJJctOm2rq8LV0Kkqy5iYogcoPPfWXWfhd+pG
hoX8CZ7Jo+yvLHlu4zBYpxfMkJGac7VxqEyGCpU2w3N7lL8DcLT3poTCIJzCRHYmca/EmHOfD9QD
7Xeb/JWL8fh6R6d7FpNRGR6TUwAHwDCQJJuxSRnUj8sv80yAZlBLOc3AknxLrINJO41VKXrDmwvL
/az3Yb9V1lhcOeLnDgK6HxatJ3eBDcjj57FBahXwlkhatfS9cjPtEwYF+TboCzojViObDfKQ3wq7
Hq9ky2f2ilxitCJTNi1lrYI1mvoJroEk5zro3/wGMqz9qSncz1IHaW2OsCPqpe67/E7P7BZJ24BL
aMH4Aog6flqEJJyw7BPKOlpjhzZIgq3pFv5bh0DJtoKhGV1JKc4tiDSisKXLd0S883hBlAqgcQ9U
sX3bmFiYR/2dzKV/h1tSunet5v3y853gMZjG0B4EHsPMlhCzxnmJuJ6syO0MD5mfdmMFMXI3SHVs
o2GAnDCSD9z0kYH4Rm8illn09WOxUH0GzjIyD2EzXHnhZ65kSQeDaREXFu2a1Vd2EDVMi640PPyo
obAbdbi4mjS4itaDW+4beAy3uNCnL35aWQ/oo4lrU7MzBxaACt0aSgBlGmuwn+nPyo+6WuLPM/iH
iKm6N1Z1swurIrjysGe2NDkr1+UyeQR1tvz5b5kOWoKGhXqi9OJMiXuoJsi0dp39qaD2+TU58fTY
Gr04XP7kZ94wEDvGFdSDBF1j9YZb13J6Z7RMLxeoCyNz7nYzZhXouVB0uT4zYEQGn4K21csNgvHO
vWMOYXflyU2ebJW4c5uC7LEYiS3j++MnR4cyRsaPoge0ZvA1ahYH8D6U85+fJpA0Fm3VZVwv5Op+
KdIBTb5Cp+z1HWYY6McdihJveZHAyzNyJr6X3+25veMSfIGtkFcqa3W54MI84GnL7KvW9OznqJm2
55u19lRAQLhyj51Zahn4y6WiJ1qsEyD0/AKtNlPTEzTGNyi/jrhptog6BzJEUP3yc52JSuQe4HGW
ssMgNTj+XG4Sz71RcmlmwNXf3J5K7gYWINZPBsYSeM+6yr+y5Jnno11LXcUh5EpbT3LgxcTcZkp6
MLjEQ11YJd3EBj0/G63Ty0935kTQuCPWLNkxWOvVldZEOM35sY/3lL5gdSz0NwaSHx1+ZTRD9Db6
8atmDPZ+QNmAsnKyXi7/gDNxAKacon/IaWAOsaojpyh18sgvIVgC8dYgyRsLGA4BHMQ35KijVQSC
J9lAz1LVlRNypmdMtIXoBPSaQogWzfGnhclcNVURpmRBljNBFvSRnhM2llAz/uA4imkKxb4oTJ4G
qccbJtlyp+ZQ/TJbx95dfg9nooINEBGZSM4qDeTVh0hGTVBJi+QegIL+i52Rbco0tj5eXuVMBnO0
inH8xD2qRB2S/cm9JWJ/K93RxIsk8G9alRWfmJO8zFFZe12UXwN1n/vMXCwOJ4lZGlHveGEzB9rp
Ql2/HyCGmfdTjZjDmxtY+iuj3/RbOwqEAR09dcYrOduZswQXgzSGHuoyMFz+/Ld7Jm41aSNVGd8j
BFHfqryRhzjWMdIIomv39+k0zaWQJdElpXCIvGr1DduBPzOw37h36tTE4QU+DlZCUZZhutGVXVve
YSnY+fsA70rMhseca/62qqAdz/hZwyvaX/7ap6ELJCXjpWUowJ5aZ8UkPcnsT1l2H5P2V/iW1lO0
4RXpH6fSGj50bX6N63P6tg2KKIIldA1w7Wu0B9yowBJajE9uOGaHPBXRrrKyZgvgP73ycKc7ygDU
x1lZAGgkx6sdhW9si/UR5LbYrprvoR7laHtyRNH1yVuY56HMtmJy0VG8/FLPPOICKOQGp5cAtGh1
H/R22cWY2/oeolVIptLqyh6xpMqLTZkkAB8ur3Z6YJfujEW1BobbIU4eb18D5ipeKOBtkbpVTymy
aDu/7DCwwXkcPd2p69qNLBfkOi1u/8flxU8fdZkXMpzleR1JEnG8eAHNwxkwxfSsKKOrl3bTov2Z
PqVBVF3JHk7D31LYgCSgo7gghVaZGQApVOwwCfJav6JnaqXyMABf2f3xAy3wD4I+KaDkij1+oMGR
6Pniqe5NmL8/DyWCbkz43V2PTeWf7xPL4kYTdGmcheKxenlO5KQlaKfJQ2Qo34dzhiY1KuAQlZNr
478z34maacHPc464RFdbMh5yDRsBo/emzom+4/2VPuexlm61eY6v7MfzSyGqp+xlaK5WbxCHkFKg
dtUj01mMz0iK5LeyMPMd8uLXcND6srePE2UqbYOWnVgGi3IN8oDaK8LB9nuvatvORsnS6rE5Hf3X
wqysr6L29UMQgmq7qTOaGHbAlbItMzncyhQzGqJqiVUtpryX99BpULWgcSxIG9Jq52SaoJoeS0M3
G9BDGLIDqrP1rkpc/GFcRQhA63t3eb3TOMdNQklIisaKZCLHezar8aqTMQ5ciB0gqyGnYOd0fuKF
iMmgxDEekAg17y6veeYZl2RwYUAtkdxaJUYdMI88RZ/TM1Dz/aIBav40ViECmshB7PUG87zL653Z
VWQFLlxeqKILJ+P4GVt3RFsnizqvQTTayxFHvqOlP986TqMf/oOlgLQDiqDMPqGZDGlZVqDrWsx7
0+qptQL/ztACfEGF3/8HSxFmljY+YESaN8dPhSN4h/JV3HpjHzXPStPdA7mu/kaPQ115gWc2iUPf
GQgRvSkHXvbxUhEqG6WoHJ6qGpGf12r3dnBweHXCeHisqwmxqrm4Vk2fyXfotdk0K+gmQtqwVw8Y
uE2tnEzUXjHMYFm2CJ74HESBdc33udahMfaV30q8VUOdTgZyxovKuZH6P9FnKZvny1/2zKYl+eJi
BtFj09dZ/vy3TK/rUsyX6wIwOGq/08cW84PwLq8rNOmocjQEUTvTTzeXFz2zc0F9Qpxe2Gsc1NWL
d5qJTsNsNp5jZONhwgxsH6EFc2tq6CddXurc8y3vmTrUJb10Vn2DAavFUOhTzSADm9J8jvxdruf5
XRsiVhliunZlvdPUg04jFN9lFLXMzVdXsux6CsfQqj2XAIBCP0z3CfuM2zIvPmJ7FN02i4MYMj/N
lXNz9kHJBrifOTQncAtEC/NJwzPYGxsremM7Dc8wTiwQy0mKvGJZ7y6/2DN1IC3q5fCQ+zJuWOft
MdlGWbUlwxOYWUDN4gT/9BSTs800tMjNNDWGJcEUKSQms3mkZMqCv5JaS77xk5orsfd0R3GioBsB
6IHcTSPleBuHEyLnyNLMdN6qIeDD9vOT2yfVdBCNXlzbVKcfeTm/BAwyL4rK9RS5D+t4MtNKeHpV
2KhkJGjDb+EXGe8TiuJvro0AN2ZYcbKtu6S8wi0+jVrMBf6ZYS9jXWhxx48KmkmfkFgSHkOSauM0
cflNH+roV5FrqMu4i4Ox1cbq++XPfeYFg0cnpeYylSTXq6gVxxU/ZcAsONARlzPjVn3IM9lsVdBk
V3byuaWgfC6pLSvBJT5+QNVYVWhatKeGIjG+5c443SGeggihQITv8lMt5c5xsoQ+CJuGGkHBWFs3
cgKuykVnf/IC8Md7hqkWQs65dZsCMLzFihc4QKO5t1pcjqhNlPnu8vJnntTBzZXPyY1g0T5ePSmy
vNlCNPXcDAH6hmLkZsCr5AZ1ue5KCnoaHgBvA3s1aNlDzVsnJ43QDFLQpPJ6E2kZFI6QF8S1aZ9h
mYSPVR3tLz/aufUgpS6oDmQPKOCPH62mC4Rr9Vh6mLOYcifzQXcOAZrRn7OSg3xfc1yKK3fZmdcJ
zoAzCcoBQLAtj9cECYsvYIgnZVAbLVpyqZU3zy1qeT9Ktx7SP6TeKljQZF2GSU6/HInVai0miQKL
7tzL3KHMDnMl3GxvLECwxzavCn1T0PG9EubOvVXwWMu8dRF3+Ce3+O22pidY9qmiC53gD7dF9D/B
VTHCrssuf+aaew3ucH45tWBVlgt0vT/1cbEgcv3MqyujebTnpty3o8wgYVXZYdCaaxoCJ2wDVJdt
cxE8WbDxFmyN4y/Y5W7vYG083+ElE0j3tq9JR5MbhYVJukcFtlb3ima1eM9NFJ7o/6i2xCW8nlGH
/tphE6A/DbNSuFzbMtK+auhClXujR7V3pwkYuIcGdkFQb4LRxRQ79Os4fda72EFYvljoAd+UC7Ds
pcEAGPm3KEQ87vKxWHLy3wMOMzqwWwt0g4mdIu08fsDEwIF1tCf/TghQRzE39ia0p+zT5VXWYY3X
SJXJq6RzCLLCXCUhoijyECq4cYd7V9PflhO6u5vMqG20vTtUcPNAh9mXWWobAkTYDWocrkS29c7h
F5Bz8Q8xiyvKWH1IvUMW2R6VeTfpaRHgNWBgjoptchh0T3Er0i6/WYaM4koEOElKCB1EOGI5w3qH
knN5M78dkLrCWnnOAnmHG1NLM7wa8+Gttuoh2DOlyIfneUgGtfc11/f3JeIr+JClZRI8DiUzil2I
0H90BR54kvDzm0i3jAXfDKcMysfxbwoDOwBlXE53aVlZN0UQ1Pcjk+mNBelog1ck1kEwhTcKky56
oElwKPGru9YXOP0gC8qbphibj0ptPWjSyY+0CIDx3cB+2TmKBXGIHz3HaX8IHKqvZPjrDGl55qWn
wi6nw8KHXD2zOeEYlcn+LrSH8f9zdl49chvpGv5FBJjDLTuyJ3iULd0QsmUzh2Imf/15anyAo2YP
mpizC9gLaKHqKlb4whual6zwcrhd8YwuzRGB6DjBA7EBOhvvsNBLZlrGOExsbIb1c8BvAGpHfUdT
uS8JyK9/A+r/CYYk5hDgN6j/ay9z/jVv4vy5aeMtjMjtsaYJxJ1F9M0zeyOLsGCbqLaj1SM1WDoY
d4j2YJPFHu8f6ze+IZci+QVRGFnEunjrFVYJkmEcgmGo56cmhx6N7gc+P/mk+i4agRsxwxsfUWrY
EKL8V89YfUQvhedaaksfGHy98fOQVWQzfWHA5cI6srDzCwRBPcRuEjdqP8o7U/1wf8brWJfrkuyC
QJDzzLZdgxvsOnPQbo/agE2W4veQmuWcHyEnQr7JhIN+WKkkPb6ihYEx+5Y01e01yitEo12j+8Mm
Wl8mZuIlIIijKShGM73gBtNflhHr26nDRKdV8nifVEr72JSpcTS0RNmIg98YnreCvrCsgqAWJzfd
73cZRsaVbvYhwGu0/f2o7SHELaoeYjmkNlZ8QpIrGikuAwo/OFOmm2BIi+jT/U9wuwlAG0ISIdww
ITyv6WqxU5WTLPcGixPCDuW0AcIe6DstcRb+xDQw2mdR3nuodtndFlf9dsfD8iGhoYYHtgXg+/US
oM1XI3WzeME0aPgFqVbxmAq3eBk0pB+Fy6j3J/vGeLT/5VozJA2S9Y5H7naI08kJ2kxgtlwZxoD7
aQOVra0VUoA2EhtR5A2ehiIXs5O4XMnkAjh0PUWtNoow5FoMjI5KzAsu7EtF/qHOtMkdERrIWIq4
opcBniZJiJ7nBGjy1AzNC/mu7SJKi/QFgh9pGG9kmm+thkdbzpbkBuDK6w2YIxNAz57VwJfiokTT
ZyTExSEc1OypqJXk3TGDScPEhqYHthVAxCo2GsvU6TCGsoJoSgs/7uCGVNFsH7RIm/xZhYN6/2Pf
ni9gb1QwyOVhYRLCX6/8ZLKuGNZEl77C38Bfah2rUtjx2k+7CstHMVg29l+zOXxBFh7DIg8Pk/J8
/zfcXnBcbowPFB14KnHh9W8obPrKodEC15q06ty3OMpnSZzj3EDFpIyQPcy5n97Z3WXL0d2VQCKA
zLQKVqeKQKhl+yPkjAu5okPpgAN0sqqhxyUxb7334lH/Gw7xSYYl1V3j8ApabBQoxuiCop+3L+jY
nrzKKY/IC2xpbNw++WggsVFdqvCyjbSamVZnNTZHukIhXGkDwF6KXxZ29n0hxt64nd8I67iXQU3C
xwN/QB54/enq0MBgVOtxc7Os5WhkOHyWdrT4tYameDOO5i6dkEtFZw7PdchIuPN68fH+9nljviQS
zNMiyKcStQp3w1yJ1HrwvKDr++o4jtYHd17SxxBAyv7+SG/cBdRJeIul6AUX8uqaSnLPWizUbYKB
9Ti5RanWfmNgmLArh7zZ5VEBl/j+kLeTQ9OHcJVaMBk987te4GQxEewfFSTVJk1/AgBhQdPXxBlS
WbehN/HGx5TVPGpOsnMmmzjXY+nRWGgR5grBUrezcxCiVf+hPqL9aQ8ZfilpkXcIpdhC9Ze5V58W
U0m/YRJoblxJr5vmOj8kyyTcotUitVnUVdkkLbrSG1E6xhMlgVsmHcaV6oJwuGN/XvCMmFD/DwtU
xKWEzKnzTKF8nHAtEY/WqGbi31Aos3Wxk1mxP464mWIw07SF8dNJezvCPmc0Yt6KsE+KYNLnuj96
2liiopw0mA35qa5jvIlHIE68Pv45yfId559Y/RJ72BHUJ60RbXy0zGwAQQ+7Qf+u4u32N5pYmCG6
SHk7h3xMo+zFLasCnz2EMrb0Jm/3ISwBQiIHFR3ymfUC1dXSGTDKRTDVioudPOrikekoFw8UP7iN
/Ov9PXh7PyNqLK9IOiMGT/Tqe5RGpbPsrFbS1uEJ7/mPy9hNZ5okxbGdAfeqUzhtBCG3+56wF8oM
O55/Q4q93ouKYmKBbWcou+LwuE8aWmxqadm+CvHk8N7pgZ0ivoJJBq6Fatb1UJhdFmWsFHkwiVn/
amJoEe27zG2nXejo/XSqhwnA8tJwm26MfBtWyuuZhx5IKXX7NZK18KKiafDRCGxkgSaI6pEKFEWJ
8HShj5wdXTPBUFIMWLsu3HDHd88b/jnaBLQzWeZ1JhUphmgos02BNRQGYt2ucyAtnoA0zFix5O7y
oZS07/uDvvFdPboTdNmow/Lv1WL34KbbysCm2tGnWJyHEt7gWdWrGL3s9v2PLuVsHnfKk/TBqd1d
f9kkwhBi1tohUIVqHewWJ3HCG89fUmOr1nNzRngDgfU4nEuAB8Burody0HGepyrughrgJRabuThg
ADg+T5GqXco0z7BZzbYApjeLKdEospBBHxF4/zo2dajZmTT32qALI5Twl0RYz46YvRpRtTr6cv/L
3USKyC7BRwW6BLpUogquZ5jMabo0eLUEfTt6B0xls+dirD0/QrfsMENd3M8ZsaPbl9LDW5gbb+/t
6yQzMCCX0MRNNuvrn/+WCWYJGCkckERQGdDjEcn3TmY55mhQL038B4yxfDfTgjL5BfiN77EqFjpO
I+kWeux20eWnpqZPK0H22VYvcuZVGCy7WhMUi4H0RNdbmCHgE+7n6Nx+vr/mcoNevYQSeOhRIaVD
Tg6yRtX3lo76ZtU1gTUbwFpL3DRTHxG/DLNVbpajGYtQ2zihb40JwJw4h/4aycgqnIpMZDUaOxSB
aK06PteFFk9f7EbB77qixvHRcbLhvT0g0h0yQIJWi6ItQp6rNQ2dfFKy3hJUqfrqHxs+1c5eIvvL
3CPscX9Jb6ujjMXDyUYmspJZ1vU+rtMktK2ih8rNF057GrV1mUe7vOla6o9KOGtnI9a94uDWtffF
UqvaOsRZorcfFZxNw9RvDVF1x/u/6o1FJ6wEhAUEnpLhWnMMBZeuw/S6CFKs3r6BTxx+kOjHig+G
bzhR84/a939mKrKkmbRwZedt9ZnrcrEcpTKKoM8L0dKonrRkH+PXtvwIzcz8anQYSW5EmK+MydV+
Zk9BO4ZBwZZenx01G43EogURLLnIC8dfODhJvbPwMJyRTJEtCD3O6zm+GAbuRR9su0zHo7Co9DzP
QkdDp7Pmsfpbw3fH2NWW1kWv3ospfj+9TTkEqUvV6w9j7HkI0eEKNlp+XGNi9ll1pqk5i8Wuu40k
6I1vJ6VyiSHoZaBIIJ+G3y6muDJap5xEDkS3Ss6lYunnTGmmg15bX2o3TjdK6TKlWq0htU8TGgjf
Dfjq6h6ui6LS6iRtA5VW3yWbuvahdOatHo0lj8FqGKh+4Ch40nip1wKJTewhXbWIMcCIZXACSgIl
GscqhiNH4Tr0u0MFYL+9nxR8Ez4L5FS1S0Sshsa0gTnr92zBfOSFeuEYfh212Iv/SE0c4ea95ZUG
vVClj3D/y4jLdxjfTjU2bVhp2oE1TtzpcENddOJnkRsHK8nC7gTknh6fJ8XL/bIpBaxA0Af6OanN
QcMgunYsP1vy2fmA6q2KHk+Ye8uPrsK9Fl9MjL7+KhVNjQ9FqJv1c+xpSXLI6dqMu6TFJ2ifu2KZ
vuamicBMouvDvzhSFPPzUmpd/5DPsWKgYmvEi5b4c1yWyqXxBBpDvqajq5H5QDws7xkdxNDdTeaM
MdH9C+ImVEQgDigA/GAqEyiYrGokequoUoWU+eIyXPylYNDeOofCdce0e6wnK42k5FCuPi9pUbS8
hE6CBMP93/DGywejluuC7U5es85FgdawDuQ9QYfe73Rua33CQTyKk3wHh6f95/5oNzOWqGWqJbJT
L4VpVvscGjviZ7TPEcC002o+VvpoSlc9YOk4/U1J9k8norTX9krcFPWeLrQm/r3/E96YMDhxZgpd
2ib5kX/+28lWxiYHHz0LqhtT+c2A4/GtwQoHM1YMX/4fQwHRhCxEWEHn8nooryyc2U7KJsC8tgqH
HbZsTr1PMI5r/5yatDff21SAQEeKD15I6h3a6yLR2Iu0ziEuB7jUtU9Fg0kdlNsg15r+CS9Y5J0y
3dq4/m9jZInLYfvIy5+bZfVFzRTRI8yycKtt5rLf632nNztbMYsvQ9Qqu8ausJvHaOznO5dWktmk
NjgPKyXVWy1L26YD7Ngg60rzycGN+5LQfcVns9sKLm6egtehHIJUWq8o4q+egiaNwxYZD/vcxor4
abbe0hyw/8xe9KIzgsJYho1r4c0BeXmkDj34knV7z6jilq6BYp9tc/krRJH7acRFbK+5y69CV5Mv
91fyNgYHTs2rQ8GUb0iFRr5Nvx0IDHMWbC8d81ypSvZB6y31u9kT0RzSrLQRdCzLCv/mdOzCQFec
TvPVEJ2sPZa4+uH+T7k5mhLpD4IABU3CJmTKrn+J17d04hLcV8elhXNvxOpJt9ryNACpCd49lCVZ
XrKtKXfu6mjihIu3PbKS54nmXEWBKM4N+xPG047+U0e2unm5P97NxUdpR+r+SCIQ3gbuahOlND/n
SVX6k53a46Et7PivucNbiipTc4rNGt6220UPplknGzmWfhNbsHNxGQDLQy0XjYHV0Hm5uA36Nt0p
dlokILk3KHyM+DArRlgfMHir97Bd0ffRnO4Y1xoOmiKkA5hjxohVThLYfYW7nImYKH32Yo8eHuJh
RV0FOYLPpGaewAJ16K0PVj1GgTrifJiHjf5saqmzcdvcHA05F+yuoJ/TjSabud4hCaCPyMQE8cRq
2Q+xECLIKzXdpbhDHLE5Sza2yQ3pgBAIoQuXV0uyIqkmXQ9IOGCXY522p8g04/o4l1VMR9gI+xyJ
y2URevRpQsSzvzROmEV/9KDvc2IFsCGPLu4d6mdvil3lhNkmxTZfQU/J3MrtXsOEq6jOJr2i2CMV
AegvWatjo6AdbHVT35xa/BsuWjvrftPEjd+KBLd3orWfJUXgg7qMxtNUhaSZqD7sO4HCb1Gn6Unr
VXevmREOVXGcfsCW2zy2liX27VJlAXL/2SOehFiDIqH8xetq/ZgJK9tTdtXOddzavoXZ6hEEhHLG
RHje2L8yZ7mZHRc834CMhjLB6gtoLhpCldKcisgp97Ct8sdXF/GqbvR9mPXd0+Ra9V7t+u6RWCre
2AE3d5JcXApO0GHpmN+84VmjlZoyxe2pqGbwpyJxT3Ejlt1gG1uZ1O0dAdKUroBBwEAysNaG1qD8
TbVtpIEoVK8Z9lqWOuFxtJopPRpLFVbPrm6nxo8wissFRD0FwK0i9M1r7iA9wpvD2SKK4J/Xi51Y
2ajmtP0DkeXTQxxV7Q430fbJGgtxaW0OutIty/n+3fjmoEwYBJm89tdohBHR2Ma1oyzwGr0bkh28
WivdGWoXx+w+sSx/Z7pepNmuzMym3RIgv/nAaAGxu2R7BAgw8pTXU57HptYrTQ3PyogcWG9hb1IM
Tnag0pRtbOXboagl0sPjKrEliWm1lWPSGTspZu9ctXZ+poiof0BQwwH6kEyH+2t6c1FKKhIvqQSY
WA6CKtezimZckVUn9M78nPYQoVZ/dgfdflj0+WuT6dlGe+et4dBtoIdGZKLCUbweLpsqPJhiaCY5
5dSDKuWAcvTUzkqMdZZSO1ugr1cGy2+3AgwEWlk00Yjh+Q9wrOsBob6poWmMyqM5mWhqhqIS42OB
I012jPvBFRQQCycqfApqUeM3jlqXf+IBPKqnDNdI+8EdTRVRWQxM0JdNaSAcCWL75XtNWvovSSXW
reliAWBeSGDTg2ln9nyygAYs7R4/quxxGjPVPmpTncW+hyGA2IXdNM2YYS3hpDx7kJlfECkx+3M6
w2HcocpNz8MMQTmcnbS2pv0CSjk6JV3oFCThhbYYW6CP1YUCyxCoh+y2AciUMKPVwzBYWNFT+4ke
1dwIT03TfB06y/5shJOzc0w4dOngANOch63K1+pES2kmwFwACtBRQUt4rZCpkUO+VpZRK4vQ1VC1
nzBuFIhxnR5osTmepbbH8f6Of2NMNDm5ow258YHIXe8IDJST2lpc8ThFrn2OEuQLyr52H5rUnNHv
jrI9aLLNurFcwqt9SF2TywMpCAp8yO+tlrgfpQN1bi4PdSvA69LDMz4Og7vomPd0eUUrTZvjX1UT
jn+KTDFwWq7a3NwhIW5/jPA9RtQhhXu/E8JuW39GN/TZFKJsjmERO85TVEfuV2tp9OhblRZK3nEd
A1BDOD2PDbzLi3gWL1XHetS+F+G5/Ix0Vpfuh7lz3M8qDrzlXqhVV38w3HrRvjZjNRSPDpZiGZWV
cM6qXZmDr0bCfPF6tqOUkI+QCWxwtMD0YQRJ+ZECHxoeO1XYNZgdp/Ymsdeitmz2Pa5ED20Lqe1I
XTD7NtTI1fk0z8cAYfpFPSS8nX9M/TT8yrB4+6daLHur37a6epCZJYKX+wyM+Ou3uP7uHu2SdoKc
+lD3zfzRqpfqz07vmwfboJ3pSTG7+/tsdYnzPtGXkcm8lOqC67baZ4WBEpA+1elz1arRsTLT/GFZ
YkgODepr7xyKTh2nCPli8k5q6atod8lCUcKmDR8FmeAntZlgzdlx9z2fpi1Ww2sx+veNDNYDsQL2
MYcIRfx18NERx6moMtQPqik6D+xDGeanMJ60j73Z1epHVFWcP8fW1SNobbWmHetUKdU9EppFtU9m
s878Zqlc4zmNR+dYqxDefGJkRz92duFmZ2OuRLZx5G/uN4miQMmP0w434obzv0QV9V8xGA+iMufv
YAjqyzAYWL+rRn6gGqIfZr38qaRNvVHYkQv/+2KRMUoaBsUHCGKgyFYfpsxauxhLTj3oleFhxOb3
aexssTG9VeQrLa+oAiALzqfHmm4dmfAe2XEVl+ND5orhUJjVsncW5S9R58VZq63uJeqT5DgnCyRL
p043Nt/tuZLAbtIKdrkEN60KO+mMW6236MODOS4zYhz4Ru+GzLVO6M1Gx7Kp7K1S5FvzlVJB0kZU
dlvlL/qtEDHN5VIpJXEnbvCYk+vuCELGyCdIouhdRiJXW38quvkPNcLRZ5i9rf10c7TR1pFhKCUr
2r03Z0DRkNeH9aU9tNYy7JXMtn0Sk3+7xdticb8xVdoKnGkkbhhzDVTrYDJmZd53D7ESCawvaHyo
2Dfv5wGqSwZQ86ipQ/NcTs53b7K3MsbXMutq/8p7E5YdPHoV3YzrlW4rLezmLu0ehNeUX0U0KeIA
8joOPxkGrgk+KBDzL0dbmtQfOnOo/M7rTQ+5Uz00fPkAa58jOkzDWfTdIPZmb2UXt9GVb7wsXnUo
Ogko9jpMwmwtiUIAVQ1mGQ4O5fSCqLSnB6cY+r/M0lazHUI31QekRfXsqJrzXKMx3DfFyZ5izd71
3RS+s8POzNnNBPwYIkoy+w2JRNUmSxON+mDhl3YqEOr0ByccnmkNjP79G/z2EIHElFw/6agH3Wh1
UTTtoFkzhe2Hyhn+LQWZdDhG5iubPfWtWq3+vj/eTRDE9Y1UHmcWrD4KN6tkJgQzN2KOi3xjrpv/
Tvj9HHp39KKjlRhPTh+VX/R6STbqlWvHWrmVeH8BNFOTpYm+riA6sxEmTeWZDxaSyvu6NKPAy4pf
2OuAqcJIaWd1onjSak0Zd44UA16W2fEBgNc/Snd0PzR6vpyMOt5SEVmXNl9/GO8aDkCEBxYaa9f7
vKArXM21YjyYkTtdUkJ8v9IR/B7tLPk8amL8Rsr94tqN9UdMiPgYJpb15f4Xub1TeKHo8gPkQFeQ
5bn+CaxDmuO+bj+Eol8OMbYvQdSP7iGakmXjvXjj44PjeAX+IpzF578eKrIG14w0khsjzCj3IOh5
7s0p3YkaJQwV9f0froJx7P353e5wwDGA+amPUf8n4r8etPLi0Vu45R4KT2sQfdV+znOYPJswpc9z
khobBcA35gjLTNZiUHq7bSA1sMvCCYIEkt1W+tCGg+knoI3QlsvFcemtX6XH+XrfFAmNCPGht6EV
yPquvd71Ai0Be4bclPCXpx/KPnO1fQuT6a86juv6Ba6C9c6mg7RqBZBCUCM1wAA1yG3121u4uJM1
DPYsHpJsyP/CBcUt9krT1U9emvbt0QuH+cd7Z8nLJ+ETKpeVFNm9HtGZlDafpxAryUFUT3q7qGc6
FM03dCV7tBiNLXH5V7bz74+QnCJZKcUCDAuR5FodzqxwhUa9v33g/1RRGDfMrkCveFR+GEpq1j58
Rsh9VepMLyLLLNNXkEr0Tk3hjF/cXI8ypBVwqzt3LtAC2OlIsom5177xsmnvZH3JzwHCBPEsVLzA
t62bhsS4g14VOH9GAOojUn0t6faRC8MhqBr8t3wbZdIv9lIru1Hvl2/v/jSA6Kl4A0QgzVkHRq5V
UgbjunpQnGjUDlOnpMPe62svfprGSj2k2KKH7970SNqSwzMg+wJg3/V2kKbbRehYGJjNefV1Gsmt
EmOwfySJHqp+4irtx/uTXF+URA0Omm8SjCqr2euQqDVtAgVdmR8kJfec0+g/Nh6ozT5vl9P9odZ3
lhzq1WEJHSvAUGuIXR16eotOyfQw1ppxEKZZ7arZU09RGf29UP7cuLPemhlRHuQ54Oyy43+9lBJK
Mhow4h9KxDbjXQMRv9+Psdn9sOrkvUKfDi00OT8Q3xJXgGLP9WiDNyemC8L7lE/LiAdA8W2EILwf
kPJ7zIbe3Hj815Esw3E0JN8CzXdEwVfDEf7hpjqI5jT2SvMctWkMhlgVR6KEkrYMTjuTTXFVK838
5Hjh7N//lK956e+3iBwfwDQUIyrIWPKuLkqXyG0EXCtOlTbGcG9Twyueu971Oh+cWQ5zTE/q01Rj
qOlHZWnQ6lOQMjoXcJ8+SXJajMplXWa+qAsXNk6rjx9cLXO/CaVpdT9E8fWT2npKuSsLZaK1DSXR
3WGcnR+iFG1TkHti+jlWxXyYI5QEd7FTF1/uT/J6jdGwkXKU6HSD2UEBi1Dm+pOWWt7pLn2u4zzZ
2TnUC/0yK2N6MCjndPtRUWqk35LyVM5W/T3K1C1t8hW87r8fQHHrtQ9GYLlWQ3cs4UUZyMKjQZXj
WOpwfFNtUT/GYIv3+DEvT5PuWn90ejEEjdZGBwGedJ/aSr0RbVxn/P/9EDqY5GaStUel4nolChH3
ire46tHuQhr91MRQrIzQ6+1F21/CWhMvoneiI+wRc+PSkKH6/200bgpZRCWuohYsmxTrfHjBBhw0
RayfMseOPmfhEj62JDQb+/n6rngdBfEgHmL6A0Q5r1/it3c/T6pF7c3FONn57O2HoSoCbdabvZeG
WyWf61vwf4cibCM/oSt9YygUAtmqnNg0TonT638kSsfb1WjT9zCa3OOyhFuR4s3U6AyQc4GDhLuM
vtcq6XSVofMaanmnZmjT5ylN/kVMuXsaKbXs7p+XVdeWqcmh6GMhF8TNBNX1eptoVjtT9u31k0DJ
9BPvWAoJ3VnORmY0FIRBNKtmOZz1oVEQ01icc17aDW1RpTm4xgxb3kX29P5vWnVpX38T8ZL0aAB0
RPVwlQpaEXEFfoz6qbG67mXp+3CvKa7ro5mgndQu/ZUVcY0Lbd98DSvN9iMrdp9UN8k+2yU2U1as
h8fGTe2jKGHIYtlqBbONFbzupMmz03n1Sajdnyl2gmcrRtgqGRG2bmBbnobILSA0S+tKBBEOpd2L
D/cnd7OV0HKlDAtUhdhIWohcr3eYuEbpdoZ+gm2jUQ1swevp4yM8Y3wLeO83boHrJOC/pSROAHRE
DiCB49fDVfYyQW42jNMymypptaY/8ESJXQbH9NLlIkv8tOZ+vD/J9d3DpuKQ8NRBB+B/ruXNshi+
CfQV41RzPi+xBiomNeLQd5x6/qQaifIQt4sehEq71e1a3/+UGGE6wCfhEpUE+dXyGlbYgIGdo3NO
UrQHuzgcjRR7QjSnLN+uhx9FpZbH1nbEOeuNLU3o249LQvDabKOfSBa0Gn2orbIBx5adFw9H6Lpy
qkNlGfFT5hKnoQi2VfVejUfrTro2yPiFijScu1VEkU8mUjdRDRfJqFFBOY6ZQmxWkLq6HnrL04LK
KrnDcL7/eW+HpfZHNYgohk0FX+56UzVOgqiz3WjnIjQUTCZddYd3+y9TjNMxWaItkNfqmzJLhqMo
xFSJ7Ynqr4eDVtFHJorWZ5zPmn3rOf0hqwbjm1Em8Q9L8bpzNrn2npVW/YIvHtyf7Wozvw6PUp2k
38MPpml2PbyNH1U/o3FwznnYL33mYCeeKONJ1OkfSdGphzzJvku65PH+uKujK8elRiEvCp4CqeJy
PW5UqonXRqZ2zkWYfHOxvdyZ2Ri9ILimnxaDAIs2c7ERo745KKQ6AIMQWwmhrgfVE3T4XK/Qz1Nj
GUelsF2EdXgOzDaG+E9CtxedVmxcF298YBRbkMolqYZ3sUaQR6CL7aUw9XMMmO2E7WLop5omTkaK
nINNerXzwr49h1Vl7eEC6f/eX+jb7UxrQjPI52GhQe5ZzXlEb1ZPFsc6Nzn0r7y3ip3ujOnJja3U
X9T4ffaEKAPC4WE3o95hyOLqWhdlTnQjG0Vmn1N3cnd25brPMaCR0l8Eope7908OKRwqFdgdSdWX
6w+KilGpLENvnzP28Blr5uZZHyVEcjTHrwUH53R/vBXH4b/ZQSaEzkFjG5TiatuKapkI1hLnvFAl
90VqLI/1OBaf9CpsfL3RjFMT2+VJz03M5EBGnmYeQT8ldz0NRbc8pqE+fGxT3N3JiKoXoy6Ll86B
lUInLd6RoRbJrlGJjcYwGov3xZTy09BDQoWBfwMGWXOpKTgPRhWm9tnRxuLF6gtrZ2iIAosGSc77
C3V7rXBt04w1Vd4s6Hn69YdZhlArW2fA6rty07Onw8HRgL28jK0N1AHK767KE/eYCKQi74+8ii5f
JwltToJHwZazNa5HtlteyditnDPGLdafi8cP8IUh0KwpNe3z/bHeOFvm72PJVfgtSK+HOMc5vHPO
TqTh+u1Ai5+d3r7YsBZ2jTk4G0/TSkqD7Sep8JKFgtYPxMe19may1L0d0uU/8zT1H5V6eCm1Ptvr
bdx9Hhsv/iW89EHvaysYECzxMW2mgSSLJ12miI3g62ahQZaD+CaA57W0b6T9nAHraxWK8nlyFHuX
NoN1gRn6FHut8en+Mt+OBMeTiBl9Bfo03C7XywzUDf4zsXswe0g3KOmiHMba0YMk0+2Nfbv+oobU
qgCywuLKptj6QundbqlE6WmBbovioezin4pb/0ryqfioFeq88TSsJ8ZovLivvEdkzMi/rifW906o
lIlhBrZUpmhaL330SgwilaXRjvfXcP30MRS1VXrIEnVGA2q1VYdmbgZnYmMkajv79dzZck8su6IL
tUM8G381hem8LxvgAWBMquWmrJfTm1/dztac0sY1WyuI0f8/6nQb9/iYlrvEbpJDt1Btuz/H9Usr
x6O1JhU8uZ4RLbxezjbHYqCkNhVEbiv2PcIzO3UCrLhXelvdGbatPA8KkvjqVHgLnMCB83r/F7yx
fRheo6VIfAzFchUiV0Vt9Z47WgEubsqxHBr9MHSaHqheLXYicsTGeyT/vt9qEa8rzHSRVZH79UYd
Qw1Lpx8mi/FiMX0o1BaFlbDBCuz+tN7YpxRbAOSDQgAGvdYIMMtatzNqPEE1VV/UZhweEb2b/xkS
x90qsL+1gr8PtVpBG43fussSO0gNN3pogGF+NKEj7OjVh8eY4/L1/VMjz2ByXGHkkqsjSHUJcl8z
QlsR1KzyriqeHV6qveRevPMak9uTIjrINPCRjLZ6E1N1LEMX4ETghkOW+qEdubuInpHjD3ZZboS6
b30y3nlUxqlWERnJP//taSqi1jRyNUZ0CTeKU5QbylOvUyrIAMG+eyjcr1+djLmgZQ5zPdQ8G72V
NrETaEnxK8+N+VlNF+HXYT29ewXpC8iYgrMlU6XVpPphdNvK6Z2ADkL8B6x8A5uUUYoaIltyf1/c
3pcMRRFKvrjgodYFxqyHlRZGhhMYen+xc+nO7I4dQDgXUJyDCoAR28uX+2PefjOPFjVgG9Ipjerq
6v6a+8XUG3cJgy5qdJCgJYqftZkGgES3lNdeU53rm4NWpuzU08akrbNOrs1hQvsq15QgtYfIb0EJ
/MJvaXhs+vFrjuZboOS2cYS4bOyLWkjKWiNOFnKz+zmM9cswTt25nDLzrKetEWhL9iKmBcylyCMk
7V1jRwex+dPCHnBnwW882jmKcopiRwfbSu1fWTraT8hRZYfaNMcnxRydoJyK6TzUrbe3Guysx9TZ
8rG7vS49aPb0sggOye/XvawiHKapJRy6EDjY+7lsohfHzIyNCt+66sitzDAgeqSkD62XdZXc0KLc
ms0pwpbRK05Onre7dsmHj4kyz/6YFsNzLWhUOOiZfRRmku6Ix8d4t9g6uHo4Tj1NZR37+nfvLsAH
oHwoNcgH2bg+ppVdtITlvRKAQZ0ueYy04JyWFnWy3vp/DcVtJ1UGaJivzmmVNa1pVbMSWDzHzxDc
kbYG5HSJhvJ9ftPUoWwJ6wCDSSMA3Pm6wpsvXZMhspJcnKGFq5QqeuDFreo7casEhgtFzzSRp3rn
UjIoUHpabFRueOxXNx6cPy4OY0ovCJu1p6S32pPhJsOpNNOtF37dcnmdIEOgxcyGxZlidSmE2dhW
Vlhml9kol+7gGUt0MNwqnZHVdVGc7dp0wvtdzxIPK57G+2m3Q9KReBfL34BxyveZ7P234LIvSx5C
bxGo8/U2chT4PbEdphelqzDjmezpadSnbje1RblBhr+JBVjm34daxY99PlizNbkpsmpu7zexVh7m
2Ij3bIi/oog+6v2vugIi/O/UIH7QRoQTyL1/PTVvLqjbC6QQh76ydqVSVfsoi+uDPi0z1IEyehwt
YDRW6TjHWTF6SA7KAkQawQg91co/PNSFPs/RUKN8Q15U1Xn03oiaFXG4rhGSYLtD67n+haFT1lpq
oDfDC1T8kfbWt0nXou85Yx49M6+2pBvl33f1SjAeoAxOMM1d+Vxcj4epTjTiA5BhMjOUx7Rcmue0
7FFlKR3FR7FBKP6ox2K3EDiW/mS26YONEd5GlHvzLkoUJtVJGdxLjZrVdwGQBQ+odrNLrwLHXCJ4
i2gEFEeLM/7eFEIORV1fgzdCxrl2nGm6akgrrP8udZbrz1GROz4Gvukh1pzxaQqFvXPxX3iJ7Vh9
CCO8xe5vwTd2vGR88XbI3hAGG9frPSEjWHWjyC+lNkxHt1XjS5Wq7aGeq/mTRUdzY7wVMO51y/N9
gVs4BlCBG1W4aVzCpS6G/DLYk8GuykZwK0sn/NHDSY1/xtZugWMQ7Za813fVhDoPJ2HLcvEmc2PZ
QffwWFIUlrWp63mHdeMNgI/zizM506cJaNsxwqntYub9V/5k/GYoXr6z5zbZ2R2OQO99rxheOj4S
8JmymbzaYN0iojmsl/xi9nlIoah1n1u7Ti4AJ7bMAG/iSgIP0H9EXDRT+O9qqHqAmj9MXnFRRMyl
AlPjy1DhOaG4yP4h/bbT/4eyL2uOG0ez/SsT9c4e7suN6Y64IHNVpnZZtl8Ysi0TAAmABEiC5K+/
h66emVLaYd16qIpwSEokie1bzjKw+j2Z45/qRkDkAZ+OPjLwNDg1fgLneS4AxV5mjpNK0tzlkHM0
4LiDHEUV4FQSYi0CfEN3yJrNGATDDjI46R0o4tFzMobvtmUvjxVEIauDFPI8eNZ4yFDeTveUOUJC
bXHaOyE0hkkHkMa+QVs9x3proUOyiGuG93CY2zH8hEZ/t6N96ez/3l5DEXStUII4hoYa9IIu1lyq
eaSsAjdtCLLp2oPtAIkSRa+g+zFdTUn3XmH8cuZRTEI2CQjHCt0CQ/ciaICFMgIvGXnHLJRREYI5
UAS+RhDmu86tgIoBVIZlvPv9Q67L6S8HOGKGVV0SvBFEYjjDLyUEIujrDiUI3Cfadg4C9oTeOr07
Qpp+CHPVj9F+UjAHcRB6vrOnLh73x8jIoFCvW+vy0GS6mOOpQmFoBjHPqyP3qKos3cGbEJKlSdM/
yUhDBB7X3DuDXgT4GBQTCXY2SnfrEXpZqODQDKEouIizAVaoqEev3HKr/2Zjch0FGwpNWOShK7Pu
YuVEJjF9JhdxhirJsKduH5Cqn+hZG3fJa29xDr+fxIv778d4qFFAHBrZNcKSi3BaAO1jq2gW5yZN
eBHj3e311MN7fPHf6/H+AIa/XTBYoMAOo82MewFRxttpG6gxBra78gyWO0SXDSBqd41uYlh2mRDM
3xo4rp43OxjqgSTWGnGAA4H74IHbeAYe1gCfEELVOEAFp2rT+MOgoG+YgJUeFKWYvc3v38zl/bW+
GuBGfcxHhj4/yFFvvy4g5osDZrs4o38SJDnT4Op6xmG72vaPyAiCWzxp99iGOjtD+iwgMKD23okb
fzE9QEbi1kBfBtFZeHGaSdXyntNUnFWFVh8a42WSEGGhJFu6i3wvuVz3zU8TtDqy4DhHO+/S92/u
8bjJjNGiapmv6mg+wxgr+y4HpzsO8P0DaA2Racuz5z5LSjevIhRIINYrCwHp4O3v3/9FvPLn61/P
cDQXEUJcispyFoYO/CjEmdZqTiHR5FyHTKOKEIRXfabC598Pd5kM/RgPItLAXqE7v1Y83053bz10
yx1XngGIkqhOcA+C+VWcJ2XonpiDYKUHPu5zl5rwySgebFQTyGeJwOmdhferB8fFAesf4B1XQY23
XwSejl7tMyvPMpUfYyMV1K6W+Mh84O5skr6zwn65zP863MWJYwc45UWxkGeGRvJWTr76xNt52YzY
nrkK6asZZge8VgilpGXTQ76rek8R4NdPjMLbCllaXS/ePrGMaiAN7YiDQbfzVVBl5QPao/XGaXun
QFc7E+/Epj9fIFABQPsAYCmgObFq3w4YGLs2n1J5nhsI0zK3Y8W0Fi1GiF/t3QTi9THk0Yrfr7Cf
70sMivIIujJgiWD0t4PqmLcDimHyrFnX3mgKp7WSxcPOzv0t1NHZJgTaZQ//+ffUd345MFAYK6oT
T3xZmmoQoXgAdckzb5oFdejYP0DZbgQYI253UTfWpOS9QyBk/h4+4ZfvGZDkBKqQaJtcZle6rtEI
mSt1pmxYHrjTipPuqcoTLeBeGlb6jrXxe9rivxoUSh5QJEB8svoRvH3P5eRxCLd08iyazNvCS2X4
5tIMrWHbsM9TFpUnWBjbd+7RXx4fODiRX4GgsjowvR11Ao8SCq5Kntslmuoc9+e8MR0398aLvsO+
Nb5OjfPcga5/9hZv+eB5pi8gdPBeP+WCKIVIENfWX7/IRXAEeEJazzOK/r6GSD2c3Z2HboggKdBa
dgvQdt3nVecuLyJsoi0gSHSXsGzGlCh1KEvVbtH2pSdM3Hsll1/MC7DTYGJg3+E+vWQYtDFarEMs
6FnA7iWPh3QukkgHG08HAoqL3ryFekz4zmH609pHxLEq5wPIsYp4Xe700mkrUcPL5mxGWsF6C1By
4g7K7Qnud3HtaM9ux6jKtk2Sqfvfb/ifHhhjAwi01kWRDUMf6e2SQFhRGSSX9MySRDykrgI9DDLp
h0bajwxgheulbt45zS+GXEEJ4LijMgxYEI61SxRSO5k6sE0nb1r4drGdLkF9awjAtipSOdqHSX/r
lv3QbDO/n+O73z/vxTGOwdfa7ypwghR0JfW+fV6+UIH6UTLcqG5RV0juPiCk4UU3GY9AWmV6JyC/
HA7h0Co8sqJAVu7b5bE2tGMcqTDq7/HfTg8z/WSjui86uJftgWYMbn//dBfxP1DZqA7hLFvrRCsx
++JYMVCIn3jVhvetbFVhoEB1V3U8e/z9KD8/1JtRLiFOAA6AohSw8N4EC99k4zQeFNrfN70LQP6E
mvM7l9LlgvnzqcBQQaK6atuuT/2XXl4UaiGi2IT3XSObmiTR+Ogg69vOaVLtVddkVwiW3ktyLqLa
P18l5I5QLgA67yduzFxH6Dr3U3jPPBceDwwc/7gHajrgLHnn+S7Dmx9joXuNWj5AXKD1XWxCrZJQ
ZoEN71147+WTL3kuOFQjYojqIWyfpw0PY0gtDWkNaHpid7WyzsPvJ/XycvjzS4CFvTbfsEMvTTnh
RsBkvMR4y2M75NKLuxweYtC/D9RcQEm52sZc820DLZFHBSnd3KeuvuvAJc1//01+8eZ/GELgNPJQ
er20hKpNuhoT8OiexpXcREPHjr4B+31R6j1hmF+sLDRo1jQPKR/Ku+vP/7KygIBvvQWqr/fDzKuD
hEv5d19UvJAWTP8ynLM8Bk32b58JoDKisL/mMIAyXZbA4qrpAESz0b3v2WsKnj0JMgeglGasgdJK
pu498vXF/bLOLOqK8KIE030l2l+cCvB+C3jtD/E9XOiAK814f8imAYrbqg/PSwndiFopwAwmqAv8
fiov1DTSdWjAl9f9g3Rttb95+4JL22topnvRfTuD69vEHZTjQ6i5l5Bj386lawtVV2wTJbA8Qtd8
2FoqxjyBuS8Uqlmz8RffB8kINlDoJkCiR7bu3lT6PUj723WAFY9LH1VJIAPB6ln1vt5+TY/XlOKW
jL+hJO5mVyiHNv5VyVzdZUUZBIABj7Ln4wcxqCr6e64BPwbHsCtxGFE3AN8XVxK1AeqvsKj8NrUJ
29awgzjindKiBo79nex5nen/TZ7/HArAVCg6wKlwBdK/fc6Qz3OTBlP6rWdhljMXUHrrNzOMcJV3
O3BH7NHu81qSwpmMcDiq/q3bF/XSH6hYEABxE8Ja9XJrR403DSiA81c1BSrd2yBuw69t6pfQfuio
Z0viQGVheW8Vrqvsr4+NwwzxJvbcDygWwHpvH9tnnZz7sPNfFyMcUNcyGtcb6GHF3SFpdDsa9Pgj
d3gIQEZMbwEOdfn1bAQ1JPRLAOGhxVFu+hIJ9uH3++PtTYpvBM4eGrdrNTz+4Wj09otpm2Rj43D3
lRt0dEgI0M2mNykLi8iI7qPLELD/rdMVRW6IAIBaiixrRWP/JAWQOhARHJOIfgfdFYJo82Sf4PE3
EU8I+u33T3e5q34MtYYKCCzXG/TitdN+wIbrZvYdSn8sOPEMq6wA+yltHj2fJ7ewiYSxH/ZaEr0z
4z+NvIaVK/UToDsgoy69jIDI7Idy8TkMKeFMkgMUmx7aLolFPrYgkWkoXBSxr3v3775cZM3QDAT4
Aa6KK4n87XyOJZypREbhh+ok6Mk7VR/lbdVUoIKqavf7t/v2VMdEQvNnvSFRgUFzEPnr27EcHGR4
zE5XhEdxuVdSAATQKEvm1mM3dknCGx3ykRjoB74Twb+9oTE00Le4SdaVuwqHXPb/9TKiIIYaFSzQ
w3S+rrK53AgkMTd+h17h7x/zp7FW5D4MgxGVrGzHSyCXYc4ALIgs8ZhDyT8v8VQ6uVxRI2IxmXnn
bv55tBiNKeyQlTDsY3+8fam1x1FaX2pL0cxF94bEcS2I4U2WEYuL653RfppCpEJoDQAKh/MJdIH1
ePhL+OEuYbVUfhNT4lahazEalEsJjB/LEA2SJqpXnC8IC1k0q3Mwh+nH37/by+tgzYYQ8K19qJVR
e9mSgeS4aIIxKCnpFdow10kgArkDOn1MtmrKYDGmVcXnjefq9BtN4ThARo1D7Z3denkKIuEGUQLA
L/Qg0Ri6XE4ULmNLktmEkiEJ2G7wm/6qV6BzxV0i4Yy0vCcq8dPxgOULLDY2D85BVM8vblx4nCQ6
FSMYDFPAxadZtPewFQ6elHT9fEHB6yg1nG1//7J/mmwMClQsyi5reQ3t3reT7Y9DNaGkhUGl7c39
KOi0qQI+bMKmKQ8oIA93VRzYIkIctP/90D+W7V8uwFUuAfWtNZwGDRSF+otlPZYMd5AKXEpChPTm
we2smQo9iVnm+Hf4GMR0UvupmfxPcS/YXSD8Qb7EjTeeDFQhLYlUPT9FrmQemRIxtyfGZfgRQP3o
7CVmutUDBaWcVZF1dgYc0+kzzkF76l0QkvO+B6HsNoFUxfDngfufX6f/U72q2z+fwfzrv/Dvrwou
1qyi/cU//3VmX7Uy6nv/X+uf/c+vvf2jf920r/Kh16+v/fmlvfzNN3+Iz//3+MVL//LmHxvZs36+
G16h8oCactP/GATfdP3N/98f/sfrj095nNvXf/7xVQ2yXz+tYkr+8e8fHb798w9cHf/510//94+u
XwT+6v9+r+iLhHfDy+XfvL6Y/p9/JOE/0GBFRLt6QK6i15hw+7r+JHb/AV0xJAErIwtJyFrulAoF
TYyY/mOta6P7teL/ExyNRg3rD/zsH9ieuMfR3wG2b/3Rf3+zNzP0vzP2H3IQt4rJ3vzzD4R8bzc8
8h50m1eiAazPADT5Sd98aCsXSvJOufGk5SdY1bzOtAoKlNZAlaVx3kT22KGndESogvLgSD/VIXe3
6Rjlrj/7qMZpdVbxBCV/A7+bLTyMh4EMFeh7uSrXc3pIdXY7RFBy3AAOljBi+8o2tzWPzLjpaBh1
Lj6lQwFfEz7BhfdrZNAk+xZFUMNYpgFl0DbzVfWM3pb4OPbJeO7D5EsyeGgHSuG6BGiCRpKUCity
qHdtqiHODl0MrnrYl3XhOlV6R0O49HlETa5szxY94NIQqzSAaj3AtKcsZemyZ6HIB2Q3BZQph2Ob
ouhtgEw9Ap0/5FFnp7x32G2yTG4RlfDkcFl3LXBwE6cLrmg5fJ7hLQAFytCHVMzE9BE6sCcTSdaQ
pfKSopkUElpfx7tYLjXxgCKjJrjy6MB3Te12Zjt2vYxI5paDyp1MggE4lpH6YBYDCTK/MMZTOCVW
q80xhCyZuwTi5MUA2XWQgtlokQGvWTXxjQAzh7jC+z4485kLYx+qTlyj6mWq61ZYaMKiUKY/aB2S
COKcZ4OPHAhqDrV3ADIc484uhdsVOks4qBoqXs08hlEOSFprt9qHrwmZaE/9QsTQWc+piT44Wqcm
t1W1UCgl2yWfICIKN3BYwKsBdjof5tmjD0MW9FfoZnzomIVAYzyEYuu1Lt8ObtheRXhtty5vD0O3
FICS3So59JvZ6/yiwc1ZIFHYeqN5AS8VYmWecXcRriR4e9RmSxvojQOh03PSeBlZics3ICUM0ab2
lUU3FEtmPNo+ordVWlGXOCh+2kNLm/kJJq2ghM+svTZRsi97DpiAXeg2qaoQba0FfZ8N1XATgrEo
cuYBKlKE89Sey7I56L7uDaGhsu1dI+hCjy0FAL0A48bqbdTYRBcRSAQ6Dx2XQMwayQz0cUgHgFqU
+yZhO+NUh2Gy5efMH6ucUTPmI6hwMdSrpg22Nc+n0F0egJQWmjiTdaFBMzx65ZIAejdWqMQlvkLW
GjOgaVJAMSFucgNWFBlKiXulja/sUg1F30KnQoZTRzSbP7NRfJe45VtPHasWnpsLR2c2+xLXwbSt
26QnIHmfEo+VHyA5UhK0Jdqt21YWd5CEEQv2EYM3AIeDb79T4+SIVwgkQrDfwLUcBF7eTpBVq49x
JOWW1lI+hFBZYwRW4sMZypjZQiiOnvqoxm66BdiQQ5iZj+lMAi7HJWeVGsiEcKyYFm6Oju+Ke/C+
k4dqdE+x3/qSlK0zHwc9AgFn+ZUKpOmI6rJGwcAlhoYxi0fQa62CovUMIFGzReXK7FKYBoD7k7i0
2U1wm3txOwcOn+hJGZEvZoJvUMim6Dj4Q33ngjEJWLrR7blSivmI4md56w/doEg7tdTZ9ShqfRkr
D/JPibaTIE2ikgi57ZyHVZhukcxX3xe+uivruS/gbIEKmq3jO2euaEA6p/mewfT8Y5NBgWE3MjqS
gQ6eJI0WbkKoHOeNnhq9110sN4514puyrgEUQq59qhtqj4kzmp1r/GAnWKUL7qUWtMaOSTRFZ9i6
LY3K3H2tU026sXpCHNZUG/Qte0vCqeG7vi2jiYS6C1YXrCbDYdfrifiQf8ArhiJFY+1L37R+Hhjw
p/AqsbBQE1Jq1GReJjVeOa0ewIirPSmJjSu9QMPGW45qSMQ1T8L2I0+MBRUxM7t6oLqwFdN7cHIf
g9QMtJiiR6TDa/PBVIiyy0k/gYt+07SgBjtjuochXyoJBY0WbMSPOFH10bBkPGWRzUN3rM2+mtsz
DOwjtyMNSkurH5c7QetH91WZFqKDILCeIF9GTOQXfRwNJ7ok+spx7E2U0U7D37RZHY1Cn7FcAOAd
71vG4rvaEe0xMEx+AlWGPi0DeC6k8/1PQdbdQWCoIRLOX0To9gnrGrqNY3IHCFRFai+8A3l/ho0t
7c5lFr3yuf7mJ2g75AlyxgIuLu41nAPjGELJcsLRANhdm/sCXKPcdoEEcRlF71CkRyabpNBVOJ07
txWPUviAr4ep2ASO252ggzpj4aIkT5ZSI3jng7+8wI2gGCHwrYw3FBAh5qTXEpcsE+ZoVQY1U9bN
m9jzBRAD41i0Wgdd7sB0YSQtzGXgmLGEG5FxTUpjT8oP4Avc3kNobOm31sAUMcb+KsvnTiINB+Ad
cplExtkW1KhdAwG+vPMdCEQwVkMMiHnD58Ub5WMPoa4D6315A6sK5eQc8OWZgIenYYgF1N+Sx1o+
lgnjmEi64JzMIG6r7hxvmQhkdOsgL6vO8CPFxfUy9zAqA3UwoHoHF9P5wefME4RxcAyI7w9fxwRb
dRuikyrzFOScD8uQsmMgsZPmiCO2GL2gO/Y9u0bzCFfJYkpLEtOAmp65p4lV0DSy9DSliZORiIKn
x3kkHRIDefWpRvXGg0wqGuZbk5XiNp6HINyUjduc+1rE/ZXrmWkiZmpPGYgUn5Kq1v5pMv61p2t+
axq146uRJW/kV8ndgo1j0OQlrbs692XXPy6sdieCItIJxSIBkRgEhfUmmOaFxIJXO/gxcNTkg+wx
GKYpytNKQCHWbwCRxuUoAfBkp44G96z0AVzHMqHdBnXu7Ja6mJwtg55aRsrGNl8qr68HgoYx9wnY
vbrPYW1StnnalhRyypnAc9R+qOGygb5pu+uneBgAcnHDPofhmaweq35OXhs53pXc7cHtD/pkPoQt
YqkCM9j7ZIGUqvoQtklbwa/bKL3NRJq8AL3intsByQwJEYaW1xRECw1uJmcDaZs+m+C1ufqiWT8r
webXzFnQlYU2xHbSsel2I3Rqv3MvgWSWo50PDB6zxYyltHeM62+BWENRzenlGGxNpOKb0cemTYMa
NoS8Os1KpUfDAUhianzWlOpt6/lQr8I5Sofcy7qyyJgMyYSVVtSQu4LbJ8xxnDDmA6ZKtc8TDEmr
fI7dySvQOrs1XnmSUPXctuBLXJXCH7dOmTq0kOlQTztQpx23qKhwAVQXtM/hSDBDDm2KqoZ0elkO
8P9hR8up76DT3e37wbdbZHyaeKx5bVgYE14H/jWq4sm5nEcL2PtcwUnHAT0SlDc5fgHqQG+CpTFn
V3QQP4hNwZOW39FJRAYbAb1+ZKhXUe35O8wywvRAhOc5gI5PNjgPenJZVQDfYo4MPNUN5/rJr2IY
kC81/brQee/WQsKQ2ZgPiZUTyEI8Db6A12f3AxBJ3zGx7b5qeLyDxfYdkowpI0wymSLqLp/7Npk2
0J7PPncdVIW3dDIMlByb2iec3Olw7GkJQbFI240SNn2iuJkbMrqtgUFAXdkvowPTqaBsxGe72BEU
kwBIo7GJYNHUBs4hU0HzQoO6znt31pT4xmu/Lkp6sE0AviIKELdsJO+OtTOEikBIE4JsyxTNzWkI
EpyUgG/GS5FZ3nxcphFcwiAZ5+O4cEjGSTss2SF1WtjPlI4HddllYD16YkP96MXLmIF5D7TELoVK
p8wtfM8EgfFoXJ1Tf4miM43CodqoGnTrveboq41ZMNl8ll0or0NddVPOZxxXhMZKkRJEw77A743B
AyBBODQST8hXVGIiD8F2ZgOfoEXSLWhd9f68Aw2zzXvRQS8drJExd0rLCz+d4i98FONtA3xNuKUW
IZ7dVNhiciYVGh3LQzbCh/WzbhIE1GGnDzgIrJAk69rhZYEdorcfIPhTn8zCFBkEd3J3cOC6pKO6
u2tgF/KtTqjPCIybVtG6Mowe+zBiiCSHJGo3bdfg3p2n+Sy6MDSPuEZW13K30uXGUc0DpjVRx1qO
/rKZxNJMmgxQrJg2pe7Nt47CbnNrbXuT2XaXBFSA/Dubj3HkqSZ3DE2fI3/Ewc41ZClxTRh90yaq
viqhn/tFwC4M1Fb4HX0aw0b2GwrTv2hbQwuk3wpD61xofYveLzZxQLMX1iAfyhEB34FICFzfHPf9
xlQ4UYpxAPqDBLKeoKURlT4CzcwZo42AJREF4LJlztbF3UWJ52Lqd66toc2JSxV+VH3N0SSHilmc
g9gQJ9vOcm5hCZHFeeXYOtz2SBPjz9NounBTw7oUHkJtH34ooQ8zkq6ZTb3Kx4uZwBYuuhMoVHVb
Ctne4cQo6I3x2FcxoZqtG1UI8V3DOL7Zqox7TwhgtM5NOK5RUlXv5TjK61JU6ss0J2lHPIe5zzG8
NpFYjVRmJzes1W2dtVGzgz2gRBAXKIB93GDclsCr83OE1Cw7AHDq4d43bex+zLKGgm3rtc65YVW8
H9VYXmvXYRVIcEw9yYrOUIev+vGuKb3+i0YVMm+XoPxuZDdua2+OSZJRV2K1TIhj0RAKbhrXglI0
eZ2q8P+khbAprfi1OwWdvY9s2OSVFy0BAZDKHYsSWB00blgp+XmA7mSHkDRBDNlRA7p9OaRIh4LR
m0MIqpVptYnKPiy3A1Ran+ENqu+zpRxiGKZYtg9GnAEfVVa65RHkQWsQyAPSWVDfhDrnkX9OnCW8
h1Hlsanceue1CGpI3E3+7Zi1oLLO5TyYHY0QFBB0++rpLDMUz+Gq0ruABkv2zJd+EsdsZE59MLBo
RsxL56Wom6WqTlCbQdZj9RSgEm0h6TwXi2b0IW1AwSmmDq7RN0HIZkU6z8b24IxuAnsJX7X9mS7I
ym5NxTNeOBn3NQhLAf9aScgzbmsKAjvCXNxkxrb9pywsa4f0gxNfTTz1gXCoENXohjt3M20MLim0
qnARzvfxKlY0pC4ryjBAWxKo22uIvcUHlF7MrW7qVUwGCNTGieXHBEahJ0Qg6SFzquABijT0c1NN
4QqMTT0SICvHVbq6XWLBjV1FYHq3Wi35ky1qCEqextZzEeUItYl9aY6QrF5uWIh5oBO77ik61pkD
T6oSx0ExyXKmqJrzsN/7HsxyHpq2Cb9TUCPRU+9G+BNk3KlhwtIlFJWpcfSQZMlMFzKuYnmb9mzJ
6rxRMYjCpE8mmX1xArQfa5yrXf15tKI96Q777iZpnUjsLXOATyOuHPZhmW7cwJYFylYPvFUPkMh7
5ln0zRlK99k2Cfak1z1OCuaz8CG6lRE+ym3urFvtRYrWTVry+WZAuPfQItJGwyo6l63YR2nqwMOn
+tDXuPbAj+1G8QUxK+wjurvMtPfa916Fx0/+4CZ5zcVGmenFpw4DSKQ/VOVyj8ZBBl5m89KtLmhA
QDw74LCRMVK3OlUAaItPkQ4fmOvcWLjUnlRVUtTQAgQzVN2IyazA0yubYZFpb3mJlPoESppbpAmL
tqJt4X4weT2hIvraxbX/rYFFOQ66DG0MXb1Mfr0B7fPkZC1qMhkKJ00y5dFQMaj3mw5VInA9IAAO
DxHk0MQzoDyB/LMXLXt0oYaKwguCTqz2V4vmAPFG/55y9UEbJESRWcgctwPScXhlV6w2cNpukebs
Xe6qiGE1NTZ6ymS7dBvZzgO+QhLrsHqqlwDQh0WfcD9fl7PGHRfMPcmW6QaiotDGiu9RxTkrTx6s
jGERjEJHE+Hc8pBSoP1TlEu9bzvXHKwzgkvg823iTleOkdcBQviy5jFZ4hFaeAvsxRt6srEjzrLl
LgIDdeOODcKSeLVMCZZtrdkA7zqWHXw+4ZtM7Q3iLQOf6ZHQSNqNGNJ44/b9UzYnt9rLFLB61Ukh
kXJxPqEDAOubp66PvqN5FZxwsKVHOyLLRZUG4sx1t1x78XSNUMsnKkn2qfZQOEO3lcflayXDCFrl
ywu61J886GpsbFMfFHPYyajqdpwUWLX+9djP4X3QoPXgRoDgtOBmHSVW88FAVGUPx4QRin8oSSVD
GhCkPe2VD5+/AyAOHzPqbNsWXxC3P0HceoSzk83LBar7Xpfspqa51l40HWLK7xXYLAVyyBKLr2Mn
5UQm2ATrnENeFqyw8QtMPkPiw1QFNsh4m6pZ2gJa9iXxm6k/ALl14zn8YREN6kZjO99k9Th/MWF6
gI7zB5C6PjM1HAXoh7ugnm9QTOgIRJDvPQTv7gLZ7nnkbCdgBRG0XrTn6FmdqBfCA0lE0G8xy4B1
Ni430eS3e5u0O6bESHANYTnh9M4bX5gHDNNCEhDbY82n94n2XroGwS8oaJbUbZsQ6Qh3HxsPboja
P0vfDjcpSmhkaOtHHYv7iJefhhTCHxlucEQbqAu45WuDKkyduedYIDAtGevxXhmuoSG7M6mWR0VD
iWikgeMZhDYHs7GrWTdoJ9HHananLQogNz1NPwdld6W86DPcHyDFDI7rGhcNeZNVlqQy+GQcAJMq
tlynCbjrs2dOVVz3nzM61uCvs0PXhEe371ICo7I+u4EDokUayWO/3LAupM7ewB462qOwj8qojIAb
+xpIv2u+6cyzu4XW2YkB6fVglHJJ11L/TtM0eIwXvpxGWfnQonafYTBSb2jUAIQK4Z6imh1Oc2tm
u7eQMHiGDbVLUBVLNgnTyXYAOPXelHQ5Bm0psD0nZ4sedkRG5ZZfBoF6hjEcgaQ0OeUtbppx6h54
6YmthjYCsHX0KrG2PlTQ7dwmnEvSt+y+5OyoavWYiuUOevyPFcJ80g1dcjXCoBYeamBdIyD1Q6gE
9vFZrkqBLrZVQRkbSQSDBcD0qMUVlzx6dd/lKDNJIqHpeNUhSNmnAlanLr3Cxo1JnWHPAn30rN2F
H2rDxF701YLMhS/F2CZi4zGIxYr+nAQoToia3QzcfZq7eO+ati1CVM+uwBDvXh10/PbVMC3oJAtb
pDo8MWkiuIlPB5kNB5tMRyNE+VC1w3yqIBCti6QODlWMBLIMavMR6pruvlv4NeBke05FfQ4a22/Q
h61PbOzjT9BK+xqmS0SgWg59g7R/WqB0/Yjej1vQrq23NtXHiU9Qe6HmUSdC5lT7R/hWkpbBnCUN
hHz2WTKRaVBfKqf60hpZWDi9b0U09UXW2O81Nomq0VMjTqPEloU4aRckjcgmA5Q3kJHiU2t/xFYa
TLVtqlATaxN4L7j6G4difwKeRKO9XYRz5MDC5hsSHFzwDgx8OwGFfvpxSss88uanSnRIoKvhKQ7b
+BNwAMEWaw9fPjWVzLOxPgOY+mWBmNI3Gy07OiWfSyafB7xQyBThO3edv5vm9hDW8WGqy/NYLq++
O9JcdFakBYxtYRPqT0N1QAdM5GbI0DtClTyE6lyttt0E79NISVUVaKeVxwHH1IfAHT7yPuo3aZd+
SEr+CdnJ92AZburVpaPz+2vEhXM+BhEKOsP/Y+88luPGtnT9Lj1HBbyZwiXSMZPeTBCkSMJ7j6e/
X5ZOn5Z41FLU7A46oqJCEZSIBHJj77X+9RvFwZIidMsYwIbfeWvqPQ0PgfHHtl1fVZUNaEgb49wY
mU8y1XFUzB40QVLl1zwl4xQWoDKHfmT2pFdUDUlq4JhJaReD0blqS3ubzHrPxpJVqGuK3jhNcc+3
adItYPmmHWCzmh4pABsAGMOLYqt6ys1KP1p8y++aGHavkqA9iWs3dRYGBovJW52n3YlAeUFgwqiF
icswz7qi4iqVAHuQEN9albm4V088AifMwvZhRlV5HaepT/DptBujstbs1TTWe8yXl9SeCBnvaYoF
PRmcOa+xXReUfKxOI6BCxDPW1iI0bbWq+vRmXJtZ8wapHVKfTmqKbwpB1nJH65nPLNpo7lq2js8M
zP4oDlP6Iet9NNgIv5L5XsvyUWRHMMrAbJRul7XrREaRNM1aduTujPgU46ei7XA7Ev0CaAv+U9Yr
G0Az+Kx5RmxslGgONsUvS1EcMwwxCxybOEhRIVu1vJAyIeYQUCpfLjPTnzBLU2yUj/WVYGrHIiyF
bwlr7SxBV4XO3LmtvIy+NYUgzaQB49m9YyYc+lIkvLPdXJWr4uVGr7mdGaGxjpvZHavYKcMwVQEQ
rMxLx15+1+Qpdnl1VHeumuoJDx0OgWE6NWGKPruKsDBc0c/WSlFTf7PCcMOVUS5ozEhaTQBe+ox1
cRXSA1J2WKg0m0o1UVMokZ+lYW5kdj2uEGrsslOykZdbFh3NyFZ/ABWN/Fodw6d6zbI3stzUEfqj
NkuMQCrdG/TcMdXwO+Pl/2gL/wXV5je0hbb4KJPXH2kO/P3vlAVV/wuGrQI3FJE45LKLOOk7ZUFV
/lJV7AEvzkWwJPnRvykLqvTXhSouM9S8mLHAcf43aQE2A0II2PtgwdAg4C38E9ICKhPoOf9DoSHp
EBU3glMkcfh6wxb+QqEB8u0XSH2pR92T+FFXxy6SntGr19hwkGJEjK8UurjE6O9p4cyNXOgvoJ1u
mmTHmAw1ZzYeCo5ZRkaPyqLvujjaG/TUGVbLPUVbVTfBNCW8F8qs+rMa2m1UFg8ZONOeqSbHMwPB
wgodpW11V7KS/EUprP5KjDrfyNfrUK9DVy4VJBiZxNAkeoVFL3taC0IL7fZS2KdU7vNbhIDKVoWI
YT+x3Taw1m1jjkGSYiu9Dt0DEQokXtZMqRstlc9xK3V2vq43fa9tojFKj4lamjd6WgzXU7qm5GH2
uQd8JGEr3PS2oLdeFwrVaahuuxC/POgYCjPoa5nRn0321wAiMo/2HFqTTcmxBaGq/DREZVa2unXf
ifWJBBQNmD67qgelp0KOah+r8/ytG0k8ACPcjsbAHLcYOkcqQ5A0IdlO6fLMhExzJAXDqbWYD6Ms
MTWXgFCkDPFUMvUbTt/UHjh2921mYdFm3ncoRyaj6O2sS+9hwLdBAVRzLXeD7lnIPNn+ZkdeBGq9
52pcRrudE7ADpsYwxQ1X7JdtvxqPtdB9YJU2AoBaMoQ98iCamvKC+htwaKNNzA8L4BkpXl/Cyyii
yNlzL+iPXWrDrZyUDIDKLqrsuWrvEaeXtibQRptGLz4JOtwqqRPvLfMkmvHV0o+uTs1U1tZNq+s7
SwIBb/XooPdd7aggRXZECKqdIiTpF6Ya6pQ0Nv1P/zDmpnXVddik03y8FFI/vamV3AWlkN+PrXEj
0Eavjpau5yIFB60gQ9qFHoMsUlrZHFYHuZsXF6omz5H2uV9D4wBjkHGdPFZeVApnKUw/SivfZAsa
w7rQd0pFD2um/cqcIbsKRcZcoPdg6sNbKj5UbfrQmpecQ0gFb8Q8wgBIst6eW0Z9uI6HJznCxr8Q
C8FHg9sFxhyPDyO2ezvoTIvHbDn1UXHecGQLTmNiwKaURXzJ9IU6ImaaM+hT+JHkrBgys+7hpSte
krbKlUKmogM9kzoM7Mg1y1UOoqmNvVoNlxtTAyeIxGL2I05OycGvkD7QTNK91czNtwzu0BEerKeu
CYPpMXXGcAvb2TrmnZ7wkub3K4xHh+3LyZnzx0bUX8Msqp/K2ZydXBXze2MEvo0ricUppakDN5+F
At+zVKLC1XC4HVuzQehOIv1iNMW1Ji9vFjbhR1Otit04U7+KUppcNMhN7Wh5nzNu1lfQEE7P3BVL
ozkmWrPYRSh390Oi0s9EcryDAls+InCyznkfKhLXa1GnMS2FwJfPr5VBKZ7XSlo5mITkRybt6zW5
tqmbSD1Fjsqw4l4SQumUlY0xusUSEnJarIMMcK4t2c3Yjdl9xlOnVzHKG4Ppbm1ToDQqLUfDaCRh
EO/E8Wg0tlgT+zCusuZZXaK/qrEM6BJ2QnZs1JTxs7U2/lA3bW1nY8nbNEQrBnllW8i8nq3ymkCr
eWyNOld8cIjK67Cw9aQlLZwFcDyQhYylr5pzse30mRK4rETLk+YuRszBHVHISfYoisKBoBGQYCXk
+Sdpoh1Ts5nOszyu3zoFAAkP3GG7akn/ljZVYmdlH07+MpTWlmEA24zQZG/qYEhOb7TAH7MwgBlf
hhxgxHp4bJUi9lcNdNgWZH18QF8VwdICiHGiFb6Yoa6GrRSrCi+pkviY07q6itJK+3boCPnkfrdi
E8/XyjoDFU2auDejSv7EJxtS2RpPLHMtngNDidTXXA7VraF1YurovCeAWPposqVb3xQlyzcg4M1V
W03DJgkt3QbGwKsVAsaWKNLMa5c6P4bCKDEZn8oosiGtRiUcmaJy5LwIXxvkMbLNsGl8SSfdPJEV
2gdNJnXXUc7IMNZGAnPZ3nCYJYHHyi6jNsyU7kWZiIRhlYatruHAtxIx7mecqZtWu7jizos0JqAe
vfYhacVwmGPdfCVXbmIIERuhG1Jy0+1ZnZONskkDgLnDXLeOYaozXceoHHpz7o5MM4ba5iwfYKf3
pbpd59x0zJ40z1gGGdfinm5K1iuADWrhWU0KIAE8BNxBiGTIJWt3qLJ4RYmSDi5BPixHM07W63wq
wgPNWWcTSV34RTwxv8jhV4FKlf48pKrb1YLkTZkkPTGzL94WIUnvoCAp+zDulx3cS36/ijm8zZ5R
+hZA8KEQOsnTGYbejlNa3w+txNghq0GFm7x5RMIz7KJpnl2JPII8tMw7yEaL26fTtJkNtXergl0u
x1bpkA1LbhN4aLgx5P8A2vTgtoUpBGZ8sZPKKuVlYVzoQJVjPqH0pq8I0CjMaPk0FqU6VKahB8Jc
jPeaoIuAF50/K5MnVf1zKHBU14sVu0Xuh2M5b0luDCpDvGPv8jK1rj1MeCrXmOKNYnGworqIHYwV
bbXvZFsNJRcMqnKsIqWxwzbMLhoZAmOLCEyPtE086k+MGgm41cfwyEd1TG146i6opzoPLorsOTBr
Of8YuzW7IWEufehn0OGhS7qnUDec2hDKU7Ho0KJSSTnihk+OvaESrDCP1s1CSwucZWlepU+WA8X0
wmdOxR2Vwo3Ko84mqqpEI2xoLj3JEEZ3To1TocZ+0ZrOOjeim02QsKpY93NduNGLNrTnRr2JBfV5
EYX+CbP1Z2KxpIOWN0mQUE7VQ6CEsmtqna/Swm1zjFNrDBmdcplyv2ecZq7k3DCC+BSawo1jjl0r
ay1nKlcJQlKzPk9KX7pm0dwhWKsDQzCoCbLQyyBtMxiAD7Q0HyavYj81N3NxOxhTYKr6M7wBL1aU
KzBf+JI4jhrrAlygbQbrfa6Wm7bFQ6HB4MzG0UFyR6YNTYsS0ayvBmqoIYHhM4njueNgzNIx96Oy
szkqN30DMK0os6cPsuEmRKHtsbL3M5FRk9xZ98K6SjBYlk98mHtv1HOIBaM6u7jfw/MSUnph1XiG
HLwxR90rKYp32gj8kBSfTSTzw+kWFypm7oZcN1foa/xamz+hT90Pora6EF5WSp3abqLob4DloBP3
B3ulronp7gZsKfSWUZhsbbREju1OG4QnkYTCjXphDwLYENmsb6pFc1eLeHY1ytZAEFftxkxITe+G
iUlleF3JYAh2j8xn00PXtwcVbkkiVadIM8sdmyp8o5ppNFnf+6bte6eI2ZpZ74IxuSSCSZUnNfnd
KlTMI0J86xa5H1nZA7VYHB1yA7oqHu4bS0w++znT3Ege9W1fpgIdcWU6MBugWswS+x563MfIIkYC
TvZwhK8Ky3mlrSCCaG8JqRn0VmTstbGA/paZQvWI11OPkr6Ytlpr5js++gpmPCiEM+KC3Lal4LBI
w3sxhNI75pZxGiAXEU+XVTta+di15FmwsfIU7Loh/UWrKxXz5J5pXxWfDLEC+CKD7Swxfj4iEho/
2mFobkKSmJ5UDipf7sV1nxfAWZB6zAI8XVSgUs3LHTS7BivJEaJdbUEUgHm9OrVujM6shCp1MeM1
dQIA6ZZMddSW2rKTmF/CeUrHjwkSy4W0xDS1Wc/N2mQi7mGldFVZTF6Nuk53OBNLkDHD0KkbXGH6
SZQfYaRlB6DO9FxSMrlS2fdXNfMaj+RI0a5xaL82CNa0ZSUXnnjXzZeBhM09sFrkEAA07M2exzPJ
yuAsS/YaKlS0enGZPxjYiUXNlDHWeC8iABk9HJyhlh7MutykceIZ8mZZk8cKMYm5foawZRSyTWQx
mcB5me8PMkDscPEaCQOEasdQZo/NoGSkVbgxoUNkgnlHouAHxTOuYVIs2YY6Pbcq+Wdt2p/i7LxI
ayDpVEZjtWyIhLu8pkuWum2YjhtcyksnNFdzG1r5BfUnD2GcsvGkDwXV/Do6ct9Q/4294kXWmnt6
G02BVs/RE9EU/W4qMFrFDBLV7qyd2wRKNl7BC/toTG0dV8LdGOZpaONuF72LsO28oeuZIutjhXeK
ntU0JIXhaWJnnjmpCuDnoXdjw2BYNfWXmB2ggKBsFySB8yz7cWlkH/06cNy2ioXNZSu2rwThAIaG
qjw9pqMevhJsF5E0qFTqbtUqZlQUlnCW5np1kUpGV4oGeQSvJz6nBEUEfLWKr5OR2PJyjRnaZ/2a
AErlsg1lUyFcUx7AT2edSayorzAYY8g8amcVEK+W+kERxvSVgXK58ohhFabUJG5D4+t1Sh5m5E6Z
4iZV2gufVlIKv4IuGlQkS3sQVq1dgsnFoU2TJCDhpg4aQbMesirtP8ppJDGC4UjQzCWMjNzq/LrA
8K82pf4DA7WIRM4iPCsIB+zFHIbDmDdxuxu1It/obBVbqUsVQl/qZttM+hPzqg3z8dlGCsk4S5vy
2ibm2PSIw5iexkqvbnq9Wj1EAhD9lLbrsLmUBoaF3bi+rkDOaCIzQ7mKU8j86IcXNuNsfOzYHHyh
7WoKjjH0w3Bh/okT6ugnek8YLnGw1B6Jeaiooui5p0s5FuePSCHGy0spPQsM1gsQPB2SNXyzzmlh
qdJWwQ+6R0VR73BXHXaYh4nvRjgUki32zPlkjt99sWodrj9tRGqBGFZMUhDkey2zjl0x50d9MeoP
RjwfKqnO9nrhCGT80FFyozwmjT7ukNSmHrRqfaG/Y2SfYMlMZmMr3GEVm34mqWU4ohGtG2zptWfw
fvZ/oc+vyaOX97LYJd5A5O99Kqujbg+aziQ5Tkfe7KLT6FEzsdtYzTglDHEH/bmQUHHb5lSm16TR
zY1tWZAaEmpVGzIZiFE25bss1KY95gkaPA9leqlFGLjgAwucMR5U/xLL9QeBWPK5mZRogw1Vc7Ss
JfNmJibP6arkK2ePmrAQ4umIon1xrWV5laP1edTCc5QwuAZ52fc5NuWg6N/liv+HWv7XxTfvf4ct
N8lb+5r3r+2PwOXln3xHLgXtr4uBDnJbRLjglgwd/hu6vPyIVAUJpS6JNXh7iP+DXSr6X6j9mRHg
/0QxYVzE8P8SXF1+JBLQJYp4AiB9xRLgnwiucPX8CbzUEHkiBLsIglXS3/GPAyb9UWgarlGccpZ/
MtiKt+u2viPO5YlT3erx87VrV/fes12xw4P9AOMONcNm2mSBsbf2y4d2GN/7bX3ursq7fCuc8vf0
XXK1gBIn9oxv00Mf2s1r54lOuV2cxrMC2am3UaB61n7dju8U2+z2jRPtcre5bnb6a3xWP5OgOmoH
+ZWeYsgDGl75ob3rDwgu/M6zTr2b+6UbO/k2e5Cv68PkhdfpVvGrG9mRvfwM7MMI164G17wrvCRQ
Oa/98lRdT/cIpvhJd70ezM18GB76bXMjnJRvuOk6sT9t+oO+ya40v9mELuFynrgzfOgnn+m52vEp
r5Q9WpyH4gbmtfXN/BQqOzLdeHQQcYNHUdLSMXeuuWt2TPCZerQny9cCWFTzqdnV1vltOCa7gl8b
XcVnur7T8sAjPHAPn7JX+uEWGGoHLuRp+/Jk2IZd+/lteCdvqw0f0Omcu8IxPCZQB3GnHGJ3dEQ/
vjLv4IP5MFsc1QVr2UwfJTGYgxc/aUG1k3zLF7w+GI7hdZsC+O7DFyPINurtmrvzNU7GdEChzybc
OTUca93NROSMwRAfG9QPb7m0V2gq9tp2cHSHbnYPdbGeD8vkYHv13N8upauoDoAckVKHIkiu632z
QRqdbptAcznMuK/eznks6TbeGn4RVJtoL+/Ku+5FuCqOuCrslUfLlyCTe/FWpPvhsWebZKO7xg0x
FhAb3yPLER6z/XiaNubncmx7e3y0biJ7flT2/W0LYYEycbPi3ioGFh9Us4VAvEp8yRPdegNr2h9e
zd2y60vHtXSv2Esn4Zb1OaJtKknzCwxfsqsj/95NHAImfJ1S1RZ9wmuTTe7Wz50t2c31eAYxgnKv
XPHQmPfq7hzE+K9Dn7tjXBmXJOf5YuLUh9GfnKGw4Ue5s4tJL8ekEx3PhWNjLnuT+qud+0aQv/v9
HTiK/iCXLvD5ZPKYXiqcQm3TC53B6TzZExwCD5JN81Ic133p9yc8BKICNo/N+8YyAuvYzoatSied
YyYrD5kzM/wafEl/GoyWN/lTkA17sT7zcK8V1DfU1cGsHHv7/I0BgTMTeBo0ruqGnQsTR7kfr5db
7b5IIWDYNWltTMRgxjECzJ3u2+ACTt/nnik5QVt56+wsMkxPR8wPReOWIxIpsHxK9NGerF0u2j3k
7G8YoDsJS1f0wg0Y9PLa7NbHUrRTa0cUsis5KZEB36q74TxnjNc8feQuds229DLjNd8lJ+2u+Uxk
PViM2/DKYFvq/WVXHtRN7yvih3bfeHLndqfhtnZLA6Df707jcbFxB1yP2gPYmZM4uaujGWA38ivJ
L9GTISXJ1RoikCuo0AeB2eJtlDukmTA21dc7pAHuuFHuYA+cGlsHp3IkqDzVNfIUg9aNNtY07PRY
ndV3k8rRm/2uc+Rdk8AJxEDkmL8mt8IW0jnWlKgyN/On4C6MRbxHSmGEDqmdXQse7/QWHF3rvF55
5fmKT1Rdsvqou8x0io+6fRSAUtxsUy8ZKRk2sYy6J5vQILzybRLshNw6y8kT5kJ7aqrueXYA5L3p
Bp8mN5JcPd4rUmCtHvbwLAj8caFIZdIjPCInq15ipJ9wFyYENt9QUfmKr9wOa1DEZ0ad/biTvewB
bqb0rO4NCEL3TbEtHofHBMJFTV0T1JMjQnbYiMfW1J0XQ8eSz+4espiBDFxB3xIfGVBVwYSZQe+I
idddAGh3fRqoKNdNpTsZ+WWvPOvlFhanGUy3063xwJpyShb3VX8jjk6HZke3211/nbm3BOoAatpr
6VR4BU0YEBwi6zoS3OmxexSvRag2vih7g+AjMtoMghMQ+VreC2fzpgveLZfMxUJ0kQjXR0F9NY6i
QIf21JwG/MU7XwunoxTdlL5yGiJnZjT8Ygz3AxHakDU3sp461Uho7zdg+Q3kUtj028TNnd5NbiYP
BVOIHeER4zgW8h2/5yl34msiouxq8nk5aGriXesN9VG2jvpbYfNr3RTSPSjklm0Dw2Sn1B8VgmSV
DcUqkIFXYQGV2OZxKlQgL2gcNti68ACaX8CWtfUeadwxeRLLJ+nU9i9StDV6B7Zr96n0M6ymb1p7
b520bA/dzDqo4sZtvMHmpRpQeTj3o+dN34rO0+l8eRPBr2z1MVrfxyOx6nZdo3Nln/TqI1Axe7vD
sp8N9tWMH1wPfo9CZxkziJaJeObAgnT8jYDf1Swf1ET19ax4FEAej+XgZrchSpXapgkoNwLE+B0E
ILd2mjfzxrwyUh5Ff0RrBN9DfuN//THfLYfwpDmF27yBzW25FF9q7ehefjAhDCM/DeqtzuGivsTb
4a3GoH8/vCnnKUBOotpgJTN0pnN1MBu3eZq0sxToLvCtz71OpDz6xrzhD7Fqi0FLVxGz0CCWxwFr
tb5IwGzAMw0kISP5dQsHK1zdoQp67XGSneh92IYtelAUdF5Z7ID1stmvjM0u3rHIWM3jUUXczEQs
SNxXM4ix06l8HQKFvgv7s1jt8smBYvTOKE78Vx77P6rK76qC/766GvzkhrD5qC7eAd3Xv3S5zr89
E/7/sD64mFD+79W4/VpG+ev7Rxf/WI5f/s33ctyS/6Le1SlyL+nUuLtR7H4nEpjmX+LFHpGkB0yQ
ZGryfxMJZP0vHcYIGLB0CarVL0Zm/+1+gGMC3kWYtRHAaImm/E9q8Z+dDyi/LcwRuTL5sFAIkDn+
XIgXkQzHWbCSYE0r1WeSmsJWw7hbX8t8EymoMX54NP8yX/jRbOELa0HFWAzknYBKk/4Cg5cv1ysV
iRa/LKNgCRk6qlIX3qljXGyXdUyPixmLoGNQWX9/0Z9NdEgz5qKQOHDZJFgZXzO+mh+7Dbkzp2Gs
1CjoG004dHkWg7zpCsVnnv3h/n52sPn7UpAyLr6lWJDzpdN5/XgpEgaXtdZlWLSIgw7WqrIHoQuF
WZZlPiRfmHm90W3+/lNsitP97+/0y+XxK5ZMxlb0aXDu/pMUomUqDCzNbIOsB5qd8kLx+2oVzjLJ
LAuYKYJkEET1Kk3M5g05R7f5/fWlL4+aD4CJKokpPAniBFjXP99/NtH3D4zzgnC4fMnZLN8P2L+/
ZFD+3HhJ1gkEJVb3tdxAfWuGDZR8DXPdWWZGPfaddGvow7wxpWF6mhYlj74Tndgzfm328WW9//35
SK4hYEXW8CD8aqyXVBqGKrnYBI1JCZ3DinU7bdYDMx9nr7+wBf7wQC7WPT/QdC4XNDWM5Uh0w0lI
/Rq8K7Q9bMKePGlh5bLUy4Ms2dyZjloirJjYVE16k6InzcQY0ypTpntFK7Yc5irLeu/3n+bvOOQf
Pw1BJ7T3lw0H6i8x519ePyCYqkWPkQUj8p3VrtvIqmzEwd2uwbARvK6NUxQn8BaToX7XMVTZdJMO
fJgvKqdJaMY3yhqKL1A0WiqFuY0YN+K8+hD1Q71tYdcSF1IbEiB6LzG1mExeuIr95VCUjbAtYnOC
bMFYlqldFR4NqRBffn+LymWFfb1FcsAkvuXLe/j1Daz7XsIIhuZKg38hUa01neL2fU330OqZUxn1
/FBZDUXHMkjWlZjD1G2YEJC0p6LKD7V+i8S4exslTTijTMpvc20Q8cBeaAPG9KLRk+pnE03r1uiG
9F2hWkGi0cuvwypYNIclSD+i71F5UOG1gHSXK9qJYsTnJbLy29/f7s9AimFevlA8nOAYgeqA2XzZ
b4RxChm0xHmwDisl2aBSxSzan1KYvr41XIWcahgVxJdYcMcu284PvmCmhkHxzLcQMCSJngSG0XXY
d9uxXbUP8yLN/v1Nfd1E/r4cjnWXjQxKyldPZGPumnhtuZxSVNExQwXMB5sZOs3jH7aDL8fR5fFx
MFxOWJYMtmOXT/LDjRVY20ZK1+XBNEbREXHOfJ/qYn67Ck23G5Qkvy2kOLn5/e193aQvFyWKED9D
PPMkvL1/vigOs5aY9yX0awaxb4zOzUud1/AmoiiUFFSCuvKwIIJ5zvrL6A9G6Z++0F89YeiJ1CVY
El7MF3/+CMJ0GWKJl5lIZQgA0WLFuhnKZHFkRpj/KI/07zUqsUJJWmXTwXTisoZ/eMjwDjNdZpob
wOPTGCNx6IZGXu6tSG3ufv9of/V9MuC5VEXYTEEV/vlSpZk0XVMgTOmbNjxKcicdh26ecE1pzB1i
vXIfK4Sg//6iv/o+DRkar0G4Drf55aKNiVJRm/Q6SBqRvp2B2E3cLLhIzEYeHtN14TtMJnnObVTY
eOTkeEu4v/8Iv7pvvKs0UF9sVvCI/vm+144IW+jddaDGoh5EDJ63Ux+KXpV010UkoALJ5fxPZ9uv
FtHF8pGdFsc8vHV+vigWeorYdCyiKFWtKxg6nGwGsgJiH8kj/ENhdXmIX7Z1/OjxiOUYxRLxqxt0
TaVoZpNZBRhMWldJ0d6P3R9P619cRL4UqJIBTVc2v+Z/FxC4IMfHLJ9oBiVBwmthvBIx9vn91/WL
JyeLvH8Y4OH4Z319cjnBnwjnpzqY9UZ9yBK4LTS84uyMmVLWf1gbl+/+y5OTL67V1PgW7cTXkgxe
VUbMao/PDHe8KWIrkV1L5GRfGYjvY6ERzhhtoTnFUgeq9L8bofP3i/xY7f/qeaownTHzhwuNjOrn
FSKkbIX9XLZBnumC247qm5BOs/f7i/zicOKgMHHM/u6d+GUvG5U07vssaoNaMPJbNeECfTIZm4pm
xo7zvv/2++t9iWT6ez9T6OJIFIXQzf795WWrMERMGquoArFp1tVR4XUipjcqXm2VvEI8aIRsPUsG
LMlYSEMSSyozOcDkhRUxxomZbiv2rmMZJt3boLfDGxsWgpN4CjFpSnThEKp9/fz7D/2LFafwcWUi
UqF14Sj68zexTmqTySVEgVkpVd9QyvC4TJ0elFoo/CEl9BfbIf5+l/hATIgumQY/X6qKFzzYsTjB
QGwCmy70ND3gG296o9p010MvLVtMUXr46aR6HiaziP75eQMz/xI+a/EqEzD88wcglNKYBKMvg0JF
qlKQVIcitLZOKIqsq98/1l+8W6hC8bBk58dQ+GtnSX+M80q8FoFKybibS0QwnY4+3TYxpXuIcDVL
XRMG305o/njs/GLPx7nTYtOXLOM/z3ALzyNjFo3i7zn+VbhSNKzR3O2ifsL/LGsYBCdW9Kfi5Rdv
G2ccvk+80ZznXxuoVY3neMnDIsBKRn2A2AC8yXT5zlSqNEj14k8n2wU3+bp94QiLQanK8sWo/svr
HWm6VOSrXgWpohR6MC9j2Ngp1tefHALGPQeiJdiDZU33a22GZ6ucMOHFZ2Ec7UhLm89alfLbKcUd
yG3LxdjATVYwxpniN01NqP0zrZ8Uh/cWdpTZWIht42YkxUHu7thZ6sffL5hfvIeqyG6lXQoU5qJf
Xg5FF7teLcUqkGtBwGEKubJLJqDwCE9w/ENa7C+udSkIWJky3xW958/vAQaaNWy8jOJWFyK3l6bV
X1sBksAFi/jHt6VZDJ3Z4+Fq/0c21ILkAmfGJQfuB/HosGBwRLx+XDWM0+D3l7ogX18WhEprB8xA
paNfkph/vi283YRJnEMOlTmio+7xqAUv0OuN1ObiS9ljL4NYT6vWU58vFF3DYuqEGWX5bSfAxHFy
1tl5Mcf10Bt1cY+QGtUMXwkE8Eqo3n7/aeVLEfTz6Uuw0KXSFsnLxff9y5fQqEuHxS6ASAF3eV9P
Sv2aG+Q/1t2MnfuUJNHbIMaMmrUmgm+Fl45TtfJ6HRlxc0oxZHZiSeyvyTRGVYJ/yE2VD6MbI6zY
4TlpXk9mOW8gccGtDfViPyH6+0Ox8iUN5HLe0WBS2bKj0mz+x34q1atAVQ+TCAECE7mhsmonxRUL
bzuRxh4a0ZVQxiAYfcxMJpLeljxdt79/jrjB/oykAFpwoEAV0DSMsDW++i/FhFlWS51EUhUYPVxC
J22bKD7BTWxx6UhrFBTCcDLYnWBZTw9GiuGJDZ0dk9I5Tj7lrHqY2yptHOC4/naYhYSXIe0JlK7g
8i4tMdJirO/VPj8Riu4KawJlCSqwMGlvU5yA0I97wBu37cabJo5eyyW+143L8lLmbVRYm8RCMd3g
s2LrF7dJJduLZe6sOMCK1oBzGCHUTeypDH5rqUVOnm66erkXZyzgrRcZM1UhR/WSpdfLNO7x4V+3
GG66EOmf27pxR2s94fI2EzdZ6lszJdEQXg5QyrJd2+YBHyZo8bpTa+ahkxMnstptnzBVTWWv7xs/
jfLt2BUfQyh4eEpsCIZGlh57mjE+Kz1WWCisNMCLGM/IqMaZIRU8AQaXnWdCsOKhMGP2IU5d5Kkw
jTtrROiR9gr8VO1lkCrwgNW6U8XQzcrz/6PuPJbkRqIs+0Vogxbb0DK1IjcwJpMJDXeHBr5+Drrb
usiYSuZM2mxmQ6sqWoVAwB3P37v3XAsua0Y9A70oQ6FcXyWNEe3KSTuNTnxnV0GyKPPyW5kyz8F1
mjnhq+Wp23G0l/S7X2hprKTJENw5ZU34lhQaFzF6UGO3j23zSnrTxlDXUWQeO7/6NoBiqF1Yu9Db
FlWfbbU0WI9FsjQ0ZtlRiL5/PFbakK2mjhlN4xxIItom6q6Xx1p3Xjr3zZ5s1B6ec+3jo6vGN1to
uINoTS9daR5cqf/y2/fJtA7tbDKFP4tqdptXs+fW2Xups3bL+pgETL9Hy3+SBuC9gBbv1FdnMxce
1V92MJRxl7fNzssTte5E9GAqd8NdvNCYAFk6Si5dMcHSidyNso7rOnbXeeui4ZhpISkyfKDVBbqY
MNsX0xwWbPxsonzjQIVcGQOzaQAeU+0+yqx+M2OolamnsHlH9hY438JyEZ4V9TdNN4FrwFisRv27
U4grCyvbKgy1rQ3ztTr22HyYBiwDUGhaqu1p+yxhJ5ym2kKqzGO2dI8RLn8LJ3UpELZgfTuoCvki
AJtNFzxiDltipb33Bw0xRF6eA0DZKzCdqJIt0CNJssZD8g2o0k9mEedOxsdSMv/PYaW4ZnGEjHwm
nwr2QtGvBwPkD9vkYzqpe70vbkEc/5wMtZ04ayyb8BcSwaWsjLXRsLZ/JkZ2tJ1sJbv0KdVfyllH
zzJJ0mE7Jt1TUJc7LahfEY5HzN4V88z4vfbrfSiMhaWJt7hzTyZjNdJLYeIlK72r1lrX2cs89o/t
CCmz7XaRG+5FBkOK2UF17NJ4k1vN2XZNGCsebmHnIXc6LMpIEbx5BwkUr2FuCRHkPbq7kqcidnLY
OhI7MPRLsy8WJWwOnZ6s3sZ3ExdQquxIJNgCRGOATU3hMO46+c0a46bY5iIm+Q06q5FzWpSgr6pQ
nvPY+WaWcKPydA3ZdjGW8i6xM5xWbuqvFEaMIrLWtSthndYCW4ZP7cGcAlEgqtHGde9zD0++GsVV
UcnXTu/zJ79Wa44UG6UHP7yyO6GnvlMgKOlmul6jLYvO7ndpE8Hs67wt4IfZg3Qqx6lYRg1bkNZG
12XGwWOR2W+FZjwgS7xyYj6wjHaTg6xLgXgtM7GaGNTPI+NExrd69maIFN5i91IHM0djuB0bMB+F
95KyrQIQXYSj+AlArNoJnEorw5uIfrJi59mZPGM/mnYot744Ah7Jr5EK42tRDWCgokbTYxVOuNbz
un6IukrFbDiReZ1GVPCQcT01LSsgb/1W9Y14dWLYTysRukyHSQNg6dsRVs3UO4RB5j0aNlIMr+Xr
TbYI1poadqFp1OtBGWED7AyaW5JjO4ccicCUiN7ul1dPd1NWvuuGgGI9etM6RuuQjBnTdelGJl3V
dvqhD5W2h+1hQ5ER3lVuahOj+E4+OFP1FoAEPVsy0Hf0lkHqEcxjP7JEGcpbeezuzaDuzsrXpnYL
eBatNdvsdRSrHOMZPqpFX4bagxJj8jKaykQdQKTLLnYG7d0xa5At0OGgMmTJ2JycJA8eEmWF1yUe
CEoXuxToPypfItnCDtvI2pnWGjTAVdpKPKih1zVnvGds8G4bdj8CZWX6pkMbii+q/w56zHkdJ94c
8VcxfquwOu3rVGktzJQ627ahFaNsqVxnXfZ1escJLsdNnHffKKOLn8bQQJogOxB3Zy6fggjNz+i0
zdn9T55YZmbwZ/0+/lHY4X3tseCLHPEEgcSBvTFtMAyLFN/xdd0XiGeGPKggcU4t4qugDqxVnuRi
E+uELA5jkq3MybSXvtDFjabK+pTQxHgGFQY9qgqTg4+PYq9ZJRjpwvbPY1BAxiS9yv/m2hqg4Xre
ezSX52nfvXgSGQsi/fiQWs5bWnWkeDZooQrX4nDo+Pf2IH54TVPsSg4F902XVQ9O6lm7eqJh0JpE
Ey1EVXRXBXDwDAeoFa9rw+VxVinzleNzfQvkUSGGsLMDUx1zHyl39kMa2nqi63DSw5jktvSBZK10
1eI6PjC6q9CRwblblakJRNWYYEwG6NeTOgRcLrJBcZHcIInR9KXjJjRQGWZ+6iMCi5lsIhfp2nbd
gMJFWOzlnOb9UW9CwrzgsnCe2RqN5r8OKsk4dkN/RqxMFPcQEj9Txga4Ox+K6JRHp3bCzOR5cXeO
8QgBkEzybhWhQd1j3hkRkCndP1o2DNAysVvoV44PhiylbseBsSpli+Wae9zYFxSB2oLNV3vyxxjb
XTg9V4jmt8OQGL8S3AjvYeREj5ruitdJ3YaahyenoYjeGkEbbUJpp9fDFMqTVyaxzobRJN6Spq9Y
Oq7i370evxA+J8DZvbwig1l/lVUy7ErYg4eeGvmutvOIckgz113eIz6Vw3RAq+0tgsrhRNRLg9qx
6cxfWB5gTzGI46g0NBunNJ9r3WJgqpWKuXQ1NBPmiFgnTxqPRQyaU3K5hCAHz5XKewx7rX22M1oO
JNQ73doZnbIAhaR3u6Exx58+5Dbk7wMH26zXVY72HfcTeZI8eTBLWtcj2fQIRAp7uC3DYHpuE9PY
OeQYrwav7eRNYuG/XrRq0F6NdESMqJsx4vGueJIxT8MBPMlSVdxrKxw9w6q0wipbgnq06mVXZs02
LhNQQxTZO5tz7cEhaOBBc2IH8rZDOBM3sSlvnNKKteUYd6jbsiK0N5HeZDzNa4AiC6dXXbLhaByc
hiJA39hiH0wiaT04MqBU4nfO9vx4poKrL7ttlBXFm0u/9r4DvoCK533oM6bNk53/YkxlAUnyjhkB
IGyQqyC1ndvaYvMdvNBbxnijkBfp3r0yiuDYNK2/8ODhYabpOzbz2FLhD7erkQHLtAQb3cFKlrYW
LjxHb1/cvhjORtG4S6eLj6TB57tiSBH8GVa2sSoe1GPgzaivSm1Ztu3G08x2PU0239UhMX7IO1BN
hWvv1djMTxCOk997BCV4LpnU3CegcrIXYrkolj2z2Rl2jxq3bWWxUA16aE22Z23I7f2Yj/Ib4mvm
54Qp3JrSqba178n73HRgqHla/Dba5fQkIbqulSq3jWnmt61nP9UVUCZd6/vVhLlTxy85jOxeIqQK
BmHPNw2ZMHyzc9s+t74TwQ9rXdwsWS8XAz6tvTNaOpZMxnkorSbCDSS8HAjdpZEtKszTp7lauFaj
W4lD2ziOueZ/cFZmNIAgHOI8up3sdHapQzkoNMGTjWTalI/kJA9m7+mbMLKGh0po/jaM/W7tO+gJ
sOVdkc9GzAEAA4aeZdL495MnXMK0vDTUFrlLNmTsDcWtaEKpltLU4mTbNwaNitqzfhEYGW3s3Kr1
VTmq5JaMsngF9k4ZCzmHZoVjIDEhU6Jw9XMkbNpuZPL8CiM/2ONMTRnm2E63dcMehmLcVfmpG6f6
LQ5VjHZdEgm/ym0lGYf3dOpWkQcAY6AOWhZRXr7nWmtcSTd2HrugdOa8gi7CWZNYOaWQCeclEF27
qltXuhAE3fYW7oS5m3xCh0mFnCAzJOZxBB1CZpkbX8nRmm/tdjpWBV9TqwWdMtIQDE5IBjwE2/pR
0xJa+hTmy1Grw5n/rGer3s05uyinuNMpZNe2ExNZYEs1HdmwfsVWUK4nqpVjXUZqJ9Ku/NENETe8
F62k0Lp905BGZfuqO0XUnJw5rfyakitCrKuP6PmJ+5C2BXm3r571CsQ+uYoGYb5YgZvQezIAoS39
TJkLBmlkDMe6Z+2TAd71KIpsWZZBunMnEa+jrm9WWPu0XdKPwYrgEOtEuPqV2fcCAgZdRApPE/Wt
w3NfY4i/hHwa36OoKLZpVMXnqYGvy1935QZMgHWdZTDBrayfrjTiINm/sB84rQfDAgLlfYU0owGu
BRpEFDpqGn3099z74jm2Km3V9FX4NKS0tLVepIC6hSc2xXyJai8b6ZXg1vYSt9p5VR+treyFpx+7
eGlGxoNtZBMdIFK2FwxMaSIYUZmco9rFR1VGByB7P/zYrBZWjSvarDN9Z5RQjDHt4ezXMKLdUeC8
A1QU37up5BwSV88taQHfvCp4pa3QLUePPRCa7a7PnIQjjfE9xBB9Y7EvrMuomO68rHnS+jDcpKaW
3MbthNRTptG4jRSJEZD1J0THbr9q8QNShNBjrYKmOOtuHaxtt1HrUBXV0Q8gCMciDzY4qJZFnVZ7
m0PemX7UFic9SNzQGg3MvlP0XPnEe4Bev7Ot4iEfQft1dSMPnCtHXO9heQosWMisAeKIQ/u1hblB
bTdAPTH5g2ITqaNMvhEKC0CR4nFlVMTMpf4kVmqK/bWW1toGSAdtBbcA/JwM6NgBflJoVucxbQGb
VM1ToHccVCynhaSqS+yDRugvDSNJkRq7SUDfIcTCC0juMR2LCSW6psAYe4bEgYe5fFlnEeY9KLEE
wzfx0phEt+0KTdtC3QB50RWIcIE7XA/4W37KEn+vVw73rQidjZFOOCfaBBlzH3XbfgB3ZYr+QQWD
ybxfOk9zSsC5iqJ+XWd9do6Aq6507Nt2OaJpl/rezHudAJum28ZCtDtDRf6iKfxkpTRZHyYOeT/h
rOmbxk1rEsvBWQStPzzac3Is118uPWmD2wAmg93Z+p5wWF3BsZnWedNzhxthRXdY7CrSfmH7JjwV
jZwWBIE/5VXQN3KdVU67NntlX/vQpPdGnP806qTBc6PsHTt6d4BUzeQUws3ahhL92pMvsHBVGSOJ
sbInejXtj0pzxW2QuMmL2ekLWznlti1869j0eAEQDVYL0wm6A8iHMtglJW1lYQ9yPUqr5rfLZwJM
3JXvoJGSlTWCX8W9HLdM2hN9p5tVfBW4sSJ1hIeurtHx0uJWHSri3RcxXIaNZwh9xU+GQlpqFSV4
YyyC3t9aXFNaRIaPWg8yjqqbpZZkztpBsJ9mKO2NDtKMNubVpuizlBSQQN4NGWmKMmEv7IusWkuE
Ujh12XtczjAkGhTi7GZ4HTLd58wcJFm5MRoF8ACtGVbGyAqJQGvptPVphnUAt/6N53bukXZ9tRld
a+I+dQ8VsJJyRSSzuDaSOdGHCnCnUdXt/Yz8gbGxwg2ZR9Ed6ReQeRp6BmQfYT6Hd42rY/B3uQZq
dtAlvY5a6cB2p1Mukld91N2rOf/3FhTUVVdS4Hfa9GaTdrX0AOf5SUmIUG+a7yIG5dcSXHo7eU6+
MemWvljJqB1zEBXoo4cW3Kzuto9hZ5Yn7NnjKnbKq6brviOLAPBU689lht9Xa0W+aqH6L0zpNsta
x+abG7jsbbPJbiXGVsQKHrzPxvhhQ32hrxfa7QHuLXaUXoVbnTgmVvsAHNMOg6feIOMxT5OfmdNP
J1UzugIbN3lLsJjJwu6aceuQsv7WUVttGgRue8OU6U2fCrEyTfZcT6dYWdAuwDuv4LJ/t7tMX/RF
rq1DckEetboOj36NfDoL8W5Go4HvqglhDAzRCAfVffUjOa7aKQHvVMXea6YkpJo2xf0Q2/ZDi89z
URauXBn0zmm3FOQmJW7u8fhIJ1T+/Fpgs6dFZCfRowiCk5G1NKW9HttbPTRXuT+Vj0UJfMFLRAgI
08oOPbIoGjoj7v/cdB/gVGxH0df7wI5BCgRd9aNpo2atV8OVyCFGAaQWC3Av8taN4BTruXoy7b6E
NuoBSxyhdk7+kByCInQ3hNR4GKcT4CmDW7enKhT1/Zg1s7mI8+Oyzwdal3JIsqMVjhkEj/h9wjq4
aAstWgM/1pfT2BUHPWTERi9MDhuiSdC+F8O0Sot0B1UYUJnPSMOEybuI2pouW9pmO9Oxp/eBivSk
hR7okik8a4nV3FtgeTeobFBIkoqxqg1PvFkhxDBLaTXVASsviH1sRh4akZsUpRjiTnbHZy8Z+q1j
y0ObxeqKzDXaxvnwHbDFrzhJvQ1kWiwiTjWCnwp0Yhr64jBgULYXuXS7Xww+MKmAJuse02CMn3M/
JZNNvaeVx1nTAT9ghkwLaL3hkTOn4ltE3tDKtNz2UHW9fcjU0N1M5sgjpHdB7pthUO/C1PBpd0Kp
3xJOZi+H+Swv40jQynPDu6hn8wqjKd8lOKvvebrC+5JluEqjmaIvs0EsLM8Wm1w0rKRMm/DnIMSh
YBSZ/B4W/UBvrQnpRMEybtoE6JBjjAfwCK8VzIpD1QfhNssVYwNEn9djOQQFTmL95FhBdOpFDqXH
1kWwqYBo6pzQqxiKDicMY0EZDVkLdDcYeXussm7tKgLu1o494mY3okqP+EBK9qvaHOm35aiQ6pXo
p0XFEeSBljEuKIaWey/LbmLHs9YiogSPJwY69pgx1cmAwehiyvbIR+GeK18+TYUYcSWH0PCJgyPz
A+xPNG7cpsoG4s9aA4RRGhvrNknu6FkxHMZu38iRctDzMrJbAOmuLBcWSMRIZsPb9FehX4dbUFXt
1UBODdHxhPzkBRYuRLlLV4GvbJMfHciaBbjfZsfsCVtfoK3V5ELZCXXaEypoj70VzEwp+waifEWX
BmYFZyf5qHe2gPU1kPYSEtGyFn04PDMnJ1PJ4SQtdFe9kz5R/gD+kd6mWjfScydtgSixeAuJyTqT
0mi+lC5MSGx3XmQtisJMf8koMrZeaH8PpMRqFZTmosVDsDf0LN97mnGMhPNc1n65xxQuV4lqH4VB
Xzy3rW4XAG5YOcqe1kXgN986t3X97Qj8AL4Y6a4IVW1n23uhc0/bNFvlVqu2lszb84A++SCxy29i
046BJ3MnLuCS0VmuSVIw87Bee9Cy3k0/Sa60ToHGNIHWuFR8h5a79EhlIAAKesGutiNtWTWufSiK
SaeGbaxHWgq0mH1hEonn1menG7ybIIiY3fcBd6HwqcNbWtobt2bJcpwCHwQk6nZORr0ZRvwuU0xH
hwDtdq7FnGM9dDZFW2a1P4B0ARwkPcf2FwPX8F5vrERbkDTuviUI2xI4dgk0enPggVExZGqoGw5h
G9VnHtYM7/zQO6rGlUytDM3btWZW7GemnrnwFP0d5dThy+TFYp96nb73RWQ8GfSYNtmUEYIS6nHL
1tpNHJFRJX2vQsTmaULOjqEHwxo4Y4E7tu7hzZZe+kwubXVvVLa6itqKmjtPSaxbDuxkeKMnrZoz
sjJmJVEK1jISI69duV0RrUY/GqBiV96KuJvhZxNDb3FVPEPv5oFUKKb+etK06laEmXnMw1I+pES1
UU2UI2dBJgmkULrdEUgakK4obVoQYFPA/GQCH/XWEzV2SqO+eNULVwTL2B3Sm26M6cjPzHD3VDTA
6ha+Eump9hsEj5mC3r3yhsR8tpNOvddtRpgSSK3yaKY+D2aQCr5GVo8Z3pR90vLo5cR90qHNqnPl
lRqmx95xd0rp3tuYYKaY2Bffo1FE/pE6zN0Zls1zddCMGM9qYHSzX7Qqj9KFX7hKak09aFFsPwV5
0fwk73LOXwqj1GcPc4Krnq3qe1uTlQFSnY9L1nxyilqkv5ntWU+QYNU7GE/9Oz+yt2CkGlTr3tRs
4hJSQNOIVSIoOMCAQe9bGpItdOakX3Gko3+fmbswtsx7Scjh1RjrAM/aIhnLRWRCHY7rAtlCrzc1
9RJEBWsVt7NDJIiGx3Ly0c4TY4llw/7Pz2WFnYMNMSUbkgJTfavHgawqMA78KRt2PMiFfBPDC67h
Yodnh1g52iNBHO7GwRseRWjm+rYvxoBUmGlSC9NtM3WOSg8QDtrYpCasoUczGupQjLwCxQzxW3F9
3xGzY2zsIrU3xNyU+L6JE7pnVhlle9hRcbJsGMASkso0LAFvWVpEfQQ2nQ0itVhAYEhWdc20lQdC
jH6+GA3IO0Q2Qxmv83vlp81WtgX04cZruSA1qZycxJDnRpT/0rA33KWpsUE7QWVR1Kh4CEDjepPr
zZuHJPTc09KIXmjDc4IONGlvWqPXv4vaqw/0z1OAnWn+pA8pdtwApBvzUEFAUjk2P+u+ba4McniI
ZUzb5Big/LmiIcvLgzXF4zmLV2C0cZ9yog8hDnJjLrFqockOWvmN5NLwHKRgcojXQc6sunTnhy6K
ntIbo1dDi9ITMJ+6XnTYQ7p15dJ4WqYxB6R1RtOyW0pkCIIZ4yjuvYK5/jKps7FYgTPkboxIrHkD
VMM/VlaYnFpa4090BMjkqxJJXKnIybgQgaMe0r5sfgJDwWsd+hapGCYKfaKV1QNdTY3D3SjcVeJn
+Ocxu/SPlW5Vz2BYqiUhhf4TZwaXwJAIUHqeBWdRudQHCmIkD/kS66tXs1+hoKEeD81ZOJrLqN2k
cYq6unbMpT6Qr7Ro2EivWAfknQ00ZzOA/Dlydssgj2tlypDhQQt1ItqCBNNfZJ4lPgxK1Jp0sLiz
qi61n3w69ERZKosfQqUOQwnSQfgxQc0euwSnhjVWdXiH3o/nLs3g4jrB6LBSnR+fgzzIb4KmDHMM
/fRVCQdl0QPRFDRAC7ChiNnG+IBY0XmyVMFNwCj0W2427ptrxekplpFJG3Ls2R4IbQvPjWaTw0aI
E2kUhHWmIzMGncWTi1mqm8rJJkwwd4KHGOIaupyAO1CTxPeSY8TkaFNDXkxXXepYAFKgBT9FXWAU
O3pU/aMGsnNHWh4LloHBfZSg4yBZUv/OYyE8x56b34+Opx6ywI8JHnNq743DTk+EYdewNpIGNwoF
wUS8UKDh7o0bpJ1b6miwo8ImjGk50Ud8yUcYlntPSLPem4TD3PEoUkBFqyxM94TxpLvK9yKUKKyP
ApKC0r+THcv9zfTqCh1Ksx3J2N4QBMyum43RC9MpLqdnmGN53df+SNERR7i7mRjNubVomFrEkO9S
BwO5JluG7d4FMAeqK53XdyM56FyRtYJGiwinzaxrJP21LkvykwHam0vehBcNxv45B7iESyowq/vG
GntGUSHBlem8M5c8ADaklAwn3Zl5F6WQdySq4f6fjGZYU9TzBMpc/pqOM5R7or3Oru5XXAMsIDe1
Fwrne5ZXOZTSNIaxNNBXnztU/EjkNxPhWsYchqqicH0YA6mbX8fN0G1Vo8Re16QgVk3TD80U81vw
kJPgKUwswZVX1dbGGfhzFU9EF7DDJ+F17rjskQncKPoIoWAT0ZVmPXGk1LcE6KmVE2nxXcX9fa1m
aH6PU3HdxE630yLc5nKgpl4SiMlFGs2kaI5eJ+px5ZUlndZS80PtMBZ6Pi6E4IYzOwcqRjeC2zJN
Zq4kDiqKbZ0u6TZmXIMCp538RWpl7CSl56Nux5CF06Vp1cMgDdbijDy+7iSoAa6DuwtVQOKGRQzN
qq8ETmWndg6CeQITex+FqWlI58Hm7t5mZGZE1GXC+ZHzQKFKBkC0Iyf3nBaIpk6MQnlkNS5+k9LG
AEHxkO6CAWxUmw4OCiWHW6VjQrsknjeDOojadqHHY/9o641L3VjxkAJfg9bWGvN7Ci0thUUVcfM2
BDxRm0rfhCfr5TwwqQ7NI8f49npUXbPoZYwoIq5rHF3pYNzQo7puwf6DmtCNhYtiYqlpA24YOWiH
tu3rA60Jvo0TWyFhqLhGiaJXlICF17HHd2z/ty2Ho44W9VDrxzTgt7uaQgMDjdbTY1sPg5FoZ5QH
czAbJHtnkarJ+S/18f9rp/X/WR79/09+bCSh/2NDmJPu/8iiP48/yuJPNtLsg/wvMzY2tv8wPEyq
gY6XDbkq6tH+1xxEj00bRak7yxxR5vL3CI3/O4je9P/DoWtEQD3Cdts3bUSe/23GDv7DxXPrBliM
XRNZou/+37ix//RLaNhBZgcxn+BPSes0lUNlsZeAqMvFKaTwONmIkT9Tcs7K2H+0qP+8/IVitkxl
xEE+A9lp1mIfpnB0LDvbjX0PdZFyCWA8ya486lRZfmIG+FOs+89bzv/9N89XbJKsI2tPzppR1S9z
DgUvQ5xRCOSuUKx55UzOTZNoBPb99mPffOY5+ecdL3TiINoc4apJ7BCwhaCB2JmOPNDK6RM7jfGn
DvWfN7hU8jYpxmVS53Z23Xbt3pRMcrZ9Be05j0y3P1IG26+OMK/rHPptMab+jdQ6jbNYremf+A7+
lHb/8xnmG+i3y6rltsYd2qqdaw+o5HrdjvR12uftI7aO/P9K1P3Pm1z4J+KuceiFemJnRVZ3X/a+
8Z7myreXbkQq1yfq4o9u+Vk3/ds3GRiku1CYoRAm5QzMsFpBxUPm1Rdvh/lX/O315xn+4DDBozlY
0gId3P7W4Sl6/PvN9tHvcGFzp03TdE2lCZLEEvuRwn1ixFj6HmEJ3kSY7N/f5YNrZFxsC3oUwIX2
Q7EzOlD2mtHA8KC7+sm99NGrX+wKKYc6I/FSueOwwGi5q6gXCrC81frvn9744CL9p5D/t5/AoO9r
j5qQO3RTQ39N0suok5TpottxXHQ8SyVbqdOUE91dhrQ82RuMouXBIzRAnZyitpN1HzY01pokcLXF
QFk30tUpDeOzj/jBmr40l4yJ6MFMs02FEwl8y1bodQz0KLILtGBpqn9Lmmz6ZcgOXQpP/vgA3yMQ
sJ4kh4halV73xR9jvoa/XSvHpjzys3l4rPXIq5AVEn1AJurr33+Lj37r+b//9vItGXFZ2qdqF4mo
vGPoz9xwrNAtfm21XfqgooSwGgNfwC53SJxchEZZPHq4/Z++9vEvNoumhwmBGQcThZ6nj1pcpT/7
URWf7HcfXZyLraKlxEb7kynkwWNtI2KpObqkkGG/uIwvNot8qjxSH3258/VGDxeBEalnE9ld88nF
/2Cd6RfbBA/YKYxDHgpj1TDnJeJjsmnL9X4N4zTS3v/+G7jcKv9SRFzabkxdt8fcw2Ic9Wq4YmJZ
/0KFZvjHmls3vxrqNkw+eTZ8UDzoF8UDmQSNFzb6TDVGjbTE05o1954xDB49WSKTVy3fV0NEbaq4
/2Qr+OAmmKu/31cIYjtlEJwndwF05mDjNYMKFkUAp/KTL/XR9btY4VY19Kg+e7GLMlnCHx9NS5D0
otH9gWLPyYETk9uMn+AwPvo6Fwu+Y9ZvhoNSu7aWfrkOJSTx9UTW6+Pf74aPXv+iRhgk7UMgIFSs
mekjAJa1eLPJsfY/uVofvf7FiqfhIdFCJnjqA1r0KFM5f8Jv/+THNv6EhfxPiaNfLHkObWZR6anY
BfhJtlZPGO/POCLTbK1rWWx+04gXI//OiyFMkt2SleccPtsIhbzRvU+2/PmH/7cFdbEtIATqbMPg
J9JkF7yEhWW+9frEjKtofO32Kz+TE1xsDa6mea4iQGNH6lIfLdOJmWQfet4ne8L8Mv/7V+CA9Oei
KXMG5Z5VqJ2PiL1e2sxxg3WE1CBcRCJBq2TViZKLMJzzfdtszL55oWv9/Pt3+/cF5QQXuwQWjWxU
NuUF8HizQGKGpwr5f9xo1wnmeu3eixsh7v7+Zv9+P+I0//ObSo3MH6/MOULVuH6SzCXvl9n6FH6y
h3/0+he7AyEBWqKGRu3wLGorslmYrzf4UP/+6f99Q3WC+V1/e/wXgYzbcX48x65dIl0LWuCebdSV
h1ZJt18yEvPeOwJF8y9+nYvtYXQKhcS8Y/mCrSaXST1WrVF88uIf/fAXewOk87RWaq4r+060mziM
hnsahgUoVm0ighiA/urv1+2j+/timzBp2QhiKMm5dUBFPWKo0O9Np4jBaZR68oKywX9stCL0Noh0
Qsi0Oo32T77lR3fExfaAqMsUqGnlDnuDjdK59Uk26yyw5n//bv++/UCL/vOeCGSDzEPnCCPHiL4e
Fa7Xrwk1QVAy1YPt3Pz9bT74GpeAoii3JAJMQwIYJ0siqF2skdx0n3yJj179Yg8QeLVkMC9LMhvC
e8T7xr2Go2D/tc9+sehDt0mQbXFGlVHVH/CJ32to3TZfe/GLFU+ksq80s+HFZ05FBUptg6PV+OKr
zxfstxXfKWGS7lZx2WsLgDTjraUlyEb52me3/nz1GJxOUGjcmwmqmh/4pwhc6Qy3/uJ1v1jgTJHr
HPmm3KXFKK6Fo0HXDsxPK7GPbpqLVe1OmiHR6vDpx/7dAueFV6dK11+7NBfLdiwzUkxEyUmoKgQt
fnIYJ2wN2y+9unexaFN87/RNArEbQIKWHakmhnQfv/baFw/zxq6bcGBktosJGiGCQ0zLxsX2+7VX
v1ipBCzm2ONAmGqDEyEHQ3fXySp//dqrX6zUBhl6nuhcl1KbXfWwKRaJAAz9tVe/WKrEyiSVJSnd
cd9ZtyjdjhFV1SfUkg/uRu9ipZZu1CFn4LJHeOPArbcVLVEypNvPoEMfvcHFYtU6Jye4Bv2N4VdI
d1uMX5TvX9uAL0lGypK+F9cmZNpK3diVXAPa+OJVv1imcYkVMXCBJAXu1CHqbrj7T8goq/6Lt+TF
UvUdhfJBVQJYJjrblQw1ROAOmojnL902l8ACZxgdo0J2uUPmPrIRi/quHfX4kw77Bz/rJecQWiNM
05ybEsVhnZ97FwfVyq0N+VmB8NEbXKzYEVXKZMUzqiQz1Eh6mhr7hd2CevvaVuleLFqnIuvEmLeE
wiLsWoAJODmp339tq7wEbxA+lMR5yDzA8l0bxopIGcBG6ouffb5ovz1fG0cS7uLQouDmTNGhOCeD
xMJPAC4fXfmLFSvl4Ok99p2dyfhzO6VN/hMjE9Gcf78v5w39X05t/4uz82iOW4ey8C9iFYnAsGUH
tmRZTnKQNyzZ75kRjCAJ4NfPaddMlYSnVtdgKS3QJIiLcHHud0Jree2ZXybtptAzJCcI3GlKcTr4
0aEygMvkk0EV2qkZJb8SBudZ8rWfs+JYzCuF7H7AulINdbTTChWFKTxHoYSASvUagfZSn1nBbCBh
W+sCfaY8+JP5Q8FQq8Mit6kC3s0vP/cMrp5oMJgQ0BEKLfvlJpH5NYrOhWfn5w/1bDChpBjCkA6T
6BCHU6aWfrqNUEPitlmz0V/E6/lCA0wUmlXBXQjswcccvd9fGU2XHt6KYhKBXER10qIgHQiAIvDN
QUXdfO3hLzVvrb240w9n2oDdEGiYWO/x5/jDQwHSclhH8NdQ+afW5Vb1edTf16KYPnXB/Nnj9Vmw
ivLiLihKlAOwyjR7DQxomJpzMctu7vtzNmdO6n8bs5afJIFJ2XtkyZFoWuIuR/UeDOdRMLI0KF+f
UYFQoYyBh9UJtw+q+YqisfYrqshBjQdfNh72MTO4xeBhcgI0intH6DQqH5Z0EDxmqoDdUxYqqVG9
VbOG/05Qzkhv5kiGf9ZBzfEnZTQK+lg4oU5YV+CIlCVpFv/KN/qL834lBpk1fsHC8Mw2++0JXMoe
og8KldEReogeFBMTtWNWdEzznQ/x63BHFkBesjqG1dUe8GjIycn21wsV99fddGXjcP7lV56In7/3
szEP/BFtiBAdzlZGPsiOVPdIVD3lGxDVnaFrndZzQ+MUdYhgS04Dypffnv0uDShrctW6BB24KvpT
WAs/A6PuQFA0c2XROQ/6197Kmlp5t23t1lT9ycxyhKAYePU9NuwiTCGrv1kmsz24vYU1qc6TD5s7
8ExPbYwKlSAASMUkUJY5dpI1m6oZMgjDBiBqUZCx97qI7f02oTdOD29D0Nqg4YCisPZUslUB7yNn
XERFS3wNenjhEzNr5wLiebWyAmVjDPmYzGexhNOlvLZ8XmrdmvB0vm5bBK7aqQZQ+jEvfEi3gim6
desba77LmVfJbQa0DcX8xbFe9ZTxLgmvTaevj08bVbsAUxCOAWjkTRF1KNGcR/LPWmrqXWn/wlrP
rODyUKPRUmLmE1MNdOTtAHlmyqomTnC3Ktpvbn1kRVnAq61hIEudml7wdyiM1F/itjJXWg8v9JEV
WmXLFLJlpTyhfBswhjWYTA5xLCXgstcRzF+GelquzIKXxpIVZx24a8tSt17mx0tzhwLWf6oEDqFO
3UStSR/G1vVc9irPUEGpMuhuJhC7y/XKFHHhU5895p5P4A2fcRcH98ITCphRrp+IuOAHyLvPEnCR
o4rm7Ze4ILvh1A7mYYjaBKLn04wClPWmKRZNMr8lzSMKaMrhHQdlHXVr6wDOU0uSptszWi38VnEe
dPcLxJzmyqNc+Fh/SZXPl6ywEwvuZvoTiHKj2keolP2OFdz7XwOVix4Fl9q3hjVq5aLQT8BojVX7
fV3xPrCHvibIutA4PY/2Zw/vYZcG1M9cwiR2ZA/B2KM2NXEMSGpPWn1FcVIZ0XgXq5OOaXUIiNRu
/U7Pr/Ts0fmMzxlNtDg1BsG5o5jLH1sIW8WVRftS19CX7cdy4QQn3CSLJ9+HPN8fUfoKd963B/Cl
1q2vGqD0QoySJRmKldiPTQVJpsBn+v526xcmK2pNVkpA+M+8Btu1HuDgQqHgMO1rFNLut74f1yMF
w/oaUPrSm1iTVQJbKHgN+HE2djDsUyj/ORUJXY9vv8k5nl/ZOtkaSNjVtgGoaMVJoWy0+jdaUUV7
G/RDt2UeynfkAfm9rbuNfC/49vYvXug7m+M8i6KpxwSFs5U3Brtu5oyndKhGBkVdAEk3gBJrcXj7
ty703V9jjmdjeFVxCUZb7WVbXkOBXSbb1O4E9efgynR86QfOL/nsBwBEyFF4BA7B1KGILGWRbJq9
UKMwjj9gxTj0KmQaQILJ4Htc/dgAVvjkT37i2D/n13r2+CMnfa208CCq6nE6W+HCXMfk2n3/pc6x
osSsqtoI0wAAwhr+A9dbcpxF8r92tP/veduKi0aMTQgWE/ioAUxBJuzF38OE5JpG7cKz2yLApGgF
93NBMpTqcYUDC0r6D4yOzEnKyP/Szp/1PB0hhsa0LU6b2QDXG6J8+4Udj+l3CjIux7nD1gLGLWjj
yZmMlOu6OkUgI6Mqocod38Ea/B1AGWCZRA2I3yhlBqZH3gGUQWByaeY/TgH8V+T4rJsGlHjSFZPS
iW3VcCujEGTzSRZPbq1bwz8n29mPIKxPqOZbl2PXKuC5sEUHE9DtB6w1TkwLHweFH/DnaPkGLEr/
eTUB7xybJy/Dt65Q4y68XGUdajLvAY8Ce6WDpu7/5wLxf3od/ndz+Kz3e5LrJSznGjZlMLgCa64z
71DuD+Ll291znsReWXz+6oSetb8qM4Rhm1fn4dmhmIn57d4DugTuo314zRXhwo/YOr1oKiKgVnJ8
g6AvcRfOFmBCSDtycK8KpGT2b7/LhQnDFupBOTr7BFWPJ7qgEKXfRjgUz4HjDaStzWtCMO56NdWn
LtYowOG5AF6sHsMfbg9vRTJZUUmzdWheTeRpLJHQKEbmdtPmWytYW2wSiGngJ7a5HD7Cx6o+Afp1
LcIufV0rhDdlmJknJAhB24wAT+r0onYdqkUfkjqAqbFb/1hxXBfMjMMArlPol7IFkjEuCtSBwcnN
cfRYkeypLSprHpcguy7zYVyg8lwVcdvJ27K7ISpjsBnD8hQUWmag6k0A8GnHRLdtTTA06wYREK1O
yxpChAw/QDhalzWSxC59D8Tby0ku8jlpJ1AMUXzhPWiRwFZiiq+Bzl+PWjDjXzauIAhWwVZUJ9IH
HnBfOO7g+pA+vP3oFwSPICO9bL7woqAA5q08RWZM2kMxxGW/ixqcYNdxSGIYrS7sF9hWonpAQaT3
pEXgj+f6OuSoT28/w6U3tEJbNjC8WUNs8E2zjE98k819V9TRV7fWreAOKLiqDW7/zzQOAme2cd4z
jZImt9bP7/RsfQhR8AcCelycprpI3tGN8yzRzVXB86WusaK6bz3qRy0+ucfq5B1Hce9ernnvdJ34
H9M/lY+8AJGoOAVJ/ocDLZ4iZ1Ie3HrG2loPuNVgssTRf1yQSvdzHP0VQA1X+v31SZUl1tZaLFpW
se/nqNo/84tC4Inuy9GD6z1qaWd65VcudL8thZsYI9CizBiZIBsVWX0GpQA40s5Ouztma+BQdRjW
tDBeFoFSieulYMemrd47fYDYimwUyyBvBCBdZsoZhXaCgTqmc7eoQnXji3E/rphK6xiNo3AQdfr9
0LzrNeNuYyc+f/VnUTWhTngNai/Jymqs7qgy/s3oAVzr1jFWzArcupl+iJNskSKEnYAOwV0G292t
dStkKxFykN+B7KWy/xP3bb+LQVF2fHTysmNIvaIUxZvR7V1S3vViA7um76rs7Ue/EFR/jTaedTsd
p6BbcoN81xChoIqBGCEBF0CN+AC0+ubYQVbo4pLNbCg9wIk+pOS0roBg9sBuOO3l4Gz2soeWGkWk
Sd0nWVTXIA3LpADjhHRXLmEu9FBkLcZBDACzzPM8S6qzlynAJCDNQES5krTsgs0t+w/H3JcvURhC
1hIlQaACdxFq1ssMuDXHSS2yQheGnVjOx+q8ZDVgW8oNFOgcmK23x9A5iP57YIJBzMtHr7p6BXIS
dwsAhmw/JmC2Tqak8qNb61boRgb1GFVN82wDdR6u88P3WcvA8dGtyO0HDpi7QePKKwngi/k3Vnu/
3B7cCtyzjx42CGcipIFTB6VFeef1UEi4LVSRtdgmupdgY5M8Y37329fjTTvgNt/t0a14lQCDhLSq
EjDw6uZunmAWl/pVAG2yU/u2Gm6kBXDJo/aysVH8W16x5KltmmsH+Avj0VbDdYxtiSrDJDOQ69+1
yJSdyoU4rrGhFagi1ptWCssgwKfTjWiYB94lTJPf7plzRL4SS7YOjnQAMQZgv2RUCbrXUIZgUgZd
5zg0Ytu3ZRM63bszWxJHmrKD5GI6Lysots3Bmt1MVR3ffotLX8CK2UqhuwFD9LJ2ICqTTfRZLFdP
pZe6yIpZMsS1V0O4jcHjy8dYauBlyaqpBKcaNRp3fFSggLm9iBXDNZCj67ZUedaOQbGD0+G6j6B/
cfwGVgiHyaoZiiDwJtFEVIodRPd7DOLcba8fWlEMoj9JdAT5TldT/wZwq+o3khKF2xHOlsHpDvMb
Ax8pYzyEabnf7/JVuaWIma2Ci+Dq2yQCV1mgCI6HagmqPZy3tdvwtFVwFNjotmall4EHS/f1nICU
10rqdNWOt3+5HALvONIVyjLkP+n4IQeNNZ36vnBKbzNuLbYCDjdDPOLyyARFvgLZ07UgJ5mgQ+UW
/Atqt6FpS7IKFNyXUY6xE6wk39Gy2G4UvESvjMzzXPnKLMetEAa5t08MynazSlZG4JAoiHwngTSd
gYQtgWvs5taDaYJomvpKv12YkrgVyTLxuOyqzctKskoQJdftBK3X9vnteeLSC1mRTGVFDUNpd+bB
0vVPbzR/GOYw+ORjM+fv1gAmNX7bqh9v/9pfJMFr/WdF9hjnmGAN1v7eH0PQvEoKFDBEQl3+cfBH
8TEIBZJRUzLz4K4EtxrU7s2Q5AhOt/newkMDlkzCtHBHazp//VzAlkXu27CEQx50FOHmtszbSsNp
1kjxFczLhCzYz0k2UEj6key/vd0NFz6pLR1LAvA1g15hl+KDiaphHHaCE4tbuSyzhWNsaLEhZ0BM
C7n+SVj97zY2g2PHWFMEjYFZAzUCh114/p38bSpuCEwgHFu3pohR+PFcQIabwbHsQ9h6n/Kqc8s5
gy/zcnKbwT3adATEV7sFv4s2/Mrz8Y/b57QmhQ2GHYLGDXYk+QKN5NrqGzUObpfuyOK8fHCUh1YK
xq446Abz74rUD3U4XdmzXRqHVvDrZsJdIErswYXrq1v4XG2AQFPf7XRrW3b3axSHud9hna169p1G
XvIRCZgwc+p0WxeWSy23PuJJ1hVySkWgprScjFtdI7N1YUrLieM2PMmGcPoXHmE/YTHo1i22FAwT
Xjt3AwQoAQ5Z37ugC0+kWByXP1shFZdwbUEF09m6Kq6+VmU+fx+rPHLbIdgSqTqfcZlFAN5u41C+
R76uh/96Sw9un9QK0QRe45Ae53HmTx3/YuTUfwAAZHAcMFaUEhSNbwDy4rAv+6UEz65s38vB79yu
haDCfxmnAnZIjVgxCxRhqLNJDeo+bFl/pW/IeYV8ZeW0NVLVihvRrWihu1JS/I6gRWjfm6WnP0tP
zwOsYfRH4g8H6CDEU74m6zFsTdUdSJlrDzxTIAUyVPn8rsAFmg4hA6YeNHr4x0Kn34kdfJsWuTdm
4g/VPMfsylNfmGCotdzXQHAvgxIAdFOOvG7vJXD4DGfVuW3lbbmVUt4imirCUgdbtSPuojmMIeE5
4jQebWlVS8cC5Oo1zgo4HMONtrjPl9Ix92RrqRpQeA3XQZ5FZ0fDfoDESXAzHN0e3VqnmzUA/BfW
d5nU8JsrghyGkRV3w5IxYq3Tq4xq8Lg5zBqUGu7DoYy/lNToz27Pbk8DddBF+bDg2QNN0qqA9RyY
l24iDGbrX6O4oJVQmH7PNuBPflXIIxnK/Ivbs1uTwML6zQth5p6BTfUtJyOs26Ru926NW8v1AGtE
WC1gJ1D7PlzTlvDLljM3ZRz7O+88y6fPoQdbMo2dnYeygGME4s57ZRb+1enRbf0XXUtC/Bo7uwTM
xkyguigdhvya7u487l6ZG231lzKrB3eMBRrIfJXfKZh2T8Qs3rtx8ka3gglma7+8qjfhvCVxpoDd
vRk4/DR7zt0QEHBYf7l4wDhQd33H46xawp8saB8j4VbkyWzN14b/DDA9wsbXhNG7opXtDew3fLfj
dmAFa4zCgjFssMkbxOYdjSLF2QDap241PKDlvuyYDfBpGXlwJu9Q8baHk8kdyiWuyU0vCQr+Vpo9
G/QLHCEBRm2wt/an9gD7JIWA5QrOjF1gwi1rqceW3eSVzQIIddt2B054tAExCgeq1C00rKgGcgVn
4gnOTZuX+Adc2nQwtq4cL1BsTZi3hFOQeybOkH2Znjapzck3q3Y7QNhiMKECVUUxhi3z2pswGeh+
hGPUzqljbAmYXj0iWINcPsyiZxS2kweQ7WvHxs/5kGdf3oNNBMDcyI8yAXfrJUIhsQqH/AoV68K+
x+awmT40wZTP2OOPhcLlqiCHMqy+ufWLtfqi/gFl8kRG2bqJudnBJ76toSQQ8+Q2In0rpott1cCO
L3EG0xMwaOdSfC5FIx/cHt+K6MFDGakhcFfh8VSeIHEps0XTye2E4lsLMDJxqmjABM+2sq+OMHtt
D3CfugZtuvRdrViFXTdcTEN8Vz5NTRbOA4p4UA55Jbl4qXVrtzx3YP+CxIt+j+KPKoETXxf6bkgX
auu+BMQy8Ekdo2zM5/o75N3007YMg9NGnNrCr4kCTTDUYQh9t6k+wQUnf0wofCpchgy1dV/EX/xt
8EusjnBm7gHRUOtjKCrsm93at1Zff6Y4XDEaZvGmluJQ4Qxa7AAWLT67tW9FLM3LIGJw4Mjg9swf
WxZMD3BVLj65tW6FqyzkyCSpcEzBqvSFRG38sVwH4xSuNLHCtY9YUsFgFY61pB/TepvntFjh/OP2
7Fa4hvC54IEqo6wHh/qQCO3diSGfPrq1boUrbJdpU5csys6K+v1YeHRvvCZwHPNWuK4dpt/5vD4N
nO5FCLIT4b52G5K2mgvuAKqt4esMQQgs8GBbSkqYg8+wFXTqGlvNtRZLY/zhvLjWwzc9jI+JoL/e
bvr13Ti1tVxNfnagaEyeyanqv4MybOosafw2yJKpdNvVgn7ycv2Gq3y7eTVyRRsszWHLIYqU1eBc
vv0Kr8/E1NZ0ITM3QSgZRlnh0wZHraTzZ9hu1vnqtP2gsRWzkZfDDQpe9dkIW6x0LUU2J45HOVjS
vOwbpmi3LTqKM8niutmDvR1SYKpjmG24dQ95+QMwwYpbOcXY9kUrePuDD/fxZBGOnW9FbUMhD4kL
zDgDKKa7JW5+kM27hoW/9GWtoJ3pAr8Shd223gLYqQxQ7AGh6pQwghXhy34ZGwkqAAylMmk8Aaci
L9wXZrpaRByjmf8ec6kt6AK6NWwFTLqzCu5pxWmGL6u8nUmoPnjx0OS3cQDfBdD9x2+FXmHPXeu5
hhmRJ/wfyYDbpmChUn4FkTP4UWyglp9yFg83NfRzv1UOHyYI2uG69vYQuTAJ2CoNsdWegd0alo2t
Xb9yWKLA4rMa4YobGOX9ePtHLnxMW3o2ioWuwqg463qUCO5xlaHLXTHlOXUb6Lb8DAZeONFu2Kuq
bp2/Es27JyZXN7U3teVnMYxaRFEQhNFY3o9czaigMU9uXWNNMLPWXjjMXZyRhZsjj6ro+wxAj9O5
j0bWDBMHWK19aFmyEiV8gDJ2uolgTzhAZeL2+NYMgywIaQdAUzIDDsYjhwroR9zR9atb69YM09aA
i4Mlh2O/MtWvtRbNzZzHbgIlGllTTA5eCgTwJXJdeVNIuBxCEpzCGIDHbhOkLULTJJpU0mN18gTK
9is6EeCdYXPt1Dm2CK0Yo6TJF+g5+wbG8bifHkDCcGvaOnQnAB4skd/xLB8HAdfa8RbeDaHbkLEF
aLTsVLHmHs9QorzhwiEYH2ZuxitD5jyFvzL3hlY8tbOB+1i5RRlMbPnNBuuZf4mcZn9HeX/sUKcB
b8ov5RLkYOQIt1w1Da0wQ108mN5m5FnsbQauxixW6aa2ze3KCqZBL9cr3bDQTLTmyIU32H3EvuaP
SxsI/+D2va04A7kdyowYneYjv7KjFA6o1Bvcbq+prRIb2cgUOUutqN+Habn1v6dAXYNNnb/rK9/b
Fom1ME3Tc4/GGQPFPVVLo1gqxog5JXGorRMzywSjDIWqgTqKhw8ABpqUD2T76dTxtk4sxjUqW+M4
zOYeJrwl7IOCci7dzmy2TEwYnAa3OoJBt9ZBBr5im0mwxRxbP28oniXmQl21wxSzMAMLe4CZOP0n
b5JrvK5LX9WK4krSsacyYNki2vEg2gJaN7q6nTZtbdigeqYlYDgZ18t9Tv0hnYfymiLp7z3DawPS
itVuxI67hLV2tg6s7U+49JS3MoQhR0rMMH4Gz0nKlJdsGNKKNF6exmE1LfvzDQhswLuhGVO4TvdD
GkXKvIdRQ+elZvDyDwL2cVvarHFdOuWxKLfCvkXGQHijQYIyhGytrgGExXnQrUCScmt55dD/Q/sF
f/hxm45Y9r41bHZ7cFv2hbrUZDUcmVVYtpMsKcclEx2/llb9e8X4yie0ZV+h342aGezJVgr7oEOs
G1E8AuI2F7sY4NAxhcl28LHym7FARTUvytu16nC6nc9mY6nkxeIfwmCBD7gHPbXar9G4fSFE+vLQ
bCPfYARYqO0wGa1++TiX7z0CZ+kF27406DzxFHXCn5xUidS+voaJNNLzcIHLtqSE07sIACtMOzqx
f9+ewc7n+Ff6ipz//2wagP12V8KAMcwM4Ike7MjLONoxY5J/wqhnDxp3Gt/e/qULc4J9mc2WGkzG
cuLZ2nT1MYTT9c9EBvDMdWvemnIAU4yw2yHILXrhcsOB2UeezrGQndq32V08zHDOJFjBNwzUXSOD
/j5efJw+nZ7e1hJOMOtMoAzFpqqP4NqqVJn2hDvmXZn1kaseAyip4dfeT8vvAEGdIiXlVpdEmbWQ
NOecbmFCnoVFXqTCFF+SIP7t1i3WR20jSf1kQoZljfn8rgNYHyHpx247cJs/h1wxCaJpCsFTK+UH
Ij3+R8FF5tHt2a2FhFewnzc8widdGfm1NXjufQGh2LUSmYvTnDX9owx1Ecg/hLhwjto72mzrY9OS
qTl0ZV4maQA57QMk4PG9UK1m75DE6OR3wTuAVxVq37+0hnT3dRgP0x65i+2jmIrS3xvdwN65LHTs
7XDnOOOi1l+2e1hOcrNb87Wv97g46Lu9nIANujL8/16TvjYNWZ0FdXEVwvWKY5qrI4iRw8L8KXvC
WAqtjo5uClO0sDsGLOwbbobMHWQwPerUqkC4aWKpraJEdVdRsRyl2sT34CCOYSwxF7qNNFtEqYrc
QCRGoqyhk2fSoBVLsAvKytH/g9o6yp6uCRS9uFmZJWMZbNy3Qx1P0dFpKNtSyqRZC3h8+DwzMRB+
AvjhW5hY1m4383jKl2uQBgYQm65zlsOvi9/bMCHFifsP341SQW01ZVQsk1w3xbFFYlGKFRzZGlGO
jp1jzVEDtOWVDmWY5SU2vfCmLLrHcsgbpytuSq2zqY4WXD7PEn0vivGGllzuolB2btsLW0w5wHbH
V3LG5N1qXCriyuy2Hx2LJ6mtpYRDWYutUMxwcpSQd4AnmsLhpdi/PSrPC8wrc4Yteoxn+JbIDsOG
zf7EdqrsQEwmqHwubhu+hH/e/pXzZ3zlV/4jfdTSjPOG+9yFjOsXtZYlBSE6KK/dF19IeNjiR1Ai
uWkbLBPTFD1NvWpBDvV7X+8MKgd3Oi/5v5Hf978ajgwmysaxPXN7MWv5aOOaYi+peTbU8686T54m
4QhhpLbIbfGCNo6HjWdQweYfAG3uMlzp+24RZ4vcEsYE9qzYzpglKO9iVgSnpeTNwalfbJFbOQu1
dl1As3hJ1vutrKcvSZzX395u/cKgteVtlIW17oqKQlQytHpXllWv9qgbkY8jQN7KLQFoy9wAo1rK
pC/wDthYpvlYfWFm4G4Dxxa6tazgpi5WmuV1nx+KutKnYGCOa40tdMvbXAVL0LEsD+vgKFa/R0Gl
7zhZ2zK3AYTq3mtblsl1FmOqjDed1qBxvU62hW4hssXSK9D+kHjTe819qMHhNHdlm3RhLrLBZqAJ
zUFZ1CzzpjWEIIn9O589SN8emZcat877eHKQZSYsNFtl6ndBU1UpnfrwypXdOfX8yjRqK9jWHh73
3YqUtD/3wuymvpnDHThGGmwwEg/sOJNl+lGuRP56+3UuJXJsWVuewwXNBDGFZD9AFqDSM59TjQqQ
P+fU1Pulj0VzPq/IdjkGKg+HGhxMJAj3NPfpnBrkmILDzDuypqbrm/7zEo/iXZPXfptitxhtt6im
w3X42497YV6wSWllXZqz2yHNti6QKg0hu/nqQ5LwaxgLN1o4tdVycxuZRPgbZgW4k+/HYGY7r+vU
leX4wvixgWmkZl5vuKGZ2ch6mugiPnGUZ7rN+bZWrt3iCOQgn2RgnYx7cOblbTdOlds2yLc2WdtA
i2nsGVpfW5PSllTvqecotKe2Vo4uUA6FUUczsFToDW0S8ik2ybV6m/BCZFnr+FrjvmQCWzvrhkQg
d9M1w/fOTG2TojRm6ffMD2c3bytqQ9NmkFPmRdAgG02PoQ8rcPErXql2GkLE1s6FhcxrlUcki0tw
xQ6s5HCiG2Q7X8OQvz5GiS2fa0SPef88irYkqU8wFcj3JaQVjo9vXbuJxR+jYqY+7gvjeFeyMNrj
Y7gpaUly/v7PM3XV1CGfCbv4rYzkQec+37didLuBJ8l5XnrWejurYg5xCZ9xLO87XIEBySmY0zU2
sR1FW6+NZgPL2oz2TfdYw64vjXLaf3176rz0Ua3g1XHZMNH7QRZO9foVWfv6faPENWeo1/fnJCEv
O2btYuRD+jnIimGEXl2Nc/c1Klj+E3SM0Uvl7OVL6s2F/+CX47pmBcimThpbkliRXVHCdb1uAeSS
G247QADd4dJY3rh1m7Xeb5wJttUyyJjs62xs+RFlb277LGLL6rQs4rhVQ5A107I9sKrmx5VweXB6
dFtUN/URSSKBR2+LqPrH7wMtUN0NSINb81YcG846BQcQrAZI+X+T9bygPJWQJ7fWrTgul3gdsAPx
M7ght0eBnAEuDRs3gDyxFXUUy3sQhbGfzRXEmClsfGf4ShruOIPagrpWxyBaBYufbW2Q7yNVbqCs
JG6SDmIr6iI+FTPUS0EGGUD1ayhDjnsb10QTia1Yho0V79c+D4DWU+PtBs+kbA5q3ylTQ2xSWsRr
nEK7zc9Ir8mN0j3oG6ap1vLKsHx9oSexFbCR1xZDJTDPVQLUytT3klalqwdpUzrVc/2IFG2o3CLM
VtiVbPYKIKOwlGmqbwDE0PfFuF4TTb0usCO2wM5UdQADKc/PsEFX2x0ldfQhNEyDq0/5WuzyJerG
g48qFLIf/25WnULP1rE1q2jWoev8rIJX3r1PTXEnl3I6urVuBbaJojX2C7DXAVMrPvQzrAdarTe3
0WWL2JZKFMCFVSC7R8t0GHn5C8575srQurCE2raifBwBfTYIjJyt6+9ZG/HAZXvNrOFS69YCPXYx
nYkoSDYJ5qdwDOx3Sdhd01GR4G8a/b+HS2L7inq4WRfAt5KshCHnBDnA2mueAvxUt0sKmdU2HlQB
Q5YbX4Olu+OqWdVZZOK1e21IaL4sADJDWwvi2D9xa6hMK6aRfeBblJCdnjqxHvKxC/MUVrQVZH7c
hNWdSfqlSiGqj/g+kWPu7+YIpU47pOuWZBeOcbTAOW6s6l0sG6J3har9LZvrupe7up97nXG60uWU
FNiOHZaNL3HK4ZC3gEO8dP1RUwG1itbGn25Rk7pO76Z2HpZdU+M65+NUwIn7xCukBA7lYmB+1pCQ
h2nl1YS8W0wJnG1ZrKbEleXYLB8rOIt897HNkz+HBc7UaJiv5Y4sm6d2ojZ+85uuzKjdLNZqTQUA
g9XnpJr9KvV1ELKswfl3SzeoXR4hZwXIKZRjS9Pcb6S+jbTBAIVfHepTvuRdABRZI001nnjk+fk7
OniG7ARuccx7DkO1eq99o/OnrhvOsgnM8YqkqkniBLZJzdQ8AQrf/IsPF+eHhJIp+BWQXOb3NG5D
LGq8Vk06etILUuH7DNNsPo/t7SKRCtwpkJz9E/j7dLwJwAzt8Yj+FO+CSIoO+5wweIIbI9M7DzaH
0a4uvOAz4R5LPgp4T93AEXLiJw0qegH/QKryb4Ywf30/EVLjVhbpwIrfUm9e8l3VFz7bw2+o+6ca
tro7FN5QJ4CMVYG8nxvof3e+TtbmILGZ+FBsDcy/AmmoPhlj4jVttjyXB+DKJnOUxUh+BE0ZjrfF
xsBaI/Mo7tWQl9/whJXckW4U+UMll/hnVconjl3pU+MBgLQfB42IGjSZHrp+0Z+FbNm3Tc+yPhDN
oFZZaC36dGhrDyznAJi4tBUh2S9R6H1KwJs9tRLHCWQ5knHajZLozwRiEnLKK4mUyczDjZ/asuvI
Ppg40kJAklVzWpW6wkWy7sPhFAZT+R5u0G33wMBrTg7JWMrvEEuKaq91WMsfNR3y6ki3qNPHMQ5i
8rnOxUqOaqjz+tjgIhODdva37nNMCh7cUFhbKdgnttO8V3HsQ1jPPVXtGYqnvVTMaq4PSUwnfeon
qdobGnIMSYzdogKIWgZ5sosxv+Mu3Wv0kLZlhDTlWM+wmlIyqcddxYaAQQnSbmTv4eh/X5pljj9v
3VjfjnGcNP/oaSXRsY+EX79jJRxHsB8sZ9x8TeGfGpnEX2QM+YdgoEIdIoOve4oXsbwvmA7xPY2q
x8Ok2bB+Wg0jyyPn6JpdM0HDm5JgWvRdp4n3uESNARECaPnwAyydK5H2YFr1qdiG3sfTA21xX0pY
Zu75hjg/JvHSbe/bSSb+Hh8zjw/BXEb/5H3XLo8aR958D6lbHB2DZBruomRBMhLSCO8JFRBBuCsL
1SKtVVVDsidDkDQH3yvXO9g94e7XEzAAeCf6qUk+nA19xZROw/9w9qU9luLalr/IaowxQ+vpfmA4
U8xDRmTEF5QZmYmxjQGDMfDre53uVksv1VdXKqlUUpYqMs4Bew9rr70Wu7pnNiPWJ7bITi8cj1CU
URpoAqlT0ExvNrdvuljidYXOFCXsp7O44ljSGa/RpKexqK5yjuPBCzz5p3pvfXRi8MSdbuJoeBOK
VF27bD+CZsR7MVAG9WXawDpA5jHvr7KbvU/CtIocieC/aNa4u0CBuVF4ZSlWghz0Ndbb1FGK8U8d
LvvdCEPsn+mauvmmBa98eZcuNO5Odq1cz5pQ7qdrdkhamke9scCBUwFGabDXuivWZF66Ip7r+D3l
QC0rEnT2V1ArXzoC6APv/8qNmSuj66xc23k+JuEA4/YZAvXx3n9eOQS5dGwshFV/RACKYA6fBdD+
U/69hsjega1Y+jRYyCrbZUEPmQ5ZEXSuLTa12BztGH8CTkFK48FrXrPY/dxmbiB44t8t/MvCPMFl
vvc0HQtIUJmywVi20MKjHEwJr3BkRINHEQn02V3S3EhBFl84G5MH2JSCHz2lOx6r77H2nU9BJCAd
BA5BDg67O1nqiwaOuEgBtqkS61gJ47ZvyGDisto+LALIKjZ502R3+2rmJofnBS05xrULZObIi3fi
RxjR+gfshMKnWMewWF/IkPcB0o3wISJ6INoi6qbteZzm6QOuTe5mkGHwXQ9i+mDJUBe2bfciiJL+
2doOX1CT7MTo+t2sybOD7WjeJbYroljEJaRgwhyHMrxokKPAw18TqAhL+Q3qDckDXfpP0rXAbLcO
Fg7S++e1wwZAnJGpFDXEWMahxnRqzk5qARbKNTgHjNVPvdRPTKu1SJtoPpJ+fhvb/ZPbIKxWrAEe
DQQmc6Lm6RJLghM+dO1vMtc8V6Z5knH0w87xA5yobrIsng92NQ/7vmZzvi9B+wU1nHCvuFPZN5lF
DWAiCMnsy1LxbkxPeoLTshwwsGHjqIvd791v3OyYFruyX32/QyQtSLsLihNbaWFvgy1FsoJPxUcE
x9jP2g1nFq4PurNrQXUQ3cdeH8dof1JYMTgjUQS3SSz2w8JDmwcu9c9u3ZYPq9SWSzKnBe6Yu6sZ
npNA9ZGbVtWHPkYnEwiXFCg2xHvdbduzwZz7khAc3xYi0eVY9zoPGkh+L4vdjvMQfu5NjIfmRc4z
PeU96w5bDykgBnXFIxvYdk9JxrDbVE9NDj7eXDQhDT+hqeR+Csd+QjSLFWCrTMdgSN5BdpSniRIo
rcCZ/iRgn5qzJNpP8TYMKk8iyEbjouHxzOGHaDM4jsBzAYduah+SWm5JnmZp86EaJLQ5nuZcDMZm
Fc5IlTa9LUUnwvs5EPJHNE7j3R6TsFy64BAlzXgfhSgm51lfOAq1gsZqqIJYBvDl6lAihUv0PmHK
fbJGrLkeuzNaY35be3/fCvKqRBidcHkq2vCk2vzc5l1N93zlQVioUVzsXL/WjVoKBp/2QtF1yjVM
CjGmkO3FBwEit2PfI+N+MGjYFAN4hzr3dB0rDA3mH1jm7Mo+JW2TO99Op0Qh0pItDe6hNpY8MCoi
JIrdv++gupeL6CeY47Asn9vGDsW+OS+LLQyn3y2IF20ZuKlvC68TUcJpwuQztAARWwz/bKI1bY4r
RmYa1JyGRUfuyDwWlhJ9Cm26FJuo15xRzvMVZUER7ssnesk5AsmIpnHeYxtdg/sSpha2LesNl1Nk
yk45sxfZksgitAiJdKXNxcGQab3HvnCbg5UYlwFcQkt3JXBCkyzEtiC7tDUVR9/XthCm/YToksoh
etJAxzCh5Zo49jpCvKxoN3gM4ZeEyX4aWB066OpH0SGzarzhnbtftuxbu+v7sesuDnZHpzhrZ/mG
ZdPsFvVg1D8ZCGQgyaV+/g4PZr8Vwco6h9sygBm6+KehUZssaT0iOXA2ZNDkTSWtOmBq7e2yT9nB
zJbeaWm4yGFOFKcF82vU5xExGTqNjKG+6BBr8naGzrHFo7itYan1vbErLUZU/s88S2XOfEBuzZ5W
ok1uUACNd4R1k8ijZfKVCNLvrpkuvZ7haqFRpCnUfg8QnY+qkWzHYeq6B2g9fMwMxOVs6LJ8WvZk
zLH3mRZLoNC8mDYqEp5MOBp8QpUUBJesSUZ62qOOJPm4Bv0F3UnYgUvLtz8t1GaOa92ZsVR2ayr4
5Iw5Cc3GDotiLYpXLHUWadqoQxtFQ+FUdD9ihpaTRug8CUd1sMmYvIWYCsLPCqajI1S1cl1H+Cl0
urneDJ5dN8zBWbTtVNbIoK4IuNpPNsQ5hSol41jB68xvzVobFi1t+ud6l0BIOHqwfFiyLivrFUoC
Z8sT9bir1VWZW+tSGwjZjVvbf/RR524Hnzq4RakGdg77UBq6TAerJYogrBEcKFC7byYcphOihqmy
aTCVQr6uiFjbZ0Uz+kRRU6BU3IgpSJJk53btu28wGwdTDea5sD3VQ3t20Wwf0aMtdxGlyIvpnpoZ
LqiGFZFa8IiXNo1eFjuPv/0M0dZR9eEpVEwHeW2G5NyiEL+Fgiwr2nUMnqfOqyNTFBsyDgefgowJ
nfJhHPNp5TSnEGO0eWuG/ldA0dJm+/LK14yX0soBmI7RF5A3JdZWTfOma2h7Yr2vF0HlEkriPJZK
fk2N718wh+xurV9QHSfTdAkT0+OINWLOs5SSc7YzUXq5kgurZ3k2tE8qQLSperR+dLJSJokTROxk
BREI+mn1FjWihDht/ea57NMc13L+yDYBR9gopf0duCntN1/PwXfOGjw7YbV5Y2yiaKSJJSj+Y4ox
aajfY2NsuWTX6nrqdLzniZnjc9BM8c24NMMnbzDpR5+DugldZVrVGQS6pg4i9ATyerfDZvh8qidn
8tDIbr5bGSRSc+hLkWJO50UVYiY7spPsavQ7MU0wBKjRP7E1Q//ip+Wybia9BxpAf1w9cXI4X444
zI3y8BWyzWVZac9za2L7hqSTDkUcT+BYQiizSXKTYTGx83N/XLEaekaIS1+kSNQ71aGHmwO5qyew
8HMb7bCjXykiYD34pFRThogZjas5IBX7oZCtuycgTpYowrPfWLsd+wqncpL3yjIsTl0Xmgo/AjAA
Sz1Byg2ze5yTn9jp9PCSzx6HzeHcbnKteOyyPpfbgAgnkl2+wk3wZu/g4NnM/btjABHydQkCA8Ew
ObCKRip8ogkblo9Fc7MeYIAcYZ9NUfgD9XvhfRs8rrpDJI7DsXWl8gHHopKfw88hs9t3T5pF5Vvf
ZwSBrYbZom8bdCY1aV4FbzfAIIyAiL8MDTmkLM72fNr5dC/CSbjSpxG6QeAhPMiTBsrE+QIA6BBt
BMbw4KANb/W4T2Uia7jCcHAObrZQo4wJGf/VoxApBl2bSiCy3KslVHg/E4PNWk2b5JRG9XapsWH4
tmC8VAkWLTfcijdQkNKbQQAwUogJOfbH1A51OQA5ELsZyx5K3eco8QqPqA2bU9er5og8Iu+WvZvL
ONxMOUVNdJBBF2NZK4iavPbEVXNnzf2IKVOBIlm92TgcDhZ/LgC/yNLDj/eaDC1QhiDsPgGTLp9g
HNpjPHZNySbfVRsCZsGGuTkDY0N7twFHBfQCRvCwXUXkuH2SkIIoExGrl7YeRpWDOy+GQgTD2wIr
hZwty97n0G6ND/Dp2w+jQkRe6DSUjsas6iDWe16cC/MZEeWBp07koA7jhE/ayxxyiEyVFEG2nMKa
nuvI8j8gj/ITCqXsrAY0jvgLnyKFjwQhe1uiAuQVde0b+tbwYJVLnuIkfUjM0LyT3Xx3kcQARquS
d/EE9Shdv8JuTJ4hFKXnXK9wSc0l9ItR9kVtgT0MNDtRQNMbMTNZyATWZ33oEQU9xEuB3Jk7yL90
eZjIpZgd2I6rajeskTv1c+G0LyaYA9yQcA4PikT1IZZY+RjnevhoJomCeoV9S0saXu5UuArqjtOT
6Sb+OCAHf4PPIHS/RuZPYwigYvf1KbGivZdWdFhSh3LTqpfXPaJBHoFqhhge6UsLZ/v3YWwrg+Lz
Wo2pfG+nuKIGHfs8JN8Q/VWJtomj2Wqf9JDYAt7JoloF/RXHTXycDY5IG44nuYZZHjKUYHTXSwV9
1T871Gd/pGgqLnEE+7RIKZ0PPDAVpgn2gdrkKBVfC5t0H9tIliv5ejxwGrJC97zNidt8pSVbynrG
1wok245A5ulZZdvjhpLraCeBoMv6mySKvrbOu2Pfpg9B4vENmuHRtfw+idAoer4ANorJR5Px4Bhl
EqgqNALvlzHuAIwA4s6VbY41CbGFkzos5GCJ9dUbdk/ZtYDikhaQb+4q0JS+x6RFSZmqT7akc0Hn
5Gcr+6UM4SZ+HwXK45ZMUy6n3X3X0BKrkg0rWK0KC7/1vPBYQTpuxqii6SFrK9YUUqJs13eoT/BO
kRzgRL8HXQUYAFVXz9FLQBMQL2cmUPgPmkO9rWnRWSyeDZCtvuKiNO87G75LEoyXwKdtCQNBk6N+
2EBakR92bIA0rYpXk4kehkWhLJXmla7De9YnPSqGURZLE2qQAhtzWKy2lVH1pw4UWMVxVC2Qmrxv
Qng1koU+WfjOPNVR7CqxLKjghJK50fBpYzY9kGbNSjjSp6d21DQXVH7IeuCHJPYrK3hWk/cYLwFQ
9SJeoR58dnjdeUbAAcaRjw80qhEPhr4rprAdD5Anf04x955k0+W7WDaDHK7Ti4Np2mOQqazQJkBI
4gtWoFbRj+cJBvI3YzbySvAG7VFvobTmJ8wNaxpOBVeju5VEuSGPIf/zHdXOJ2pWdZmY3O4H5kgR
k227wbqTeKTjOCH/zTu+HJDi3ubEc3YPkFXduYa9W5/qh5k1yXrFis36fQQhoPChqfHBFbuH6JvP
F1BhclA9ls9VtliASeSIRzVjl8d7gNVTJz27dHWGvLyArUwAeYnkkTcwGTiuEJzAGvXspAQKXi9P
TOxTf1ilmsJfTbvbgvQpCy+GexcWsga2l9chap08bmnW33e+9eI2IlOYo/vrSrxZiyuInKs+rzYk
4jyzBC7DUCo39GUJMvlzq82SvEfZtbzIvebpfW/odt5k0iwoU5AAP+dOL+EFOPqSFNhJul5gsD4P
BHaqO7aXXRKhlu2DoYzognb0Cse9xb1LbIn8FYGCxwm/FTSw8qVOEm2eGZQi18PaNEP9CA/h4eiI
RI/MJoVW03XLyO7andtLnYJ1jYvAH4PABS7PMCoSTyt2EQ2QOt/djVFk3XEL6WzLabR9cwnafR5e
TOCQZ7XanD1O2MCQuVrDtf6Y6ojaChAo5it6Hr+B6RKio7lWWfkqKazWRlQC/VMwhRwrjljMe4DK
EzQ6c8x0/CFJALb+mmYYv9+sLZn2stlgfJwLsrvlD1U7kjDuSOwPadvab1OWNSdX6/5ZsX7vb9Jk
kg8NshIuRszFeJ6JbV9d36D5j7Itek27Ln6xoe/3Y7Ncq4umTaDti9sITHSMRw9jXGjLR+jo1ix6
7OKZPsir9vzBxnUP+H1e+w2CfSDanxMRSXWH3D2qUzhAxvjchS094Xwhe5kFVCTZdsuDBl7w1dNZ
3mIvccBES1NsLsCiPU3h0bopOB+gXxK5i00oYfGgpSy7ntfmxBAtAJKCLH7Cr+UvHp0MOzsIu7Ij
ieP+MeQTtGR6V2/YdL9KFyNC1eMvSMHOrxL7Yc927cK1bAa8IQz5rf01cxeQEm13SB7hu56cOkUT
YER9xF9s1Bj5x5seAigoHWGkU0MSbcprPHpd1IlncK5dMYMYZdd4VGpD/b11vRF3CibAUZnZdsQ1
EcSaG0OUvGTjqG41hCCDCjYqg8thA1bHj0k8LYUO5oHdDySyc7kJkw3FQMQvhqGHKhit5VDBll08
ZzxmWJce1XZCIxvS3PEQgI+zGUT0NZJbjlmN+tPQEFMRkQ2+BK69+7L2av3jNpu8YAsy3A4Sw7gL
p0KTPx0FflyJbLLYkm5le0ywiX1R6HLHK5MpfQsMZo23WztvvhjYSuevfmvjsMlTKb29J27vyTne
44A9Kb5zUXkDubxD1w3hBbE6WS5DAxG6PKPemmKDWCUv1pglj3gZXGHWEowoRHSKVVyoaKS27CR/
hvGMVQh0ggJhoHsEeC2c+5OLx8UUCrUYmEmjr1t5M0d1HPwKgCnHh35zTXoV3oTK6hfH0EPdYHgy
sidCgACVYg61fjR6x4hwRe45xiaet+v3EAe+mwQ6f1GA2CmtYqaIYWf+Bk7p9g6h+O4uXXx6cN2+
fAMhAQD2hOR9syV86gvs8bU+J6Y28PqJlvCnQcn4PGBW9josrsvOuh0WtPc0SIJny+10RzY+dCXu
rPiNd7B/9zLlyYnHhEDq0aymCImKHtwqtye9Ys4uOnSXOekkWomwY6w9E1UDawK2LzpUqABsyo7K
5C2jk3tA8c8eMRaqVS5a6STEQJdsfGfD2qaFzXZTFzEg3Gux0SzTb0rXhRwYbeFzms1h9iSk248J
OgM4bwssLHXaq/s44xgg0H08BJ5vDFFzTQHtC0qHIpBck/NME9pibDtOoQLEMijybuIlxLvroYcK
c16X1reYJnfucbM0AWq/uzj4annffmYAfG/neklIkUH9IroZTLiC3g/cWhYrICSMFGUavqGPm2y1
aclfZxJP5w0d8HZMYpm9sd6jrYV40nDemr3rfkvockL32djrsBdTgVOwBjt6rG1XKIRT3ry2I7N5
TUkgqj2+6iAPC8UYf/H19AJ9rf1Hhn/X+d5wx3KGxe5fmxKBOc4zTm21oEx9HoBCoFdTrc03orDo
vfF1pJcGMQwhYEsBiQ2I07KC1rUOCi037GGDNdi3J7Pw7cX7JvvZSYXy3YR+fkEdKl5orfEgarca
bCRiEPvVgTXS5grpYMI8PkizCjKA6O54hJGLbur+XHss9eeR3vpHdPT7jeV7cuM1g1gd/E8UD0s9
snov+kHT31iG4s0h9INQsGzYtCk4mOS/RGfmr7AfwvE6XjfuvANN/T2aWtYV7QBJHyaKDhZIc4fc
208qQKqNVvqszQjgmiaDHUrM03tVmCxGuOgYQWraMbGvgVS32ZI3pM7eAcw1zU2jED8AR/WkOYFQ
N4L42XqKxn5s9B8Xy/Gn6nekAEwD11/LiJFlwYPBP4Xt5tNbJE9MM+jcYRrIWspQx87+TEjH76zv
hbtYS2VUCNLBY2eaN8yOqIzltwETuhAnGtTHIzQ+6V71gZ5+cSCfX6RLWHeTQQC6LrdJADcmrUEM
B8DaiGPAoExcZBpD7QJ3lkZlYzAOQxm5t986HXU/ZrMMwWXvapUeap32vzCpX5J8d5kumErDX9f2
IyvAwe+WYuhr/xDMc62KiWM1tMAgHbE+qOe3uAP/4jDq1HXH2hGk5YjXA0SR9xggMMGwG9VWgmXS
sgl8pyoLJThWrQYAWIXqvPtYMWbOEV0iTLWnbjikXHlEWrmaewRhchN4goluuqw/gRtnfUEjtwOY
DOrhBb6jODHjFBA8Ur/EwdHSCQvVnpOkARinp/S1hfYAPyPIMp7TmMygY9NWfku8C94sIU5/JSOY
HNhI2PcJsIWqTbmvE7a/XTekd/vULL6kYz3fc5EtP3dgB3uxtWajh956dIhm1TMGxJ5DAH2Hm0+B
JTJKblcXrGh/gSMdZuO2G2/xow/ArgDbY29NpicjdW9uFT7+hqgocSNEMgyYZugBZI/R4GSgL19X
eE54AvvKBXWmQZ8NnaLfMiVowsYpWrucrBnlB5Nm5perOeCAACI3URnt3fKK4bFnh0CoZTlcxXWa
kuyJA0OGmeENWsbNfqyxs/rVLIFxuYozG1bLjOKtgFKl0U+athPmEqoF8kckQAkca2WAyegR7F68
irtJ0fZ2iDrw3AMV11s+UeyZnad9mGaMR0bU7fvi2Vilwug33I8geF3SLezxnFKbliva77DgYdiD
UII24z01O81Osw+gItWmqGjyGnt59nnd9mhGNar88IcO3ZYd8CvsdwQ3WGMLqTGzGrsx2t7wrXxS
QZa+73LIBLQJGDxcRgeKCbQrgF/0XxPz4VpNOAlLDiwX9hiBxySripo57ktBYjzWOdk1ivZk374a
2jB+p0c0bWg/h3m/QlPx6u4TwO43mcEUrFhZqOZKNxh4HIOtHh48lrO/pbW4ioHMc/Sh0J5Ohwms
kKUc9cD70qELCd4hVTdPT7TffHIjRh9hLxkgbcQPZG429N5mjLpvGI8b/JchTrtfJBF9cI8pQOoP
G8Eiao+KFAtUOXABJCbIKpn0vVUoI8A4gTLqRW/ILiVc2iI0+in4HkXcINHcdxiEE8xDWjIXHDTA
5m6TBIGTaTK+RNpEH324uk8wQf0pU71I8PX2HlyCMOyWs6ddpItt65LrYG5Lwy8hu4Uhw8+o6HZU
e3hCR9Yqavd8Dva0q8yuwrREnrzOI/T4CGPM8bU1AiNvwsLx3pIWHzruWyGACS/ubSQNBAvH1b5t
ccjaEn4mdj+nTTd8X5sk6osmWMVe4IUjlMKJPV5RonehL6BlAlJZsLgG5Z6HO9JTQpNgeGi5SZfT
hgieVWRue1ogAwx3qZFpmsfY7fwFLMbXRYKSHACAtON0NQuKpjJ06zDfOiPbB7knnOTehmh+PcJt
iRBl9hvkfZxnjmZxzmUMwBh0vuzZg56uCjckQVu0GqsOeb/ugK96hlr1khkZAJjelm68hJNDO4jW
E2E33YdV58CQoFfYDzjaHSURFhT1pO+iZdPbsYFgqvk+S8zyzpgeIqkk4CNtOZBYaqo0rZfgarWx
6HKPNKX3C54F9LnrUGZ5kI7z8s05iA6YvM0gVoW0IWPxCC+RBly8Zp5fITVFn4aUqUeVCv8Djwpl
McfegDunbhMKlcIQ/wCJkIGmEPN5w2L0NMTA4VIPyNNCLu/gVyF4Abwg+aRZs2EyqsyKG6fIfjtF
y3i7cYnJSeyWtupDFX7aUG8vQdJJ80YtJnanKaszmFPqObEnH8A+/E/qpMaScY03Vk2BM/FNExi6
PqRtYP84brevVPVLDXLTtUUnCAPNwfVhuIJpFyhdzgkLyzroGlMRCM38SWmEkXc8RQPJkWODD7AG
d3zGTsawLne1awoYKEanTdbw5ooTdUwZ/2NWDxeZJSbBACtmgnzHJmiR5AwSD6xUoHkMj/U8pfIu
xM2OK52FzTv8aPrxNXU1wHMDQ0ZeqiBiNyi+xuAZLBkUuHm9cfHH10N/3yRY4Ch32yDFmV2/B0vE
+kJsa0cqY8X2koA2sOBLNGhMmqaXXRXBBrMpQ7bzpBjidkcwGJnoYdXHjc29iYF2UqQokVOMRjnQ
6Livz/NM1EeAeeWau2lUFMiVd5CHmeW4VlYEmOd4XMSbNgiytZJzyu5iMep3O4So54MJE/owSOod
XL8NAyG/Yw+54OhWXmo5bewsySRqDHbGuj6B47KjYEtoiAl0g3HkF3YrekDIGU5yEdmds4vqr98C
Hb5+7lYSP42ZAtzIGd5PUMuyl2GL4fq0pOdBgi8Gxad5xGMAsFrBTH3ySN8ssQC4VqZOijh1h2pr
9ocFKt0pPmRGv1jN29fB9jWgi5VYYHrBRA5IOa056CzS4CoMWB6qMKJO38XSWEzok2REFQaNzxGz
UK4/yRC4Nz1c0SQwvjtzMmI3AkYoA1BJOaWtPWR0sfYgHEnakmGM0ICywjRy3hzbV+wegFYq5GSv
zx0d/qtOxfiyORjZP9Wc4UanMYyzchlh4y4XYJKYMs7G9jdKthm+a2zE45+5QKWexgJdNsDCcKsQ
HgDoi1RJgMETiT5RtEaYYNUth+RdqulbjYqrBXJIZwZwdQj1YZ+T9d7AbF0W0xJOPzyokO+1Y7QD
tMHmMoLJZFSMywh3iD6s1Vyq1qA82dbeYe6F7hFByFP2LSEz8OJGDe7uao8tj2iTmglW3xg1HzCU
2/uLMNatJcY7EeaOeoiCE0XZKEu+kasC/K7HP8KJ5HmJ0YeChZBCAb0zO/5awiwe/h5qkRW8ltGZ
wBlgvMnUFhdZg32pah57AHAey9ZdOaVN+Jsovb7sk5hAZbK030sH4ulvHS1dX4wxh+Mh4wLYmdvX
Gua0GXET+K/7BBSF6vZBgEN8ffSx/lJETZ/1kOAiBQsH7wpyKDfgtxldTWm8/mknOy0ougaIsUxb
3d+pWrOwIG4ktMxgpLQcWJj0Y9UspEeNhnolPgDbWqdDu2TaoL/fk+Hog3VcMVllNsOqfm+S+zqd
6vZWtDOiUmg6vmJiGA0NxtOqUzAs9ftzDwmk9t6lZggxQ4rC9RAomc1Iztcqu+OuiYoZ4h79Wwfi
6PofVmX/HZ38r7Wo2nGKb5Rd9yCGFcU16Oo/o9RMv/8Zjf+vNYuN7Ou6BhhQzHTvrlJMy2239uw/
bF39703z/w9X/W9RUWzLw0xza4NjXKNWPZMGt/Q4Z2AB5LA1E2PZsQglKbrf7Sf66OGLjjqyZdvB
kPQg0F11FVK7Sc4rJ/E/WzT7W4oUA8S2T0C4RRABI7oVeiup/E8eHf9mbSX+a5sKdX+oUg6wZDRR
9112fvy5Ai3f82geB2jh0BFI0z96dX9LkzZiTJTJ2H6kfm1uNqJx7yIbvvyzv53/901AGjAPeT+7
H8MNC5icLcE5CPr2n61g/C18mpk2aEK4Vh83OQRVMFNzgPkX/Wf7PH8rnGqb9UGq8dl7mnWQe4yj
JIQDjxT/Yb3/39zJvxVOydVe0SZ+O2JW/zPQS+5G8/TPHvtf1x0tBuvhhbofcRU/ZJZVcJHu/+GB
+euuD6NzYMVeZ38q1vDkDGmFr9H/IxWO8G9t0xWECj4Ecj/C+U/e9M1oD+Me/TN7mvBvZVO1D7pF
gbEdx8m2v+LB6gfLevF/jRH+x9f6P5vf/eP/CUnTv/4Lf/7qh822oOz89cd/vfYd/vmv68/8v//n
v//Ev46/+/sf/4u8M2mO21jX9F+54T3cSMxYeAOg5iqOokhxg6AoCfM849ffB7JvHLKoVrUjetPR
cRTHdlCsLAyZ+eU7fdn35vwvvfsdPvefcb2X9uXdf0BtA47fdt/r6e5706Xtz8/nGy5/8//0h//1
/eenfJrK73/98UoJ0C6fxuKV//HPj3bf/vpD5aX9X28//p+fLd//rz+csGtfPvz97y9N+9cftvKn
UDRDs2WNbktCX17z4fvyE8v609QtWTHgSWWNEB4WhxznQfjXH4r1p6pgZaTFlSxs6id+qSm6nz8y
/jTwtPA/wwLyk/m8//le7x7Mfx7Uf+VddlNEedtwHb/u9oxY4sxgFfi5D8miKws4PuwLHRQmUm24
7kiqsi2tROu9UsnmN7Sp4HJo5q0EtIz2mU6kZqJ9iED6Pkuy/hhqYJyczMqWHagdm2Rt0okUDYVu
hrctNqgUa7jZL7omSdxawHWlF8qp/WWk0c3zgDPizpJsFhdH04Qtu0KlMTsa+9K6nwcQPBQjIGTH
rI71fdOPwV1QmqKkKMGx4YB9G5ib5NZyAlSIpodAvtzrvRJ8rizFnwD9ESZRGIa+hiyV2SS0croz
an2KbpAcRlQ9apVCD9emXa7Ib4hztzGQzntd2iQ1YkYr/5RAAdxiPphvtLwY9iqyZDirtEZtXqWO
Ohv5KUTi8dwbwbTXNc0+KoMSbcEUBjctBwmhaUOrAREZxVe/a/I1TT16t6I70SYRYXGii9N44AwR
roAjiIEBAghMPTxVZgaOLlqMcOjL526jV6OyRRnldIQEeHQf/1xrRuBUFjRAghRxO+k6vubUiIwv
aSQV2yQItONojjg0Kkr11tTvq2qgu4AfdK7WyTONR6farS0bfbSmn3JDHV/9hVtIlWm60hKUamba
TjCwkvaptEwk6XrFWQCtQr9RDcn2MquvHttU1vcVugVki0Nr7hbwuXZKStAdUM7IStGLayJQlQcZ
QmZtzh0MXpHMt7NqcyQ0gD9XmkS9h8krbu5KKn3UQz25pVVjFw0aiJAlUUpoMIS7hfdHrg5V3G4z
KQhciS4XnK+s1iv6RDuEAPuPJtCS12vyIzri/jCJRDsNGH0e/b7LPXkmD59YXZIQ6rJCHIhexu1D
Wl5p3ACK6pAohsx4jIvIcOwh1LamAQLBS2mbGnJWsw8djs0DUBT6VpBjnXKIyCTLH1BxcTHU6IX2
rQ1zjn9DMFGyDUUEDG8tfVY0DjslspoT6nLpoKIeSYGyuxrl7VRnjRdVg6xsafeAiDqIIXWgX/w7
aPS8XM+68Pm+PtwuWEWlXnfTCK+MLhaqok0VEzugHoM+ERQ14AnMxCkgUP8zIJCJHiDN+nLbBYE4
prUuf4psQ2KPzK1hZbQQQw4YnybuasSOZu9gH1DatVTFonUljloSv1kFeyNJDBTToV7sBxDfdR5Y
i4xMaNKtEqAUUBQyC2X157QbKvkEQ9A+BnZcniKlsSQusugqVxf0+TDpVLxRidHJtgj/8pUYtPgk
dUOIyGTID2kva7ZXwDRAwPCIyNClG8OanEULgGAKW/iHUHqQhZqfQODqFkmdfKfphcKiVNGZJ8w1
jmJqbg87Q+/1neqX4oc52f4tXVez2pvKVvmEPbPFo4iURHihmCxz5eMaA2Xy/fqa3D+BWwVZnw7j
XCoJLTi78ZX6m556FmiV07RSehPG+Bk7PPO9E0cDTpexacwOTZVeXM8K3eMLA1sYwNsinAsDnAlD
V+xKIzN0p4sHImHLODVlCKB4HFiHA/HcWovns7KHfI8heN7LqoUApI1GZmqMevGGl2s6KpVZoYAo
5jL2EgN4wUGbYXsVuwskPT7ybdNH4UGF5b1p4chOvlGhFkrzQhWO3/XKceoTWSBaTeJVXlrWsLGb
zNz5Eu1LnYYE0ivdF+ZRhifK3DQTxq5B3+BlgV6skLxxuFQIdLnl4AxhbyOC2QmpB4KIcys6WASa
HjNLqh8r2oJNzEfUCk7kT3dFozzQ9yK6N+xs/FJaRkUmzBDgu9QlZdv74/D3yez/55KEQ9FvSpK6
y79H70oY/v7fJQlm1j9V3cYEwTRcKhIKj79LEiG0P2WKEsMwbFsRb0sS/U9ZY3/HeWQL06Sioab+
pyThd2QydW0yemH9lzLn35QkZ6dcDuGqzOtJaqWGjJn2S8t54U2sDMHncqiJIdvN0Wg4avAg1cm0
omAh4sqePg+ahSo+Pib9rpTpDmKCyGKOLa8mO74Q0f/++PnPN6HUUrADgA5oZ8eIrglp/orccFcm
w45118fupkVfdLu82OV0Kbf+c7T/eyjuoaJqiqlRDvJI3l501cSqHGZdtmtln9WL5uCjciRhTN2q
dSjWpY86Ew9SeiWJoHbnqJg4daTxelYoNETXXGrX+z5m4ef3Mblynis1JjXq8vM3D8G0pWKC/0KX
Wgz2KtDtJ/jPaFWX2i40kJIjTg69VjYe3ryk/9Snb+vR5TLPbsO7YZdEnTfDSkaiiqma0t0AOoZE
Dd5fJI3qCsu6cDT8xbN9O5J5dozrxBSmSS3SXRgOX6FuSCbsOYLO5rc0unhV8vKm/Oe6eIvZ9CzZ
+HkzebznUXZ+bddyAyOxk1IfT4aZmN6g+amHzcEpa/0zxdYms8WP2t9hX10Fyb4MNWVFk7AnBcZ8
kwHn6pDfVilWHfoHlGKAmJu0jSa01Tm2VpgaR8NuXQYVlqKp8DD9FHdCV8RNRw8UB3T1K2f36wrt
gVPE4snn4fMEC1ZwsQ3D/iEB2183RvMQS1bkwsGMK7LXe0/o1uDYkf+FBaK/xRbo6DZarhjJijcq
1hVljLIaVL/4XLf42J2uz78ojXQ1dXGxn9Twk4x4b63H/aPUY9SYInOFMf5eIObCBxKEJzSMJ3vU
NjiNOsfnNMruMmDnSvagrWvCY6wtsAZa9BHdex0wEVHwPxhpuOx82bAqsMXd05LzgLAsuUaTsarV
1lpzQGicLqwcrYbIwWOwbqL2O0Xot0qME4UlvTGw2TK/ZreTwi/WbOKn7NbFILPXozyr1XFlReUD
WoAnkROaaGjCCeRN0bwayoBQW4r8LSVvseuKskQz0JTbsbG3zWK+0aKnfmqvUQ9/T0ixRzppFBuL
ao12sBMkBa3fOdtR2HTdtswji01dfQjEuOFF+Sr5oeQ0FTaILn22CqwuQUXN01abuZkpuTu0jhlV
oFMbOGzATJ/k1pc3fcN8IcIbYVKDE1qztPsahhMvZnXVBCgyLTDKVZ+0+CQaH1nfjKxG4y8UxmdT
8F7YU5et5CizPrcdsnllip+VQkbWQY0G04sgyC5Zc0i78LjpuC966FAbxmo/WrqBe976LCkLsmrY
j0k8POizGDmjcWicMj31YrVx857uCjZlQGmO21lFXmFw2onJL6zkcZVXu9isXsd4NdmW0yXItISM
W4pazqSJYxuGqieF7Z4EG+Ggfj9AIAbI6cggx5GKCvx2DBEId415nTXWrcXJAO2OBLvaKsyabDW3
0d0MfTON0eDJY7pFd/LZIIkLrfOe1RkvJTRZ1a3GGHa/PjTiXrHzXTB+C0LlmCqjC9m5QSVfdmSp
ScSO519lbfb0vt5Zfn1SSEqf0mesfUjrW6eXpW0g7gMW9GLQVhiAHSS0KONkZzSfRrGsAMVKqfw9
SXDulHYrtLvWqCCQLR9HlldLho9l+gXFDXwP9iVZN/akO29UeAnpZOm4VWCuteSqS/NjiVXJCK+C
bhNYdwHJFGo9r+TZk1vOquMzhWfXcnVJd+yq66TskYWMhKs869b0ooUvZfdNmhq3wxYhxcidv7WS
vErFTSAeZiI3stEbUVfKyg0tF/nX0bUlchzwcAXf4pxTZPhjnE2kruuy/Qbb7OGzmTPp0Cr92ir3
Y3aX0yzat8Vq6J0e8y1MuIuqQTPaq7zWV6pkemMd45BW0LPXa0U1VpL9FHbP6ejhFeBEgpI4sdzo
kdtrN+PdqC3paiDuw1VJtrufaivIWydEulOQPBGmu3m6l7DWKPJBQzznJ1gYK20fyTZNAcp9rNJd
JeAV7rN1gVq0K0L80696Nq8m1eQ12pBB4uGwXFtZeK30vUtduzIG22vrbrXcy4xU+2gw1gRKuArU
V5bRT0xDxcc0tasccd1azZQ7vcLqEtyXZoG6zfKMcmFPFG9Uw3VV9ety6t0mDZzcf8pQTnXzarbJ
MiQTAhnifkIcKyIFs6ThwpodLOUlqg9dhNE2kpzOlo9tKLaVjFXMR7qYayclTL/UAAHIQ1e6fJyy
eqPLsyMZNSb4yJU4SeTY9UgQa2ppS4CEW0k3aOlo5na3MAmDnJDvoqyUuVtrQ4VK/4UWWgZeEtaU
U47Dw9CuY+VZwM1lmeBTTkqR3MVReGXTyTy/DnJ6AASvemGtbaP2SBQhvgbjGhYDXY48hICu6V8R
o7pRMlnHcq2ry0nfBxTha1d6am8ocHlgsW57ap1uidzaDYRSrgsRPef14nlFvIsoUG3WZdqggQ6s
JzkIDDdrxYS1YVqjI+LMj9K+Y9GYJyHWY7awSsGPCsfeEITzniSP+1EL7IO/8ItFmmSk5gBP9DQx
sX6oSn9TCwTdxkbSAsuLpPpQyBI9jul/SV8Sr5fS7/7MAhTX+CL14QCp/a3oa7FFHXqLXvtYq+lR
kDOzauVg8/tSCYH3h6ICWbJmq4aJ69MW57RQJBodw60tbdtK8gbaBpGPskV6l98voVWrJJwPSdfG
HuwptDQViq7h95blg20M1UZoUXaYxmoonJakASJSOvKNdn3arEWD+CdCgGPHLxPnYnQg2I+/+XOl
GZ7F6oPB53PWm+qnSjIe4UvDlc28FeW3MrUQC8fUBYi/4k9ji+yGbkbjlU+wACJJ5aTFO3uSoh8o
nMwbo5uzF+6OWX2Zy+ta6ldRW7gFsgYnw6tIagyCeizdR1RMIgoeA9Wu3YAzfWhfSYjveyEfB82s
nVhUq3K2H+c8IdAjYDsF/0Fv+hl+1C36bmeYrf+1wJE+IU27F2JsD6Q6VzdWxjDtJIybsKrj0wQ5
7cq9xRpC5yaiC+rpazjFxWM0FWtyXk5t014pqpnctoYlkVOTPQ26j+N/wPED2QMughyrmO2llcLo
BBg35aFHYDQXXxULbxPpUje+WT4Maqit9KkmBSUG7MCMHNFQFaCUFV6ZrhUbORUOMUzyQ1ivdMxG
SDts/2DWeeXoFo1fnNJOZjcrKvbdPpXXpNA+x9DlOBkJnQQllHRXGga2EqXZ55083RateCwUnExd
Le9rRCQnqZ55X63gykTFAYpkfzPJiALPyjAGVcSQ4rUwMHVSlmR5VGzsYbL2FF7aEtuA2bqWAqAA
VmSWENYmu1J2RdHjXFTr6ybtS6/K8agifo3t8op18DjO+sM0i30ua8RNRMlqyrJn1UTeGLZPRCFp
bjNPKMcnJMhqy7ROFKWi02/VeYKi9UR6QkrMDVAPrET97Cs68Iw9Cp7AiJaBJzlLt6k9dK8typr7
XLUftYweRfgOKLS1p8DG6oYX8YZuPMdRJ4sqT/sXzMykujRlfBiLsXbN3r+e0TFpGWUIHmVHScig
7vAyYijuF7M4lYgC7Sq1tDRpzMcxrakw1P7JitMqf0a6YUwoO4qKrOgpsfewzcLE7aaQ62RJpCD0
GgKqVUi6JTWUXdnNLakgJCJwwntNGnyZjmJmw/dUQb7S5eH9XAqJV6FSCOrhjZH1l1jex8lGVOEr
Hdgie2XGwaeu7cqXXCboaSyvUTA6LSkbIF9JsI1JvnIqUrq4qk7b6c1zPrA+uFOnTnjs2uKqFt34
aI5i35JgdJOICRtvJWavnEm26VAWSekhqVZFXgToqaZdiTJun/vHbrK2Y8pRQdJOQtKfNDRAyJci
HYW4Bjaq9EPlWdqz0sb1iQMSVVM3rSTw51WqtW5anbQ6z91lQ5ttYvCoCprZ8hSmERN714Bm+8W+
scvTQhEU7JcpfgIbKRJz39Z/iHhNxBNypl77qnYbCfusiya/F18LQinESKZR1jtoy5WxWOWjcPSK
vKkBnah4xFkZESTSF+V9gQwpScOdHd1U84TeRz00c3Wj1NkJ+GsoH6v+YEyTm1BFaMqLNdzIKPZT
q1/bxH1j2H1JQBEzZOR699oNOZb8pN3MlfSpYsLmXXMMLBTvCjbXQPkazfkeLXXkkLERLDsjPnKj
NLZNJZwqVN14bDPE//a8LSK5WjWJtpbtzLFgee0owbzDGSl96obvWXNQW/pKRHXqBlXrSKxcvdwd
AlIJktxYVcYALknmW01H1aWmooz2oJ2cUtpV2FBJ6YjpRZZlhzZKt5r2OROm50faWsPbt0CAUrVI
fdN4ZSwe5HnepNMnkyWii69RAR+A/R28qWkYfVWt7914jPN4IspESzdlH5X4yuOrejzRUvteGitz
RYRO6pIScIML25vL2TqNDRsqLDYga/Ydk6q6yFsHB0T9qs7FQatD9+e++X8bCTxFrzWBej/ac3by
HaH5/xCFKZY+z/97wPD0kn6L+u/NW8jw56/8jRma6p+GbgIIygjvfqKG/4MZmgqEpG0AEgnbVIgL
pEz5h8Y0/5TtBcbj/zjKKsbSo/kfzFCS/zRlTpv8pg6tZxosvP8GNTzDqzSiMTRGsS0Z7MGyz/Gz
aBrxTjWtTDrWnW3cYZ3PsXbDzok0VV06dkUHYf8r6YsJ0ClgZtGdCIsijEQ/6rM3YBXGzzAv7ED2
2irHvZ7anTvlyqXAYvO9PuKfYTRdlwnhVYTxEy99M4zwy4xUR6LWwG3ZF1SUflsSK8dmhWcUOLJI
HpN0u2yd6b6aVyhyMU/IiSfJGAV21YMk8Amza+OC84iyoxTnxM8fmdaGGuYYl9wSdFwNoQgF9YSb
Cv6wnjvWUVyNpsuZZegP5eSQM8YBVKWNd+bGL8k39cUuNnT4kqQVZ5lmxmbmTa/TK9kQ7UBBvtbC
3iH0IpoPpn3Mg/tZghkZVlrplcnK7LfJ7Pl/z+53yoO3AOKH94BnopjsI4T7IDxXFtjvzc0a8AbK
ouc9qJR5QOU/r8LBJs0s7u8SPY1d8odGd5qNC2jir56RZlKE2wxugKy/H5YenkhDA4aVAeLWMk1m
COloygs5rmdhpX+/CiaFuqarhsGrt5wI3lxd3ygU7Jo/k0C/62nHYHpavgmb00D0RtG/aoZTspIa
9UuWf27SK6FfZxgLgGwgYwhBmSnoCAXZCRKOXGu8qUFpsIvl8rWp7IV5iOrriJRTOmzuxuHLpD5g
1XPM/kvQXY3kHOQX5s8vL8eSLUPj1inLLHp/OfUUmmNmxoQSLuFY1wWhE2w16zA4DpPsFrTNTuJ2
oxtsGT3YAwdTfbjBEueavMnytrA2XXlN1lZYHdL5RY9+SCFZQMRrmjibmwcjgOZsVuWwo3ABizDj
K1TKOuaapB69Ibk1unVkI9XtLgj1Fnnaf9Devx+TZZhAMax5mjhPXQ6aGQIrMWYv7XV01tW8jkZr
9BJaAi2kG7Ol0i689+I9wvz3mBAwuq2zSEPPnN1LOu1lMII6RmZNOdnRS0r+2lWoa8dwxICf9ILs
0aTbFjbLYVeq4Qa403uzYfwCvD+D1Jf1UDM1uCMdnojrVt8/zgJ6leOJMZISmkNPo+jGUpiN+esw
EV3+78eyTBkKC+bUYBt5P5YGDSvnDQuIBZ3ojaBSlmmuLXImed7ypRTi5dPOHii7GFufzYsqi/NO
IlOJ61vRGUhp1WMRVzUIukYNhkEetK/+jIHQxdm/smLrwpT/xcLCyKbG8V5nk9XPeCFkpVVStTqX
GIe5M2htvJmQmax+fzd/MQob+yKyEUIGzz/byRCCKDmKfdaVFtkGfEGw8rWLLTrE8jFnt1GXTdtm
L1OFKf/c6d4sX0mkFrmK6MSz+3RpsUteXUcMYge2b/ZIeNL4GpMcx9axJhe4HS4s0r/YG3TBqBoL
J2jKeZeumRSYVjP6GWHszKOSX6rWHj156oH5m2naBzq6CbO+MOovFgNdUB0IS5MZ9bwyQSukmTpm
JJQhY7IJFTETFhODsr8Yfo+nB+DZ+f3T/OWIrKqmrCgyeM6yVLy9zaLiHDmWsxcXHQSDGFjEQ9/E
YJ8J7O8cz+bYvtRR7xeTX1dVk6C65UWyzyW7ZAkWTduPE3bpa71esoCMSfd6u/gxWeqF1/WXY2km
8wHOGenc2W7ra0MoJQljoeZfD1MkrYoRZ5kRzyCCkrgwBX81GiPJBMxAhCrm2e0kFiINUl4QL+ke
+kkh+Gom6FCZ+sBZzKq/f3a/moncQyo9gz8spO+fnSoHI1JhwUoTDYOrjNLg6uAtF96Qj5ekyKop
VMh6DbLdPlupQdSGQLYZxU96YCiUa33ydSLijGNfdGFn+rB22rDnaN40C/RYY3d6f0ViecGZlbIX
y9FDXcf+BjQhdMk+/jw1QM1+n3gNdjgYuv7Ck/vZOu3dgsPYBrnCimlSLrGyvR87nKaywz65FBjR
61wvaTRZ6o7akHpNMbiJjHQe8rILh2wdamG4ln3F7cs4uvDCfpiRfA9b1k1Fh3OmMj17qv6SJN8M
tewNc/sNW2CxKmVtM/nJJgEldiJSRy7c9V9eOuUohYDBaUjXzh5xXFkzTQk72VOJn3EwcnlDZd/G
cb7kt+uncBz2CqnZYCWJDYeg/ch7G0/KlFz6IstAZ8+A4CziwPgmCFbts71FliyBoCTiZJbMtFTL
0AkFirSXgaTQaOrXUwgZaOJs2AAQZ1Lc77pW2up2eCVpfXih5PywBXDc5Iio6CxTGqvx8vM3SyPB
k100i3j2Jpv45QTDK2sxCDVZK0NtQDCF+6wMf1yY0x8mtY1uzlY0nrxGo+PlIP52VGWJqk8ja/Jk
cKou+9FzPAiCp6L8zoxBYKg7qr8m5oZM4MYgbpEQUaSXV3LznPafu26nSM8A3lGFf690bqNrfZ8O
2wAWKksI39x0ZDjo3xXNG5nAFgmL937oTWJVgsYGn+PpSx/+yKzbIQFsuf79pZE08eHxUucuZR+a
HUrncx3xLBkiJpCdzabeavJe4uxp6t8m64YY03XdfKlypJXGtT99KtIDyePd9MlKDkO5RlvgVfpV
PXwWATas6lbrKoJMn6AzW/PJKrc5h9oC3BmEFJJso+8yy0GOUKauRJit5JLba9wEw6pud0Wz1oe1
H+9S9Rgpt3l3KwXflPREQLxavhT5SRvWX8aEpJsVmbCdcauS9AoQ9jR+SZV11z724X2aXintVu+O
xHYZhKZ91cOnERJ/dg3pRwAGC2IdrwmLQ4CX6axbq+mO7iPB7MjDFtQVLuqmrQ+0/hPVQ2FvCSus
SCJ7jWM3i+5yfxUFm4R8m9hbpG/wbzfhfEUxjuq3MtbNvLJLz7TJ8HJ09VAGt5buohTOYZfE8GD6
9xU5o+bR7DcUL5JF/NORgCynMg9WDa+/7b80dKwwHDA9u/WCwutfxVEnkKS7lpU1OqmJdEWaVEv7
2L6Kp1dD3IQ+AastYRRfs/DrmK/IOs7LkzxvtXpt4vgg6psYAmIp1BfZOFW7xHJoJ2vCC42Hqt0K
3fO13RgRK/evl0veKRO1AMASgdvK2THXYm/CrUTJFBb0qBACXJ7QAVolZI99nCquxap+YUf81RQ1
qH51C0CHsNCz80Tii6Kux6XC51/crO81x0rl7NJi+BMTer8aUvci67cUmX1JnHc8rKJRrybJnLyB
xCZU7JZrKLeq7+SaM78SWWbJz2X9aeqgtr+p2veG6Ji+2Vo0mlQIs208QQoPYcClM/fkEa/g39to
pdsbOn6ZSuiKxjOsJ6Lr12QP9f1TeKtCot5JB7IuSt8pVuEtRxZNccCe50N7DPbmKVOc0FiHh/aE
6h1CouDDK9feEPhxVd0rpgO2bExuHnkZRthbAIXCdum3FFz16bHs6O29Bpve4abP0Zy+9u0nK7rH
UuVMP+Z1IKPpwJBOvwSPSV9yhp+gN4ZoYTEey/mV8CHdPzS6K3rPmq6iBqfk2g6e6vqqDLeYa2zi
D/t78AByeVv6Yox0AIJvO6mxN6PVJ6erWmvWvmm+6O7U0irgsUgfMm2EPojQkD9bmQbKPeyx5sGM
wVxLL5q11cprlYSh1si9urrps33RbU31Npm+/X6B/FBpcWKU2WoAKDVj+ef7pb8t2tSsSHrwBoJX
PD3qX+G6Odzo2mH2J9/796Oh4VQX5Z7FieN8ozFyrW+0YfJyQrQIUsD5j9zXMRtfeDlZoL8f7eN5
DsAXJAqBpGwyY8+bzdUJCWFqMMF14Y52p4wosgA785r4tJPW8eYZiTmuLTIFfHQ0KN/1C9vPcvfO
ZhNFMpWsjlYVSepZaR6bxA53Cdc7zjbbeUqTmFyxmwuz9hfPkN5wqmIgjV1u6lLhvCkalNTuVYz3
HG1MfZ0SjekicauAUH2kRxYCkd/f1o81yjIWKI5GwimIw1nBRMignXXorb26MAjnlPY2Zod0Saej
oYPn5zo7rBWWF9bc84u0cCkBZYPHA8cj5D1fc0vYfX3se0/Nhy9lMSAYsk5ouXBaShcu8PxEwFAM
o1AQq9TDGDze38+4H/PAGArwZmETyjKvkC2pjlHZD0RJ04Ni30c1ep9oWv/+xp5X4Qtcb3FpgPZQ
XHyL9+MKCbc/3XEazAp5Q5kPp9yCOliK2YM/DFd5b/UXLvX8WVpiIU1UUgTYVQiGORuynycTeaZV
enUAZtkM/amSyMUl5tyj/6RTRgpobCBfOPd8fJYoME2ygmSVcpNz1/sLjVIpKKTELjw7rUA96WvV
FdQx9cTRv53tu9/f1l+NZqtcH9gRxe35NWJyMMhai0uWeEhdGUmWVdFWJSYbYzW0KN5+P9yHp8gH
MjNMlQeoQCCdXVxp9CSxEEbtyRZcfaVAsps+CTUw3CF2nu4HHVujC4/xJ0jzdqGhaxNlCMd/CnIT
KO7sORJrLwnyD5d+CTdztCa+dCX7R6t+MBcPTi05MgJQc6CrXr627Mkty51M9DmRrOiqhmdaGs/o
rEgSlp9R2saiXEvFGveuo5fHjuDy8kiyxGqwHyr0cPRPIbqcrP2bTjzwGbDDfICOS4Q6N02WX4Wx
dYR/nC/1Q/3wLLlOhMrqIrxfQOSz67R6hBKTleRYY+p7n0grQt7JUSjHond0o7zUOfbDSgCawkuz
EBo2rjb7DBsYh3IyxpCGT2zOHtpTZDeVTRxfqazIaf6B9oJAOTm66XPt5vdv0S9HFgxPoYn5UT0b
ecaLJ1oarXlTnHwPieNZmYOuExsRShuE0Wu7mV1LRgBnXxj44x3mkoHmwK7ZqDXlbMvqEL00ahUj
TUjlzSQHHQi2ycGHXqRumV0Cdj/QAixey30lsw0UBPTzbLak+kB8UzuPXpE2UEaNV9eGsaUX1k4f
jOmqIFAyR417BWUVeEbaFKgdL0GDP0Hq97MHfgJmEtyX7wIt8n49UktTH+krM7LwoohJdxUiuqB/
IGMWtxgKRi0iXu0h28oi+NTTIiqF64x2hG1t8nTHCz8X3ZqecQcidqfkJSuOko1XLSAyJwxcJkh+
H8IRWe1aNm5sOrgVDmfCLFl3kB5lUXltvParlxJVDalpSC0asl0ZvXCJgCEefjenn4do3dJPh+rD
UUsGO/p8dNhSF/5rpoZHgo8OABwuFyTivClzTwxSQKBODyBMIPFI3qeetYc5xhZY+yYBRYbjZ0Jb
qXZx6Oml6dRQZBdKmg/70kJbQ+gDaarUTefdcGUyZdpqpiwXfYqQPZJXI9a8sv9sjmaAGGdazQT/
/H7KfXzz2Xp1C8fBwtCyjr5/C1KLHLa2Rsk104MSE30BDB0FbqABUWjyv90lVDAnBVzRlik2IDXO
BqNJICHddEmjxkDBptJ+hw6DKNnV2SO10+27Wb9wfR/uKUUFB0ideYaMiWf8fkgrCs3WbJDGx1od
bMlVOYH7Ie3V4cyn9CVoVbK2pupSV90PK9nPYVEgWExxC3zx/bAD8Yb+oHHm7wI5wX446esQHeHJ
ikjxlmcd2p7tJQcO9MZmrC+UjR9wxsWkLkgSYGnhLPCBww1GGrkZg9F6TRaZm2SMaRMCQc16tpsH
DqzYMV6D2Yz3ImyUNfltQCBR67tLz4cLu/THB8DKyuNeah5NRgXy/k7M0CG9ZCM366XqUOvdFo7A
JUYbRqvB4j0OxeMQXziBfHipVShXwC/ccmRcAW++H7OnCRhnLhQUnJTafSp9TZf2LEMnXQ1T9en3
E+jj9S3QMSzr8n5hhT97wSKklY0Z1YUnMWE2lczx3aR5ikwDjNjsvDyw7T17d37hvV4+9t3qrfJW
yYJlAoUq2MhZuW5HLXrhHJ07t5cOMaIhZVmWN6lPgBPujKckJsr291f6cdtSeXwLSAJzBlNx3tQ5
1xuhE8leIODrVWR1wBLksALMzZ2/yxUp4uSeDvuEOGyn7ZSKSElcw0S3X9itP04uohEWUQe1tK19
6ELflYlqJBUhwHJCdFars4CQtofqJnP9aqC1ES/UiANi1Ofb39+Cjy/W+5HP7no8YJEnvoyRTc8c
6Wna2xEdYhvaEiA//f1Yl65y+S5vDrglgJXJOkUOVSU9T9YslsZhqKZIHWiv5vaoKXRiFLoWXhh3
KT7ev1lcI+slExMeCoHY+3GzKMdK2S3NCAPCjrup6dxYyoMLe92v7iS1B3UQ7X0QUZ1N0YDImoCO
kDmtQARCU9nwyAF0mjqIiLUIL3GTv3h1bQ1RAi+uahL+fn7KjKdGt2e6mnrxmL5GRvKjIKF0Qn9x
GtgSCh8NLRt/mJrmDqoiAEY1dr9/nMqCEJzdV76CTnMvxHc6Qqj39zWoYTfqAHFy0T+X4YK/5WYI
zRfnR7+kT6hc99GhID7TaTXxQs8bibBmumKFs+8gjB6ONacvl0iwgnji/vtM7bW2woz2DlIeO02Y
X9hEPi5s3DI8xbxnlIfctffftyPy9L+pO6/lupFs2/5K/wDqwpvX7Q3N3jSiyJcMUqLggQQS/uvv
gEqnW6Sqi61z40ac8yipWCCARJq15pzDMhDRraJEg3JRLY3Qlhu3TgF1jRsr0tGDxjgx/v4x/TIu
bNpRnFiR7lGic2ZD88+j3tdETs86SWFuxDihZPKk9ViabO/BIi79v3MxjM2OSdWDrdf8Kfz0iSEJ
t5sOP/EqiMGV4MegBpoajy1GICiYv+dbxoODmiqgHudSGDN/ESaictD7OqJASjbES12pYid9tNW5
B5+scj94eb8+xvnrZYtFKWeuBL67MyBYsK6IA1wJp9rhLN86AMEX5mjniyF2v/39O/tlLeLOPKqO
7LPmSMn3H9eoDUhgDErRaNk5GBNdCtLPfy7wLhqEzOwJ03Y/mKSMj675rvyn5RR3OwL8Vz4JH4vO
TbeldBvskK3+uYWkzemKtldlbFLDBfUT1TusgsEhZWe6LLIHEJ5kIQ6affQEFszC8g5//0x++Xp4
JjQXOUtSYHZhFL0dWsPYCqY/O14FEktKm1nZtdm8VKXYgu4YV0Eanfyslx9MMn9xVSYXiiFclqlf
n+egnwZ0Hru2qbyUbpYzU/ac8doDxI0rRUnrANTqtdH8j97EvOb9a17zOb/idULlS01tHtbvlRiE
TQdNUEHJEa4INmZ2bBRwzyrpvDWf+X2QhsZuBCmxagPjq0rbz6M9HaNoRKLak5tnRtGzcmLxwZOY
14/3v5XPF23yDczRCe/mEQJX615oUULNxL20gvyqwX/DljNM9nIi+d8CKxpexO5of/DijfnTenNl
k9rebLZmSvF/rfNFRWi3VKf5GuIGipMbEnI57uoqyyCm1uZWRz2pHJSH5JcQPwP8KR5BNe9Bv9RP
IbEwfz8Q3/UDeD9sEIlv+L6eo7H6JbyMRGZPrxkTMUkSK/JcaUevNEJhIB9SCwxL4sGb4DM9en2R
z0Dgv7/+2w/1x+U50tqowNkev1daxaLVOyKDklWn6H+C77zTBoXoWD9hLYzAVmofxUm+/Qj+64oc
vBzaO9YvZy85tO5IwTNBAU6EvSyC4Tq2llPp5ysnGq1d1XmEznjOn1Pub1kY/jN/wrV8LW6b+vW1
uXyW750M8/X+mc32PyNnbe6X/nuPwvI5fym/xs8/exTmn/gRa6J7f8xi0HlHiZvAnYsaP2JNdPMP
KuE0HSj0ca74yaJA4InLqYbq47xb8lHt/tOiYOh/sD1gWXPQ7yFo87zfMSiYbz9WTAlzDc6fvRBz
7Y9J7O2EaaJsJku7a3ZpnYR74blspSKlll4+OcdKdv2p6J1w70GA3DXwXo4eiMuzamA7DiKhSNP2
2YlsY3NN20h90apM21Uebtm0Aba5iDN4hlVQO+cOSdEqHCDGsSXetLWdfTDhmW8/tO+3wq5Jp83I
wR855/zvP839bRe0eVxFalcFXfzVqhGtjEZZ7q0eaieAZbLl4zEFADE6R4u7/gxmyIUV4Hpnx5ri
7TDqxhXJEOWVn1s7O6yrnTSVfCRGyVjHgkyq2opjZAgYw5Cl1o+90vsv/uDE25Ko6z3Gi+Gst2X8
gTroffTM/I4QT1MOm6tGFvPZuxury0pPmK92lNxy2HVD/qyP6bCW0Dh3zK3gQEy93kK6ivGcq2iT
sB04yNBwD67bx9s2CVu5+mmIn/6czn92NPz6sB0ac8jYZrkeG8h5//XTw870NjFh9qmdN1+hDoJk
FQo5a/57czO5YM/IN462v31RtIcUlWCcOnOJ/u1FG7NtG0+TBKzxoh/jRmrZAuGUwf6mQXWTjkW7
g6hGS/73rwuiCK2zSS3pFxW7SAYnLCauW5FVhqqJDOZeK++ToWZ06KV6on70wUGb9WleoX9aR8k1
4lyI1GSewtlafF9nf3rErsxsGB9oqrxioOCbqhqCe6gfRlLqv+Kgtr54tTAee1igADJ0sY06U97V
tR1dEDOOJzpvdDznxJe1275V7r3GDn1RxgCz5hpnUG8l6fSY0LUp9u9hv+BDCePhNvbB/uEZRPgR
DaS1EVlHtQpm5eTWu2rwBGAYTgcPLYCXpu+q/VCTph+jBL8Ttj+traTpn7LRK7epG3rPoCcWtWQP
luZ2qBaWIgWx8QqF4CPvnAuTfK87vakiZgzpO+R2eL5aaBMYD6WRZR7l0/xnKyxhcZf+GK9C+LAE
djjDtmQ+I87LyZ756ihNsxFbVXXdNfvGhV28y8auf9LMVDkrX7drduW5V91QcS2ejUgbJD0tMdgQ
3wlWWSCEjq+DjsgP0rWb66ANmztNWrSAGcjHuYK3ARFr4F4iyUTkg7kGReIdSLXPjno0teMyR3JK
aQ9Y4tfSq3S0c3gcVQRpeC3NOd1Q1A+pXn+2K0S2xF9XIMtELPNz5Y9g6AnAuMsIozuWtVXCNrGy
YeErvlwrQgRYkK5y7tCEKtxQowdVlaegDPwzPVRTSFtN8arMTF7aJMtvQWGw4re8fy9X8PzsorlW
cSGaRQ4HFqNwmTTpcnJKATLUcA5hlIivWKvtOwFT5xjkEITUgJbZi+Y2YuamF4lnI2trQiJc2shI
78pwZk0Fyu2WpvDZyXiF9WQ0sYn3nVQILzbXgRN666nWToBlml0DO+wyHsItQEDnVDhNg76oGw+m
jTUrLNWBOMWXMXUvCDD/SgZghOAmu7YsJt4p8dJ1pykIaH1X3oDczTeh03xR5YQaiTrZqjX7W4LI
K0rbHGc8loCaTL+0uPPNILxN+KcT6M1qNwB2vyxaOQBqiiNzGUwNm0GcJ2jLbBB3MN8RplapDTA7
FePZTkybLKF2OJE2rwDIts0dkDfPxynWRiAD8xIuQij5Bic7mDN0glHsw9Zt0E1OPoAZaRLLkSbh
0sFfs3OGSbv1Jt16GRIyEkjsI8hEaf11jX7mEpIJhiBJIagN5bi16qR0t4FmJKcCF8vGhM1z7fY1
qPqo+Co6LSIFPhLrlBniesQ6/1RQa9506dQRuEEAWS31ORNlHF89NcIcatOnOCCazy5OjWj2tir1
Jcfoh0qvrqmyfTKhh66GoGtXgsyBu5yo/kNSVA0qmXFpc9EvSHGDnZ6zIO3qzMPXK8cgeu2ysLpu
W08nBcCKzEsSNUgFMbxa7qwWwZMokB1iQ1kUKj6MhaD2LdNNJotTAmx5b/gashz8D8OtK31zDTSY
r0d17kobaYiYZpJ9rqg0jkuXbxPNmAu8bwF8pggWde7DBTHDRlt1Vm9lq5qUf6DOrE1rZj28g2MR
7eAHDzeRQKRmtj6YHFDipDm22aq1cYsnsR/EWNCCQ90SbnZhWPb0AKDaXSo7fumGWj91jp+7u06h
1ezbxjk0fXQkLg5hslH55G7GoQ7IOQuuOiNpziqm0qb7IrwuWuKeunA4DIUDcz0cTjC6LkyICRtl
a+N1r1fDwfaKl6b7bGvCX7aGfUwxDwBDtMv4W5hqdwoEHO1f0936iTOtaVsDnmCxXYWVvJY9wRNT
VTp3lhzE2m6xTprFdOV7JW/Az6KN2Rn51mDV+gKWOr92LfjgeFUpTAuRFvDe2mykuKU7RXLHwPU2
gs3fzkcQRtCAUTVXqT+F8A3DWttKz9IPsWVbIaJ8HsnCKCvM40RpNQs9cJMbYt2He12K8kInSXVn
ayCcM0Mh0Yy8I/Oau9CJiMExXxgIREdSjdKaih/4h2jNqywfKqG7ZzGfzKw58GYqTHAARPHWN3ZN
0dlJnXYf4Rg2W4FbZpCHvhzVhdFhOWym3L6aSjFulWkcQOM85GN7FzQdcXVjcWgQgKEvzFtJzlIe
A/Uwpr0V4kNMHIjFiYr1pVv0Da9DqwnxLPtH1hJt5SKN3Acdayc1nvFSKwiIsGrzJHH/C5V8itvo
nDcaSep+nUdX9DrCbU5zahdBIW/hZ94kSq+WQms4AFesW+Af1UOhPEDCrcZbGmTPlsXROoWYVBhf
shTLYWzF6sbXtfyGDes9QT7OSsM8tw3B050RAKQbw4Np2jW1Dx2uIjaq7uS+NGVwkUBJ3RLei2bD
F0TtRNSFBDdHESM+DKn5KcyLfQ8UBRF2kPRkLRVMm1b1Le59Z+VOIiwWhk2qjmyOQHK+tSI+p7l2
2VbkatlehghV+P7SsbT2JSdjdtlkJKaOPn2OaZ6OxvallwJsUEB0SqsOtAH7JXyzF7PsyGTtqn5v
abF7iNzKOTLd9kfZGu26aneV803krntCYtbd5aymq6QhOak3QkFSAZqaqQCMV5k9iRXKOkMNcj+T
TTr3nlzOJ5GjL0PZJFcZ2PplhTK40/irdO7WWCNo53EMtW3hG8UujgLyQTRY8b72uaT46UYTaOku
OVY2a3hHVIDK6MoHVDjOcdZWmxC4JTwjE+Z5UBoIGb2of4LVYa4lGPvVZHn3cVrfoa1cmbJ+9kw8
LNY0fZV9fVtMPtLpkMxpGnKXVVWqdeeYS1EamJz9srrMEUCsOlKAkLBm/A9StK41yN3dBLk9mMDH
2h35U2BHSMGWRBnn0N6fdfR3qAIGWGOBT2hX736yjPSRh7ssqUJ+ynSrJXLGOdZkALP/QqTsVSOy
A9U3l7aIn0N2V0uQcc4yjPWb1HXuzXzQ18LI1LXroOgZ9eGhodc0U4Cv8cNkSwwJ9TZ25bcuNDYU
9O0l2eEHTcijriek4CB/cNlkZT6rqLlXhPIqQpgTP/6s68W5tnFaE7BAjpfX2wtI9/nG6oPHhpQI
Q4t8ngHujwmEWCzHl9EtN5GLWNPT2XP2zYPfjZf46A6Q2ewtESTehchCd2dCql3FQLw9WnIXQWp1
6dItg6dEBbcqUNXnIRMrWXqPtSYfElV4u6hWwRk21JaoOg2Pj/HJIEgXfL2zpAth35f6AEAUTddm
CqKeTyjizAdraFUpEnpLbFb7oPUiBJCuuy79cPgkKpJIJLkZhpPcTQYYSRKXGNiet8jmGKdeBl/b
CB1+r9frkrQNUCn6USPcHD5JYW5hSO11P5wuE+IfV2kmCQMkoig81MR57NwxvS45jh+7cbDPDlxe
UWO6jMb4NmBHvwA/Y99IXv6+JSl9azbT3s37UyxevJRIOb6ATVqmYhUakUdOtQhX8K1GInsKhtgU
j2etlh15NMRn6g2NU9hgy54Tc6BrpPRYzd7Uiw0L62U2qHGpGdah9WNgWPKLTRzMXSjYEPVJnpxS
0nSXUpWnaCiJCWRTrIr4GblWiAWYr7Aag9uWA8e66Op4VzpJ/ESiPN9vXa9kDTZmWdSG2FbjtyGI
jnX0qeHMEDrRNtOAvC2VD3asc7urKUI7IWXNtlBuip6CU3Ey+umSkkmMKA24c5tATC2jBqn6MLgX
pXsxlKm77TU2YKbWBQxMo71K64DEYOQuui1htWtaFG11YsGXTmSEG3zJ/bOdKJvfqrGWjGztKnIJ
U9NGY+8OI8YYyaamL4JbdhQ9kSj4OAwIpEVQE1zVy7R8LEyVbyVB8XQfckjRU1lO+8R0sZmSwZd6
Izn+FlS8ajA+UX1YDtDgzL7J147SyWyxDt4QZ5+NOj/GQe/uYovPXbGHKfSs/VoH7d4jALG4N/xo
F4oXh9q6XU36kpXXxtkzXslwgHKZE4RYWzUBAKO9B9ms59o2ARPFjCZP1khQTeDKQz0d3U7dD3W5
7V3Og1p3Ty71kVDMQ+e4rJFedKclpFjKfI59L1c21oWt0OnBDv3Uo2iJNGCVFXE0UHu1DXhGUjqJ
nSesFcX2Mklq2OVFlV9339F3UXelkhvRM+2RbNlFA2pNwnmC3RhkX0odzHIHklpYt31QfYKesWj8
Q5IVCTlpoIWaGxN9Zzs8S5sbwQlE2N0QYqI1blU2sFsbj9LAqjCjJAxiowR7TifUPzF3Aks3DimE
UNAhuybI9xxmAc/dk22f4zsI2fr6JxHfd2k9mxrsvdvWN5Zk5snrvRZ0WyO54yMz6fg8THA29vFo
PYd2dOXahxJx+9qXT+6gGzvfepSJM8td4A/bp0Evdyaj86tqlXro8sK9EqHY26ivls2Urvw+kbe0
QG+Z/sizA4hl7z0R+ukaI2jGKu6PHDaaFrda6yEc8s2UiSGgZjURD9VGqfwW50QEJjR1vUBx8Kn1
DWXi4T5TORy7sqRznxAx2QfIb31CKTWzmhYmTQiOS5p14QTCO2tMbQT2uFCixorIQrhskvCDMPrq
g7Qk7MnQ9pFowouxQPo9ufkh78oBiZxL5iTOfnOFSECuM5O975APzbLM5yhRTz9jSuivC1v3r8Ge
kylOfpvTEwUiQl6FNRX9NvEssWraezUpdydyk8NKraUk7mTeIxnmMZ/z6M9iFqP7TIiKtjOEFtzm
w+eKdiDouai/g2ROnmlrUIMCsH2WVifZF0cI8RI3JTS+yQhAHDC5eKlt7cmi1o99oY3LpBXXVtSz
STTQaN7UUY67q1QXpF7ZZz79egWhMsDyoiVLIHPNvocncFmBL9lYXvSUwGy8zYM+2Y9TPJ1zf85D
jRzHfMaj76Mr69COcPTqx7VTa+aXmAKE4zbUzJp4q42k5YkICNfCdubgDFMW/T4XVXGr6617MLWR
KDQ3HVkyMF8pVL07PIohgYXqMh/GkFxYoz55E54YIyXRFLU5M4avJ1dhbAdHU5jpjk7gvheVcWE7
Hon73iTPsTYD6sEGoMHWXdT8Xjx0zw0yNhL4bU43buJwQCZKZl9x/t6kqnoiAxfKc0e+hbDG8MJy
QncdO7J9HX0VfDFlB0CMQDv2fATtAeU1Cvui8sMURBKY4UWtjeRUhUZyP9hm7C5NY2QrYJaG/xlG
IkILzirpKbGGesHRRT6Y5aTfjbmBNS6po+zKMrX8FJtu/hwUBSmiwL8Wk6XZpzjVM1DMbPac3CPI
MS0sDc3slMesxqJXxFZpt7JI+6OnkGqmNRG/OwHhUd+UlSPSVcncvCLEmjNTm5v7Vgh/leXxi1c3
3orx2F0llvngWbX3nHPOx4KW2q+6DryLaN6su6JGLUhG1bpiz67D6OYaaM+6lznMNzrI4IzCkoqn
fkOwQLuQVlqaS53H8WTmmhlAtESJGk8cE3LZ3wIm++zgkDIwWCwjC+vZwm/rdjkZKV6lUg4PwF3D
S8tPrI3Wmne0FK1NSRjcg7AQfVGXXPP4P4UWKIYcD54nbGxOoCaOuU6DMpOc3tmvO/t2rES2z7um
2nh2n2ydDHOXa05nd1A6xj0wllOiPrVIGq/Y0Y7n2ggSguK09Kbj/LfpPN7KlFjBtgoi7zILx2Na
1DbZZ32xn4/jKwfy7DWDdFxHbky/KwJafQqiNLgyWJ/10UObDrHlhbdYLjsvfeIEHkHnJdiugzbs
pVdabVpbiJbJFRBB0oJN5kcsiFFlrkKiyapuTC+jplE7K26LU41+9EaDyfHAOlDd9oUpliwZFKlH
ZYXhtutNqHSuju96UWpJ9JVUcYWnD5fShQyC9JqzO/Yg37dfh17vb+3aUofQNpqFHWhEspEzuLTj
yt9pWq1f6JovbvpeeBdGmsIKdhyHg7KARMQs2yCdNd0N2JbLfJoMcI8D+7XC9yhKstpk1VapZNwn
9jR8nWynWXNuIIIiTPr8KRbs9LsiNA7aFKWf0i5s7r9X9MGdNvfV1Gv7PgrqhyaMJLl2+NZL/ABX
zqC30aqoknJFTcA5araubfRx7B7FkMZH2x4JRXKzy8bP5WM7NcaVK7s8XpILgwJyyp0HvyQ70O41
7SQGjezlsJOPLkKBSw7UMB2MOmguDLhu9ZoXDYtP5s30pbZT6vHCJP9JTYN/7IGlnaph7BZBGxfr
ypDUfhphXFZxWBwjOELUmxL7CXQDntgoKYh/tuw5Vbjov+RpIjYGqakkavfyMR1D/yw0f9ylhjQv
EC+oaCFE010FE9TWxVTnlGYnU2Szl6Rs7oMmzbcZpAe1aBK9x7BL4iLRv1HwqmkcIdh8Zew8I0kg
uN1/GYGqL5CeFwAeW+8mCkfaJporT5A3EDUW2stAmB0OudJy6FWP1lU1GvUmtEoQHOZUJ+vJibxv
BrDENT6KvlhViV6eSKFNLyWMRxZ3M30Zar7kWOF6lsow971yzRej0kNALIazHm1z2gxOYVw5BYvw
GAzyUcv5o54MNt2dpr0aGx8OeS6b+6aNxYUqnevEa7J7K8ubi1xvRg/cuI5avHUy/5xFZrwXVVts
HXjy0YJCXrmHUA3mVBT5JpYwZCBxSgrBHPXvWzKMQDNWEwnecWuHl71l58uaCMXbXLHcbptWTQCN
yJdl35FNWye22l2gYH12Se99aUbmhQX6QPkoRzFHQzdJ4yw0D2i73hXeWXgBAV9pU8jHcJT+Guin
/0zov1ktBo4MWxEVxGs7eedusCw6VwVYrHt7oEK+CpVhLTRENvs2GsulRqDJOrKNcee6VEdY19nO
W+SALtww0f8kwf1WX/vuY27Yf9b6/l8UzWfTZ/z3Xe/bOv7HxXORvm178yN/tr194w+ijSxCFJD8
IUKZk5/+bHt7wR+OiYnanq2nAWrEfwbzBX8A/kW4bFJU0UkVmrX4P4L5nD/QcBGkBxWEBBD2TL/V
9X6r2PEQRhAH48yqGAwHLmPlbR9RFsI1WQeHtVF3zjlwAVE1rlGVC5Xk/eanp/IXjdK5EfqvLt6P
a9HAxzJu05h+76uIhwzaO/X5tUeQJ8GeWnFJbyvfCSwepzQxjQ90pX91b3QqfYM2OkLC99Jvb+BT
KDwJm72Eq931CN7yPM05FJKp9ve39lZn8uetfY8wwW1L0OF7oawde6B7XZPoPBjTJ0NT9Qu9xfbO
61HKLapMiMs68UuSe5NaeevfvzjkOuwqHl1ZojPevsNBiwPFnnlYp05R7CxP+ROQZ70gADwuL7Gw
qpNuJv4+yUTy5e8v/U4z8X34oPLT6ckb5izAfntpE1S4hhBwWAstyS/ZiBLhINv4gw77r5JdjAum
h9bDIcaSeKh3d+hlY0Z8XzMgZwc6UbJjvPD7MqGWUJm39TykwriQBAxlY3pyFWdCEsRHAtM7inC/
fcfI7BlPwazcxVXx9o5FQ8LXkENCqDRUHNSstWUfleUHyM23krXv48mwMIuAxoJeTTTN26uEJq20
xOeVUnWcPlHbGkl8VRauzdqhxLqYelVEm4Y2tLtwLT+8o73RfKS/fSdsmF/ubIRDXa/TGgRo+PaX
QPaBeqThlwhaDqA+9chP1tiOR7MPEwrkHRsrNKA3v/98bY+pCNQF4/k918anfq/JKRuxbya81iB8
Ncbgw2h2fvN3MxFGY7QaKCSRq76/SNBIL/WJM1r3kgNROmeKMxP9N4YK/VaXeR9BE1PQu5dYt7bk
CD0PFYsCHuZJ2o7CzT4QGf7FJ4gUBgEp8kZG5vv4JtPthdsZ0NWHlKqmYh+3rM08+GDu/ouxQNUI
AxFmadyK7y3htceO2DYEXW9FWphhhB3x521c3o+uhRlwaLQtSYvNBx/+X8zgFtFQDkZMJhicoG9H
oJWyrY1rxRPsx3xjQ0Vbhh2zDVipj5yu76VF82hnJBAfwPfGu3qvEs0ozJLnDuKasjFB1rB7rWff
L21E2rQwzcWoUNlvB6NLKVFkXUFF1RuTV0NJdR2qsnAOfj+EpGCURvqR2ucvngMkAWz/6IcZUO/H
65SMVhyaVrOuqXcfOHAXG043wQF5QfTBi/4+gb39NniRNnFcSP7RB70PQGk6vVPlQGXGd/UlFPUt
K8tdrHUHQw8vnL6NFk7irQlhOqaaqH53dnW5NFo/k7kVMf5722PXCmOkBU6/2nNCEipFTkuBgvnf
zzG/bEQQRKPTmp3FFoFns0LxZ8VWR0vea2LZrCfNSpalrMZFTRTMIpvCfmv52vrvL2d+jzF780zZ
e1OV9IlfRvjCl/r2gqHAUtxoSbnORzsC0zfQRVvqNEa7Rc2aaZPz2+Gr7vIse0bOls3mYw+BnU7a
IZ6qXo+sRagYjRsk5mN4MEHFY3eq3PYC5B+CGjq75RcF1d1YhVCa401GaZgDhIkUkNp7Qk+xcQTC
HDHMZ5Y4Rvy88MAmxpu4l5174Tmq+0pVOBkoqsTueRoiMV5MU5AHM2spBmiCemjV5n4UbprMZ7PG
OaQ11tTEQAXWtTYEhKU7ZJh4RRlbK7czk+gEBbUcj1NRuj7nX1dY6zEYuWs4ktEXA8EE56dxGjRO
WSNCH7sj3Q7FRHuLoiG5JY91CCmKDehjes0L8tuiS2IF46U1rSeVxfRfJbqRhM5hx9wg/aqkGx8a
lDUb5ZIw3WKvvvbrOG1oNqQSLs7cEfRbt3rOBDTOJazvQl8CrE1uy6gS0VI4XvIsGuAImH3j8VWF
eVIuEz1Tr8LQTdgvzLb6TqPCHe1FUMUXSRtQ788BRjprDQb6au5sUxxN/ZQSTtoC5bgy2yksj5VD
pM0FBUckUgsI1UHMa600K7sqw9rWV23n1HRegs7sljQGJSOlZcVYeY7kzNfzyaf7ThNK35tCK55c
q5kgkMYpsB1Z1MELyiEj2lMVSL11Sa1vU1tCp4mPWB8mxuA9NA2h72whPEG+ZcoIuemCqksOXmNq
Z19LXWNVipLtkzUURG34ikP7rEqgF5UaDe7VARVWt8EkTOGGXl/wLN2gzbb10JB4hMmk7vFfNLF2
6NLK9vj1x7ZZFgSxXNpFN4ojPCqdbKIp0w4VD1kuibCyk01gN6I8Wp2mhyuT+aZFqCPsE3Bcqz5Q
lnfkwuJp3o0Z0IaDj5JkpKGc1s2x9Oz2OkePMxcDIJCsBlSRoK2GkRSqLIxINyKwkdRkEV8MWaUg
1aJF+MbiPz4wy0XFNnYixSG8ABVaSYHTH22lRdxSKqpwiw4jyUnULuMvje8ldI6LsXmmx+IYhDWz
n54zO+tvGZ9+sFKZpFvhDvw/BllB54mSiOqiF1FNpINVubeDNUNRKt9PyLEqebXr2m684TQNE21c
Yp9KA2if1dpACyQJalI6ioZpoyucd7qvNGeld3aeL016Ee0CG1Hm70vf7RnIzAY9OJCs0q6aMZPt
Fy+sovxeDQEJyoHbynvplu7wOQoLdR46Yknp8VlMEnlkxYxf8mXERnMY6XyBEf0OAemX8YsXYG+1
rTPFC5NOxwUSBvFgKcstIJwl4GQq3R5uv8+Yv1Vn+M+KCP/b9PPkr6BJYv7/9+WEVZl+Lf/xf/5x
95y+Krgsb8oK//z5H5J6ay4uWGhjbXbMfwrnf0jq539hOzPHmCGt/07p/JH6b3l/mChpsZ/N1QMU
SmzsfxQX5n9C3YtRnbnM4dzh/o6k/rvb66d1b47U4aTPEot50HKIun277nFinErNycpzmH9L7PtB
h36XqhVK/uWQQVxD5FGyX/UotkUhVTnUcD89ub8oObzf1f3yG8zK4p+UwwzYFCQRvwHfNuv7sFBF
SEZMsuovx72DlNevznH7hGoCw7KxCLSv/79G8v9LXe1/oFHEmA/x/36Q74uvJSrct1aR7z/zY2Db
xh+cPHFi+nh3SGH5Z9EscP5gTHMktbAkA/ybR++Pge1gFcH0wFF1tr2x0WIf/V84C8wilA/wi7DY
ceYjO+d3RjYJZgycfw1tymWz2W32neO09almvTua5JahF06VuPCyrFGpYIkur9VW1Vg30Ixc5ESE
AWksXEraRAa1MdIRBJK9aWMosWE3jmap0cwUXQcerykJaUsHPwRFY9MwXLjKtXDF+SGSxsa2dYL6
Ilu8RJNSEcwlFb4kop1BcEo5cMnLgeWjRzVVeXvfYsNHaBdNdE17aoNSly9eZ/n1moOWaRLtFwEu
90cfz/4goaffZpj2m+VIxhJNIBdwfLKc73/axUbbZnfzfaDzcPGxmEtusvBvYeUkn0RnJcaL7Nnw
TZddkxr5MRzKjHpFnyntNglS3d3mvVGcW+jibDlmbwf/DfMOrQKhm7Wloxjp9PxoWgkiScCCRgGA
yJS5m14aOde6dazW9BbxMJBGqlf6/CMpVr38WGdBoSsOI4nhbrH32eZjzwpdnvk1+RsX2D3yUbsi
5NpOazO9rE1+/HNPO94/1qUX2reiiYLHVmk0uFL6PjFdVuwWNvjXNiGmMxVp375a9DjKyyYuDKtY
WrLJxN7DxpQvnKYmloUOuB6u7dRIh7OVu3b1EtFbKK+t0U4RRfaZkW67eBLGQ4uM9AHwTgpcR1d2
g0ivn+F4WCoU0jVHb19rs4Bah50bw5FjusnRBeXT76m18FTzfMz6a20iiOY1KGmiXk6GKtS2r61y
2KaKR/dYaXGv3cIFcquXgnNeeu0gEiF9suRNHntvQkLU07fKN7mV9uK2S0T1KQrLKN9nHV3zNZtk
LWXzA0YpXsZl7BSfLaMlpsPSHelcOXo1tq9ZLHnXRai7MEb0WlkXUWvbyTPPOZrOCpHl9xerdGBw
9FY9+1Prq5RNilflmXqsbbS1gl38yEBLUztG35W6uiyv80RO5rWZuQE6ZRO63UKMgRdsw7iJBDok
NlsAY/jK82PmEx5yliJSFiK0KIvQjmcz8o8gjGhF3zavweZ5wfWowq44pmEgCH6F4HIR62aePbCP
SpBAB0UW7NrMhTI1gvjig/ITrdkjxwwR1+JVbV87P+F6qEvj5gZbRqSQbtcctDQ9DR6ArJbtloNL
sDGk5UeX+v8l7Lx2I0eydf1EBOjNbfpMSSlXUkm6IbpckAyaoAm6p98fMw/O7tJsjICZQqNarWSS
wYi1/vWbaqjsfUAFpQ6JN/TWLTleUPSsbuYxQ5Thz5Q5zvyaeWXn/sJhSp3HxvXk3fWiy3Zm+WpA
CnkXYHzl7/MRFtPrwqEIVkMupwfXV4Z6pB3hKZg+7dNmjMELsfHtRm5cb876t3VZkcIm6gojyyCu
3yuo9+PjVOZpvF1croxDGQyTf/JJvzU+Wpmkv6p8TKJVbgo3eypFHhOtpr0UjtvKL6fSuxFGz6/g
o2zvSJejyJs2DQJ8E+XM8ZYhPsIUK5XjpuvsSXJVk5PvIcNiMprJocK1d8iMQBwrP83m1+s3laNb
jI/alU79QzliWf8+vcapIpNiS4XZmh99mBJWYRneMOwrZnPyznUKvnssYRzcZFVnYBNWujHUcCbT
cMMntzPfRvT8L42IsmmNX0t7U8auLW8CwBwEGlXJThQqkehjKnDCvCucrhpPLZFnEXqOpky2gd2b
3bEWTv9oxmnrrtrCJxan8zwWnmXNAXennQTOxVpGtObpaMBLnzUb8s6IZ4s3MFWsIm1IFfPi93If
k61arTJYf/ohHfSvWTF8f0rrKptPujdp+xrEge0hAmJhaqBrZ88AgaRBO+eFvLOi2aifJlekyT8a
7zVr35JXHPOZtvWPSFU+RESrNuX4mGPcpI/lWLGWjbFgH3VhafDydJn2YNkPXqpPvo33xMJJq6IG
a1jByJaRI1GL1YqMbyN5xSto9HeYcJfjuadnFGSXGUG5kCVcLcRD1oCv36JfzmiAZWenfLDjjP1N
mcF1JLM09i3GLZk0vFshJ8ffpzrn+fSGj88RntveEksXjDhopZNPBvYgHXaBNOj4U+RGyv4+ORMB
g20rLINWjp1hi+1Yi39s6hort1Pl7vrjNcwZgjEv7xepjawOa4hz+rFx7vyb63vXsQFOhwDUA+uw
acyjR1yo4JIArnbzS1bbEBFUDqfsPI2NNB9J7GVQJZ24xsu5Tfl97CBkceLYi/RQYHUdpbyl0LEj
KEvapKt6jHQk9HvZNUFxP5c5/9okmL26t3I/DYO1clwyqRO3D4N4RafI87m+/D1pvxx91eU3QqRi
YV7/uaVnN57JaGBjzyhm8SFOadJXaeVLdQs43iV31+0qvxx8eRTK+fX6mogeCcF+xJRmmCDcl8sL
PcosXIi+bVBDvKkAcgv9Bb6G5cPf1dFS85OxhMcWol0P845PgFc5k32dySC/Sdo4dfYYhCj5kgt3
zJ6YODQzIj7PxxBWFbD3ORJZGkkCR9sjs1u6r6nZNA6ZAK5Mt3nR9lQfFnyoNXTmLsdTUvqcHD1L
LOhXc4CP2FZlEUk+zWAld/MUa38DoNLpHwpcPnqDp1kMnHtEUBSRytMTq2d+dit2sawPfikMAnZE
2p5TzAEAqKp6lbnyaUznN69n2UHUQDEQZ0hpZg80wzujpf2ezw6r08eZxbN2aI92MPseeJNgrWJF
1IY5xqUoRujHH9FYYfM8nYbWVquum9CsiOjRHLPwztEEfhcRzbzyoQtjOUyouhftcBcayddO0xLj
ANMCAjcd8ymOcZPvCQ05AYy3axy64nVpDyRJhrJ/7Dv3OBf9sSz9D18Nr21VjKsY6do2FNaT5fZ3
BjgFoOBMDqEPy7D1A1ye3Y4EQctvfzNi1NZ+IGXF3ww2tKQ8LvvupxnATYbrm4Tt+lqyWCIMu+dC
1SQAyp0/+d6hHPO7MQgeCBY6CMcA7knuhRkaiDcgYSsY7LqRN/5I9G8ahb+zMfqnLf3mkZD3ce81
mGM4GdQ3T0f1SjgaA8ApS5aPUzDluhezJq06Jyeid+RD0jfP8KYf8qT65SwMSFEHcFty51uT9Ova
ogD30SRFjgCSrx8MJDSkq+kTQGK7HvvsZ+LU+7FuEGtk5Y72EE/btj5zMJ0v0P8kgwcxTh++AWIz
p+2NCvpqXwk0bBSjzqvU7e9wkKeZPno7wQLZ2rn3GkbtH7PN2y187F9CNC82qMlaO9iNjePwx44h
kQUTDwQ6ijMXJ6mjbZJX8bNKKQiN6S3oCKVUiollLefT4EGpzeq6Rz0X2SkajJ6TC4WjRRyj356t
ONybWXDTeuYvpmn9LTUIyeRZ5q7zbrgTet4VbnaXqIr04xbDt6AjkbyACrBvg+CfzLV+z7l6rKXz
7Mn4bRq4S6tSxpW5Ta1gO9hlvxuJ/zaNEYP8QWp2wsGt0x/gYnbKIm8qohJaZ273NdpDTnZiYOI1
rKMuvq3A8KLTWHlTcJ83aKuo47oU6Mhoy/PiVjdu0tiyDo7DVr01YDj9UkCQHRHcJCYPlHjl0KDD
6boPdN7ZXYHUR67DuPPjLwCCi/nt//Zx0BAXbyuCLxYbYEbonz3pWOCW0l037mTaB+4hs6LQP1VD
3gx3paumhNhuAda1QYARY5Nhgkb+mGc/FiSZprZNjK/u410lZ498P7xSgyfDLfUb7oIdaRC9QRag
72ZutzdESZnRzwSov1gcg8TdRsofzqKap/D4r176/4A9LjEZf38rLAxo0Rim0LWxE/8Ne5hk73ZI
EoddjVhbbmdQ+mFTNDFRbhY7c/0+JMZSiE7pmDxh2Z8FCJ6VFf+T5XMmRrJRc8MiiIQpkX8optTy
VzMkblJI0apAL7yU2kHQOr+B8BlGrAKsmevbCe8kYOMsoURLlFlGTz0mSvXBmue5uYsNbYnvqoWO
cU+10w97zzU4AP/7d/88wMIjANALNguYF9xI6zPto5uZwFlYiaBCLWkFpMRi6jRjiTccIBWSOKkF
RznSPrxbDhAqF2i97W3CKybQ5K88cT4xQzCsgBqJ1yWYBPMmNOx/P4lAt1EtFF4v4aTN6tVxnBL6
Vu7qGHYkLdguybssOcoiM4iYT33olF/cj7+RClY4li8YW9iMNPG24jT++wq6QBFPGzveHqmn8N8m
I+KNXjVsJEsuRdLzMse1ep9tgGSUlnidkrK9LHZ07GheZoF1xPDFa/cfuNxCbWCOzM4EIQpTkE/w
SWdMaWZZjFIbGSXdT23kZfOrToalXsbBT+xFQ+W2dsjuNh9ipw+yQ+zOTnlblDnJPEiJ4YRHrmYR
N5LM4y9cI/9zEaE+Y9RKjiN7AmZdzt83zWLGM2SjkChgIrf91gXl3NIiVyVKkEB4itANGFrtN29y
vJSwGMl44LH2I3O6wUs30PKrG/YfTxF/XjgRi6IV80wceP6+oKwAMwnQ0+yvbW4+Jbw5GRL2dpdk
Fe9b6GHKSBNKePbPuJwGJP74uNZ/gNja+dYGJ6Ga/mJpLUvnr20mwHUbIDliYk4G3uenmErXsEmo
wnALlpt9xjouGY7doPPqnom9DbvSdGrxz7UOrvkRf29XLnJrhw3k68tZHsqnywHrviCDC4j9OQeg
qQCJGKFk+zR02PUm0SQkWgylc0eZ2vRrk4acmZOj8xgEGusB9nJ/9tiW69jiqjQEcX28Fs0zHCD5
BavnM48JcgZygsWKDe4QMOTnhwhdyoDVV+Z7tPNlvbZRqkBTbwfzvmSuCWIYDmF7CvXAYXttaKLe
tx8KL+rjJ6tC63fz35/gp0KdzQEzcY9VZTE+WCr2T+s8iCGRMtOv91MTYCwQZSFNDpL/+bGeoE6v
4nquWyoKDLJy2mo2kUtP67h5n+/dyiRelwK4yHd5gXMDdpSdEe/huNHGF5KMi67NSH8bw84KjojR
keVOGd6kJWqkdC3C0TEJxh39emVJ/ExW0iyqZt92cbJrRN585WN4IYr9vUJC+guOexsnrIBX+9Nb
ZLfDOADZ7EvZF+2pi6gpjoWd+bxFVTVWx6w0inEXVSXvlW+G+fhYyZr3qqfdQ+1Yayjeg2Jssymi
zNZby4xHf13Zw3xomcBVGxVMtFx4IUTyWBY+cmLDKJkshLKhySECPMhIRLHNYj4qabjFr4q6oP+C
E/TZEg9EGr7jcvITwYeX9WcPfjcVAtF3kx06X0TqyRWxo2+b2cSNqET2Km8Ug9t4k9TwEj7iNkqH
NQIWlWP6M/j5t7Gxp+yfumHcjxhc9AHmvG5QxLje19WrIfjOuBXqvP7quj+9wRE+AcyJGCk6sJq5
7k/HAkZDbomYS58E029cW3XQ+o8RVi8VxvNW1Gzx+dP2PaHrvDmRVUh1rFEtPYH+OO+9nZJiJjsH
zQ/OpdQpX7wsn/Zgrg4BJikKnFycpp7z6WXxZmxVXLe3T0xclwbUqoriFNVQwYOUqHLibuaoO103
5aDFenadUCmy2xVZGBzLvK5eGjbmcR+FqU3kD8WPd2SaDRQ1h1Me4FLrdM1hyOdePmZ2rSShV2H1
UYo4FV/cavvT3g1TlNEfI0BcizC8Cj5HFYP8zZZHZXe6HijSMBcUzByKBl3xCKZN3GiNTGGMkK6p
Rutw5ce5FR5V1yCRKpMBjGVGgCSRVakQJN9qvBtVx7a39mdyBFdVLlh8K/pVo8JktZPN1pauBQr1
35/LAib870vNIY13oE24re/AgF0Omr9faj/2tBJ+NEJlKbErYD/vCa932tDe2XAmzwa0GuYtRO5M
B8RSVvkEaqe1/cVlfKoZLtcBi4zJEsaXEb3Ep8UbD6Wv+2KeEGrXvnug3EaoU7YxIlhNqU5qN1oC
QF0/6WnSEDe3N72fp0cVoF5Kv7iaT3ZmIe+Q6XDgssnZULwpYv6+K1qFqBFF7e2GojT+mDFO1FuI
FMU99M2KIIXJ0NPe1ziZ3DtuNzQj4/2qbMHiojEnesoTIHWx2bJ+AWs4kAJj4JUMRsX+lmXpgr+2
s3PWvpr0XWwVWXtuJk+XzwXD4NrZWLQB0zmaVK1+AMiW6qsa7e/XcfmGeEwublE0cEuOy6fXUavO
aPoRcQw7a5k+KZgsI2M4S7QvCNk81FgZzusvdlh5/dMY9xTbMm/T7lvWqqa+bzp/Gj/++1L81E5y
TczNMX2EG8fpADF6ueZ/zZt7I+z11PnZvuBi4p1ih49hnWNrs40K2TwGGA9D1pjH8bcP6mXbWF64
uPdWQLv2WzYVo/rje00kiHkLud2iRQF4h8mRDHY6pahCGScl88Q6R+N07SlxAKVaHxjqez4AbbSg
sf/9a30isPG1uNkBHDYCs+EMMHr9+2t1DUMeAznNPrrsVihA1Xt7WSF1qFjTXa9Ue6pQ2Ntvlg7Z
HDNEDO1ubBvWCQdFeJ+FkZpOUwJquJ9GdjdEt8uo5Ysr/bwZcKXwVAPc3qkDsd78tCiahJIC91Fy
CWFAFdsOaR4WECGg57sRaZWsUw77blNZcxXs2zQk6NgoerPFaCUnLkr1rnWDy0yEcjgEUtq3uW+v
ECzYOItlDJfuGTYx3ss0uc9sZzgZ/fjiG/zHskYNglaAPYQykRnzp3tdFDgpGJE578MmcRmz+Tmf
lGKGkRzJpKrTD8aoVCelj5KWBslxg6fOrYx5ZyZuLTaB6Balyv8fzf8fcMLF/PjfOyyy6MVKcCGG
0riRJ/D3429q0nOSNuPB4WyAdOOyz5pVF4iH2FC+fMEMDl/PVT+wmLEhcBJ8tNrGIUkgz7Ya7StW
m6PuYedVoZHHq7gLOcB7ZQG2eD3svScFTM+eiXl7U65qoVO8cy798VgiZB8WeTd7uxgNx8WmYeCt
6skgjFdRMw60syAq/FXAJk9dMHq8D+60oBDXDxLJgr0gFOMjGsod5pzFyM8EYw1C4Isi8k9dgbn/
aQAgoO6wl7QXZsBmvLluH2w0E2/XAJw2vniX/yAA32be2GpfPnhxG6MYH32dPVVoLZIH4MsYcFa1
tbqb89RIiXpYXmhcbbgIgrw6+/66JyVGkYwvE5m/9CweFt/iptFVFt8qgLx45ztgc7s8SmL/qxLg
P1YarCD+h/wIe2DiqBae7L82q1i4gOQQO/dqgtD8DR3t7Dzj7cGwGZopdwwpNrO5gpmI3JLoXsmt
XztpZK3aOpjHbVcP/NCcMx9+xLy1SW5UH0UYo1ze+qJhW9qNUrj9RvYjYT1GJrGFSWQAkIRf35fd
zKUA+2udRrzy8GZ5+ReP2c+5Wqr0+4JtFtDOEkH/NGAbulA8Q+FsiTavqGCEWYC8CaBPXJqEgdtI
ctlhMxU6/RP+M9zljLIT7/kqbQLIBowdeV6tBWBDP8mKc72aUaXI2C9Wgecj+9aJh3sNLgCtwlRr
WYiND5V553YTxkYhUOmAtYuTx9vysuyaMjcMjERbIc/Y/bAqQsfMWqayfmc/izHsvS8mMoRe8Cz/
fWt8pjBU1bBWUF6xs3x61nMbGK4DqXE/dSqZX22VO/Ee6NP4buK0r491mDMxrwc3cQ+2SjNxZozB
35jIXHns0meX10NaxED8+H48lLXjEx5S5t0dwcQqrVfcPFGs3TFh8oHVr18SEx/O+bG+DHW92Bm8
g45HIEN8D9sf/axdZ4vxaPh4nVBWs2Jbo7HkU9PB4vMwY1xeRnfypqd47tqJl9oT7dZTZvVemSkz
MncIuTwSlFmC9mjxz5URMVzvdMTZIrlP7JSd4oExWeVv3FgV4w+7NYfeXWUCgyqmRqmEcVn3NGU3
1x0hHTtGpjTGHGTgoZ18t4qhre8sbMK7oxpaY5mMx71Z/6hR8fARl2q4K4d0fo1DHQ4Iy+M2POdW
sJyCDOoJ/K168A+QGcr968d0qcvlAf/RKWQZZANomDE6sn1SBfAkkP5U7XvnkJRzjzsQPeq1LyV0
ggfm+2L5bkonCWSay9w7SgiL3l4hX9q/Uf82LhwBmMl1+x7bHf/ZoLDDeswuc9g8gR93NAGRcT6Y
kqBAi3z5ZMQwmW1sEncaR2ixF4bKdVh+Xa7aiPha2F9m7akIY0WA5GS4Ke5znuhsa993KHz2Q1Bz
R5U98/VANLg0y+kTGC+S8Jldfpn7E4B3McQrh+SR4UWA20YYwTeOV0MhJeGrbjcSxCq6Wj32dklE
Z9mRp71VwxR0vGdOtSxmrL6WSCr0TIz4hBxn+09hqXx6yU1MkzZJAOHk6GMwKbfBFe+BtV7fmdLj
rkIZrvLgu/LiGOYWVN9FlG/0FL+qzPsNT1/7t9gn+DCEHfhl7dahasC+KIBxXP+44gOLDl4iz1iK
5lBXqn2/3inM2JYyOpFzsdZFv3BN4E+9p+Rydj8SzvM3V7eZPqHecphyzjMPpLYnfldZtVxue0Eo
fCtdRrc4wLE4MCEoWeC42zImC0fbmZ9qP8Djd5WnxbAtEXTmKzrYqDyYBdadR6qsFvJLNfUkEDPO
4f1qcVEaHwOF6l0Q8oZoMDCTh+tqicsxCM8A9OqnieVDc9/VnEP7zMYw4bnMh6J9d41wpI0r8gxn
DTvmu9zMI7s9r//llIDIbRm/ymzw1tJuZPoqGsMEkFTmgI+YQX12QLWEEWQ8DIF5RESoy1PQ++28
ETSg3hbSEF66JY1wtv5/O2RvOzw932vzfJVgZlRgSSwC+9sYLw6V6kILGcsGFwdOp4T7ZF52jyBu
lhfkuobhcvHlxTDw5bH5FECQmqg397WwvBbuRYwDZZMu/TwzjOnbULKWHkUumBGuvdCZ/E0nRf7i
z1MvHq1h6H2MUCQL9gcq3nHCNAuL4D/XAhiGgEeuezkxTfJzPG1wKgJrupylzWWzhTCYe9xXL1iX
YUNXdb15bgoMvk4TYY3sDTX8jsqF17+OwGGW+X0RJLSPc2IgnK3T6S7AB9B4biblxGebxiJ4HEbY
NDeJj1cD2D6nZbLGkqIaPxhSBZVeoVaqmu9EMVCbB43nN8xYGRwPK8Afdhw/Ko357PB7nbtM2Wp+
vfJy5IX2lWpthXfwPKqfExAqAlMmyB4/HmKVGRMHdACCXVbrYDf02MqNRqmRD2D5cvB5HbwTsyeI
wytlSYwaVlbbTmR25x07q2hyr8DRs9HmbSAbI2Rcq+txD0PIb/e+n07ljXKCojpEUzfnOGkGSe2t
sxQLi6a2e0aW2MBjn3XZc3LdLlug57CIrhRATL1j885L60ZtAQqnau9xFHyA+EwgkzlCjl8ptkfW
QhN24/Ggw6AzVyF7LG4qzVzUhyaEGELQkFsMe4nBpb13s3EGGQxNguhoKqJmMzLndbBSItHrJnXt
0iD+XZVFT0yPa6V7x+VduJlI4QALmEZWqmVnmT5i/ppxSqR1lkPAyUwFRcbAiXtvMrHBnsDlqZBq
5DRO+b1vORsRh2K9XTgZlFDL6w2YAgOLZyHB9D2USISqaz0JjxWf9agbkfGocgXvYnlpicFR275e
NFhUK8tugLkvxyTr+HJM8gf9rVVt46ks7B9kZi6v0bLHj49wKpzqe5oant4joVqQ/CHQni02eR8a
wWPeamwVzuC9EBbNIpmrB7hHdfAUXZ8FPkmcZdIKOfDqCoHGtAvh+cA7sguEmX8CcxjmfO10eT09
Z5edNbEAGNZJgBkNKdJWO2MBVbMSnB3Jl9xCoPWlOr2UKdcSwrts91ca3GCq5erZyM1zPE9d/yiw
AMx2Re1J96nn2MTZImyaLwBDSqylWft32QWoTkkKAGM7kUX826exTduNU6e1IY7CLUM84OrCqnqL
89/MJVKlhcHy5KOP8U/0nAM4K0kQ4AZDFiyNzGVEeYVCWydv7fvBdugVrrhGU2qgUENkTfZHzQ0t
TOEVzQ8SnVN1ptkOn13HquujGGvnXTJ7D/k8ScEuZ1wBjzabLpTcSFPeyti04ucx65vuXKH0AWFd
JPWHqHfVB0GcFkKVREmN4fQCyybYWdKLVeBcP/g/Pzh7BsNzMAnDewOJc8+tiV0jTd1yWVjK+v2T
tLtCbVQN92YbJlD6NrMXEf02DKbTPRpxRWGHlxMvBXiI2z/Fly7OnBOuBokobPIAQ1rjT4btjrd1
+TN95qCFVXq9HCn9KX7xO7F0S7KgvYwjhDFEuqJhBji+dIuTTrgBseHMzV66wYippFtHA/QEjJRf
fdWO8ikwRihsZgknO9h6PmTqPwCiy9j/Mk8OajsYts3MF961ZmdYb6bGC+yPTDBu3Vwf2Yynf7Jp
PLYS4L4GBIGDpItOUWZwP3o0XMO3oh7jl1rVXFvhTfx4CVnQvr/C3C2iuAmHupS95JV+KZzv8t5M
8w+zKyg6G3dGmjOJ9LcSJO0+WJ3w3Z1nGm9QEaPoeO2ca/THdNFRwkcszIfuxitsXB3Ax5d54aWh
ni6ttJdgmLtrU9xx7mINhJusugvQfj17MQpcAKai08lNMgvrVyfNvthHzoCfrF/C2l1RZxt2uXKC
mi3GYRs4QqNq6x+dzfJ4gmscTeTQJwFsOQbSfLXw0qoXZTIVh1l2Zv9aGD49U8+LMe2GClsbmJKB
QKeYgQB4uyDFZ/FZNF0IwGpCfrur3boirTBXSea/2dlAj91eRvtOFvVYLeAdPB3xBV2oukPPtfn2
95wh99EqM7X1Z9t+zkO3Zh44u6sxUJiKxm6wy6pkk3edS+mCcdYA96spIue3sI1k3QJtIBo3jI0T
qgDRuONtS2kkN0U6qVtO33nd2YJHI13I34txZZd7HVS2To5YUNphSvvYiiPFgtjmUROfvTT4PUN7
2RVh0217a3ySOFX8qDJjukWvFj7PYtSHZojGU+358U0iRvPOSIlzp+R1V37WgNTPxXymJUl2dRto
HHWmYW3icgS9z6gqvWZzDe4sEro2Oq4OyAP0duSXnfIy7TddpE0ol7NG/SLy5KPNivlEiiGVjZXb
W0wSmzsrmRN8V33lvtl9av7gzBvWBckca7PGcqvEK/JODXh6t3Xn3EwOJj0ZZvsS57yhfNXuhNam
rr9JTkf6YbroDT1DdsN2PBFz5jm7Hvzk3ABT7LHELjb0xO52JEpj14yZsFepqT8G4Jt1a06YH9VG
9ubOSX90QfPJwFO1Rq1G06UdbW5qq5ruW5zysLWMKFxbYzxJCzOBZM6TLafcgDM+0qcFNjYPJh6b
uxnfJQdLO8femKXj/mQT9iz0n1OH+jDTO0Zj7aPR2ckxchh9mfloEt1mf6+LStyjuLd3kQOCz3Z7
WxnpQzFrdQOigi1GNtGRBKk7P0/9XO7MiZHvJqn8Du5wSxp3g3dzaqXOiylDc00Plu4cyxA/5kHm
a7yQ8hddjb/NOCebN3MPmEJg2J9qc9oMAdjWs5oarNun2Psug14cPCvBGjIq2W24z627UWNBam07
4IVhwayjKVjB6rM3kcjCbgtYOu9R3nb+luYkaza4QddsO3OYrxu3ib+RyAopDw/eaFcJ5Rw1/woW
M0GHicecVHc5jPmU/Q1LOEiDDgVlPxOwBf8m+PCMlqbMKqJDVBm/G8cUpzbDfBOR5XRXGgSt2oZr
fFTSzV4gBUAg7+vutuqy7HuG76JaTbld3rgxyT1IQv8putJZYzMV7ksaxQ0swxCxZqeRzATsvGXl
4Naq7NTAF66KzU0QNsFjRbM4YMSo9ROQLeaaQ8SdzxcXTsw9BABdVP629CB+Dan7mEkr/lVkKDI9
hQ9ppa3xTfeiNNaOP0TbyvIG9V0TNfk9nqNwGw2R9lesr+xbYPXRbeUM9o3bGU9xFvPskybZKAnJ
VifBvRHYJYaXFEYFfZqBtL7Bh7NoDCY0wnWz/WQQnBLmhjw7Csok0/D5Da2Tt0buZG6bPphfPJ3l
N34exbzdBFBMwehuG8zHbpUfI1cxVEQGyTzEm8wrdLvGbTPIVmWe8y+xA67/FCIQ9x1Swo1l1c2p
EP4r1m3Og0NFkle0Zq5bYrwN9w2JtJzXeRBPm9qZnmFMxe/giCMPuyfESlrtcwXX8SFGvoNMYhIP
yWQ+uLVscLrVzTEbFL1O21koQ8rlFgnITUxH+3VOBsW+D0mAV1P/POEE9Oh0/u8QN1/2oz46erE3
YVK++BFqiVUXpxg2c1k+fuDtv2vh198OaequsUix/vFrDFlXWE/365LObA0AKL45zsxu71UNBmhD
Yb/W3mydRW32L2WUNaSQJc5T4YjcWbnOUJ0TImKQ3pbtzyYvyz1qrRQafG1BegzkXlkRTEAfMmro
Vc7aS/vp+yi9YcWSJNMa773wm41N6o5MCxwL2E6oskT2EYlu/j4r5v/LdC3fRjVuyKsqitI3IigY
oruEqYddEqyq2aiOLiSQXViq4Vn7IdHAznR0CAZ5oHnq7r0BTks3A0azuJ17D4H8auwTtWfiPeHj
3gQ9xv1e9CpxAgIRb+1XjT8kJp+e81PnYXnsq6r6pVsd3gR1U4HM2WOzwzinXCtM6M+0Je7aN6Zw
R23SrXOjr1dOiunzah5ybPvwaywas7jNalAqLM8j49aYGnclezBQ7FSzvZ0MxZ6sFTqwUfVnDTcb
9nIS3ZUiEd/drolAwbgjmqjsdynw9MYgcd7zNkwfMutlv05KVOuyNgdzxZsMFYRgg59Dbp9JaSnf
y8l0aJ4Hq9n4TRV1a8pLd11o3P2grGEjEMg+21lZYf3jCUFdFxv+Nh9sA0dXYTRMNUPdmqvMykmU
8AJj4Tkn+l46efdW4+z6mOdBNG0Jz0kFcLjsdnIU4TN4VLitlD6UceXuY6qZ72YKAIkoZJtPBc7Q
4TjfQiGNSK/2YPSUbOwck+qR07E9ICaZNn7RVbeSWnSlHQF8bMlix6GT7yon30WFn6zdBP4lCbXU
0Z3lHhCrZHvu09mAhvLNkgrmeZzZ7dlQKWP2GQW+YZh1sMpquASF7t69Vuu9Dtz2SLMfbcsocU5+
AQteJup9ZIvZm8NE5rPnE3Xid157sorxA56af0dNcSYiRYAw4lJMQ39UiQUOWQeUzpSf67EW7aFD
JfAPnQy0tyk7xxRnazcfKjQy5rSLWgaYAwD/hhIg2Di+aN9JN8zPMOPJEbD9/K7qW+PMumyofLoR
5bo/n5tRWB1nnE32S1YN7R/keeU+DKYZPaOIade8fnybHOsn8Qvmd78wXn1bfuhKOwcNipWBEjfq
RefZoNdB3ydbBEblP1Lq8gBJJHx0ZeV/kxHmwZYnm11Z41ooArxU56QaMA2ogYXGMP0ZK+Hto9gC
v0gxnCULIMx3OOPHRw7GEl/saWSYvwDFDt6CVaLPsN3N1YRK8QayQXvOSd69wW0ge8KHw9r5gc7x
VB2b6LmP2mY6ZH2f3pmuwNGggd9Pw+6s/dR/NxBnrUu0JBQTvncymMKX69os9bzyopHycrSsY+P2
1n4CeN9m2k2fMOeozwDlajvVBD8BYmzqGtp7B5S5VnVkPthE3j22FaiOUTfFfQP0cgL5r3lF2EYc
RmEvbDa4q0OnXrW9eLcwA1iNBC9uXMgmPnjuqgXnQhCqclb0hJqBNrKt42IHxKKx3gc7p/HCKDlE
cLjrCMvJMbq0+mOaKWrPLJyfMwI2flp+Y7yXhckXKIvoBpJd+s2h2S7WuO2TJWzRIZR9PBw0arW3
WC1Wk15ffkQMV+8Gr+5vZ4gyGyb3ZIm27rSv87KoVxPCuXENBGNugar8fGWGotkPBfx4/JzuQDWp
/eiUX2qgUCyBGU7yOLAqNsKiPXvSg/gQZx7n8HDqXQj0Rl2xToP0fvAm9TGWyFMx0y/eSjvxKLap
G2Q9IDxIB9juDu9KEE7rMZokZIn+fxg7rx25kW3bflEAtEHyNb0pXyqZfiFaUoueDHrz9WeQ1AW2
soDSfRH26SOTlQxGrFhrzjGNqxxDdZmmhhOsSe9t7lKfsRHWFw1A8Y4q3fleCpJROIjtB+ieOD9F
VP8Llir9JizS4XkdiBbKQ83DPBAQSWXzgUtgEQk40QhDQKo5LyMKvoeaquuYQ/88y95176o2mtgt
DYQNGcByw60rsnwIhNEcs7oaKS4rI7VQ2Me6vI5e7gF9zX9oNGxfJOjp+uAarb9jpEIKaV8EWA0n
N3zTMze9xJrQd35F5ow7OR1pHAooMDP9XT8lX6vIIZKIBvU1YBODQaLyZtcYDc/Q7Ly3zOjoXUGf
5Q4G9vWiJ7G+p8NMu2caNPU0Mfn/lBiOeEVvyEWmFKDj0za0DkPcjo+dXXR3Wki2D+hZ1X6bElja
vlFyiDpxus8aqj1lzmCTsCjDl6TN7MMUdCUEkPrzGGnuUUaOseub8Kcq4cSmQxb/izQHQgfUli36
LMIfEhmdnT4Te8G1OwIGTHh557TtznIUHp4pleN+kqK/hJZLVF6QpPknO1Eek9pFHF2bRE5sgDbT
Psk6Vu2LVzuMA9oODepjJVIvY78WuQ3l1jRxaAZ5yY7KsJpPb0dJ5B8rL/Hyh34R1mkBQomnnrAL
7aC6zs3QhbpQ35FmBt0+9J2i2PczWPhEfjweTVOlerRrrAitW8slKf3U0spBU74Mmad+8MU1mpW/
ABfi2D3gwp5XfB2OuvZJ0Cx70406xu0tKpG/lYMNm3aIiOPa5+DA1eesH8Vd3VncqUsvYT5feQUt
lYrp9PBG94R+gBnZRXnU2sk7Txh2g2NkNqF8FGXomRc/oelyduI4/WnwJe2rmmH/rqjsSLsG5sCX
5uXlPFJlqRhHg6Ff/rBO4CM3YSaTqBIT4awKpXWEYpYeUxOj0b0UZi5B8pPYSq7mgIDjUdQtn2Yd
+q/zVScYJDeMMB7EY1s3KfKBwQxyjFYQsdnQyzw3D4E+0hfh+G6+eZNb+ddozOZnuXRhUrfuaD67
eqn4kvN0+FoV1Ou/hqV/NK3ChBRL7uPaIRmIxXA2okIBcNdxrFonmY2sg1YbRvPiuWUnH82OUIl7
MnDp46WlgeR9mzmLAaiJpbjKHsvgq5o0p7pzdaiVg4/BxD5o2CbyN7tUEVkJrk9odA0aaniruASh
Wlge0frUG+nwDW0UM69sdqDSakqX6TVSVbpzUayN/xIAUcQP8+BzuEYUNhNY+rrldxodEXdvIhrr
8r8spHEEcsceaqA5ohMnM/DscPYCoW7z4pC/bZVgFjjb7a/62M4ajJROt/83HNmtnoc2PEzNWXxk
2iDJvFs9j64K0dI1/D1G1gJOsfsgTavu6HWKQQlebF/B1Jky947EDa2/50yvf0ROWU6nJCYDgLai
baqLn9sJnWpqZo3ZlUffERErROXisYoCXzuRiOKGxx7zfP23H+JdF9h2YbVCrtQkfdN3XeAWMy15
zCSlUBqgj45sv3sdJKTfK0vRGLCrt0mxwc6cnXXGs/+JwWKGR9JR2RB0qKX4Qqkcdknr2BOBe+T6
0Exr+/YwTaygHWkFohB/0XyZfwpE8a1IQ5e4N4FvSFgx1q3oxyO7FHeN/C2LnzQcO18sWRkHNNqq
RWkW2Pl9FNK5vcZTGruXsHSG/r7TyIPZuiUOL9qe6WTvmT9/UjgdofV7pZ+Ig8MFoHi0ykZMn1Me
IwfR4l7QhKLhwdg4/ydBCrc1wombSM8su7hihYSQgDapAoaGbdQxfzDhNdV/AdFQtIIW3cDHuqd3
sjeAbR6yJ92ZJfK0uW+kWHpXO0r0eX7x5GhyFTST9AIHIf5UawQAvTkWJnerL/pwP8ELjE445gP9
gUs0/g9DxVH+W3aodFr2L2i9+se14f7x5/zTY8STgmPnmnRwZ0Ijhpqbd4SnlxlmGuYXS89nb4+9
NPX1uPKifWSYUbY1wzQfH+F2sZv+f0mjZzXpH3MOBxoLsEAXoSkup3eLJdY1zrwiP3PxdNw3SP55
A9piGjkvlxYzt0SveyFHoeMDrm3vCMOqdQonpRs/oygwP9fLlpZiDXC/ZjLoLbWNex1wwJUbMETr
0osm7ZggL6rva2I1ze16eK4Kk5Le7GhtP/5qZ1nMnz+XC6/YBBqzAF/fGZkTI5EmN9dzyaAHREPU
dA5Xq76Sl7qiPHjzO48Bxcf/6I18f7aM6fCgUTHx2jE2uqUyB2YcWjY9JPptwrD/7QXQ12/C6Ga1
nKmHDPZlIc5ZW8hiT5iX5h7qhmspGpXePndhRnojKHlCkTCMcy1vjW6HzMLsr4Vppta98HNSmT7+
zO/2ade2eVu8OXaY1XiLOHRkZoDnTAKoAiN+9VUnCoy8bPeuE2pMJbU825Vpw3GfkbVARAXjlr88
LUBAt8+LVxaxosEn0Ancuf3mEocSxhx07WzHjHSuOvYHbxeOTVPjPKE79FKhSpdf6zzXGELoJaOp
y2ptWAWI65gtppGPVnGVhilSNXjOi2JxPfVE5E+IAdFJABr4Pcko8ryM7u3cDT3M2bO6MV4KDHo1
jI7YumR5gFnE7VwTjKEva91QVYqao/Ji/gUaWFI7450im55xqzkLqhr1ZHpCGq8sGYeYotBIih+M
TPsnvoTWeGJuVfn79XMGauBfDdyGCk3HrsJAx8yG4BWYBOIG01Tal8GS7YBwqVTFNTMiq30bB7q0
+3UYQ2FCXYGjJY9/MYKjD8tk2MrsC2YNt8fKrCU+I9agtp8ILxPpv2lPK5qsmLAO70WNr2UdvwQ2
/vwXBTYSIF0nLf8JDIJ+VBEN6XGbZ5lTHLSkm5L7Gve32Nqk+3ID9XH6F8dG2hTIa41tcOoZjyTi
UajFnc/MzksIo0JD4w/aE8vKqGDrcNd/rGTETx0EEbk5m54cBtSeyyxRH4Rnf131n8IrO0I8LNbN
ndfJmNRcKhYCn+i/j/ywkR3x59bNc6x7ijiRB8Le9yA65VfeeVrj5izRI2lgnks1lsvfvdax65CR
+woFM4la/B63DShLG82OxgOtfrB662iX0BteY4oNfs/6Z1eF6VoeYjCnPMTHyeNLG5uFsj5KE3Cq
dVoFo4MzsFyQF/jVV6+A3nzI5tBnbW/6wRxrkPq6OtG7nieLy0xNdyNq135oifwjwTI09nots/hX
EygtZm3y0+/W60NZYhyqtxMkl1TRNLLKFy1M02jvWKgH7sMgzcmaDIzYO4IGtZxjBCIguVKG5+0F
J2pbv+oZF71P7iDz4VuvpsTeQtHA9p+VFq4RLSbCyk/rQZyhM1pnepzeMzMeWw6b9UEHA+COAzd1
4ZxMn/U3zzM4ie+qCk/NvRk7lfnZTKqEnDUeWBveh15ttuekQXsKPEaNZfxLUn3YX3N9MPozEbAy
vw812dKbW0W7Ux7z3kdl2zmPQRj5qK1yZAw73SE3eW/kdmqcWAFDdfJLpy2PwIBETKJ47o1HbvI5
Sq+BFIwTXfagI51mvhpIBwUsio16njkXYcJs3E5BBJy05V1ci+MkJAJQbkJ8ut3LxGfKGk7rUjGU
WOexYdgT2VrDE2q+IAriVTAtNyYZ5uPdejFB/3GuEUlg2VR2s9JcAo1nH/0f6S/lvHKjnswnCjfv
u9taMWbg2GlOhdk4W2b0OO1N2fFrXdqlds4denGxmVfpXjPzrj0gnup18tST6Im5IB3KImB5veXY
DIfdUA6wyWa6UHYZTd6bl1w0fvJCbFJSMjWth/RYCgRpj+bsItvBrKEd5HS698Mq88Y5mlVTh99o
hijUeACOmCEUfdNNm7TM7Hgnc2mNO631dH8rCBrxtyWzV2luOlKCtIcwjGRIFmXpJi+gm4dyG7Cc
87NC+8lUdTAGeSGXY1DbuZ7aBFUQlVsURmTdAfKRD2kVK3n8+Bt/dwXAagWhUcc3xqnl3BZIWTAr
YmVnn4tBDN8ibUp6FF067A3FnW466uw0cz+BaL+/qPftd+WhB6+bR4z6V5trxJtC3jWmOBmxo57X
x8q7XxqbcvR/oHPuBgKwE/W9TNKIXHLSnN9QeAQvvkk3lnZ5N+lMxTF07hVjqSOou17fFl1BRVHM
/6GJwsJ6KrrJgTCcM93YEEgsd6ytMN8QUVXEd+YQEoxajBmRqzWZqXa0baOm1bdZ3/XFfRB2Yf8S
CyQfsnDMZuOgPKxIZpTNa0AnhFs7c69x62C1puqz2ufOL71/m6TWorPRjfZhqBjabofcYOAs0HyR
GRkWaBEJu/Ebgvqq7JPMQ3qkeIgmCJRjm/W7IbTL+54UufziwmfaYn1AHWtNMqq2/jT47Y6hvFVw
g0667246hwtWqvqLXQiz0m29QsSHp0tWxHz4U/L9+R7CjghE0KThJY6ABt9rSJFqVG0taszRzEbY
RGTI2VtFmrW2t6TTlA984Ygf6e2kw3a0SvNRpQGw7CLUyTqMI+6MewkGBJiMnvn2iWhPW995PqMu
ZATTozXvu5eYRR8f0QsBhMuJkSq+gAMkspkYdLHpqY3ok1JgkVzaexoi2EqvvtCZlYKQBZ5tckyt
NH0ba3awi5F7rbozje4NqVHwDTNJXW6MGBfZF2gZrBdoXU5/NwfRX60uY0/xGN7rWw7jGqQ5qOvu
lHvT0G8sZh2vTe96Hv3xsnJ3uKX5cUIN0/HRnkOy4qaS2c6z3KY9uDQX/Q3QLSOHV4LyZVtaGvms
dEpo34qwPwSm75hcIK1a2p+Dtp/8h67xkQrrcUmSMXFsHTwSZFuQottMMw5Bwerxk2hq9n0A+Oxa
YVtpD32pkfBoZLwf5yLyyEYnHi3epSKN7W3YhLwqrSib+BVj76yxJhsBVtZInNY2JY8LQt3ghj9c
I4sf8tEf06cKn4uBOz71JsAaKWruyE+fdS+kJC7NyqImoZ/BtAUB+c9EVrM8aETNcBL8V4LeNLR9
zzqSAUCHiw4claYbgSeJIefBc3Gqc2YOaXC/isvzUk7lHWjy6re+PpAU64+jTO3yO/bKFg4fZvSN
5nvqF8l+gdinLWfuualicaJ6k4S1OVm9zZ1W9oei9q1gY4m8GM+SdLsnUk3ibht1cgqY27ldf/Cb
vO1JlGNLvCfLYtbLDDKjg1SOb00uAvYW0rHGv9T/3HrfvU8uEQXga+d4HOncYjlrzKbdkEeMbhb5
9KTrcX5XFmkc37VDgnTZS92MGc/qnFspexU3+ukzipiZn2YyUwI+ZuZkegCR1trPJX0jfD6BEdFH
lLGLVDJ3XKyVG3aLYXxoMxolKUwPoMgaAoRZ7j4tBDLbqZU8p32gWw/mwqmsF1bFWvuLTIL08hbl
Pl4wBttUoI4bWRuTEPnuP2Lg9OgFiqXZfis6q+2IlsxKwN0TyIBN16XI/zUXysK1qHuUm4EfENi4
lVmGdtMGUwZ0jIT1kR/WZg515rZKOZGqbP60Lfo560kH+FP+qKxQa+81uhbo330TGG+1mPokymp2
IEzCTf1Pwv2Dlo0sIiT97GcI9KrKcv9JoPywqiZuZcfVjLGaFFbDAsmNcuZ65i1NtTZiI7imvDP1
/3NbLF2f0HFRHQcejLC9C+kTza5bCPXJ9iRR9hmLAL0q3V9xBg9Jwt2U+tgsMPZR7mHERsW4do9G
nxHcLqnrMZ41xvwrokOZeVzNGavNxVrBE6vxf+U9rJ+a2ofnXiTYewuudLMsF2usBThdOYL030Wf
vD4s0+YaFm1VRVLDkUOiVueazly6RRZuDCeuk7SwNistMJExXgA4fGk2bkY9403ZFHD56m9JBL7p
GPcou7iyLHylIaaD+xTRtHUP+mr/XKF+dNdpPtR1hbOFSacXDlgF8JT9Zyqfplg+jbqfbV3TQPuR
OlOaDxvN7qdoIKw3hgbH/19PWFBtXwOMmj0KnjWjU8iG5JtMHMD/e8+MmY5sWg2twGNjOaH3aIYk
TbxmC2lTVoxpLhoc12KvcIvKI/DUBJtDZLezFWA2BoDHyyWTmQ2q4/n/Grmjo2pfOnNjFSOHXrcs
tVht5pKN37RaRHOUsORnp33tnoMg435HqVdxr9mSJtfkh6YAPwGLPqw97Bm1SGoCRYOZW7SiESd7
KvmHBb1v7LKNLLJvLkoi41m487IK1+9RYDvld6VFyQNoW2XwrBs18A0ZwRhqF9LRdft+9V1aqeOi
YtfaEdEi5ga2CEYy858YMWhCx0f8bU3bCqtzfLHKFsFIKBQakEwaojxkOGico96iej0NQeOKTSOc
Mr1fl/+KSJJe5uAsAKcqgp9G1lrTCy9Mkx5l3YzOxioi5e3rSIz1c4/LGpFDzF3tXJBvUNcbwf26
+F4E5CkfRUHOo7YxjHY2OJjRxKcdEzXjUqmtrerV07L+JTGDKLsP2bg36+u5eouSutU/J5qInO9+
WIK86EkQNF64iTjcmAILpctR9TkpDSMCcvNaJryf29EUE/EFlTN2e+4YTYDlt4ymU7vo3ptmLNwd
ZUsbnQN7Xmu9D5vlSu7r2D63AEY34Fo0pqg0taZ9Nl/AD8RnmMZhfRdqz87ncW8CmcOU6BBaB6bK
Bok68iV2g3mTnWMB5QJLWZ0T8IH49PhESdfwKoqxh9+OCtoIaO1jfeK1ZSSgB6+123bticRnK1Kb
WNlGts3ptExPcJLhO1KNDNAw6ciorySMxfonph7UZ+vfVzgVhwCoSt/9Vpljh+9RAKh8RlyqT0ck
Uej7V8983lk8jyztaPPNS6UZzr+REG6goI3EcZNtE5IoFP8kWopv9AOBt3pNO/lvXmUEZMF3QXBf
Zm6zk1EUgyDWvWTcrRBcJU1G8XWKLozBviUFCIoZOTn/oNNnHJIeoRq07fSLFvkwPihujeYOvjTP
o0irJNjBbY0L1sjYfWGLcL3z73d2sfGs/3v1KIQJOY0HtzEGMgU8u/QPhgF0dh+o3hOXdaNNm2T6
NdB4UQRj0TLaM/UQ7ZV2LXPVBDMVYSsJotJrwQjW3XTIPDmQtBFtAmyGitbU2sl1NQYpBYYHxl3h
Ju41/C1pR87iZzdwOna6okemBIZ5pnBMRNAD6Q0KQzI36/zuaqvanF/ThbvZOQVfqBM7/GmSRTkU
QTHMByR4YQwnxL9i9dZztHqXeEFgSLcH1zny5WdXU8Md++rmgI7vy2W7H0KPv2J9iZuiFy5YaaeR
p5HMqmrjpeyMl06V5kDXwigqwDbzqMr/wsiVI3oFVyIEnPghWi3Dj4UW3advWNhu+9QsaFmcjlZ6
L2mAE/gDVJ8lnbmR5Juw05FvQikGRcdYiaFUm3V7c+3e41Uv3brh2PIXn9vy5WCim72FjsaHW/2c
/ZhAQOh8cJqbWKQccx/fc/V3HVi6/7SCwSBgxkU8cXPbbAq0STp56lz8KT7oQPlsEBa5e3Pis16x
v5sIUNtH8MFD+4syhClwORDvjS5LZSwIplxdsR1IUGb6uFAb1oHxx5/Tuf2ceGA1w8J/yZXcs63b
hrVWFXT2JfkiK7d3QPGCCxavV3tkx1fYgHW7ei4CE9YP3M2WVgkTB2wDwDZObhtj+lmLAtwuDLMS
6LjVjlZtFhycxJvinYAAEe7FwiimWxT2x0Zo6XgIJqMxTgVIBdqJWmPmR0ya/sGMJflS8I5HQItF
oLmXQuNCzRs9m/46lGvhrpBa4feboG7JGtbqPKGd2krOjnSIGcgnkIneYpI8WNJlasXeDu1fd6yV
2+YvcUDljMvE4v4VYaAhTK9LPFbVGNG331fYpBXmWcf3Lq3k7vZ5hWjNVydcuSt6ey1rR1qkuGOX
XUQ1/ryprg6GIWupC1b0bK67wtq1OmghfErBVO/g/5bl0dBqjlu00JzKw8K//c3ectjmjySKsV7L
pb5wqfxgci0GypS7T7yNLE8NWzyJ7fgXf7R+ew/3NIZoWMfJiWSGRebezT2cUkAzpV9e1ibtjGzM
7hoFOZdOiRzcQyEIrDkgdSQYvBiQnG84EZvwQKcjb46FiyZxt9o+Pl6n8vZGQ+grlg0uoaaE5eTd
3mhatOpZNmTmBaEcUubR66GqrgXhwj7YBtiN3VNrOm24hXPWQDvzDfWvUpKXaXUyr2WX2RhKn4H8
VvnZQvzgHjQtF5v1eB6o/OH/9PboXQLF/YcmDeLkp2KezAGyVCw/FJLacPXCVh+/YMNBJpzAy2cJ
kRslu1fDFdEnH6eLuVmdxWDrWTux09Ew7ZBSREfo+UF2l2gYSLjt+DQJnpnmoRqPkBPGXC/ngxUD
E79CPJllShhQf4Y1iGkE07mWPgrIHa9cHb1vpF/pza5GPnYZyYl40MlAL37pOLwJhae2/IEXbQr2
WTnxPYQLQl9iAh/hbuEwPIJBr+7spB1pfI4YlU9Fb3vjP1zspq8fP0IG/Te3UsZ4yBfYFDXHZjR1
O5VqzFLVU6WguhqC6wAWQ06g9T62urWTaiamQUia8h9MdlRw0InxAjNS1BxGwYjR4Yi8M8/ONrzj
X4L8axtYsOdPe3bIYnyKYh+VzgZOB7hZZaT1lzTOBhsEuDTjgxVhvbjzNJk7+1g5mABEZtfdBp8e
QGFGRfNrK2K738c9P8cGdarlP/KymVRKrUfwGyHG8Jo9ZFPEtLeyLk7dUOTuJnRn0t5a8vzmkoim
Ut+pxrPxQl9qOmns95BA0gJsjZVOTbev7Cm2HrSUUx4oXDwTodYNZL2KRV2pR5CMGRx/Wi31bR6a
4B7hbD8ihBqBaSaNhx7NZQK0WRsgPXr+cJv5UfaT5YVQ1V4Q8WAbB5SbNqnhWz+0aAYJ+C3YTquq
lfv1Gog6bfqX1YT70gJ3R16EK6tsR4CZXn6Hc0F5EWE054rkzxavoO7538G8vf+Gw9WVX/6KzT61
H2Q3yLPjC0qrFEzcs1NZhE6ni6sfjzGzLT5YMJGvm4T9sOHWMj9Z+O8+6Qxa3W9FNyAK1TBB6wcQ
UTvdSLWvHVlOPppJz4BKR1VxFlNlxEc3tAm4snTuLnf+gur4eOHOUSp/TL/pWYNRlCQ3wgmjiJ/X
9f9MCcJUhwGmLPeigbWg7ZGUvM/TcqtbQQX+crvqmyzHZIqqZTbaDp71T9HkRfa9ze3vq9V5HcCR
6eVSyPszaHmOl4sty/G3zBnJiyMcPbkjly55jdtsIqM+TPRhhx95PhXwtD+GbBb63s24X2x1T+Fh
r7PI2K720Nqp5zobDao8ljqJVeVYqPGBPC/7H91OPeiFXaCHF1pyOhYsUU7eX06Q918VGc/UEQQ2
6yAo3ZsDJOOH8klhERdax5ggVz8jna9xuC/9Pn6oZAMXZFRxy6QR38hfuUE3KEcXyutc0jBfQDgK
tvQdXLJSo9RUnV7LwMiG8+h45dc6cEMgQSOzlsc4SHtzqxOZRNuefgGZHtBvu5MZd6AZ2vX8JY0i
2ZM9qIXHOnMGHCursTa1dP9alMrQd41e0S9cC88gnfT23hiZGm6aqk2CEwvaMrjx2P1nuNV6eiQU
jb9ydZB/vDytd4c2lQ9qE5gLTFr5a29KTTAPPbxhI7r0VsDyVLotkmuW9WF7KNn63Wcb+/UznmJe
TFjypFwzJZXDVy3DGAPMw/Fg8M/4u2bHFbzCflwaRHVMZkgbeUraYnpe/2Z0gDK7D/qSmId2IYsE
tp1yhDHrwde/rQbaoJ9JX5zvI0nB1zlakeHtxKjGXdDZxre1LWjSJGkPiacjw09zu3LOltaZ91qb
Bvq94bEsa4ZCZiley0gMQERY4ahrA8GyXkkQZlpoOlOOwf5b3X4r9+IL9Ez0B8iICOqiJv7zXUeL
4uqFVqFaXgyjoozYHDarG3gdx8dtoM98RdX7W7CuM6hpfaxaxHv9FzjRrZ4E3ZWlMaHU6NBZFpeJ
Pz9Oz9aG5Xgs8N0DInxIjGGKz71XzbD6Uv/pBThpt8HMGD21uDChzitUFy8frzBzXkH/Oyb1WGAS
i5jHuw0G5Vb+YwYa2AkSFy9rVolX0gs8B6QKgY+NQ2IR8asofwdTqB4vQo0olvBNK3wBXRuKfdQx
R982GaUFbgaLm4Q5ZLrJFGQup0KMvTQK2kifJzZdQxbnUhHpWM4YRUVNeWzLduTYqZSzy7NJLw5T
QTvmaGNvSDFNJtxRV8rKOPdCgoU2udYVH38R7wdVRF1B5qQShRg1B2zdPA+mmoOHLry/tGytd71H
lfOkptKBjC76EbOc0ZEKugnCMaevQm50iyy0CujneGTEGK9QPZVxWvOJiMzCj7/JYu+bZ4u++0yM
rSXfuAxZw4GZs/aILjOP8D/0U33CWJ/oV6bQkAcwH8MWXsE4vG1Ve4fY1oND1OfwkTHalTOMYCXt
WH3pE7ZY+al3baEefG2YpWl7fMoYjGkSxdo2GOOy+wGST5YX6Youh8CbAy2nLVdy/puz0FC6wcEt
7CB/8wtF7OXIJDPfRKGWjz8bpQ0Gxmh/FIStqoQiA4SFMM+M7impwLnQ83RKG1jOKkepB5NG+NpK
qDOfSg7pT/yvGzkjx9yy+SZLu0Paqpw42u0qQp8UFcTFombIdhLF53gMSULh50zbIsf8mSOmPAnL
jvJ9EpR0aTo+l4bvP8b95BkiubiDGsWBqojVC6Wy866R40w4+dYmtQiHzKEAzOb801Ula/I6YRup
rVJ+hjDTBw8G+GD4PrqcA1SJJQLsqeHNvfrckWYDD0aDPRAEnzDbADv7lmh0hvBdrZfWXWTTyiVU
JhorQndEeupiq65AZChO+szJG4PYMZq5wFwJHY6JfkoPiYOS/EwLSwDVXRBS8F/zaTeR4PPsZXHW
HKNJmsVFAQeiWQQc5Hksqzw+oeTKKefHOqRujYGOXZK68czjOiwxaKzDR8CKYp1SLYrfxl6f0t3a
TOrtdiJZqeoH7H9+3ef3hTHk6T/RZLfRK33CzNzkGSSxR0Q43V9kfzfUfk5wyIo2sPj5hjBzcG/e
MWbiKRui1138IOeunhZ1+WyjeP4ktDkdTCirj05D0qTiW+PmTCR9VJEDz0SRxCT7keM9VuTm7EBz
6C0+JNwcNMMDFieqq1rt6AQn2ZM2jMUTchW3O6+nuzK0bty6yrd3fpzLZwvB4aF2jSI7FvxzbyAB
ONIqF5Dr68f7yhK1/McGazrcbxl9WwZ1k3ubul0Zvdk6ia9fekFuznlqCAw+sssyFy25MXwZXN4H
PBR4ali6Y1bh7DSM6b5SfYtto5gqt6ezNdPJWNDtXUYHX9uEZp60h3oUwQVIlTvtle26zPjxgv2z
FvHIvueuytKBrKRBNVbDzyQlxwZK4h4n1u1vkGXeUTrce2PAr5MGsutRYpX+RGvJLIiGGVVBRElD
92ePaL7GLAnv4x+RhqP/k2XnTF/Hvm/qxzrJCvGXcecNT5wFYzqzspxXj/oH0e3cO/if+hyVLfcs
gSI1qVzEZhBXyZ/LcCETvyALJE62OVCMDgAS+C+dDIq3ACGT/t3BnhL/Wt0SHz/R92Uod1E6KYaO
yIX6/VboYvahVQ+Zb2Fzm+tKnwY/HYKI3gPD1zj2w2sMtCB6XhvkK6FtHY6ugYFqwcARZ2tMd8oq
mqdYG5rgBWZQHVyLZgzNTwFo2wIvTZG1+9aXY3sAzF+rb9agl85bkcVTx5UpMQtUJL0I7girclIi
xXvGzihehuIvtdMtW8+jewggc77ee3PIw42Ig9QLlCUU5xc0t4icnQYlyv1kZKj0VnLIx1/x8lj/
eGksxMbsETxwAl5ZBn8+dkB9TU333SNDxhzoJHtD3XlPKXv2c+EicCBlLegd2jjFv6GBumVLv9pg
V6Fys7/3naIwp3ND4OGRGESSGj/+eMa86v78eCQ4zkojpIcm/bSbVdk3etonrutdzCwy90wutPzq
9oaTbBxR19VhXFpNjeFgPkG51z9URPk5m1TKBjlz5dveXWAFnnGXRaUazvBo/PBc5w4B9BvMwKbc
gyZga/ZyBS4InsGMzIMXNk13k2H21iFA4+F8GhMfuMLHP9u7W57N5mzMuoLZzWHeNuNMmXFiOAip
V2NNuMBvBgpiSHVT64pHXjEkf+mUD/a+GHvR3n38Abz52f7x5ZJqysTbtqiNbUkazZ/PvqyasOGC
Ul77scp+MsqNh9cIb1y8I2Sl/LpqLV23lOVRLrlaDBQneceeGXT3w5Kv1mvCQrbsp2V81oBNAm5Y
Ko/1Sk/MAFutSfVNQp9bsDMiCOFeNSilWbi0eUDnJmI8coZqWKZvgj97rEbNGB/8rqMkj7Wvk7J7
lEJKkCt69vsmbrZYbPJhS3eSwrcq4cG90gqzVL0x9CBpoi3NI4rZWrW5d3XNAXmYYY6BedARjyQM
aYOBeITOtDE5MAU/R35Qukc7GVPZIsTuw363zj3qeEAuQGFHPwAC69xVayxULhEcKzKtY2QB9+40
mv9lfhZ5e9Nsc6L7UkqoPURPaLBrD0rzE+iSDFqo0PsF30jbhVtYsXRVTcUV+1qR8ph/i/Hbo6Fa
YxG0mKXIi8+vTKTzCTAtB1R75V5JwdR6XTidZnDlF6ezKm+DXgYBtTlqCEwwbnTjdyZ0lSJKsJLh
l5ah+teu9fvisA6cKleEYhs4SiuvMmg8AUGgjzXYrM3Uhi/r5/RrRXtqMmUaHwch2PhUN9bDKRri
efZdj6imcggrQ9E+ymo06r+8Iu/A454kdGDuVc92APKkbnanGIDKaBV2eg3CgVt5GhoMTtcAPhnk
XjJHyOoRED+F6wszq+LMgiCqt/+tl+1i8riKW3i5f/RlJvXjb4XAMkpNGp3RNtMQdsDtWlNrxgy1
stDQQuRQleZf1ylCFoZU38YCO/r4JXy3C8zSWQOLhqfR6SEN4M93MNQ6RCJAIK9NrocCW6yVPocd
CR7HSIPE9DVgnKifnKw1ETgvIK2P//33BwAvA/u/zZXdZje6/Yq5mHPAjtZAR8ZCLO2EPrJzm6PA
552bieN1nLVQFLmDpkzSSuDudWh7j2oSYfLszijgC2lPlAntgmD+y8d7t0exPzKykDpdKA2t+s0B
4PsVMCIwNpduGees99Q1AEODl1u8Nphuz5gF434HiRLxYmZr8cMaLhfaOvA6f7KyS4Y8b7gzbWLj
9uMYTczdtDyGHGDQar+MS6NlfdYf/wDvrG+krJOVpLs64TigL29bacM4uL1AWn41AztNd7UhAt4c
Yw7nzVJN7w+VSh3zQS1jaBx0Y0Nr2+qhmblFWv9cIY9BmnRoMezUv2RJUdlPv1tmi/ROYEYQr6sQ
jLtyOn3ys4YUu0i4TXXEe8E0hKwEtjJRmPa1RtJh0UiYovgxq0oxw+DnSdlE/iwm0Hpwvn/8FcxL
+I9jhmGA6wEfZ+KkY82+aa0ZWYQm3K3sa0xHDCpgrshr141ZnrpZh7JtJzLrGdOJXv+lnHq3fBh5
WSSX8M3Pl8rb5dMSUlhOlSNIdi2s/heE6rR5pIer0Tk1Wdj1tk4GTtkoiKx8F6b8WpMbOf0fZ+e1
HEeOretXmej7nJPenNg9F+WSXqJE2ZsMSU2l94l0T3++onrPsCBRNQcRuhFFoVAAFsxav0mdM4ft
z68TMpTQmYhykxstd9rTQM8ao6qHjhukhiJSd1clXhXfoHhV5wfyPjo65qXjj58dm3V6P2Y8o9Ei
AKWh/dVWLSibI3cW5xK3y517DSs0cpRPp8gPMElR8G47khyzdNmaM3oCF5WOyD4AMZaGW9fOp2iA
wa2bjoaqCFlxbBtGHlL7tLBJ4pZjk5hXILSRg6k9zcvhB/tBdujtevmIO4GO9wzqkzDhO/F6NBDX
uxwcTa922gwP75YNk/ecs2Qcej8IxL9fQj/XVHnP6lx7sQDlLctqOh29xkfP1R3W4Nptg+MOnRai
vEFvsssvjdlNMegVwZseDqqxM0njP7QDVvDbilxEfTOWdoXAERBkd3OmWz/d1rmYQiX2XQqqT1nN
027li+OQMfSia0vz4G303OrrLXBP/NkXasvgIopMDF9NtIni+0prXPyAs8Z6sMRM/NuxJ6CGeVHu
DbfMTGkfwBWzk/qtM8D8+H1nf67+0lXdgNR3FO02yM2ednZM5xFwTt7eTNEssvfIH40eMLuxIq3P
HT93b37UeZ0nkN2P19QTLoobA5uH++Rj/WOb+SEb/TcM5+m68qOuaPyd4c+ptGiWkS0hWpVeB9Y/
yYs7zNG7bjsiKBBdiCSdpp0VxO16lH+JWogiZGTBQJJl2ta9cfUjhZW0oHAvHXrX3PQWEs0H0GcJ
0gpTPS6Pk97mvNnh8D1WmDWJ3Wr6SMzqURfdWEjftDtOLS5Q4HOGCRxvjCIRlaR0uFzy1V3CdQ50
RI+op5Jt0+1pQiBwQqba1Lwkx3Gg7IuDq8FB21pBxWuT0zndjhlBuLHjRNNvTcDKZrkx9bYXN86E
PtAWNVXupWBmSeCnqCadQ8VYUgWYtDozSIUIKyZs0thOTuexT5MKupFmXv+YqKwWbnYVk7gRr2x/
jF3cVRCF2FLLPN5e0WIhrxVMxecVKUt8JtB89rd6hrQNsvQoFFxiRJ4Vd27aO809W3D39gdIHJdi
Is3L9fyoYxP0kGahMTVfLcG18urHS6l8SmhYfRrjYc9DZYan6+hffuBsf7jRu1Ncra/WcgZm0oEc
M98OhRu516VFouhc1kva7hkaTOQ4buBZO1ysLGmbQHtiGLQ88a5JZWhliMa6Fa5L7wNyBeBoGRcG
aXTj1Q9193KKDO+u95Ix3mW8OozDD0g14njkyKkjNLgVWb6GfDr+Nr57QyqJ8uVsoT+zJYwTGx6t
Dal8GeeWsa/81dh1hcFPqhE67a6MDCCOwObH+GbxWvNKN/QBVbe4nDQG00ESePsU4//n2/x/48f6
9Y9Ttf/X//D3bxQdERNIBumv/3qoS/78z/H//Pt3Tv/Hv27Tbx0mUt+H3/5W+FjffSkfe/mXTlrm
0//u3e7L8OXkL/tqSIflXjx2y5vHXhTDUy/4Hsff/G//8R+PT608LM3jn398qwVu17QWp3X1x9//
dPnXn38Yx2vtv21Iju3//Y/HL/DnH5fVX+mXn37/8Us//PlH4P2T1DeLBkgzWznb4x//mB6P/+L6
/+Tv7O5AZTi19eO/IGY9JH/+YTn/BI3G2wR7FKo5T/+pryH98b/+yUWVHx7Jw7bhcnf943+/98n8
/Wc+/1GJEuxLNfR//nEa69pT5utYBJaeBbj0omBezN5+cJICtfZ1WT4kpjvfPRuGvz/uv2leqjBn
HoKm0wyCI+narnszuaseP8QQlb//vv1jO/+5+v2n+8dz81kyEdeEHNW/yN1TmsP/r0G48ZhJzUDd
UncuzQ3oieGcvsdLY3X8+bMP63lBZmwy7n7uyXZsQD+Rm6sX1z/DsDq9x/7ny0ibCvUbHUvwxd0L
o7FvDcRIy7eTnunuzeIP1Rxq3uoCGFja5kzJ8KUvZJ5+IQzQmhF8lLsfi8Cbr1AJi8TW7jkyz7yv
T7fL/3wj6S7qwz4B14Le7JRzk7tCkCIyt03emwkopiQzbw2Ri3yL6G61IABFwR6IYJWM3cXvl4dk
c/afDhwLyM+mrIH/kzs92ssijsd2C4I3BFz5vckttLGw7JlGJP8WT7upIbwAKDApkwA0iqE9nbuX
80k/r1CyC6c9KOKlBFE2MQSYFW2trv7uOVREfv/9fj2BppxYq4nUyV8Gh5dm733Ua3jhEdySM6fd
S61Le0PhZ6nbWzgb5FaaPups9DeVhu/Ij7Pk5Cg5vzfA6D0dmVqbqBcmjrMvBm98b6DDxytt9ZR2
Hm7Pp63DysiaxmydPeDedd3rs4YXptvU9d9H4f9396XdwEQJEP/DjN2gtsGWLK4725u2JZR2apMr
bQeo3UNW6+GrQlnz3Nd92ifD+5J7x5m986XplaK/93WhTzPe6mttlBjP2hrliTTvuzPze/p2+d/Y
MwMp+AM0cguBAQdFWoSODlNnNAhQTgsaYG2a2IHix0ghbtkwGqZG80Jkdc3hAqUtRLPWyijmfZMO
06wWavKjpq1HKvNz6YcNysIPvG+SVxVl/Iffz/ULY+Ufs3fP9ile2b5BzTAITQ1+QtF3nkU9Yanb
D7kDee/MUL0w474U0An8DShxjR92COxdauWqv4LO3Z3ztnypeTmgo5SMOs+dECqZCZsrm+1P7lo3
Zw6Tl5qXIppHZA2J0qUCWjADQxFj1Sx4Dp95vr7U/PHnz6ZApFa1FEvmh3Y/5szB4kMeQrsbYu7v
5/ilD5DiOQ80pwXx4ocBNYjqEuRXhSZ/5q3Ta7UPkALaMxerNzS0vgO8ft97cBFez2ncLmf6/+u7
lulL8YwU0uQAp/LCskBX8w2A4Fa8t0Al6leDlgTePVlSy71U+y5SVHvLUe2cdH3YIEWcXlA+moNN
kiOfqRbPnnQuA3JsUUXpvBBHs8a+7NF/9DeolXbnzuZj6P7i4PekkF7iLCaDwHpqqbd3uywmdfi6
1BD2uKLWxwMZkvxSfcSD2vosqniqzozcC3ceOKynC7mYY5QXUdQOoR8WzVWi9REOVSvMU0wshimz
h001UG7GrsdtSjSDkSXeufZk1W9HfXCF4gBLu8GCIaTn5yjHlZ4mdlY6eejkol/9+/UhwQn+fbp4
0m7gjMOctmYbhJa+dvV+NaIR5lG0rsVFAwRheRWDQv9OZWEqL+zVr5w7JC3N6tbEXzz76OdIqJ3p
ygtx/UTaebZx+FXmNPWU2mHjRUeR3DV4bOZ5atU2bU/aNgoU/w28R70Q+Z0pjBFbLjax5cd//X4g
X+q9tGkIo3PxMIvtkKy4/8nhKMUHRSvV9mxP2jOgxlUZ9bwghKeuH22xfKT9IWks/ZlV9lKUSftE
n7YLKL/ODwccJ03sf7pO/zo3xlGNw8RygyKnaMibrW4Tf2vKlQqc0rjJeAYLF0EWUYeWgR+VYtO0
Zl9uFmEDX1P7AGn/WO01b4XbeXvROsYeIcZ4B4JE26m1Lm0SbhRQlWrnNexxWwvXCtF9F0WgM3vQ
C4vKlWIfX8dEmzkaMApDyM+k/rmLltpUW1RypYtXD5zVtF5Dk3fjRk+MDxWuoIrzevxKz6IZjGBl
I0KxhrG3DLdiqXTuAm1iZIrtS+GckKZvrG5ZQy0qg0tznPNdBG4mVJtWKZqtZnSaIaf1ITLt7WRR
netLI1XsuxTNfgUOcaTOFWrYimxzC5VnF/U6xQUvhXKmax3iN/0KGSItDn1QxdvRsdfD70fmeC78
4jh2pPO+ipxkXQ1tCsEJPvLszMeDDXCvCofJO1eueWHZP4kaPVs71ghrLMujKbQIXHTV62xv2HWu
9hyXcTyYkVv2tLoT1nqOe4mMm9hl4GjVRt+RQtYYsHD210yEcAvs67QovdtmLhS7Lh3WHNRRnhvW
ELZ4BEMqd8x+6yUzCJLfT+5LAy8FrRNhOa4dLbYa3Keu8iEebkQUFWpBJdd2yY9qgC6z4dCJeOrf
WhP85ldO57uJ4thLUZtTLEAx20Q+ORbrNm+cT0uwVGcW/ktjIwWtk2m5DZB03GMSDXm3F+hoBVRf
1UZeCloLGX1kJvyRkdc+dSb3uyqYI7VplfH7aEF0mta7f3fdhumycUawU0pdt6UD1nL8SPiJMR4t
cY4yFLTeKw+MLR2wmI01SAbS+oy80Vb4uYD0Z57VxPv1biY7Iye249cU/2ndNh9biKiHOI0VM1sy
8zMHEeCnsEj2yDqUIR4joNJyd1a7G9hSrM4DZexiyce9M0ALn43R3BhNNKgdUbZ0vKICjlKBpYt9
BV17g+T6I6x3Q3HFSHEKHRa9nWQSe+y6sTGznU/a2JuKjUtxqkcOshwJsj0eUtK7fk6/9Eelc7W1
LoVpiwJNxk1Y7FG3BZaRAWUTiECotW5JZ6tnZRrCY6hQou9q3PaUR15DLSzOsKte2MCeCJ/PTtVZ
4HMEzwnbToNiI4bCvuvstEHzzynxvvQBUqiaLSwh0cRjuNhHTqhmNU7YTObwTWnsLflkhSCFbEzJ
yRr1BXaKvbHr82xRuwxb0tEqugiiyeKIELbIZ+R97nvbulfruBypaFKVy6LBWUm0O7bHT4sJjkOt
bSlOgzQtPQOtHsSkEn+HGf1DnUe12ibwJGD4bMWgv6N1gS9EqKWgdOHo3Hhmqyv2XIpTyrcTWqC+
tke35690MT6Ap7lWGxQpSpFliDXO6yWk2R4fK7PHwXDprVht65UBHfDvRZLbgF+gzOkf7YF9YNMD
UVS7aTxRhZ4Nu2gLE3+RWoRo7a/IB3pfkbA6p9n9QpA+UTieNR75aeuNaSdCZ+mWbVk2dD0/V3l9
qXEpRAOkWSHTws6iKh/c+ugi3RZa1HxQmlZZtxbllKEbupTlmOBqZ5XTRxTzFKdUitHVrgPoKbkI
O2e0NoY/fypa/7Vav6UYtSd7noDm0O+sf7DFcots3Bm34ZcG3Dx9ZdcTxnODFQ97nEK0rZZFN+mq
K+YHZASkAULJWzVT27t68KpcvE9+txRqW4sphSj6ZSO7OWOCdQFCO/UBtL7aTm5Ip6jdQEmdSeDv
63VE9RT8jqN2ghrSTRe/P8TlYPGHbhnf+DVuTJi4Kq0RWQs2LYY5wVxd2zflO7hsyDa9V2tYCskC
10OEuJlEO8m/dnNwD39KbZ96ctB4tpWIFobzMrlDuPSIpGGtbYaZsPqdWseliLQqnOYy9FbDXgNK
YFb5RRAFH9XaliISveP+yPLREBHndqvp7hf48YoH2xM09tmwsLDbFtOuIUSJGpWP3tZ2QeCNaoHz
lMd/1jreRB6cllFDzgDxcQwQFW8ST2WQZw0ncYKnMm4JofABc0xWD7WxdR+UBlxmt07Uuxbcffu9
kTQXU0FtH+XEQW2l6FJYdkLouQa+ce8XzmtLNN9SG2EftY5Ld1qgZIve+kG/70rrNdhhdLMB9qu1
LYWmMaWoHM0GaWPT0m+EH2dXrT27iqMiXWiT3h4L7rMsFGd1N6uevSvcRO2C9aR59Gyt4GthTzkK
reFsLUO21e0I9CQauUaqtrXoUoA2U2lH1GqAF9vNF1QCPlB8eKc26tKROQL571xMRvdCxM6uxWcW
zKjpqd0jZO5El4we+eiZjs/za1EfZUVbxQjVpTMzw1wBaVarRwHJui0AHOKu4plKI27I+CqByrcb
iHEI9aa4t6EOYSKrdEn5ibbYOVoFm6/sQxPF/e1UGt3WsLPvKtP5Ex9roaLQ++WAr3Dhfor7+Sr1
nLdqTUvxOXfYFvim1oULpFaEY732cPS7V7qmAFyVrm4OshUYuHVg3fV1V631nWf15zAGx0Py5yw9
3mmnjaNui8aUMXVhDdYGf07RadfaqC9v1EZGCs9Jg7bY2oIZHZe/em5wc+9/VWtaCs+Bgydp3LoP
czd+A+/0Ui9LxXUovTjHCHfBrLA7GP4t6hRTbO60ovqm1m8pOKFoRX0342+NjjvsreWu9M9dO48r
4heTKUOmJo188NjAykjK0RGbznOz29ZtMOQ+6qhvlfovI6ccTAGrHDlvtPGsz0Vif8D080GtaekM
xWCgL1wv6oj/sb8Y0fyDxGKrleoMWXwrxqYVhTaTjtvGh3KEeWVrzXu1nksxmqCymnc4FYTOUX8R
Yq1Y7E0FXSRXOqRx+zqNU4x1Yl9AL4PYot2npfmQtmpvcaS9TpsuUqflwUzT0RLcD3r6CvK8UhkK
1zepaX+JSqwNoAlFpYkpjjncG/GUKiF9IWKetm56Iw5IqMaEkb6im961oYUv60ZtRqUwLfFGxTkU
CchqbPSNPnqHdsIGQ6lxGQs1oPcn7IAhZ3u8HhfzunBmtRiSUVDBFCP0DHU+9NCH2Xjrch10qVrd
DMrn6YgHrBK0jPIuNOrxtWW0N50+KPZbOkO7lOoEVgdt2Lv+h9To7ou8VXrEGTJyKZoRFo6brAtR
b2wxl4wn5FpLX20/lNFIg5W1WlYHLXWbpN2iIX4vtOCd2jqRQlPXeWdVuJuEcWrh9jyRqNgLXXMV
B0YKzwxVqXXMFuImWHAGEK77pkj1VXFGpfAcM1zjwdq1mIB15tbo7TtOUrXqOSaIpytRaKhOODDP
wr4ObD1nr12Oav9+MOZKORzutKefABZYD+K5YuzjZIJxSvIMxrndqtURILCetr/kQvhdGTWhr/X4
XY1TU34XgTepPRoNV4pVo8RhCtV1ZDeSpd+VsYu9Ofz+g9LKlAFHnjfPvo4HE+a4R7FXFxA78kOK
+6MMOIJHaJCFr5oQK6ijuj3U2S/5guW62v7rSqcprmwu6l2MTZ0gbJ8O5bu5MNTOvCey7rMnb2HW
GIZ7gnGv/AaDOAzUp6JOLtTGXQrZ0RqtpcGPOMwiZ/2A0Hd8YXt+kysOjBSzFvukYy5Ma1BFbX/w
BEKgGyeq3VbxA6S4pRiHuU0zMvJWP112nf8OMwm13Dxc2tOQ8vLSBGPcNaggD2/TGEOMfHirNO4y
0iiO0E0rirgNvSr4XNWTsUmQ/lEbFBlo1JIy9zVRNjjaZf5nj6LChcjLUW3JyECjQdfmZbWcOiRS
UZMB+rLRFs3bqw2MdPPtkAgfmoLWnXERG1TmriCPnwmlp938Fw8aR4pTxByB1yExF444ikYbqsUZ
m42XzjkSQkGcX5TNMr0VkLkv8VXSXOxmktZ5gOLmta+RRenxNPFK9wLDzaG+yPLKdjdekZKMx4TM
16fNamdt925qTU1s9aWt8i91kmjt1uViae4Mh1z73mvELHawf4tl61KlxnC31fwsNFH2sS+jOpuW
raGTTfiogexdDoaV9d7O8mbanIp0WA9xG2DGpBfmKg6liUjprh9Lq/o8I44WvR6w5Mi+9oaD8L2/
msEYdhii5rtmwBU700fHR/LcNOB9L14sLiDix8GN6yNet9Xb1XyLe9a0GU23u2zSvltDvQ785YC1
zmjvxs6Onf2Iyykp7CIZ7W2Mt1PNfTYIEPPrUsvblDXSZNfpirfcBWK/XnO7MtrT1rHy8XJdtfKu
q0bd3qFCi7diBgN/fVtg3uCp3UJktFc528JFo6wOXQe9AjbPjRlbgWJomadbgmVjpJa32JRid/8Y
2fnbyEsV+y3tlSOVmLkw6bcjIoR3i6vIMZSSg0hRn/baGUGmGGSQQuiN8ybSAsxmkNlWGxMZ5dXp
seXmFO1CLFqzzZy339HaU7v0yRivDHrrWHl6HYpFNHewwdKjWWiptpXJGK/ETXVRmW4fxl1u3+Bd
kYH8F8Mnpa1Mxnh1JU6SYzPW2N/G4n3no63alZU/KA67tFO2VTpAEwnqMCCpjCh0dpOssRrTDJvf
0xWDBQ1mPz6ymEiaR+Wu1ieEvVo9VXzlyDAvo0qNVbNYkW5cOvPe7CuxotTn5O1ObfClQB3Kdoq0
ZKhDClXfp8a+crRejdFhyGqTjZi6sV28OkyQrbY3Q+8huGwFmfldre9SuI5Ou1qjMJuwaIPV33g1
IhVon6O+qLZ0ZLzX1GCOjEMwFwTdsDfCm7J9mqaKFwQZ79V4E75lMUc4NZpuC6LM3TbapIdKg2NJ
7xBsQheUSqoaVm1RXLnW6Awbt+1cNXy/IaO9cBSPATLVbMOV8K6SytI/86Zd1FLBMtrLm4/OID33
VVJZ82VkRyL09MFTW/RPgjDP3gqmVYggPZ5OWVrG235q440YylJx1UjZA6MzZjHzTg61pbIeE9Dm
j2spSjXk5w8x8Gedd0yrypIsb0IHmWDtMseAe6tH0+ScqR2+wKsznnTXn30A3NYocjEnCtfCsLqH
Jk+xfIq8ymx2U19rDxDO7pBIQ9WSWxzGrnHAY/SAp6NTK86+FNiQgl1dZNw/p6VN/K1W4oi7KRN0
ztSe0TJADDuhlTfLcWeKcFu4LtMY3tnSLoOulp2SIWKrLjrotWYVWpaR5pt5yiZ7k+X2qHjBkmFi
qHeVHeZTVbgIbFaSVXwAvf9NaeuQ/ZaKoVyGQKxV2HRVv51j6/s6OKodl45j5KmMHvugMuRueyjM
/Mo0+zPvluOh+4tny5P45bOFW2JuFk8oiISDPfbbXLMpNUzrG7VBkaJ6SIouNqaxCiPR+XuRmDG+
OFiTq7UuHcOThz5PxYyGaTdrX0ucfr51GseNWuvSlbnP7KrGqqsMuWvdeeN6XbTxGS2Xl8ZcCtV4
ps7odnUV9rOZXBlF52/QGprUDjEZKjblbuqPuVWGVu7X8QYJvfYq8XAcUht2GTBmB3NtuZVehp5T
YW0W+Be5bSxq54AMGeuaKo6jIK3wc02mm74r7a03ZOP97+f0GC+/WOyGlLgPpnwZJyQQw2K1W678
eh8He/Qv63rv8qqr1O5YMobMX9wIsb64DnVhDc0mcYbsGFqYV6qdxU+WhSdBm/btGKSsTcd8Kwb9
TWycE4Z+YW0+KbU+axoli8HXO/pOds3ZpR2p/FUgIfj7CXipdSlkKxajloMK3BteF70ZF615WyWO
GpvJkGFkRVoZQsdG/rgH+/dNaTnhkDq+4qBLUYvUbKlHKBhTDCcrUbf+vWbHqdrAyFgysQzVIpa0
ACGAhNMW8mH7aS2CelRs3z99cyFIE0XN0BUhOqRfyR3dll7yQWlOZZUwe9SpVsMQhLRaR9kGDcLx
cbJaxeKmLsVsyvOtSqLjsDd+9Fm0vX9ha/2odqnRpZO1NjMxrx2dj1BS3DuG2WyQVFE8oWRIWeDi
beL05N8MNOSXXZWCR8ANpMpGteSLDCnDmD5quNkWoZG4y86Pdf11DZ/vjdrMStG6uCkZrqnVdrER
z/VVhnLgHYKEjjjT+6eXyS/2YxlY5tqWObuuYOm4wilftYaB106ajy2a+igTmgcnsN1+h5H9XN9o
C6+Cm8bL2vKTiZHAQbjmeunZ2uLgNRwJ1BUWLc9flZUzm9uybRcMd2J8Pr/W0ZKKQ9Vw5m6Fk83f
rNK2r8cmG66WNBkPViQmmkADA3vsMrXXh8SA33KfH3UqHqrUb/odDzYb5doSj8hEB/l5h/Situ74
7T69tcyoHtUukjIgDlxjax4Jyfs4MrK7MciDGzPFzVtpI0Dx+3QjqLXcqcmO5qE564+u2d4HRvxa
ZbkgkHvaNG/NpdTcKQ+tFZxtYdqXZo3d6O8bP4b7z0tFlyXKhdDwseznPMRBwbIuu34tpl2AJU63
m3ghxJeIuBeJUnZNl9XHjDZwXHt08lBrNMwZ8qk4rE0Rv/v9V/n1IajLIDmMVARvRCsPx9pOdlq0
fsDX/dw4/fqKgzrr6SRgKZGKHOM6zBIw+AFVbb/yk3j+MmeGdiaz+dJHSLd6HTfe2GywQsH8KXd3
ydB2bboZO5Ltl+kEo+3Mo/qlKZe2H+AJsRjdIt7H6ZDnB+HMBugwrdin5eqbWxDdalklXVYjixNy
J1FXMGgVur+57X5gI1I7wNCPPp0RDcEREgFVHhqU4wZrOgyW8eb3K+mFmZBBdJ4FlnOFg7vDJssb
LoOidw61H1D3d+Ox0JXQBRgEnH4Bh7Zxavc0ZDoQEoTrHn/EN06N2opr8Wnr/RK0KTZaWeh5znAA
c+1vosRQe6zoMpBuTElFWsJIQhz97APGEeXOD1Kld5zuH6fl2V1ZdxujKLwi2hljeqVHuArX51wD
X9gjZAzdYulFX2MuvFtXex8F7QHjRKX3IYqzp71eUF1L+yCPdnlqXnuOdo0V5JlN+qVeSxELrFDH
fCCNdk02tVdZ3w+h5lhvf7/YX2pcepBHDhrJi6Wx2I243zdNZ2+WoLCVLoIYRp6Oih7k+PToWhp6
ad9cg3r90MaLmjgspkqnjceuh7uuKdKwWMziIIKhutDbQg2KqsswOm2ZqaeUXRqmGVrjTeLfaF53
zgXlhVGXYXRzpreit+pgN5R2Oh9Mc3rXYG+kllTEH+V0ZBJcxjF2r4JdNbZ3eVGHWVerHeIylG5J
5jkuYy5SxYCxWiUqfbsWzpmd96VhOf78WeiPoPNXGH4EUT/WG1BjW3x0FLdEWdULz7ilx/IwhbVU
LtsK26t2E3UVFnJKkeRJYRqUC5yL3AkgWtWrufGLqLvGFy9V40HqsrCXcKuo8lor2JXTSs32HhTA
mZ4/ZTh+cQ2UsXS2izmEXsVJaCyaNV7raelAMIoRDn1AKakOUydYrY3XjqWzd8muTdt2yJ0ROc7G
XQ4t1t/tfm2M2PxSeo6JL4tvpZ5SBv4nw9lZa/GbNYfjc6kb4ssUV2WxT/q8r3ZK8ybD8Ko0HfCW
SLzd3CUuG9SSIZ+fYKplKb09dBmH1w25WMeowYSuThqMzuxp1wS2UqYZLc7TkOHK5liNhcOdcdT9
mpwWprbtKeGr0d4/bbzBfqqPBhofBdrNBTafm7ow1TB++Peetm4nmBukohJ7HNSbrZUb2YaMxFe1
WZXO4xpnOR1L+WE/mkm58TUNAtds62rnmivFegzWVLc1a9jXIGtwP+7iO5x+hvdqfZfOZHtqGstw
22GvBVQ97HyN9+niKA6MdCSn3WTUFGKHPRqV5mu8HfOvrr56atcgGYC3OsnUDmLs91XlFluUq1GE
sSM11RNdxuAVwWCtlu/0+9Sbu4MTDeiLa7lajR2l09P1iB+mhY/G0O+tqUxAXA0P0KvnM3vsC0eb
jMETU4tklrf0e9xq1g3OG93WyxXvKo4Up04uXM1qGfW1RK5lGpbvepeocQl1GYKnrU3ZRoUl9jHs
mV0wJcmW/ViteP+TCdgKDSJKRy5WXmN+7UvrbZmYavRq3ZGiNClJKdeNLfap3umbuTGjfRQBo/t9
lL7wTHSkKC2MvDVz/N0OblQ44+tElGl5WFyz6A5213AK/v5jXlo4UrxGoxXZRsaXwOtNw20aG7Rq
FmpIMF1GgjVJ5A2DS+txXKU7HxjYNqiXv5S6LkPB8oztADxjt28wlt6mZZvtcLNWO/hkJFjQ2PpQ
Ok63H3MxHsoEV3EEjFe1k09Ggi0lrlBrN3X7IVmLg9Hn71Yjc9SmVFb7WpPSXmtyPfvGT7xtWczZ
FkiqGuwf/9HTbazyFm/w/KjZa6XWbbO1qTZWs6gpN+GGctp6ZNtFZ2Rus8d3PtmuTllsfWTyd2or
RopYYSyknLvYP2RZtT6s+Dm/z3QMOdValyI2sqbJEICV905nwEc5Xjga0ziXI3whUJ9c4p49XmzD
IF29BMHB1kidj9rRMP5BqeMy+is3TCPCP8M7oPMVFZtxBZ04YCP9Ua15KRVlFLVVr3oXHJymrADg
ZrOb3LhGUflqsSojwJreF9zim+AQ9AZ+U+ZVoSvexGTwF0Jc7bCYNF3aHH9HPESlBkjUZeQXZhBp
lHhtcFiP0kf5ZNhbO8FHXG3QpTDN9AKH3qW2d6hwXVRd85qHg9o6l62ycIHnmlSW9s4F/pBV2o1d
pfdqvZYC1EFGKOmsyt6ZriiN0G4wJ7xMplK8U2tfCtGqMdqsELV3sGtjRkLd7u2rI1XvnJ7g8S73
i5fuk6XnsyDFJLix/SlyD2Wj9RcDVsQlNmE6tuzwVL3oMi7XKbkd1ui/eFw/3Qh+8aEyxstbzAjH
uLbg2TpP2BsbRVqYzT7PibrikERzXmzausSuZlNZLWf7nC1d5V3WReMm5YGHdZaXm2LNx+UyiRYt
+mJZE7C7SgfSmmN2uazTtOGS07Q3uWv4ze3YR5PhXs6a7bX5pluLGOdX3QpSK950g9dwEapdpm7j
BG0df2m6pBTGxs69tLy01hy5593Cg96Ld0s7Tt02XywMpJGQm0YcZHMsfpD5XtK5rzbYSmquvQkW
pOHzC6PJXaTvS3KWA07MeHIKOth7dfWuMUseMpmX+d/LpuTHnWjtcecC97U2ghHKt+M4mSmubmLG
dSnXrb76UpO09cRm7vA/nDaO78bJpyq18+BbGQuMfiByrnVXblD7ypaPR5DeRbOWy7ypEI3qt9OU
9ka+8yBORvuVko2518xo7reRz0oLtqM7LU65M8fV0a8NTK6DQ+qItYQX1tbLBS4B1dZzm9G9zXSR
+js9tSZrm3huyy3ML/2dXyKAu5nb2G0r8JtZncS7IeC9723JkMxxTc/aqvM2Pg698EZwU49sj2sj
e4lbiitmq07STedzs9sEhlaUOwydzc/tUGK4vayz902kGFEfmq528ru1w+j9fdLiQXBnDZFl3axR
4ot4V6xwVOxDMAkDRYTV9URxC0PDZ76aNG3oXKyvQSwOOqrG3MZKvV7zi8W15ulr65cpZpX1SDL4
0oOBFDwYszf3y7ao8Hjcx752lIEsRFFNGiyWFdAWCjqeGMV+YS7r+tJ0SKSZl25e+ckmd/Pg4OYJ
LoTuPJUd2ZQFcMHxZjn217ro8/3UsUfduXUssod5NuMKJ4i4qs3L0Vkte1vHiW2iEpssxY53TeJ/
whK8qq+DeeXhlzi6mLvN1Awk8zf4inomN6hhsCxriwucld0bud+5BwRW8vm6MieDrLY+oK22UmYe
xhjulr707gCS00VkTS/EV7PQ4Mx0o2c3bz0HH8VdEvVO9pW3j18QNKVdj7s+c+r+Lse+0n0AntWW
h2zxoAkFtV47V6ujmfmNkUz5+ldaFbWAMdNptX3XErTJvmqSxbxsSiNrPyRa6esm21seu87Gwx+z
udOHITe+2lkU+csmioMyDqdpHJ0rvUvt+mM2YYG8RfNeh40eT5YRIO3suMW3aJjiPN7kbf7/OPuy
7cZxLNtfqZXvrOYEEOjVVQ8kJUuy5dmO4YUrwuEACU4gBoLk19+t7Lrdle6qrO5cES+eNFAgcM4+
e2DfEUk5qU9Ql291gekSzi7oPMb1DFafYfjjMUjfRqnn7djHal2f2w1pooWqcSe9IRpxpgfRxtut
5QiFDeOJyTumXUZ3IWtU/Ti19bLdewg84gCTaPgGsPLiREyPxtth+NlicoMkTTol69U4yq66mpBR
pK/dxLO4kGmSxl8YRVr1j8i31S0k5MEJY6TtDdKWPpeeiFLAICgol2Zj/oQMiXk7wDwo+dzxJuWl
6qB0fMjWuhtuI1E10dGPjVt3wVTL5cBXHdKrjC5t+CmkVVs91hMXqlCrDeCJKENuIKLpqZkRhmuI
Pptws+ExUVR1LwjuqMY7h3BOpJDW7Zgh5VPO2Ds9Ybregz8d6fPEZ/rWwRNgKCpAhv6uXkKNraQe
F7+jBBnAogwxrZqvWwmD430lnIK8Jshm8Vwzw9Njr5DDmtsq0PR7XXOpCjGY1sqcDVEVIugoTZaj
6XpjS+vjMCitGeIoH7rNqy+J5XgFJQlFBDtDhMoXTSCMzuUSmGE3XCx5chjabe3t5CFM2xGl/dc4
XD1FvJpAFmOBKAh6Rrkk3ivcwlkhkbreF7T3ZPy0TgkhMDjqe1ie5Um7bc3RW6hkn1fk0+kqryeb
LdjvN+XHMZcWx7TPgXjP5q2NrBWPSK3n18jh0DgVWljW8McOD3X5NJV1ekc4xbhzN/i4JzkEoAO5
6njE2908i6RbcxFZtl37xQhAFwuyrPghrFYUipCz1fXRIGotyDfdNMETJa2OyzqlLihNOEe8zNZt
k6863BJ5mO3m+ZXrx6AqJx9X602CxJz7MDKyeQJ8hMjevOk6y/ewjhf2xFu0MbcrcDG2T9sGh56t
KjKB7J3Wy02PQOm2GDcd2SJVyJuGeEGbqvGQ0G0merRh20ORMaTW3jdLmMWHEXNjeTvC7q6Z8nlN
kaIDc/F88ppHxyjhxt4Rg9znb3GzsO6GdonBQhvqvqt/JB3bsBx6+LaZ3ShYM+/xzha5I32bmhfa
znV1MqKRyRFKWtqdnY6R8rXDntTREuFMSfW+wS8ZxuamluRgxkYIEJwhw8JCYTBTOtXSruqgZJ+A
OByDSBzujEL0YT7bdYifhksS6tx3/JXFLQBf2KST6jmN6i74Car904X0eoCVSrzu7aqzJ9A/l5+j
mUJfRgEOQGToDu1PBXHNaw8ZBjlQbM9RPvOpXQ+RHz61OpUl7JCbR3Q18EjawgCBhJ3e+qzgS4yl
34cIbLid1TIXyqBYu29jjA33wl5CqmVTxnD1fKDZMPtzt8VrWiJL25Cnnk8s2NdjoIp6GeMcaRIh
lkHvuyJ0ZDNftYzRljEJI5XCohc8Swvd532dwk2xBM2puvb4xnkTnSgb1E7AFuI2WUqZ6vUz8o2F
LXpI29YbWAIm32qtlzyV9Fz3bXicjQmSK+hsVXKcwMA68IylT1vUwwym5rjrn0Nkya85IpBnrIeO
FHGMcz/kshlK7Dpmut0Cx3Yz40PhwupGyaB/gWfvfJc5bPEl6fqkbKbxbQtr5NL2VfMV2SryJvUr
3M69wUjkgHTfNUXFYZdxLUNNEvtpigTkoyi0NgL7QgvHQXj1tVgH+eiD9DlGVkxcNh4R5m9sTrDf
B9DuXStpQFmXIA2La57YZf4Jfo1tco4p61aGQTyTa5bZbfmRDb3fi9mCupzXMOi/Y5OldTEtQa0e
6g6b4ddk7Ktcm0AlddG3q4OjSiXSbsxbnSlx2uLI6hKcI+uuvKH92fcoBn8ONrtP7NZH5SAj0eNS
1ZDUdzyYqvtYqWrZgxg5DI/grFn5BPMEelOHTTVf9dO6rrcZ3BtUqRcM5o8prHLmvHexj/Nkmab6
sxu0CL82dTLfySSe7pXWW517WLCbGUOIbaFvY9RM0ZNFIGPwOcEoLPiUUuyksG2ylkBFm3aUrEXW
6DkuhEIC7aluNl1Mk8uAd1PnqiLbyLxn1kl5heZkU2cPTsw9x2Gb6Xz2PahWgtwitXko1gyJiboC
LQ/7t8sD6SrQj2tXxHrLdgvlzXHtm6Lyw5ce8WV5tjT+6MGjk+PwCWy8tViTMUVIfNpSmJt4xCXo
kXc4viDoYrIKYdLm1lJ0qUJlbxRyB2ce3SC5NljLWtfhgXjwb9cKQ9F0oHYXQfdbdJ2e8iYhMI7Q
dHhB1fuVtuTORQhmiCxu0XS9MLH7eEH9ST+Lhp/nhBfjFOHOiKLwCtHg81BsUmJ6FITpU9T76Qjk
vdV5JLvkqk0VLxwkrvcm7NgpkNmgi1CMt+gz7HwVdxmhMz6zsJ9uVT3VkK9HsILdKy678Zz0ygc4
K+CwcM0RiV3KcbLLnkRNOt9FQ6hh6IzBPX9O2eDr/dwheul+iuvkMzOIDSpNWgFbYk1g6e06qCrb
h1r6+A4DzWR4NJZudyTtuuhKdeMYLLm5wBdDih0XigtwINnVHCn0Jtsg+HWFLVMtBUtTcb+CWRUU
CK/v50ez+QmC+y6JYl/AJrNqC2RdN+quNcAwcfFEN+2SFbrtbg8JZLRjVTIMpQ6rWBVRU3fROXXq
khRMzaW4ZqDu1qLgbCZx2bspjBweBJrxobfZTrIO1lz51kMa+6ygoExehaHjjR4cyvqiFjIoIqRW
Z1i6bJnzzFNsErGDt8ZBUK9QVGZLiF5QWExy4ROgPTKWkjSwxwYvJnxwI27MIiZ0Ktu1dsNVu+A8
+UJC7ed9nLVdhAwcDXO9KG0SVq5ZV7/xmYjcJNG2d8wtn4ehqmO0PKSS5taBrYcdT6Okb05Jozxm
/9V6x9ZL8O6mt+TaMNaGO4bkpAXlG0rdUm9pQl59Nwfi2NKB2GfXVdH8OGgXFZjNTfHXtav8XJCl
CUrV1i98cS6fVfC+tlBxjZj05HqR9aG2CsYuKXT9KPaSYtssV3mGhnwC7bd9sjqMD3Eb+6tldHzn
+yy5bhPOP3UoqIplld8FjKzvIkBa93UUU4GYAvtE/HwaR5wMJ+bF+iNSMnqdBsLqQ9zUkBds0mz8
PAWxvg89/Idhf0/OcA51OaMrXFRcuF2hbJleBSAnfT8HCgRzu2SFC0C5qALyythg8nVkZ4wh4TGA
zN1E5yYU19ji5uOqWfyC3V3s2ljSNu/7xYJ7g7CTmPigEB4JEGWLWwfXx3nsGVVzaFwmdlgYCAyj
Yj1tlP1gTNiHNE7TEw1bLLik00UT0oeO6P4l2rrljlElH0SoDIhUrmvbKV/ChnuTC/Rv635F+OJ6
oHMsXmm0qJOVK+OlHCZa9Jvblv2gJTmtIOSmLz5g2ZPofIKggdgOWXCo+mz2XV7hXmEwfljr8Edj
q9W+EELpms9NvzCQk6PZr2Vzcbg4duuywQiI6WhVyIqeJoNVtjTJKEtB5yg4zVEKfwEIpX140nVU
8VsTLMbuZzhXhK8b7WJa8DWd7bVLFRFf0Yv1E0Iz4iA+qEY16Y1c5g7xxWKYsbVGSrPXxHUqvJsS
l6gdjEfWASYbhtbHMZh59yXAnYkQNrI2pCk986PLVwDn1Y5blzWF7lB1+7xKgiTp8pWsrnlbGEmm
m3kZ5+07YtY8CvzaMoLTu8ONTFQuIYGTO/hCVfGVZl0jH5YIaNZuHNKk39sMG1+JHl1kx+lCKN1N
WR8nd5CJSXINRngSlRFfCD9GEAIuPxucov2dM5apsFi5mOuTmUwS0hwWOQz13ybjbn0A2JPFwHVA
Qt6ujekMdqJ6yFBDqR63/lML+MV/aUnLjymS3gH59D77EpmkDb72oAwA+FlGggxRjFXqAqsDlX9e
ublFAox2Szn3QrNPFC4V9pX5OmSfjZl4LEuSTQGKlWogwfxE/SYXkQdxnCWocirdF7xKuvjWbGxZ
f6aV5N0P3UCfuWMSQZyPa1cvHBYaZNT3SC0n7bIbZvgVX/EmiMd7ivsTe3CY6EuBgHikDPB3PUCo
f5BJWPtD0tZt2Jfpphc95h2lVCDYYERHjfZFTsWKIhWFNeoe6x+kRYnor3grWv3amWCc96MMLD8a
wx3BJ7Zxr8sp7pb5a8sJ1HW0brn5an07zXslwj4oeOvgxDGJihYTqB32ZpUyFfhIsgbyVoO5UaHV
PKHDmigMkl7dlnIGyf9U3Ywinq58tbDHKYlXa3JLtk3drV3X5RpptzlkjsIlSMxjctyvnqF8YehY
/EGGC93FdEuDvOYuy431KKJz66w3D1nks/rnjMQettvaMKxL6uHpNebCIDrlsNGefF+R/9jIPBkD
Xp2QMp7StDDdJgN0WGsYXC0blvFVFpMoO1kcL/Ib35q6XAe4n9yNsdG7Jpg2B6pAUAVHdGyJLULA
49gaGe6WAq5hyUsyW9AqZ18LdeT15YzCJbMRTIvHsSlwEKr+lWAyFe5lXQ+2VAFp/G5eoM8BlhFA
NrplddTcMulD4EDN2t5C3uCOXdXQIXekcqcxBH535rGw8RFFd/eVyXr0t0PrzclO2dDVJVvXpSAE
uwcQRlF9hZsLOhLRY0ttpG7P1oYcCgnY6/hjl7G6UNuKuB2ImsJDk+mkO082Md1ZV85cO6VG+S3W
C2t3I2v1M7CUZNcHCUoxvB7KjuuWpbroltS/EnjsvOuYhmFew1WmwUpGtZN3Puv3CcLUXTGhYR0L
hnn9jMRHtmBogc3ToCbVS9E5ACEFvKP4UkDItYo8qrGCp7WNu0KB/wXmOWxz4vPIBwvU0AYb70+Z
n0n9efHztN1sKU68F7jXjPFNTxvXmMIms2quRwZ2GJwBl6UMqcQeV83pXYxkznIes0XCDqFCAvWA
yiJ7iOoEmExl0OznFImOp01WwQLW7NRtZYtJOkqFykIb91YNSJw5xi1wxLyC5QR7Hy2wNZxn6F6Q
OLmEIFJsFnvcOWB8tE+YucX6xsPNAMWvRxLqbepgMlUwppW/6zES/Z5uaG+/DoLY+lM9CkjmWqtU
BzZgnz73MUeLgxBidAItklIABCEREhvgrD7VDaAPAM1m3xq3Rjk2iqVq8g2ANCnbjNZ1d736DOhJ
DpVZ9FUbNSTFCHxlvluV2PxDqKYg++yraXB3bm54c2I1R1+z613VNsdZ1EtUY9ONyc/Wo7D92q7C
9/Nu4wpe2e04bS8YH/SgwM3AmfolX3DO68MijcftHU+vcVIne0x6omtYLOA0YQRG5/ngqctecD/4
bsdrW6NzYdGw3HjmhvaL7wHJ5GhkXXqOgpgO70py3pbtWOn4OYi3fr5dQybn22pEztsDA64a/4om
uVtlkmT4SQbDs8MSiS4s0hR22Tc4zQRObLGQ2JcVzRamCiRlgfxbbBEoME8zvI3CE4VPU3hNYJvT
nVAxLQrBfeEynLkCyppTlXi4natav4Mz0tS38VYNYBVVYTscYDsfxPdQPWZ0LJDhtHlMb4ZV7ZG+
6PUePDXVF5iJEPd98L0JEG+4WXYMOuAgn8Oun9BFUJSPZaS5kmhgUNT2tw7oX1tAHWGNy+GkEsXX
IY0JSndig+EQIAu2/j6oli94V7SyV140zJeaKNXuuiRhUxkjT8a2+aT7td6jmurQFqQwTwN1sruE
eyHrbCxl3fDlVFlQjguoPAQnJXwUQgNX9KrHNBqDzFGc6LwkWwFMTKUH7JMjZu0TzrEcKGrU5pB7
brKc+sF1+3Rx0fSeNaTtAtRJUWoTpNXCguSnavsOaqwW8y1rirnHmZgWQaf5FY1VvC7HFl6w7NVp
5LDcXNbcovDGm1SmhYyWZLwjWdMtnwK8G46jAR3f6PYXL2oU+TPb5vTWXfqT6yoY2wUHDdiusIda
KyHu1j4yKMy0g3/CjMESwKaswKSEeJuHpufDW7NiywYzb8368F3bOZj2Ds6dKA5xmwMAQNbMqE+G
j47dkVrOAscik9uPtsYs4auUfmz3qUiHAM3wpJIBScpUNw8pShscDTHPUrJX2Nqn91qlxLPcwvt6
vfVZ6thzBGCtQXgL0Hv7ncOMtX1VgRuD+1FgXPMwczkZ+A2srIuLbJ7gSgzRm9Ldse4xtcIiSVWy
1xmKPLpDCqKbrqHfE8QXGyZAYw+PNZ01WRkSatm1V5gD3aCSYPSmdWlqnoZOtvqUicSPx8AhVv1r
Eobo0emwUEhyxj5weZfFPrgZQ3hLPQTOuOZzsCFVsOCoAobd6nqmbxtjIVPpSZjNz1sHQmLBQoMR
TZN0AwxitAjsG6NGVc8JAKIiHpBOIOftFGwI39ZlAlfC7uiVSNYctYbciihbrDus48CTgwZG7q+6
lm7ha1RbQk5NizleocIe4/sd1MChRoM3AKYHeG8WEuwnHceuSGgvgxz33Jkqc8GjBgJzi30IT+Nx
2jdBhGkNHTCgWfMOAWksX6dFkVLXGUkPdnF8O6h0CcIBhmyxdzxvE4GkM3RgkbwhkTbmlRh4or9n
InX9TQhkO9t3pHb8yXsMVspOAOODthB0svtmGDp6XYluaJ88w4W5XmPWmlPoEIgDtAL8cuSRrxu5
ly7rxWmRmrcvKGoBJQE2pGszAVZgPfDmFA5rTVg43MwqKODcQVdVYoqXMb5vQea7GBBnXyYKAXxU
cA77yn7XY5Bj3DHrvcaFtZlU+n7RuGiYeGIlIJI8zvj6lOCyQxrFSd1uL5h9AN2acSfv+bZlNwRd
V3AdBxVgxJyG8J6LL0M4Fl+FklJ11cpsIjdbN0I3HcXraL/4xnHgd62D8cfeImZ6rfPIA4jFhDIG
ZSqE3neGxZ3uzdd+Tll8P8I0wcT7i1FrhP5tIYhmZ3rjsyx4731brr2+5MFZQ2+JrtLhmEKH6w/T
oFxSinlVw01s4DKTL1UbRsd0UyS5CUwUBXvMFm1TdkxwFNdqMgrwWNI3ybclQ/r7dbUJuTwCVU4t
4PK60tuPZCCJ+K7aMeyOYQKJ4jFs/DqdofbX9rmDlXT9Mg4kXW4iqJbXn+tEpLppZtdnu80RBgCE
Y0adY1DnMBNpjAFJb7Lp2YW98YVdEfh51HgJsnRbHLcFOO0Us+40vdBiZ7bnYCTfdjMSfV9C3wpz
1naLhlOGuDpUBIC9K2gUuF2R6G6yVH4HchIAfiIsUAYQIUqwwgxY5/0Ow6QWaAO20Esz4y+VCA/0
nBRrEEQatwmbNGQOilyuHVfo1UUO5JbfmWzuAtgENFnzw11Oxh+ZA9gGDTgRx2nkKEJC7HTdU6J1
bF2RCsD3OnddCiMGnyDfKQMeGpZJTAKwYhIxVbdxnVm/x/4JC8O5G5r53cpFLTfjlvXkE6oAmi65
nKQ7rQAkl08s69V8h+NaJAeDOiXv4VEz5cjwEUs5JADocdhi7niPqphnJ1NDIHCL0UYPnfpI/Ib+
fWrRmhPkTabEfnMumFgOPVDsgWmqFqiFnupHsBsiUc4zspQfJQiJOBARjQHLRT6zir9mCtpCVQwh
xlCAuSo9jTZvINNL85Fh/J8UGFlr945uWQATQ1ca2m9oybYmyKkFAULmBNur3XLRjRBp5PCWV17s
F6g6kekzLCmtv0AYDWQ6dx7ZM9NVj16jkYWfYPvtT+iGFxKVOqnBwPhjTLePtjx0TYd+HEy3C/ln
mT7TPya9Dz+68ZAumReDBn2XNI8MPU9D/qD+5KMXzwirQ141WbbHKRWiX+VzeDbYLP9Vrvw/cXsK
P4a2oeuOLehcqLsD3ARTPTb2uvfBCANBA2oLMLFZwlM/41N8vxigRAWycIOwADSLnuP3+UcX2cQ/
oup8YGWJBUBbE+hsPyIKtCsbKELOYN5NBcoljO0wcmPH33+mf8JEij8QKfVkVpMmCd1DTT9lT3Yd
K1cq0dAU0mt0YoDB66BDUbisw7+QGF/exD96cx/IWxLkKmzmMdlThkALC8+W3QRY61+8oX/26B+o
WwpxeCarOQHtov/e6ujVM1X9MUbbxww4VMlTr0RF9ph1oV7X67FxXfLHHvyjtY+NIjuMjpI94K4d
WI/AWCPgG7//Mf+Tq/LR16daMMggvKF7EQYGR+pcoe/G4fvHHv2yuP6Ozha3KgG1BtcFnRqMbS1H
ROM2Pv3+g/+TFfrR14dqTGvUIrFc6ozHP8zQ9L4I6RojlIfFvcqVA5X5AIUQUX8o2y786PFTM+Ez
GJ6QPbJEyad00uZWRkBnfv8N/fow/+AG+Ojwk8k1ofMq0n3PeA2ciw+rB46Lf+9rZOlrisIX3xnS
aKBXjZLPcmueI6w0cqhM42q0CqLeIdrwxzIntYpzm6Ei+s9X929vy7+L9/H+P1+H+et/4Ou3Ua26
EbX98OVfn8ce///j8jf/9Tu//Yu/Xr2Pt9/6d/Pxl37zN3jcvz1v+c1++80XO5TFdn1w73p9fDeu
s78+Pl7h5Tf/tz/80/uvj/K8qve//PIGYNdeHg22WsMvf/vR8cdffoli7DT/9veP/7cfXt7AX345
fVPf/ufvv38zFn9Kkj9zliYXnal///U7cfxnDqZQmEZYH2jAf/nTgIzQ+i+/pOTPsBwMo4wxJHOh
fcYOZEZ3+VEc/jm9gMI8hBcyjmtozf7/y/nNB/LfH9CfBtffj5h/mr/88lvFR8YSQglBzB/+o2fM
PqqaXZxavVHj7ufVjkVgBLsdQ0TpJlmU/Z9uBDwVRdwTT/BeMvDY/of6UWbAy52Y5QPw9QdEqH0a
MvP4dxf7b+/ud9/Nb5/io/gTM6DLANSBNCejT07yI2/WLxsw/P/b06QZTeIUfokkJYRlH8+7FdBI
7a2W9wkM96PgJaz7nQpk+fvP8qF4AKciy/CpQKWURCnIZR9VvhMw7tDCXOEe84ozrNpPbml2xPXX
UEbepcnwYgHahmOYj2re/f5z/3aLvzw1j2OUoozxmMb047LoliH0rouru3Dpzi2YWjb4V1VdxH9V
i/733vXrs6QQn3AGsQ7Jso+6F0kTGYpgyu6yFr12N8BzE2PX5mBjcODGBaY6Xbq2n2OJhh9YdApO
hYzCPK45CAncZ/kQifbML03bhDB7iQNpm3mzV039RkxC0QfXaI54mFV7mJ1/CUMJdH0BUlTCUiI9
6nFGaxFoDVcSH9+GjVwK46Co1sxPpTCEXYP+lNncOQM+Jwk7j9zmyN869Gv3bnLRcfVLJwoAwT+X
acE8dICxwSlLFLZWMqcHLtmy196FxeKTthSBfgHrc65z0xsk2swNZZjTjZs/tVsK/jTILnns4Fde
d7O8okx9UQsnVzMIxwArOB4mXvhtgwUHRw/dFCPkDWseYjgOmpqtPiVgXkGVcElBydL6bLoJSfPJ
PN4xiI8fszYcoWY0DNQHB0osyNMQR7BtekmnZTrXaU9PGRV65wwE9+0AV5sGNIzvDafxicGSFvMS
GAORjmU/cFT6YgHfvBTKh7tFYIC1skjsEqymI2NdcgwACu01W9/6Bn2LGeYv9bwse7pd3vNlQNmt
9XSFaGMGk/T6MYzVZ1EPF471QvcStlWFB8x3LYwAeRCxqxinJmjTxqnD5apSdQ5NMOwsnadiYfCm
tGIEIbGv+Xns0u12auZhb8kkcwcOdyn0Oh0moZDy0WR218gUHajQ7jDOLezmANJiXGaFy6cAZEAO
TPM8pW13RC41WE2sYw/LNMJNf7GpKbbBvkY2BEcmkO3eJGDHxUE45WJi9gizc34ddS69ibQPbzT1
JG87sp1gMcKvSFU3ezp3qtiWkJXTwAO5D4xi6bt05Mz1sILzEMq8C9vxkaZhinXj0vcMnqTprr50
h6bfPiOPqzouTPvTSpIU1GmDrPKZb49jwqdr8K79T+HY97lH7iAUmnRvOO8LnPQLJkgquLN23R5a
T9qCCVofYD3T7hDum2ASvkT4TLPkbp06epSZSUBEoyYHNCNyKqakHAj+DPyFV74IkPoMnQF0LvUe
hvv9Tw7+UK4I2HM9vJ13kATQ6wX33HGLdHdqMYhA3MGqjgPiSqDPgb0AtcA3jUzn44U4+AifX9CD
6tQkDxr4OpArBjQvIGB3VnOFyZBQu26DFQxoaeDutgbVz0pccdHsa5Q7uyEBP9SmyhxcCBJCJEAL
w0Xur3o/iHdgERrjvaTOCcwTcmVFlms+8uNAwoeRbkNJAPIca+HG22CZp2Ob1vOOCdD/Ws74MWnM
eqYLzkjvJ3zYdBD4ZRqW0Qg+2aZpk3dgXTV530X6CgWBv4YZjs7XyMl9JDS2a42J+6jqfarGvpC0
j2BhuTanyaS0dNV6Am14kN96+uIrvAbbiKKqmvGGrgzYa6L6vIX16F7gg8sZjCPl8Mw8KcEH3okF
9CQ3+WY3J+0PLaonm1AbYLcc06+xWHSZmfkF9GsgmUMFbKsesevAgO4OQ8zq0AASziN0cyfSgt9K
vayPenbroR+R7YMJvz27VW0FQJmx9B106RhgI0gssN38oJV7A1YOckBl2b2ekNjAUp2WKoHFdGNo
cl6DRR4TixMrTZw8uC4AEaWDriCssrpgg55LMNF4DaYDZiikX8njMrYBECd3XkVIj9piA4tsEH4L
KDHXmJTD5wVbLGKBoJ8WCZQKsl7lAacAaAt06ndd16t93CNqOySYNCNcZryPPI93QMy6w0AHegYv
fdvX0/Rjk4rfcLAIQd4JxwL8D3gMj4Qc5m5EgifCKkFEVyyH5qXZkzkSwFuGt3gOXbHF6VZ4y7A5
tl37fVl7c1iAijxEk5/fQXNsa5Bh0ku4kJufZzXJ67R10xHAD7nGUqPXDuE6hRhJioGdbK7QyT2O
DqJNBXZKAaEMqDjRfID5abZv50EfvMeIxCQrGJa15FfwKl52wTA2e5esEtoKAEY+wFUFxMq/NIDT
dqMU/RHsXXVI6SK+RAs4VnRswdmInbwHAY/tGlVNRQK7GEwDhQOPeO6LRaUNGL9xDbqNQuTYEKjs
GRRFUXRjZQ4mvhyAFTa5ggDsLToMYD5Ha0vivGGBxx6PQyFfLTz1wOLfd6Gmh9Al7RMfQfDKSbc2
+waE8dM2LeGt7e5HgOTyDMqFfzPIfgWvn7tSyym9otP0OEHrsQcnYN5HmGii//TvwwjeiR9QH2nZ
j6CqRSFoZrPDJjaBEgc/78LK+h08OyxwHD4YRw//j7Pz2q1by7LoFxHg3syvDCcqHVuWdf1CSJbN
nDO/vgdvNVDWsWGhu4AuFNBVlyLPDiuMOZd6UOIS5kwpqIwbSvIwW9orrkfRmxwnxde6sLu3rbR6
hW8CGYxNJfEVOdd3VqpJzmwj3xfa2B0phQpPEVN6nm2VTzcQQQxV+n1gTJsWtJ3QDB9MP7vE8FB8
uymN9hTeEulyfTe+ivHMvpApmB1TUUe3hOPfVWPV31UECYFVarkHzgK57LTWHsOndKcW8fcoYkSg
PjfylCr616mtxG1VRa8qLwFG19GKWmAKgV6hSgYX44WN09eqzyAK4KxJzsVdYhnjGaHZX0priBFS
GeqdSPr8bFOrQSNhLDbpd+G4KsQePeKi109KDE/ezRatpRBHKBZ+d5lzKo1RiFcuKB8jX+hHALMj
uegGtfM0RiUGVjUmz5OtpMfCUahGtTH/aEN+U5c+oi1ZgfSWihJA7wgajQs81BhPfjPC2Y9d+jPV
w/YlNsSPafu/yWh9Fk5/ijvctL2WdvmtEU0vqYlDI84nNJtsmR/mtsl/kEEJggmbHaup3/U0fqkm
TXkZoQF3g471ipKp8nHz4sX0EXdVt1bH5TNF59Yrw3Hyc0eLDqOOwa3V25OXQGp4U1J3XmIvitch
QQkg9nPfbktijG5cHoZcfYmQi0xuHLWvQlt/6EapHGtgzZ4BnfNCJcxKzjOFmcAsxtabzPFVyy3e
WZ04QXrENB4VcO5JZZzusLYzXA2uyl/kOJe+Ulf2HuHGPazPnVbQYVL1oNWf2uiZjkSQIPpylcmK
3GnU53s4M9MPh/qnUqw/WkXpT9HQUZFn6gDymXg6E25Uu8IxKWMPpgTCmwa/y1RIddOivmO2o6c7
PdSYlSq3KXms3zBV6EBEnN1WnDx3KjvJnbfEUTdyddc2deWhDxtcrVRVwikaXHsk0NN+pNrqmyqi
mCINl90AlnLUNEN4RqZ+K0WWH3CqybyBFudJy7QBW8XCOTW9qXJtRnw1iZ5QSxZ7l8/GutfXkJOZ
CUC7JDe/M1KdRp1KrctOOUircDL2zB+Kv2A5Mrq1RuSe4VtzhOvqPDWFODdXx7mJFeuudfLVq8pV
eYryRQ8Gpm08JVi2sVNtarPcsyCjKf6ppwG/Zldki8mfNs8nIBl4k0a3Py223rlSU+bbPJ8Rnun9
9xLJ4s0EznSb5PqLKQi5kgKMeJOsJGARUXVI7HxwCY8qf63BmCHoaJ+Vg3FYlLJ/ZJFkN7O0m5t4
qaEai1p8anUCWVENBjdufIRAu7DgdF/tHPse3VL2kHfEruZcfZnjllUDJLl5IbbHstW+1navB72c
RaDm5U/aM31gOsg+QKSSvb0Jm4Da48GvCn25zxvGWVh6l7tqnYxBPIXLUVRz3Hk5Yr0ndErLzmHC
cuw6uF14wGHhOZboqdhmA1CJNuK4Obbhg5mjahgjI7rlnFsOjAQHhTRSPCUaoA6iwWon6oThNBG9
Uw79sL9NGnhkra3NYwb6CtuglqXl6qiFPnWdZnwvyiwNihpXzIxu3ePmU3UfVQ2kvFXbjxVrJbCZ
bRWxIKGZS1sax6pTIQVIk05IwYx917ELG8iCk1DtN7gnM2jKwkCmJ+N918Sxn45atCNEMIKSRrAb
6rCZup44wOaSyCIqvLWqNVjKqr5NE3j/rF3gIpsm2c3N8pot4PdpWi8H0NEfRmGvt07Heu+r2DnG
iRHfLbOBamcsC9dqiRs1fUTqUZSbE5aMPFl30g9XPDndMJXr5xnt230YjgJ+cXEmf6SDdhiQg33X
1rnfaRiI75sVBZVRh+khX8T4mpQaDWu1igKZqcOhycvlwdbi5SmlL3FqVjo/urKmrkOL4hZMjRx5
0en7L6PznJtN+oV+HtiU1c+THysKVrAkWfsMwCZIHO2TES9V5M/oId01NLJPmqgPLaF4nQkmAbFn
SbeqPbFafDJsrcD2gJFh5H/hM5JExHi06/aG1k1+2YWap5VJ7cEHoCdZh8btgUF3tbp+Ju0y3bKl
4caXw6k3JKY7LGEIvpCI6aXsSnNrBXb3a0kPLTW36U/5TACd40cD1VZ7TmJU5xC7+0OupcbtaDXp
J5PFc6SBGu31jvuKsDS9wwJ1vmtWQ2fa2fxPIRH91k4S7+JBLnvHbNH14CUbjAK7GJTNRIHZABtl
5OaJ7nTnJyZhKPpljdaqYPxUXRwn9u3eVFbbnxJR7FrOSBqB+iVhYvAxtlHL5PnUnk11znZjJyqf
w0zeWGnbQ0ZG8V1Vmu2llLl2EmVpBIuJj5esTOHnXV4e2pofr0nJRN04YYxZaTK/aIWrhPCqnH/q
OPmhVGpHXYjgtVAgmDJQsR6WzsuF/hV5UH5okAG6KszmWcIkkWE6T+RUlduMRE5jHzuB7Ea00Gsj
/HCEJV1DTQ/kSoy+Od8eU4k2SZcDp4KtsfUTvkupJ8KvLJ3Qz6TzmcvkG7WNR3qkxGEG90LUrtNt
6oy1Z3eGgzTLML/oCLH3RoQVe4Ls1tObajrAC9ZeiqpgPwPOuuGq1IE9KMaXuS/oiiZrRPIl3kJF
y7zacfSbIs1fl9BojyMG/p62hvM9jZZ5r2bTj8EanLulVoAfDGc7FKsZbTwt6ngTBMRKWp4rzXIO
YCRTgKVj7HWLxYycMCV7inUUZIOlP6NGxFYtkcY/0hmAGbOw+MSHi/jkc/YdjdC2LIpv+qjNHFDa
HZvEvMFhLKMFqPaBBDpBOKHV7lCZmt9WJKFxjcyFEWDIpCvQ7cEmbcOsWg+0cuixIkxaD9YMkKDP
Qi8ah9xVhnhkr5Azz72ieLq1QvaAHrvm2P8I0Y7Dwg8mOkJWhm5HdtANzsAWGKKDI+BIBwannqpo
ynZ2wqCZBhlVJbqj2pTywBbxkkk/AhAZ91qWFY+KvTI8qa+fMqcNA72sI7cOV9PFBjvd4UHNu4h8
pPpUTYGldPoRdcAzw701H9nTBKzdqYhWMioEZbgEOOsNm/JMCdS06Ha2qk17XQq5k+qkxICVct6P
ce/gkVrGfFWS4+OkZr23hAoTX0QGCNqHMsAErcR2YAtNUQhtkSmakxWtEyi8sWFEHNmV5MkjQmxD
RsrRqoafWmcgM8D22G9zqws6sapuZqNLz0Y9+1SlBE0WKPI+hs04KtPSMYt3Kg/FUEUHswGjGHWn
DdCm9Le8As3GWc9vmUAhbuZw7l/SVPwz1sgq7blH4KiX6JOmAnxXB7FqYkvf45lAph5Gy4FaFcl6
Eqcu67i4cbq4fqyitLpHv/yzEmRLqNoGzxzRjvZTm947eloe+DsdJGfoWEqqpcE4Ve2drCltG5bT
PSRtl50nfXi1+BfnG3USdl92T+KCP+RoR3fJsmaEQCyvY4Nbww7YzDlkdVedwcTQBvfwonHI54aC
SE+WLKxnJ1LlS79qSwAOO7hrt9CSazQLwSU7M41ri+Mapv0mjMLIq2eD2hnHsqvX4xdbMNyybFKE
5m0vD1G3FEeLr3SPTISNYKctxE8jLnVvx3T8OpWIMkz2E8xtoAiVHmM4OLuxtzuXQjxv0+jblpzB
sJFO7ZrE/qfRZb8vqX49YOQ+B07SaLtZsmQBkOL71EjGfRXOYh+J7aIimdtZ6CWCipSB9BafBwKd
Z0ypq4McjQU9AI8BvYwvkS6qo6bY5m2pT50fagi91lmaPqRdjghujvZoRmM3rJPsGOYZRYfUzlDU
w9VCEb/OcVZ4Ee3vQ6Tj3lAVA0DoREWh7AuxqxfKDUzTbd8AaOPPOLGWvsmKdUVJ+TpMtsIxieLk
Ka22W2NKG9M+Vmo/aoCxMcytMFXQ3AnVF8MIc3mTjTkGDpYg/aetTCAXleUZjk7uokE8Z3FDWSEN
NzKtH9xkWplMkSlIoOOBurV0StdUW4AnVc4nK2YoTKisVB2sqr6RNg1BB/PVPZrYzDV0s7pdc8Sx
vWVmXoMc/yGO7OowRVzvq1L+WKOsOHLkDjuIph6vmWE5pTq+BVEPYMzw43zPLxoexmjLEuFl/Xo1
kCTmo+0XFvRjrJnzaWIe1gmxtXxsGIDGPziCjrRjlSmg3SsFc5UCzKq4EWwM2tF6jdwVPQgdby6p
QcnEftCz1KtHowzGktJIk7RPhL2pv5BJBcuchi76PesYaY74NC2ojYQ+uUwamTAeIHYT+uYpYTNS
lASyp6xH4p6TD38tVjnf1JryiC3IGHQWlGMdMVrODgeJ2t8q3NnuKEitzXc9p2owKp0VTGoj3DJd
2wfJ6eY50GqrK63lxxT3BWUnNUUUWBFA4soeHTLER36jN8rXkGThBsVk6Se43vpE1uomHtR3LTU6
MKMHtUSaryuvNraHrqJ3TtAm2O8g4zPvqF3GbiX4cXVNWW5jgTu6MjJmAvWGdZwLa3iEY9Q4hdTh
PCeqvu+YCL4L53L0srbBOE2FgZ5lv7iandS+g7DUA4lgdZhDcp4qvL7HAgMW5BHtc5It+rml2vl5
aEoAyqGzZ6/Os+G2MqTig71rnqJU8onWywjtRDzollUT0U0oDdgrwPGwqE4wdW7W5/kDHgBf23Er
+k8rgGrMjJNVTu2N5VAyKe2pfcsgdu4RWzX3siKRRRU0MW02eUrXsD+P2Prg7Vma0BUhU9UZnZRa
vtVMWlBKgh59iKovul5KRDaq3SOfdiJQv23ArW2hfDIq9a6cnZdFrOa+SSdBSSonQMQfwTfgaM9i
WleUXVazT2U67iZSeo9yq+p2ypLtNIbZ3sSEk9QOnYi41wBJXcYY/j3BvGZ2TZwc7lvsWP4Zskqh
l0TA1c+gXyq8oMvOCR800sUdLK38bIQCarS1KJVRP8BUImZsnA0ZfO4Tc7rD2rXbYWiyfmXs+nrf
IxyJSRBt+0ab6q/NWEa+Ldr6EdW3q4vhe1hjpSMKrh3NSPIXO1XlUYTxdG8Se7m4xY+HMF4V3+gS
8c12CvUnKeI/RhZOdzTd1G+YlqRPqVkNijtSLvs6gkIeGypwe2YsoqxPgJ3wy+X8sHcCbPSORfek
dRVwuZiG4lFFJuLqMSpAmKQVVx0Mbhg0aaE8SFurRZUNZPtjoqgU9EXSPkpFG27RJWb+LBxOewd8
acM6b7qw2fK4pS8Q+49VPpN0rAlCI6poS0cTbGgt45609I1jdLgPtUTgctN/otsYH/IUgY5dE3Uw
TE7nTSinoR1FT4Toxo9XKkZlbW+NKCTbzWpmN3kn39Qpyc/koyZYYTjet2pCEtvgihF3lB3DWA/d
upleDbrHQWwU8R592ghZkgvlZqFD4dt9Pfsd6+shnag7jJ1B4Ktt8UqERAkPqurGiJTlVWwd64xZ
x6+WGaKzt4pxvkfCpgTIzuVJaChe1VwRXqFQ4QYrx+mwwMpqJxZH/bkWk/BytYpP7TA4Puytc9si
6rinM89mICpBLNA5/T+9rQXSSoL8myLmlUMZSZJjF4hWphklZ5KGMbdbMrz2ItePFKWnh1y1Wcz2
pDknDrLcy6w2/uokWX3S1qE/T9yvXpOumzDAVm6rZQBuE/0BPRaGjHTFAlK5lmqWQrJmVOXiVbXU
zhhodPvaTnuvxtXen9fQPihlbs2+k0/Ll0HYqaSzRjG3tWIEUxKf697uxR7mwXarQet95Cz2D2UZ
+51Zhdv1Tr4mt38rk0pBIVfxqhqNtTqrv4VaLw4ArW8Mp1hPtBCfZ2d9Qkj2lmpcRJY6PtX0pWN3
iG2NyhJp9ehixyEfbbDsqprVfs9KZyaNoqIQnvtu9lSKDE+NIvS3tJFL4iPlsW/CLNYIQah6VYlZ
EDhk0U2HQd1lydeCTlhjnWzTXabhNrFlvVcZIHXLH7e6zZxq+V4WTeYplh0zp60Sh24N0fyTN434
zqWRhiA8m5d9z8+0N8OI5mqqpTfMhsImvaOrU4oSwXth5r5GN/GO2siKt4Y5RggK6VfC/FYF3T1H
+dpZjokrbzwfZFS1u4Q+824UJc3GWF19PezjwFbi+EyduTxR3imPBktx3OtZORyB3hvyIgtfkUnQ
qikz1iU9lEuTjfMhpQAdFHqRfSKtiziE9XE3O+Z0MAShuB5KFI26bu2KPox2VTGutPI5QwYcBhjR
bdPGW6r1UGAc6tuTJHXAq8AbIxvheaZhtZWFpj9O2rqjr/ItSUdjH1V2Hgyg7JqrNSkJu9P+TBRn
RWwa6ZKaOM4VXrsFfFoZIS3K1xfYLPWNsrja889a2s8jmrJgGBhnnGEuvIuzfiL1KLBdVeP2tg+x
e8CJRvqKPZU7q7OMM2qw2dPNnqlCXGy0xZM3snUcPtY0CxjoijLUKVo/Ad3fa4NVe2pNl0rtlxfc
uknUC7yxku1iSGwUAm3pUS97nQT21G27yVfH6DP3pf4ULkvBG5nZV764+O40Bb5PbQPdkGkJeR7u
LvRSUUFV3ffctLIHjeZUUMy56WWOyD8tg2M8Z30xPymd0Tf+OCOodKJc+h0csQsh3blNT9HZysxn
o6swSi/JvzEkiBF7jvKM5gz7g0Sh3mVbNC/JqBCb9tbmJ1UjKFBpAb0oaDjjXVopFmQmIid/zuZv
zKGyQcDTiikknTkWhLgZhD3By90SCQSQUlBwFGa7k/bUHxh60/PwYTwU0RSddAfHQpPJ8c9LLgzV
TWOdAMexpvuhQW+BfCE+45qgflNynSjL6MJqZ5Sz9Fhrmj9rEt0Cyc8jJmIGzgGFfV4GAyjBFtVX
h+HYlAaWxV9MvffaUGVeh0rDe4in9FSotaRJac4HtDHw9opm7XqInUCZqn7PXzPvF8xOdiail69t
uTHhaqif0gXzrRyTmseoiEkVUuB9M0Jpj6rqFdO2we3MsvCyGmePwhnGc1x35S4VfZEGKJGQtTBt
k8VKoMWEMHz0kqE1et+ql/xRWfIUjl7ar3Gop4QNeJrUdVLtSP6nfTGL7DPKJecg1CZ5nTMMtbDd
GvfU6iYy0KIP1rDOHi26qp/oS9J+RbCEtMWphMzcbFTvBxkW7qSOEx5Ka7JcKJ/T1oVZl0g9ElzY
qCiwKFt+NYQmRJaLvTeMutk5g4a9AZUTPNwVbTlTVVz9MbZo8Q36sjO0/E5Ly/F+VmrD61vtrbBQ
eONQEd5NWtmfGSCbHlFR9jStqg3SUYzv6lBQGa0tlYoi8lx0E4EVT2vrImz5EZMrYBSlRJ4mcVq0
EJuuaunG4+SNiWG6I/IKUt2Zkl6vUDqqojD9zEwJ61OWT+kbdb1hwCp0TR5oQYbewlbZA3ytiHUd
jOhY3rHnIERxK62N73JagFTtV/WIm4j2VVS5g1ww6y5lM0r0X4N8SFSNdmZt3o9ESheDZK8B0smZ
IzCwTRFolFvgrAZS1ZpjleVtINoDit5zlEyb1dTCJomLevFNTcUElKmx1FUt0TB3jBYHJidoz4om
LjAbC6s3HZ03DRhFO5uVNDe8JvWWKO8IOraAjxBlR9+A9p4VqYEYLOfUi173h8V+wXZik8gNS+PV
LUdJjVtEk0aYhQ/hjyRim6f8Fw4qI5dztyBXQ9W0EvF3m1kXfZHNBsVIEPSa9rQ81XXfHSSeBDnp
ZBLuC+xokGoL5S5LBogtK24Dpe8MGl5d81hVBh8jZEL33mj7/CdmBuFz2Mn1kuJR88ToGUpdaaRQ
tqzpVOTWJ0QgUDeEqx8Z9r8HgqHcHPQSmpT0/DRTN2zozl+p47HBxwL5U/yF3uenZaYCgElBGKtB
5VwYFvcB0ndFW5ImwdIx1cERhmFIeT3pCRmAqSFLay/WuFDgCUaILvERu/ee9wcZlDxGCLA9quu2
cT0EYm7wU1LlVF9UYwr6JGhGlWb1U0HL9u+Q4G8P0nR1QxM1CEWLmQdXXrtKSW0wtpv0M2PRX1r6
QZn4XgjrgJfe7u9Peo8j/guM2hIoEXpW8HbXYwDpPa54WcTJ5yphTl80T81duozR/u9Pef8+tnBs
IXXT0nSTMVCoKq8I9C4TXa2qzfpA+TBCTbVk+yxpyx2Dm2h+yzz74Ptt3+e/+OP2PKniFGebm1xQ
mNcjKZIJQytQNPFQMKm12DlLFt3Zal3e1tKOvgyWWb6O2fSIacGHBOsVNv6fZ1u6reoaq3+zlXy/
7sMK3kQ3NfFQWodMoVCqEhFOL2H+kK8PRdxxU3+ZYCUwlSNoLs4d52irP6ZZ8gFpuk02ev8RyDss
6cCBYsrnmNv//xfsX0x4epHEF5cq/iq04zo9Ox1h8YPsnkPsxArghL//yldY7fbq7554DQnTF0vj
SZbFxZFt6HV6etM6ptss8RveCFTWa4IqCrMnperORT184DYsNu3I7y8M82qzPaV1PVB00ZKeSn9U
XNKmPYVz8zysJBmUkcYkSVCOhaY7jPBZS22eQJkfFWKgD77An7450KvEbtLSHPPaKT/JWk30xFsX
0uu7WelvxzylBCLXn3a1Pps1xWcnfsH98LaaDd+A13ZNxaLYk76kinlocbqzsSeaC9sTsj3T+fp/
LApHqBZHGZseDP79ohjGCAqSHvkFo7iLuW4SKsdx+803s4TOMbGEa83+OyDCB5ME/7g4iCUFx7QU
Jsfn+yd3dScyPc2LSwaX1C3cYaXjznDXhfGlNp618Zvd3SjzB4PzxHbNXC+KXx+7HU2/7IKFMCRu
axZFqM9eqRwaqsjTtyW6GLGDf99zyNzcvLunEAVV+dHou3/nbv7t6VefW62SCnarKC5KRsi/psuD
gX7YiwsQIbN4HU0Q1B53T3eKoQJIpL+Tg/zIR/OzkVseF96uQduL/wehlHHUVXKZWdSQAM33KW4V
CDX1wVAW8MehDOqJZ7Rr8WA3WkEoScCF6R+3pb1bxuFnVUAAGWXkbS1TTj5flDAvDNlMMZ1FoN7e
xbMe6Ov6DM5xtjMKavZUgyp2flHFO8Yk+5rGgonizJvkfBjCmkaEln/Jw+iRqeQPYVZzyfM/g6ih
OLf4oi5PdiOC0my+CjPEAZfqx1zaK7USMyPRpZUMBo1CH4OtED9dmBQMCyosi0z5Y2z0FyAmiM6p
D9oCAedSnRP6L1Ro6C5G0WOTdIOXdvKr6KKzZf/IyEVz3Xky9a1pNYx7bFUIYmkw4GclKCeON0ul
P87KdFOmTVAtUvdGiOW6iz59cBD8fuPR2HQ4eYWJMENe7zPOgZXSmZlfVNN+INvBKsWZa0p1ymmO
5D5egH8KyB1z3WvpehZz+CVOsH4je+5C+VIOygV246MT8vfNQEtHCtvUuRupPVxdCVTD9TrRq/qS
NW8GNwG/k06NRRFfmnTnkPEry0s/Pmr4bi/t/oNP8vulTH0OrYVBrGFu/+n9TkRHm44mouqLOirl
eaXUudMU5n4kvb7Sh5nVn1iSza+r04M4WG193+frKzWA+LQKrASUXDNPw+T0922zQGMlmLLitK/v
0F4Pb3//W/91eH+/b/lbdeZSmgSwOrXe93+rDXhAA8KoLq1zTMa3pPpqr+ghHAwxnQedYko63OIN
SWuGaeR3xHCvLX4kxlretPN9OAGYhKOv2S9lRgG7/DmTEOQKdooCOjhHaoJaItJuMELzZjV7cNIP
BEHvo+HtIkZmIiQutfzWFuHq+z8/SaMascBSX1a9P4dL9oBzTgKTr3w01uYPpzrCfyGQHnGrGHJT
U/16vE5JJVpJRfxS5jQjMxKoN4pL+aFXrLe5nIv7xNHnW/Qoy5nWK130ZP5obOQf1pXNGeawoizH
YsrF+z/BxI5+wiepviTN0zIZn8pipVjUuLRTnfy7ruYfXPK/3/G8MvcnYaxBgH49+VXBeVI1Mj5u
VDrmd31ac0pDax5EVh8fjGqWX4qsxdxsFjT0sTz9INP54+tqiIccSxVSXgugFXWgvI2jwoUKFIgy
Fis46ZWfkh5XIRzqjnpU+oNjfrB7r/MEVpQt/9USbTuCwPb9R+7UOKR9uX3kOMeYKfcVa/6/Rwjv
nvHb2AUrrJV17OuLLvcOWX+/6F5tPNGlAxXD/c0JSoHD6VB+kAP9YbfYvBOJia6ho7uOG2sNtxAR
2nxR4TyOtqAgOn5ZqRP//VD5Q2ZgkP6Q/iPxk/zb1QHYJDQPZWm1l04Y911YfsH8jVZgfoji7jNA
i8/00kfUI8deb3cVNvQd5sKzBnrqFPUn3KY+WEnb894fcu//nm2l/RIa5VNdLHRkWiIyvKY5nVg5
dBNdpWt300dTx36/ELeHWdiccPUAZF0dSTPFgjXBLObCKMWjWtG+HfojpjCHHrXZ3z/0Hx4l0KwZ
5vZrUmLQ3r9XsnD+LRRcL0OSfsZx3blkgtkvUSp/RuFiffAVf189Bk/jsnccTdP16wx6saZBpGO/
PY1gq+52qlUGhfzg0Pl91xtCCKzvSG/QDepXh1zswMNtw3wuNc4suGy8WJDxhmZzCmRB2nc3oBgf
bIvft/z2SNsUCAgJGNSrLa9gYJLPgkdm6yQRiAjlrDbK9PXvP9Yfn+LokqRJZQL19ebTnFlhcA4/
llaXl3LUP2ta/MG3+0NiaFB/kBrcqUYl6jolp2+qgzut3cUufray8poJI/nmbbZJAWs44dnXy8sK
GpU68Qer40+v9+ujr/aYBokS2fb2u3X1oRGbiT/m3R8s+D8sQcpteABxIfElry9hRnVYDb1Y48Ea
xwY5oWbewmEX5zXJ1w8ii9/3FpGbapA4shbN334uJR2dbmEi52UwrJWFR/sx1tAALlNc+QymXz84
NK/OKIq1usOvRiitSvn7sZFFwhQDE7Muo7BLTymLer8OqgyyfKkDBlAMANOd9sE8t98eSgNMclIZ
GvQ7a/9q5YdMrQDpGayLHXbDLmT8gMeQkew8GhPTtfi+p2xSso9W6VVcgVZdpVZjI1dH7EbN+eqE
1BpKJ/msKhdc7Kaj2ops1/doHIZKIJXrInGvWMn0lYQSFSCh8smOOnCodsyy59XKoA5lvOLENEz5
hWEK0bmgt/6wRgmRykzTurLFBz/O1WLY1PWsNoc4mbE0HBJbuvHLBaI3xorRXalcJsf+rNZ19dmM
t9FgUazcqGqlfXAg/fazEGxJnsNRQV5l/xuL/vI4NRvH3Kqi9oIGI0i3lsnAgBz7qyJrqJf/Ww12
KyDyNFsH8pOcGyBY71+uJgRDENm1l7no9nCJccrUguoZ3+nL30/Aq937vw+iFmNQrDQdcXVd0ahZ
UqZOtBe1YAbRSEWouS8+Goz80UO2c+qXb0fjaDbRU7YXM4l2sGGfs9FCdFJ+UG7502N0Qf1N4gVK
aLz9hL88Jsz7EI6fEM4cbpT8eW7vevFBmHh1E/77uXSJP4AuNJtC0tU2sR3AmLEgjURD8Cid5kZR
7TvD2GTb0SlP4tXVt7z277/RHx+Kce/2Zpyw1yfCWlCCkfrMTsI2bF7bvY21K/JIxlztZXYwtA/c
VK6ujf+85H+fZ1zN8+zq1syXjOflw+oX6+elEd7f3+i3vcvy1h2La93AAhMHife/lGG0FBfLsLoo
UH+zBNl8awzLtY5/f8wfP9wvj7k6IsYmMrAN4zFhiRd0t4/afSP3DArzUaBhIffR3PY/nRHcTir2
Ebh+UIh9/1pNgfs1Drz1pSsfsvCtCIPMukHmlX9U6v3TL2SoHH2YjyAVd64eNKcJNi9GwYpANWzG
+1F+sAT+9AP99wFUON6/Cd7ihj2a5HkRuJ0sMldPYKF03McK/YPVjSX3H78bhjxsLLTkxnVSa2Hu
vISFVl1UUVRwBI59l6fF4M/N5LgdjN1x4n66w1czOacjDVVk3tBO1kzVo2lTn/lkKWVs/hd4SNjH
Fh0QMvVua3fnSp4cdK2PwJd1xYXj1pGtMszrZ4KDzgFp8FMZQjYl9fojUxTrkhqR6adL0xj+EFsY
IjBcAoO+UTqHssiHh6mNsiBSinBXaVjcEnRstEksWMfCciNj6repcYxnl1/ydvAWvC18WPR6Txf+
u9232C1TiPGiJvlWAStNADMYjzNJu0g6tOAdoFuyTuYPxyp4T8ksgRn0bF/gAOkZFEEQsabxZZ2X
U7kWh6nrVc9GuKPA1aCpQQSAg2IU6Yi6MBX0ctyizQM6HQYmKa1Oy3aZ0SclOvZ0EkmCzEzHdURT
+paBXIkQz0EaiWIzk3N4MPEsfJBV/h2DQz0AbrH+sdZh2GvIrfcA28N9hN3hgZy98fSQCTWjyhiY
zi5kYKJCPBUYgWNjbaaBgnDkU6dts9VqkGaEEN0NqtH6mJWwdDJp9MM2nPQfq4+6vTENTWBJOGKn
AgqxY806lfCS/prnStDCaPuWhmwjbMdvnR6ZXmkM4meoo8aSrTF9WRpT0vpa5gEpeYRnPMOO/XXd
iIm2DoHEbC0LsGJM/LVh0NqsL1PjDsoMZdQg8nVwl/5S9bicZUUZ4iaBbP1/ODqv5WqRdIk+EREU
VGFuge215f0NoV8G7z1P34u+O3NiukcSUPWZzJU3+RQbN0ZU/DVCx8q2Vs5pHEaA6wsMhnZNgYmU
+DyQZBleu/DRTIkzfyaji412y1XUndDaLWViAg5FHYusor0mmeOcN+zmUbkL6oZYJ6k2tgTO8QaZ
0AAy1FjMj2glyzYzcPuOw4bM19ExRv2S79J2+TGmyxRG3lguz4RD4qiOmbPXcQwOOazDg0rD1Hfc
VR3nYflBIKGhKXd4Hg4ZpBYepjyIc3gDtUFOhi1EunO6sj91FhG0Ux3eieRmzM4JKRtjjTwKeqWH
Ptw4oBGIjmU3ySMrR7ztuL3Qj+Qm0sJJZr6ZDX/tpH02i2JKBIvyENotDHxZsCjo6pjjZLHfMVYu
lkeWGEp5IKheNrfroctJItTNTqAkj7AsJbF2X06VczHqqt+TK7DlJqLOGYZkvky4PfdWDSWij5vo
2tnyV3N1xBxOr0gyQXo4QsbaUiM/Z5Gy1qI99kukDftcC3Uo3mI+CWIaqLDN5Npm8XjqQhE+hhHR
Yl1dwYiEDnLnLojL3RVGDDpeiCRlkXxpBs4TKbEjgo8kVSNPBIpz07lNevhvCXqxgxOrbwt+DPpT
lG1Z4/wDHmLtG6RxvpMZqLOKkJFEVbcXnBjUyXp0Jdm2P5Whw4oGbTRT0/je0cc5iCunfI0Ky/ZM
/uPelIMKZvAN+zFdbYSR1cpGA0p5l0K/TLTJ2Neb+lzVZR00JG95iYtJITE2Ee+M8A2KBUSHgll2
JpaIhC+RYHeAHErUUbWL17b+jjS06Zjg4YtIW2OeOTSL3yv7N6aYg63fdwcUyaQG9lHum72DSyIl
vWDNifdxHYcQhDGqgrjXLVRl/WZIIyIpUesYTFEzPEXM1Pf9pkUf6rU6E8PdHsYSI5RVrQA8m5Vl
YNaEHv+N8F6sW5pZXH+kQ2KS9RlhruoSCduU0APNxFiOj6sHqACgPI7xWKZuGO7aqnF3+FrNYMVt
vy808j/YVcl/RTjrPsDr3k8aGxI6KmKZZD9T2f3WSNdYR6Y/o9LezHoAQDKb32XIgd/Z/AFkU6Ps
dZpv8i4azzZCInD+T1Iy0zRYB3a9BfKJJwZRmRfa2C3JL3om3IAfs7FyPxUx2uNCX70swcYeIYdG
8dSiUXZK82Dhq/Kmhvs2JrwHz3M8X0sSm0ki1Zbuhf8iX2KezKjdk5ZRAifGS2J3KONUk7/aRfFi
NbZ6A2JaXCaUqGeSR6NLRBtFZpLAZz0kfPH2ZkFCbKl9y4i4k6JEnYuUdsIWHpnnCfjr3mBCGIjY
tc5lZP9KOLv8bll109kuLvypI2OT/SBrs27GdcFUKNqAsQlpKwdjknI3puSe6nwnJAyG1mM6iOmA
QqO7AgLob+uakLe24OzdeuAbmmt47nOM5LtSfxxCdTBa4FtGfg3+L5i7Yeak+3p0lwO2x3kf08/w
ak8D82Y0kEgiUSpLc/G5bNezMQ5TsHad8VSnMdlMYzoMhJoMU3ogjVChgCP4TRKd2XsG9do3qV8J
OiwVjhQJLX9MfYoeUsLp/N4Y0aG67MXdyvly07L3mlrginNXeYteFKByktuWZyARho0jsxtp2O92
pz7UMLwuCsckcQrJI5SXDLMnpZMaIXtY1uJ6+E/bSz5o0b1KcOG4iNf9viN/TM0Zyi74yrlHy1Qg
tEuENI9hnvIQlki157KWrGsdhbheATI3eGqsJ914b2clqXpUhvs+R1hXbs7WMufjZzQTejmLaN+2
BzyBcZl7eV+u59mW895ozfTUoTq9HTOJOiGSIJlC+Vs0LMg75LZnve/73SRy550QoxzWRFEdwVnX
vl3gziLOCAmjZRnvHWABrBGIcRCUrep5XRzcAINMEYdFYnwkEKfgndfLq5C4ionG+sNWM3txiiax
g44OcEhL7tYKS1qhxuzIMnW9q6uBr6Qzu+hGgjH20wrY9LJtWjBmRwE3XvjU9bk8RKqTh14v5l2O
ZQOt3VC/lqSZHIeicdDXmWKvoRQ69CXaYKCsfQuibHTvMGfwHi+N++1ATAeBqYkAaIF7D0jK2Ul9
Qkw393ytOcUT6LIY/Xb9apD+8GWhq0V5mC0F/JGV2MhZXznsjWzA0yMn/UE0TfgcDhE2vKGZDxkp
mgGRTMvOitjDu+XKqRySezUordjo1Uv0rGPxe5QxV+DSU0BlzjyCXR1JBx70+lluuuMMidiu1zh8
8CujIZjNdG+lo3NIHJ3owmZEwe6yDUsH58kqO5zYIfVjvOX7ePba/Jog6A4LOvwH3mzeBWH96pKF
eVNSznYtmgCd6zfy8jGr/oEqUnv23jpc5FBugnfHi8l2eCaoVsM24fK7egTpFZc0Ef0zkUpfVqd3
VD/DD6b46LrMZnsdW0MPAG//zGp7aDPTeKs20IVOION7/F6425b4OM/0z6yvBaV72iFlLvvbmPWt
p5Ucpk6frPu6JQV0Qvy9J0tgfgrnpfY1INb8DPnL1BCmzA7szzFSgrPQeJwdiZ4Yy4dRHpJi/13r
8TNiXjTjM1M9m9rrMDWdBUpZNp4+T8Mhj9yE2IolY/lrCZjx0byT5gqYPQnznY05yrc6smxIcIqH
y6JEQ7JK3p+TJG8eVVOk+BzqItDMcr2B4dZ/8YdfDsaYodmcloXRpf3/fK3p+BPM+WWLEULDn4XP
mCdI1kKHeygdhe46ciA1UYIID6N/izOsFC9jAWsDbVkWuHXpXLXWifaKHDLKcqu/x0ROM6A3U/TZ
pTQe+6xdpocaV1dLsTo2H3be3syz+kRMWCPGduJysc49ubjDDZZ9Xbsqva0+UZBvryNTL68gReNQ
lGrcAY4nKSHuFNd6U7Xi0hUpeYodVuGrNXExj5a0vQLjykn1iKINTH4+vj+qj9VCdl9Ka+eSJn3M
1sTylNA+8o4wiqJJSLBvCvMrawRNjFPEgMJICN5Cmmq98Gnvei/MHZzTeW9mpykvaPrqJXwQ9Zii
KQlb+4nMCiBXrXwaJ6dHJ8K6nNPeuSfSVQWhDTGnaZuiI/WnsfsPoYxh8ViQOuea2u9kjlqybzBb
ndIcrY5GUR0oXNYBSxfq/VlX/hJ3q0dCL353CYuH4SR20IKyR7cy4l1rYjXT2n6Dl8jX4rQRUIEW
ATkHGsmp4UcegoOWmTRgJwFaz6btKEQw7dVWGtM0Mduhq4uvTbfwL8avXj4XGLfTwAXGQGHvaPyo
IqeMwcXHianS5YovUuFWStV6dUR9nzX5xwAu6zgRyo71yERGrOVue5hYjT+RmtcGMVabnTBlsYcH
yu0AeArBL28mOvH4lUqAcTOcnh+LIPJvWw9HCKKpOihRlVhI+5hIZGRsfrQqQbKVPYYcDKJ67wuk
2EbpmLiBZ/torLHpaSFmeKqO8WSQ3XaXhS0fe7kBSEar5YikzgnabsGVCkL9jmm3vplHPyLb/tVy
1hQGTch5nkrtzTUc7dAuWvXlLgTGJOy+eS4mIao97i6tiHs4msQyJaOJMpqDwVdaox2xgzAxRyLg
6VAZgyaM2htrwn2jmw7pa4ygvJrG3vAIBELKUy/aQU6E0nkWxIN7vZsdj2GlsQMor/sqSlevyKCB
OJ3NcNy0V8a/FHNuXP66Eea6mvRzX5QRAHASFoNEKkyBcSgosEhd7tzVDPRFguzQzXlf0FsAoyJY
mAgOXkqrDrS1mJ96g6FGQ7LksVUsYOGdRDdtp/CXFISkruhk77JCDQfkwsMn6EDnYs2pdgtUAYjR
pLp9Af3yPebAueDCyYJ0ziAo8XIZ91S5+HvI02AeUA1PYBF+xwlIZtyPBJ0RhnVjxE+ktYROm/r0
QjwYIxMfVLMjJw1F0LquAAtMc7htCSXcxSh3AyMyQOcTAeNNyMIzcORxxq/puO+kTOPEaJe1/KfW
6HuBqP8SGWV16pUGI1Mvlio5sRbN61vVCPiNTtxbf3GmCH1pZzMI5zTfEeORED0QorkSQFN3xdJV
t11v/FimqZ1hUpAutRJvSrVHW0ZMILackWNgrTGPZbP1WVp2f9xSRB6IqSLjN23xU1QmKoWSDJka
If6rqy9vdrJuveYCGaOrKfe0XDvYgwz9rGBKOJWUr2g5cQ1nFfFmsDv3FlNtz277DjfQ+sAsY7zo
EXIz5CrWnTkSqZyg792nDRTNpNDjYyLD6Og0ZfsYG479xC9lepbNS5o4KA870pSwjQazxJWgU1Ft
6eU443oC7Cfim98GMOi7pc/Nz1QM/Y25WSy9BrDv39rnXdBzpF5GiW4v7zvctXr4ZsAU4bTWSpgB
GDV78B5BmbfGsXN567Db/FvbbNxhDsW84Jgco6S/7VPXDndTW/+b8dC/MGzC8Rkt0Z4lH2QDySMm
u1Y+lnb8sqbTHDABwsZsOhUmjKUIipnQGmkNv5Nhb6FdWX2MB7LttZynRz6ucaoW1T2qsdQurars
C5Cx+NaW+bovMjLGVtBgzD1rfg2xjQC0D5hE1V1mz5StPekRNM/MMaKQj1R9c8n8uqQX+QNCKl8u
eEQqLIrHyDLCnbXJDaMksblGAS421lTd2aS4neySe6/EJ8fPZ8VgZY1mF+nuF+KTZq8NJV+nprqv
emqe0cDEFGDdtDdkRQI36eZvc4m53GzD2KODrAB/qPYQFkO22fDoENbayj5IQor2ZTlSdCyq2NHb
gPHUFxwcdZ+nx76q3HNkG39NvaDQrdfVrxsF9EE6f3WtN0DJ8uy8aIu6oj8sA9lPiCqjyGwfm2KY
aebzHs5IKyFCTRHwgpFsNQ263b4uutAz0+Ifi6yYz7b9iWfslTh6hHm2St7+YRXfm4vFQwRX7Z0w
JH+zg4j6m4Wq8qtOibsCF8sOvhyTOTmawdC7TxkshBt7BZnFCKE9G8M8wcBxhns7z0j8sfBxoaDB
867F2msO9PBhNEX80BIxc3Uzx34H98eoihbV449b30Urvh6skeoo7W4JYFWZu0yjLG4nMuB0I+0D
LRoMrONVV3z0vRVeIHe0xzgWzTEUXXwPz6QLSrECk+Gx+EM6GRdz5NFEVsSRrjdqV014z4swXQ8V
+acXA7cPzAtRe6YJH9F1RXX4n67bRt1+LdcvLR5sRrD1bJ36ScZ79Ov4s6nd9qLDkNTV2nRkk4/1
3Il5HPnUM7iS1mma5dGpk+fGwpsUk8uwyyWgnFSP0xPSmubWhRV4NhjWXlYoQVwwrZB/7BPrD8vp
38M6jy8CwzwxP9h/5yT9ibp54sdnBCzXxiRdrh/UfoVou+ezygOEE8ysGpoD0u31O6iMfN8Kc88S
ufquqExSD9PJ3IP/lTutNOqz1s7lkxGm9vu8Ov/scuZ90TlvgF30+4oQLW/WSuckVVNxljTlc6c5
5H0BgKONd3tfZFryMRp2f0OQee6rRAMhNsxE0JP9HqR17kK+0+qXNemhkTKigKxoEVL/xMMQtIA5
KcrksBFdCzdt11rIh0VnqQ9ijcYz+88BvsdsQEtr9emFq05uI16DCB+l38U1UwrDDsfjMtob8iTD
O1mQMZaSxxMUNd2AYvr+g5UjdsECNMV3HGE2JHqs+GMEi6bUaTmQl2G2rlSU474sZBJUjVn5FOWk
TKnMep2lItsF+16gjyEAXzez9xqHI28Ar/hdOxN1EdlzxURjC6wOl5kitR/VdbCYz60G+I+qE+9p
u0mM5ubXaLLpCAcbd6Gl25Jrr6+XHTsL7K5TXe5NYcZXo60mKEs2MDEXIGHbGPKN4JV3NvE69Vv9
qbK4g9bdMA3At9mfZINqXJsIyg3D4ccsXBEx311oS9K+7s+Oixu73Cgovd6370Zh4AZtC/ooQlaM
8n3DX0zdk1FJ7oi+VH8Op/8N2U8fyL/rM6xrYJWZx1RQ+0iIwPXnCPw1w4Teh2+dYoJs9V0X8iZ7
lMMfqY093Cjwnw8ERz2NompZGjQMHFrCCcO0jI9TLQwKeIRlsIuLc2eh1uDbUzFK6sGqPMMY3EtN
es6HWus2hE9IyNMik5fBjelYzOkjrjdYnpx10gpJEH9ymB+AHRvyJIDhuwKJKwoJMa0wQ09Pw8eZ
FuNWOSv+ZibUTfeSYMsY9mSf9i+mIYkt6RIXF3EHI7SJTYJ2tzd/Bpv0FrZ6F/D9ImewuvAULYyR
DTd+Zbeg+6UTwQoWyjmEhqYdaXjCEwAvEag0ml6cCnA2IPze16IuP6TDxEzPHasNFqWCxqn/FXr5
L6sK4ZsYEcrdbLdacxnpLdtdHg73uQO5pWLEHvQsnoGhKC1osDoz8M3+DYLzcawLon2lZL2ijY35
D2xV8cc5NawbBHbnpp9M1KrwpiwHoGVg3yaE6GOfJAeQAfbtqlkL6kmZHNDnJr6D3dQrs5bRV0FA
d25p1s+agc4qJ7M/a7L6DvNom1O+tm9FerGavXjafgHsEwEXh2VdJMwACJl4y+VcnFYd0krKcp8X
Y7gXZiMOlgAh1bNZwnEN4i6yBKXFTEgifb97sLHErNGoeUuavQjBXq7uG/dQiP5fYQzhOSnSD8ju
/xZj24jguK0kXgJ4vcCAGdTngBgrt7jKaRHHFcSq3+nJL4Sz0i/siz3eFzi7FDwYJqBGYVHMF3n4
vlKZXY2C5Y9vL1r8V8tpeE4tp/sUkBgCd+lN4blyFbdZ2rrmjkyu6o6CabhxwJ45Zvca1TpExRw2
Ti9GRmOkgVwAvBOb65SJ70JJejYrF9moNLL8bqj16SIrkAXMiyevSrQwUBpT6jJhYDGUVcRIuG8J
hKVfxYXM7sQEfWOOkCOj2JiATkPbzgXjfoZI+UFV8p0mDc1N3PjhulJRJJZGuwusRJ/wX8sJxMtY
GyNY0SHZY1fHCtEVQI0XluCFyWgHci8Xn4QW083sXpokti95unxw5BsHm/WIz4Go38E4TIMQDZ4P
Wx7qTpf30AwQeW3tMJR1afKha62xDYy4nry8GLvfwqarMjOn2lUd5VwoLADuU/Q72ySZgrFfyx0r
kfeGk8lnGaP4KcnaGxxCe9GZmntDk7SOST3rP0Lrukvd63ARwFaTEY7UbLt4eHUT80cS6sf2Qxfm
I1SrklJ5rUk7LqdPk9MqyMH1+ViDvxwNjGBrWM2yk0vOHDFaSZM2ImfLhXbEzTjBT8rq/LeiU76k
kbVAZ1KSlYqLz6MTcQBQm6VtEWY07vmHHkUNzMvUPTOU/tfHw8RwmLwIh9TwkGeJRCfI+7F/asir
xSGetXj8AcAkOdYbZUcxmOhouCuL9guGpLGTjYueOeXuprDLSWbrK2I4qbEW1jPDmyTG1pscu7hq
Q1vUl8LIiqvOjsnGrtLPMLLGFHI0j0NLV2dXRnpxa5KDdVcz5YdiUVI86kP/MomOMj3VZlCPpMKY
ifHK58Tq2pjG3aBUel5tNztb+lZ/tzwCVq201kbU7Jsoi4PW7ft9O9rtkVUOwPmmjPcUIflJq1yD
E7DUPZfBexCm6l2U+SuaUedsh128W5PQOALCV0d3Nijown529iwxl8fRRDba25N5sjbS19R1xU01
txBzOmcNUOYtkH0gGWzhiuQJWLx4krArbXWdix3xT5Ae9ll1GyEyE2wKdCPaoZkCpqzZ7P9bYEkm
06eHWLRxG+ih1YLcISj+2gIoZGtjGx6b9i0gLrznRJGA5ENxtkSeHcdeJseNm0W3s7LbT106Bri9
u2wG/4bBpvanhQmXBJjK3YoGAftPy2bSLo6jAiOcWJh/Zma8hBsyMddJ4f00qI3YeESE+Ymmu8wY
5S66SoyvqQAtTO6SOEwtPn7wRdUR4k3+ICjRDlE6PGQErBxSqwEPK3Nx7dPN+yHNMYitfL3gwpBn
y1L1SWoYpionhPLfJu1nnCT1LgJr7UuKUZ/IQYPxHDcArNgMeLQ+PpkjSxp7AhgJEhRpUdh3O1Wu
m2BG4A4RivAF5oQtCB/I6m62rkfXjazdOMr4MOUTa+f1bW3G9gjIt9rZoxweMbAsrJCwQKfNkB9N
ESY3tdHWl0XUoFPMsXmoVeqw6VoG6jyYSrKJ0ruunZ4ktedRm02mZL0mCd7YNtZS/1Ju210XiUOr
tHvr1C3G8lSPA+MnSgvfppwp4QCYcVrctbHl7DR3+kkya3qPptKKvcVaOHgyjoJ6in6KcbH2mZOE
NNBTxqJb5x8YN/RHOckHeoroq1dmeSD1ASp5n7HojZrUJ8VyvC0NSIyxsQIAJ4YPKWjknuG+u2d9
gUhciWT0Q6d4XQYid3UQGN7aZcuBWWsbUOY3921WT9dSFNnRdpxhKxA1H5I21fKgLUeh1SUyB4sS
eakA0E1L7FmpesnrwT2w9mnPtdVtcQuNTgM84uWySKmGjXPqiLD2tWSab+s5quDkbaA+061Aebt/
Wi6+W9oSdtbfChXGyXK0/G0yZfYwLguRWW007Ezu4LuSmfEuG1n3Gioqz6mbqTOIheSQFtlLKu2c
XlTol04ZM3+AHo55mUnPZovDCgpprDWhzGWjtZwMFUZvWbT8lH3zgTMv9gUnuF9UXbJnrarvbZ0q
SmpQjTfEJzIXW7+LQpwPrp11+0qtxDjXPNSEs+da5h1G9GVhaW7NL5ChkEW6cQ4NLRa3kxUWMOuE
9gq86oSg+3bhQexZEdySO+PQOKnP0ejjQC1csI7gFQfyEN+4PNUDrZq4dWF3PCCBz3w5M6ezXSiF
4ZA7P040CxA+dsUOKXNRiTjtaem0NTAX9dlS1h2RqSMxcUNQbMNseiWhAPvYVYJPwfx0UpZ+qOYb
n3xi2rNGf1/llNy4JVnu9DUYo1iQJx6utAkxFwOCBOuOL2TJ61Kn5gNhCtlV1CBz1hif4RrHBMAl
NUEqzN/vjG2P4JY0iBKRracs4kfyURYPVmQ5GNynt4nZ6Z6XLA4YfQErF506rqHLSt7S5F+o2/9/
CPzzNBt+6Kb4RG3tR9GxsHqpP9x5wB43DQMRg/N0TDV+nchkCFR38hVxQbx5G9fjCqvLt9biwZnW
/s3iRwvclDWZ0I3wohGNEmR9/IGsB2SaRDg5kjwsonh6DivbvmtivlCVMV9KUcqfaiLL9p21opYa
X6uQBWNKZq4v2iHxRsTaAQOw0Hfasdi5sehPBslh9wPpmYcuS8pnd4zNAP604YuIVGYfUkbph81k
fSpD746js5jvkVj6F612Isg2FUEj7FAcbKU5Yz2kQ35HV7VzYuaFSzM0QIhHkuBXN3ts2eg8juOI
T5F5FKDSAdqsyK6m1XRfTanKG0ZTkr2/HT4vjMg8q5kgxUQls9kkZOHJfuwKgV3/JoGVZgcH5r+1
D5v3XDjrcY5Te2/GdKUt68hKk37lothqSng06W9fTW+xFj3D6Adqu4l25pyRYOuA1SoLa3p1Iv4X
YJJUu6Zjq0hnxPYCPgaZkFP7T++b8VXoND0pja5HEjZcFF3XmGayKsg6K7mjT4zAag62P2RTdAR3
OQWuPYhd5KJIKBznx52q7lkM5i8AhBSXUG8fZsNMfSGa8MHFPOmxGxIPKfWY11tsNMCuQr02qHOQ
sIMzY39xFGbNgl8b0zsznEafeA44SkWbDt4IF/EdaZSxT0b7xeks49GUtXGk50KxY2UNB3zNzeKo
8CZMm5VugEVQHodPCZyeCzvE4qVXSC3KxclvhHVGKQV4PNPSNyi6pHtXNpk/FX2PdBCYsbHQH83s
E8E9E52HsL+jAPBbPlad+XOSGdcMIcD0mhZ7gcSIxeK1Kb9Hkd6G68Ia9D7Jb4B+6MaFSY1XMSnI
oh+QjVyVTH9zMHTbnt8hW+UFeeNeWe1RWs8QoaH5iyBTT7W4KHVjl3dRfHaSI8y0hNWPDlLKdY6q
oa67gTgLNZnauKTrkV6RvEtI6abGn/e45ker+HHth4bIjESnYehumEWKlQ5Iv/RMP8uBiG0ulavG
MAu4tv1Q6S9m9ryWd3Fy6GwGfOq0VB3Ltd9iOubMoTrNNzo2VtXNwmApOYn5fltCD6wb87FnS8JI
jqut7f8GmKOx+O1oU6d/7XAzFz8DVmojvGXcL4oWbjwAaje7L+N2H1XPkXzXmhtRpyfFBtuSD3bj
7rn1bqpwU9xU5HXT0nALk9Zz0Yf93P0sTC5UhraRdkqfXheGU120m0YkB/RDJgUXw+18Oor0LJeL
E6fHRuaBkkc9fyjr55Ivp6XFvjo9s36QOGOfB7V5w9bPd3onqMaf7alZ8d+KIL1MASSsAGt3yrmr
2jed8zKqs3NmHCZxgaJ9KnLgQLTPHAyD/p3GZLEgTRUdraTrj9NTGOGAHJiszj8cQF4hzvbAOE7W
53bi3gFSmUFB08vXyjpZzCBWQ3pJOHmNeY5RH/HGcI8E/NTM+RpxrxEyJT+i6j4Xpz7+2SiMeBT9
SfEHvGoGFParW2zrsA+mK5P94BIl0KG6tL+leF7mV5yUHpuOTl5D51Cz18IloyHQ6Q8pmppC7Xrx
k7NZLbhV4folqwb6/1qFt4kEOI9+K7s63OMWwHfZ6c2+ossFUokerKi0lk3uKF9ieKwnBrxfRmZk
t47Dd7WSHJ5dp+I5dgiv4Gjv29lH/HPvKM0vTCLNcnKtkHgBD7RuQqO5xLBTRX7M7dKbSC6I6wTe
KfRrCC0odtkvbd6E+WqCZ5eceO7L2HDwuizacmapoSfHF6B8Abtiv6EaTLNDwn55wpyKsvW4RAlu
6KeZzVtxtSBRz6ncqe491d42miIbX8e8ZmBn3GzxOyJ05xfdfWzCQ4ooc63/GFEetPZVXx8N9wUJ
+Zr/TXBa2WFVMGChVxz1MUWhdtgIwIYSfrx8JM1LQgrKqB/DaD5Zk+5nEJ6aCuO9C5SSuT3FAkuE
04ISR+ojsVuIfsqnTrx2ZlDp2pHa9lQZG3YWxG7yK8GF5uxXKn4mxgtePZZeYf2bLR5ferPytIbk
VEcMc5bQR4ROS63dIzQKjOl1xp/guj+kWXD73tvWD4JAP4qhTUJ0EES5rMZhkPzdOG4XdvOnTRkp
SY2Ir1uGd2JyIPIO0CYFWl7ukk57HZGkAa7ynPAhU/eQkY+Z+WmgD19KwFvIHKL6sxoxe4zPU3u3
3YQz00M0WkGuoQ0gRx5uc5pTkRYCzcozyU06vSGs13K5SnJXTBxWc/imYN2mcXgOwYnZodcnP7YG
dtjcaemlAbfvKJy6470gpmhsWY2zM6Jk5dxvgqlaLy3k+YXskFgFkflaVkQF8heZaXiQCFQWlMU9
e08e2LMVdYw1bsFySQgAkfPZG5s0db7Nlj4otPBfN9YB42XA7ldrOWnF2zB9K/24FAdB0ZS559L9
qtQ9PAE/AaKVmRVH9LmlMyzVoYSnPkG3zwQQgQeu1SQ7MFrMJ82f7e+VM3dqvtvs2VY3McoXVX9E
wwfysp1CRoCmARnm7ZoibD9O2tWZjwAqeofv4X6AZV+8a9VHw6ymlnS19pfWPUVbkEGyL4qDkb52
47dd1ocF2S3qAzRvTxIkdYPmsNQGEsFSjuzSa4svGd3bHSnm1YkVDVCQp65+g4tL3jtEVqAHwLBp
//gXo2wc/9XqfosZcbWjsh7z+Y/9R9X9oLklbpf4zLTwdOOnWMhUcQ9Lc5M2XJ6c4j0QOBvpopke
1uJ5cNDKrneWuud221NP+yBSwr+GIckfMZm+xURPO5TRazo+6Mt7gVpE9BeNGiuy3f64iY0RbCSc
SBbosRRF0w5AfH/OAZ0fePq9D/SbcETTii+Nmd9PmCx58PGe+sW3podxQk04MBosboWL/C/F0vqa
TATmqG97/u0QoqSQ9NQM+2wFicsj4WXwl/RXY/XgwEHv0VtPsQxQlS5KOzBTBOb7hsxsZ4XrLYTu
Q6HTVhHWwGp7JzJQF8ifcmv4WIS576JT4byzKaCVzveFeovDX+u2d4kpI7b4yzk1/Z1V8/+40Ct7
Y3HoWcphcjpN8ckaER1WuhevN5u4Z1xeTE7VrODM2A4I+VNwTxHTF4TxvV1gMSWeoXp0wNTWGQ/5
g0PMJZ6DbIcyywOLjDPOFgDvvrt+ROqpG25S9xeiaD6eo/mGnA/P6q/bl8ZSmo/oBLi3M26T+jE0
2Mkre0dQAf+23yrfLVR5TEem7p/LDIz1CVdP67cb+i35SrNrjfwAespq7QYcdOrWMO4WcWo7Wln9
KGd7P3JtmM5ZaGwiur1Mby22I9P6gGAVrfrt0j4u05cteGM+8uRTi0lihA+qg9WutevQBAgAdi3K
IH38+I+k81pulOnW8BVRBTQ0cCqEsm05298J5XEgpyY1XP1+9O/TqakZ2YLutd44e+e1uUrjp4Eb
bNPLnNFM8wXaY9S0kZbHqnsxBUrML9M7S+cpnl8J+m6S4+ruVHquqqdq3RNQEDrVfQAe28wPZX51
UN9mw39lNvAQnF3/lYhSzS2WJdhXXl37Jcmv43QxE2oc0U0NH7k8kSwzrj7zSpThc+cJ3RTyKbDv
tf3YgqdPLu/jx2o9BGPEIrd1h2/uI+jureAyk/GvlqRQ1xefBjG3JFbULCNV7QP2fGd4TAsrymyi
v+mft8yd7DDOoJSKuZzNW37/XUVkfdIcR+8pN+fLZP+XjPG+tAMQakL+1T0LTSg9xdpDfynchTb3
eJNpNmkjxnQGZiDrmplAmnSVsZWk9zULm8cF7NdPBCcgSH2loo7TLj9p4iHL/jtDSV1R97nUx8r6
TSdv09nvOQeAbebYyPMQzLligNcQisn8Oy7p1sgWkgCWh7yvCBMCuLW45vjxW4J1m1OZfECJ7sfg
eivSJO96t96KJBg6tBd5LUpq+WxL2k3n/mlMSMpcHQ6aZKviT+2i5Z9f4/aujN3QoDy9Aa1a3b+p
r7Zr+jy3X5SmtqS8tjlHQgNuqYxtZoL9u1dWv8vQ0h7kcGkl1SY20E/ze5/p6gpsNIuSQ2+0XynW
jMamJMQx+XYEdFX+2000n7oo+RHVcClS1DieJuyxENwcu+RbgjLX/JM1CpeYriwvR9+qnqfpw2n3
cnggDRIJBod2vFP1j4BmV0EG8fnX+JEcnb0Vx68oZdjFu2PqjbvJ+uk6og4DajxuiV9jpY4tuKeJ
XWdj32S+xoeR62NDxi+CkxuWn/ypmIa3g4XkzfCzzaK5y9KXxV4JyVcR2N+lH7o80pzgc7wdpHiz
i+5rNSVdpn3oiJ+u+ktd7+ySCZuQ3lOVH7PKWM4Rv8H9QTWvE20b19bg0k3fsuA1ta1oJBa8Wv9p
ZCHxS738BR1B/bhvrM+RzqSRj5oenPVY43tZ2BBL+V9C+5Ha5qt5mLzpMsqXudtJeFxmYCqxNhaM
MNuOqX6ofhm7L1c8drTlNQJ65tw1u9J6GL39JI+uZxHkusWVESGeCAfmQ1ln+5H+mhmJn20+Duo8
OmcFKy7Tn0q4oQYwHoyjDT/aAuLm1qvn3U2GtUcBujHZowipCXMUkKyZN2FAmN22MUCb8U0LImLH
YSPKR+3/EMr/byVN1qmcsHLuG/GCenWTNRrM55fz3YnvlXG2vGOV78eCfh0+G6y5uz4F7t9IIxqY
f6l2Vfo+e3G4zpxE2JJOBo8P/AABvxdYZ+H+1kmLZPQFdiRD9IbYjKynvPwz9Z3ZvbiIVuuLlfNU
5jzJ5r1sUX0d1C0m2D+3kLuJe5mqPyHlNiHOV4FVZS9yhEkiTbXtrrF8LWY3nJb7oYth+xnJ3i2E
XwvRQh6wOgsfD0Af33kZr139XE1vRvfsq6d52U9YqGs/BPkFMT+5JX+hvar+02Z7cYJzn5nHBiCj
WJh+SM+vyjearB50dt8aZzyC1Bc+ld65kh85qagrYhFPUpVE1n06n0yCvlcLNh4/ngBYrVinU2Y6
M/+bkKK24yGh3IuOmaxhxeXmruufgFBZygX3mbUvp51A79Pl90ietl1OD0rSHsbsbaK/GacblPV3
Nn8FAz8hogNDfNT2v05N+1QsW2EeiUdF0sVzvPrj42hQ0UWspWz01irTaFDYuKnbXgnMlh1+DIea
nmL+56DrW8yCkLbxgsvrBNQQb/D2vRGwG66c0gisi1McgOsb/j0OwnAt6kvZLLDk2B6Beog+zpbI
nvpTT/ofvw8PSYNf3MLm1VWQFzVaBva4LqpiwkE6JywS88+nZrq0dWQ45meQYCYCh62pXpw4YNFV
nLxhOQykMZs3WRNh+mjlh77fF7aJWnr9tmL7AcYirJHDOlOwFz3dy9YtN3fadrVz6BZedm+Zj36T
fIy6+XAc4xCsNO5K89I0NBXRNwsStpFLeQXLjMSkT+D7ny7DoQymE9Gwj3SMbOd52WUt7X6215AN
JyM/No+Db1yqIjmnguIYOP8NTMavMuRurPRTspjQ99BTsx2ubn/seWuyALN+JT4RvjBHkOvMTaw2
WWGEBH49p0JsLWXe1aL7Txe+jOyG0JGgDE4Wly3Cb8qKBQXSIloDIwjducDu97dUj0P/LJ2J8Rip
sh3cNrnyAzLoOmfFztJYB7zltK7JATHctQxghUSwrxXVoqiRe6u/qyvIvBpqflQHHcdXO5uIbSK0
cVz7+3GtzrUxUYlXb2OT1HGAZSrGzj4n843FvCIovNNkgdWJ+263w2biwhwKG+cfshw7OYukJBM4
f7VI1tP2+tqvfRTwd0zEkeOShIHOI4eDo6PxZF1W9DmkUic0hBOJZrjWpW+qg+h5T1FUzqkMle9F
EJWfneEfima+U5YOG/yWPQUScJjUnVFk94bE/yCVfgKJfJ+n8eQU8Vas5H1S6r4hYomV57bTgiTu
6GpDZA13ujToeZ0Hc/wZY3cf2AZhs945NV1KKgULLuMRhAHS9kfD5e6VvL30XJ/Tksm9wBM3SOsq
zCmS/0ssJ/XT6beIy8I0VYeuH0hoH/ajqUnpprgBPo86qKNnN1uJHVAUt/eHz86NjLj5N6DwYba8
E11SW8Le7mXDtDbZ8/MEgDR47S4xwONMUB/t6m0JAA8s9WsuwRP9oRDUE12DzG+/quH79quodbmi
UNh2NpozwfhI6xnldw7dWa528G5QDjgP+bGYy22gyqNp1rg9832n60845JLSwBSRcGvslIKGuUkO
7Xq5wEsAisyaMNF4B0lMzSXBHWmemGB3lAPE3AaSndSW2bnwZ+K3k308aSoCAwqGASJK3Z6bhLPc
X18dhK/YH7wdxoRdDmzj44+fEnYkn+Ogm27tYAGoIPKfMwqjY7EY5CpSMRykLCb0QjbrEe3QyHpH
fZUUzxRIbHGnnQKUN5scb0KlkveOB3lZSGS0xsdaeKR+OrQ4G1b+LIa3YmLb63GZWxLXIL9ajo+u
fXaH4jNfZOSgXUEhedBVQpo/49XYMtthFkULWaM/q7Z034axVV4UrFg7cDwzAvGo5Nwl3dg+LAgo
+5QXxKpDH7UDWlYc3WjDV078gZkv9mnQjDeuSk91TPNg3G7rBkIbywM9DAgj21A13EeEJCK+Bp5v
o1T5BxuMleDXKJ90VAzexi7E3vOrre3W94yZJ8y/LFvMxdR1JyTw+TaediWxEGHAJH45zGogMYc2
HigCFAZ5E7olPq2hOwUUVDS3tS2lPKyy+oPD1KvG6s/tMeBVYv2wZhi3abmbWA5XkNnWQ/vsk0GN
3tgfCDumvJcTNnmpR/q2iTUrccijOgt81LYdAEtz7tkJ6ZWgiX3ecUAcBeK6pVdbG4VeMJdv7Zif
Rp2bIarZhzWNKTFwqqfGRazo0hZe3gxtuVN/9JjUWNmgWgTK2Jyy5m4CL/f5oCXiKa4UGFoms1sb
XbrHrRXNOeTvyhcINoptaRvHOiTEcEfd92aUPhICmkhKibOMlqwZgbgHKl+0Atikx+SJAg19UzZD
naPy4su5tR+ucdSioCrXmVp5wwXayKutxLDcoltLDXyiqb9FrhUm+rayU+1c1xfTx3xsccA0fY1c
yaYJT/4I/CbhUjg01sP6mz76aW5UkxqMUmLi7/vfhkG85fMaK+S9bM9aqihezUiA8LWWuLNA/zt8
HJtkIn84Ufa5dtYXkYsDGu99a/fPJAM/QgzftfxyJi33oxHpoAEWzedDSqNbMsh9BouDvSyCm3s0
ByZWqEgfwyBxPo9eZXy2M0pRH/LPMum8zbFmyBTyONjSWRU6jHLpaDwFVGk7c30cGNxpgFn01tXj
qaT0sVc4oG1vH+h/N7/N1PKj4ZnsUerStzchRpMYIPhTi9iFbGAidpIVzsj5Xoj7Q3b/xbPHOYul
2EGDPHjDR+m6O1HmDzMY3aBTeOEa31dyzlS3x94PyzOEUhcPjtMcrRGXXDPtbZk/YQkHEoWghbs/
mtI+Wk7w18mMgqwCR05aPzekFN9YdmGCw8nxi0ibywhhXsXOtbGGLaZ6PmRfUdGD0lBwFLnex2IA
xQ+9d88E8jkjIwxjo3ssR60hhvj3ahtqKXgv2viyjpjW5gFFZZq8BLW+G8oRPyEOALcd6s2IlwFl
VrMHZIbYyDAP0vOU5ZAMXBEOdkXU1zdKhdbrCXW+nhtql5ZPO6dLzp8Q8rgeOZz4ue0wK0cG6cE8
1WkPGRC35DO4iLoVFGuUDhxHAsVazI5KLc7hJttcvP6OYrc9KWhnb1zGAyTbj6/Fzs3yiwZnrBw7
ahP5bibTboyVcz/PDQCiT7ZFE7DZ0IEDqxxLzwononW9zt8mt82xWtjmcapSQf4uVU/9sxsq198g
MzuKNvtrhP8bUHeriAtuaYNwnJ4JsT7Nqoio0iFEkELYpDzcVDBMv9vFR3Z2g4JAliRwjGUrkBO9
boRLc60Ahm8M7m4QsQGYMrldiwYmnIyN1VELoiPq6boiZaijjiKXhGhUXRIhbdhpm668lrIVyPvd
VMK+9tjMa62ao5M6oU3OQqddxm8HkIUghVWAjA/T3itrNJYj2vO8dqpoJFLlyVhw7dMH5N83rSSa
OC84m4X5iPbvpS0rRfOTfyOLJvvR8puWiuq1GvZVlmL0pB7rO+/9f6YyA35dHUyERZ7h2yogs2z3
0ve5p14b1B/vxPmU+xlH13bGThZJiUpIEJF8iL26ogC+KSiZFOVDI5F/oR8iupq6TH84KtuCNXAW
g73H/Rgniny1Sr/Xoh/3uA4zrOS1pCVCFXR6pPGDb1k4P5M15bkWqY3sDjjPJsPC9N/aVtkf2Pz9
q+0sFYXcWtl7B2Q7pEQ23Vs1oEMxxflpst1TG5CT4Shs1rSz4cKkFeaA4aW660gI2ferg/Wt7Wjb
ksUQdYWHqaZHo6fpouJqECsSIrqd8az1d5X961kBKtucTijhe/YXVTuotSbE8UlLzkCbJ/Gpz1jv
q2LUuFQDGwIKe/UTijTqsJVAtWTHZKuSqp+/YNtH7OVTBVMy0YMgW4Eg2cXGs/OYE87hE2qSzNe5
zbxvWblklywjwKdPNxOJU+6D5TqxcxtzXRRPyzPc/y5J6JnxFo/ghz5QOL4FdDYZM9W3b63rbsz5
5sySUA8sSl+jNuYEdVQPtjMRQYCrcpuXLip4BisaMqclffTWofkr1oFNN2tqdlHHlgEibI/4kXDA
0PdAR2x7mEfzudLzT2uq/FS71l3llvHe8SdIcvJI3km54bodfKzHLpEr1yBrPVx4A0ZJNVsfENDB
C+pk/Ub4y0DpVoEWEnvnWfVq2iV265zNQI6vQ29DBgfVemSbxNwj9fKYF8b6V/dl+WEikKRkWk+H
Gt6UaFWZ8YrktLALlQhm9FkYP7JHvx8Y44tI7AyMCh8xuVC3tZg1A5PB/559aqoZNMFvKHILOpP/
uJ2/CxPr5C2i7SAW8dwZmYuUpK1HZpi2ME7oVkxw6h7s2k0qTisLfBhosHzDW4vgM1lrd0eFQnZB
IWNvbRu2osWsylxWD/pINQsCEDmOr5Oe8GkEPligGTSvZmMyoU4GhzVdVau5KXNH7Z0cTzwyxt5B
HOIO++bG+LRz4P0LMkW1FHYwogKmDrdiQZoyP3W2LVtXg2skDNhZ6ocWrUNgt5xBNTl4z/wXnFE2
ZHhjVuO9PZoJJ6m+0dIywXMHzrDvp+yXOPsMofMMSlQXAdaFDiosJSwK5qOlSKVs+DSW6H0SpakN
KquFq7cnCGJJEdj6IKN5Pi4PhrqHrsMWNGbzQ2ZR7upkJPjnHhOGF7SHtim+Rby+VIXG1XI3ZfLq
p8RKYtckrSPQC6I/RDaHRDWc53b7nDNPzRRzc55WN4u0G7v1Y6GFz81Ut0jsqW850hl0i5yw3FdD
j6CbNPns3FufbBEHOEV6uVwHr2qPfTP5CHVBHLbaNj6ngI12ZA7+KBarwYRpT8f5lXCBdNrx0dUx
69eOMwAclslwbLZV7rX0M5XJjwiS/5hT1jtL181HCU7kLK9J2YJ9w6GQuRETd7CsEGPYUTnlqjj+
U2ZXPpmjH/8Oi7QS+PE4O3qx/xBzGT7Ps6POjoHCsDIoNyIyMuBQuR0c5WpF2qV/NSYVjNHW8XGn
lqqfjgTAQfIntPVtmX7oUDbTObBIcGfuiHpVEnOAEbY9COxFIenaQK0LtevojjuTCmi049jLbWSP
4FhhvSbpjq81ORpZl9I3yw0tcosHcDUs9zyT9oAAio3hUqqPSn3sMJFsZ0LL7joHIbHNnIbYGa52
IsrdkJqO48FgeJbd+tGQvXNAHCkvmeX+t2ielsHOoomEJWSxLC/Ev8eg+gaQ2kyQQE++P8xx04ed
cuJ9TyoUOFDe7WgOIVeko4wXYaZVMX6jvhroZKcQomS8w0TBoI7Tj64CkzyrNJZ4dBH+8NabxQ5x
LO/PWOErgvLeKJsmasAr+DMqbWioNtllKiblxPC+Vo99uzRHGvQKt9gkFqCD8GM8IeNQ1mGbLcQX
3dSBcYAxF8ldF/apStAwyMcE6wgdBi3SiVEN8Qaci25hs4xjtZ3W9q6dh1+ToO/pSTKaoUaI86ua
RXnslQNfhG/JAU1P74Os1/RPGEH8mhj2/FdxoR/4Zdr/at/7AdYKonau2LMY+4swiGEBg2Q6Td4/
pLxoDaqO4EfTsA2UtiSbc69X73Xn2o/YHcYPUoLw495U8rNv/zcMTS6irJwtRsCBVLKExLMj7MFw
9FfUNw6Zz9fuJoLMbUArjyUn8oai2pUJdzFeLRzMTh9cu9JG0Nhb57LQ/QNmgRapZdYB4kgDt01b
fvhrSW6P336xwo5olJKi5d1nPpkURUwhLAE5TX6eFneEGCgY2tbHad8XD+0q/+Ixu025rv5G6/vT
LoihdOc9BNLQd3Ea4/G1AlYmz+ymISIizuFCa2XPA4LzCtgKoF9r2ezt1Zr9Y6rwOsc6bk+EuZBH
vwTVFVule6lGn6iXOZhT+FDszm8VmtiINACgAmrAjDs7RQfpz/TOkTYEXYxpIsxNsgwujZR58Jgl
Adw1vam8chLQ34AwkWS2JDr47Ci23hJiIXeumz0kIN3daIWJ/REP7BQAL3FDC85M//xvUbpPxIU9
dc4IYNhOVzEbl1oV3VscU/MbD10aUsIuuPjyETqkn34quzfhkJ3XeaD9rfaqN0pLUgrDk/HV1QEp
KKYGvBW412lqe1za5gmT1Uvp46RysFFymXOUbtauewdykPdVzgzoUOa95cFUu8Jp5k/T9isTyzKe
yv2Kb7B6MNvyrUtulrHFg92qZ8Py0L7TgkiQUhV24wpd4HNh+AAVm2oa/sq6+jWpFweiQjAkXUjp
jpgqXpk8GaewFQY5DSYPary3sniMpO85iPoFQ/c84KmemE3DrqOgXWbjf/ZUUYrQF/7dMiS3jpYA
OYOTE+umUuDEhW0pJMuLYLVe2IdRNEj4sylorK3OK2HBujo0TPp5/0fLXhWVBUNOuSLBLlfvOwOf
29VN9tm2NR6ShUWoLY11k5PgEo4LXeQ5Hk/IDAIxImq8q++2MqsvUtRusu4CrDJyFASal3hI8aXT
cmzbNIZuxOi1T/SBWiz5JsW9RLDlL6AbLKBcYggUepnAA6RTd6Az3V12oyocGgN9bR2bvJ4Z1mPb
LXbj4PIjJEjG39hD5FG12PgmylPJSp0Lf+dSTgBOQeQsfhxnvVrJPH6XvNxFZPjG+7zIf1UB90u0
XL0jpp9AKW9yfydRjlSH2/PDPPXTG/8KOmhJ3XN2SxGtCqKbWRf7FwjdFxPj5LaMDY/GaXvYdSXE
PuN3itHBfBMpHUcHpCROtDj+L828UHjD5EVTxSK964hsOgp3xRZc+kv10C+gcB3l8vwlly1KwJS7
HJJ3adE/rgqrH6OczVxWdM5jldawFNViQpsyOm1oBiUVAFMGpBTfSTqhSMr6wQNO6V4XOfuPBr1G
uymdqjOV0nbEXNOBftJJ4bu0b2w8Jw12XRyo3+IW3YYQhXlx8ozrSOrUj8r5i8bKQ2xwLmyRrPpR
7wMdJNqPt+BBQJjB4B2kszpbozIHthNzvPC6NWHp8NSRoTUfJIKluymQ3THzM/9YKgVu7uSYW+eh
AUuzHEgQXT+omWOmmkDdgC7FDVDGeKT+17pLQsFjfjtEyISaPki+oWjTG937pra7z8Ls+1OnguKx
p3T8zhZT/m56boDB91Y2XWTLLiCF1oxi+kqxoajl5Ljm94pmzSAgbmM21DLQmmscJ0zoByexx8gF
KAtzT7QH0BLkC7bJge7zgeJU2Ke5zuTXaBLDurjZvLUJQNiaRv5a/L/QC8EgXgaMfFTpjJHODOC2
wIp31mT90t/7IRes+GZuLv/5oDhnofF0w8s3J6oziufVRGFnllpf0HXLIcSgAgXdVy+rmxEPI4Er
HQNRmSHzf61DianD3LWhadj58waXd5JJOqQXcHnCwGWHGupqg7fM2kDtg7RWpyxYbglDRhvqIpM7
xzL9kTpHe4h6bAAkATGdDTEGoj5prZ2vA2trmpCtbBotqQnAWS4ql8odIt5+wkDi1jsrz7L/Zhvb
c69HdqQhM9Zdxgj+UxDXdKUwGf1a2rEBkOxzGbVFx7HzS54Z1avpAGfFmBswOxSSNLapjnfaIzNT
t53x3HqFuy2kxjQTi5p2vdmW/pcc2/SNeQPnXQ1IRNsGqutZzO+qcvJ9g68Gzx8OY0ChrnlfPdxi
NZqJbU9o6W6cLPmXySenKQ6xdOfHriRTclcl8IVtkHBZ2Is6dcLIiQswDRyYzNuErpUfztwRH9Fg
oQBqXLJ3ur8WVhBskSFyVaodVyAdop3ts7lYy5mKyyZi4mbnBjg51Ub9SQZfsZ3t/qXsjXeThSDK
+8W6EGWlXpFC9/dw0zTu1gkwllXE5wAHHz7BLvkGw6HYkVxovO2x+u6WbNrZYxFvRpCGz6ZZTVCs
GaBlVe6Fx6sl7EL8lp1yMRKM1SGtnNU+u5QPDz/aM2SGS9Wn4ttLOC9bOzsrdFynzEP8VE1yRtqU
E3kz4Cr1ykWHKl8AnDh10uVOz4711Mfu7BzxNcX0gdtlvrNjO9chxhS0HQAuU7nLs5E8mRIRGlGo
riXOnYPfcSEw6bCijn92oFAR4ffljg41iqCwIFysYoXlpPycEALDokMlIBaVKOeIsmJju3re7AEz
mQVQy9LSnOtL8psK00V7u/jvQwYmX9giKba1WN/EKmCUSJcSAKdxggh0QZvUUsx6GCzri+ZovV0o
CV42fbesMKF5qz5WyjQTsl4btASVTu3QbmlRpm1GXH1LTcDvtnNPDbT5GJsZtbcTehk9Qs4R+7VG
tPqpPQfn7X8IXr2hHP7ZFrBb32MRsBGgbaEOqnAYnSCq1qL8WYNYXYo2p42zjstZhr2AGFSetB5W
p/UJY1burh1yPypZ4E5Vmw5QgTBU/a3aVqSWe08LV/DYme64DeRAk4YBbDej3Fuy1L7otVxfyeVt
Divd0TiBDRkGfj5csWzXu9ZeSTfqLUqkWUfDVjrxv3Ji8ACyZGxYhbnHD4uao+d4z+gNDed6yEDj
zHJf+g1F5DMYO1ZyxFu+b1EE5jK99fPXnPftQ15X7jfBAqS7uYD6FSmQKx8Z6m/VnbFPey8NJZPD
Fjv/tJXaqu7WdkHJIIoJaWHKpQYRlXHaQ5HUi5XhaU/QvHgyeRU59BwXhiHeTGVU+NkH4+JT8U0+
jN3tQe6ave7Napfp2rryLtwoKMBNOtxzUlYbOk6mKiBXaPyP0lh/Y2BD24PslpFlZum79haTWuJR
vVQjTwgSDApyB1mwABmQpqVjGkg505aEVAKRfWJPiKGFFStq9Z+VZt3PvJAfBCo/HnCZFOcuqdr7
etLfppTJPQNFxXOFvDlQXYdjamVrlO18XdtanrEBk6gHJ7mVg0v0jEhqrIS45Safw71VMB8NjnM2
IAi6IAP+yobE2pZNj1OnIyEYfd86I072PlOSijfDSin7QtTDLul52SzA+xvBznRZJLcHmONsWUAz
Bgw360eRjM5rnzKzzSkujXoaJHGQfrArXac6mGBYmzxb3gl7AxpnNSarQ5ogF2BR20q5YHNLwzXj
AlwYjC1wQ8TDZDgz9w7Rin8pwjL8LnN8MCvcpG6FKm8i/ANSgA3HyujjcGSBPV0H2Q6iTOzHmQhX
MpOah9sRtvFwYW5qbt6opocFo2ZDmtWo/luIviLQNL6PJT73eKnzrSKLCj1L+sdBRFSupT+WCbmx
UrE4pHP5ytQ0hL5pPGu/1xH55NNjUdnNayJNfR90iXlZ6+zHocaHD+onyX3jF+ZO65kHPUjnKyuk
s6PXq//o2hLU2hFI51oL9ivNfqvVhzqmh/Kt5ULZ2nTsHEmcMo5JTMtuS2F1pEyHnD3Pq07E+yEv
SdfEvl1z3F+u9s1/LLQAS8JAw6IHQc4AD0pI6Xq37RxL7v2GtXgW1vSW5JQ7+/2oLk1WTxFrElq/
ucqeITvwjys0wxnxxulmxSq1WVX2L6iy5jw1qjwj2OCjk7EEGpAgnm7GwbqURQvi4g8uE0hC2iFq
T6d8JqhMHMa1th4hh1B99zUCtQn7Alqe23eRWDnDyDoQoTXpTvznzmZ9z8NHFEOa/pKtgZYtE+T+
xALRRNbQhZllg9j2AjgV/IM8vgG7jdsaNrhyzbRO6jT+TRFpjNn7qaOgLukU1KvXALbbdRfyDdNF
OPaCBEeb6nQT7Y0gn2CDqhOR2NBgxEC4tNGkbLEKD08lyApASfWsR+dajkkbmcR074kDNb+8m8y8
ubkNeY0YHh1XIdt1zTs5Gf+scla7rHd0t8HgraI8t6YTsSQzNRv5F8Zrao0rE32v7ePtTTpzFwTd
ck5XR0SJDV/YmsVnVvbIhB0ydL0xpc7XqnYJugsi0Qp9aeqGXWMIUDoZbAPb1GkZ7U0kFoG0q322
9l6ULKUadujVoKvXQIdCGuyRNsIu/1YOnOjhHGCbXS7+UhP4FTtBersCimsKBfCPBP5XoCs8YT1z
1LltGpsSznIg8BxCFcU/RFx/sIdB/Vr9kD5m0vevcYq8WFHW9kDj4i26Klacl2WRTziKl6ZBy46Q
F0sSVpv0pjYfEIH8wCO793Gt0wfLxyVYgyyTcUJUl42730zhXAG1sfnBdEOakyhJGoHz1lEceUit
Wu1xy2L2l4lJHAkFznNLZqpMVtYq5vS9YWMR6i1AXAS1cusINMSeLY5tqoMzkYjJljhuC1tHl4Uz
p3NY6ECep5rGOU/X77R3i10S4P0tlmbGPpT60WAt4kU1K165mVHLMoZyZy/zTZzJt1o5zWee+CiF
fYPHeeKNElb/w4KLqtM2Y3QoBLgbBJg829MQ8GoTe1AZiPN5PcgzmvsJYwfjj+sAI5cxqajVIAg7
KN0+OLqg6+hIK4/MpwSq5EVglZ+inl74D8wefRj0eJ+zOpg2sbzFm1sLk5/yEViIlmFnLgucIMOc
nwKhSUWux+fZq4uDIDw+9GYDbpg8qYPtTf5ldjAKbJymg5rrGprGN3liayhvZcrlXGVsAvOk85e4
rX44g4k9r+WNJWryp3GJ9bNbjQ2HUo6l0/eQjcvU/lgIZrs4eikY8xEBBczuE4B59lp3Ocn9K8KO
2NPpLjWB9R0Zmwg+VtHsUScw5/vBb+JVXwN5zfxSrGy/dlZzbnVHIersMe+1igTalHQ8rsAMuQDo
o/maEEuBpg3Rr0nCNiDqmmyFlpa/yWEbtkm3ZqDLhhiAVrvKCk3Br2xYPfsZs6f1JKocKYjg38mz
/4APAhbratqWc8xkoLEEARfFhxWfASpgpHW6BcYzYpiPfILlNWPOa9i4QzWq9L/SkPAHQGYH29Dq
FNBNs0WBgbi6JvrxVJKiwvVqDJqvhtGWmMPiQiUwmpWpd3f8ktLd4ga/hkxRh3dJcC6Fms6Cd4ao
8Xa9kH9gAOcGpeL6jwkRT2LMq2Da03Iup47M/axJ9hZr2G5ZJjBMndyCQEiegGHOO0K8kz5yRN/s
cz93n2chy+clS8hY8Nr8Fl0hNm6P+zKZ4XxGJhXP9vpdquzPidbNh4Xw2d0oLFzIscO1JZwds39s
/xImOm3NaZSk8snEek502r9ZfoFUE5cPKHrP6I9XHGrYQBRhDqM6KcfIXxyfWdkehAQ0GcdI1ejO
mqwcPjXBk0/NkKAC077x2lcwlNCQYJET2yLZ4gSXzqgGCqe3SeBdSML2EQHWkxR7qAGmZEXgJME/
Gk4w148ETVsnQ7rDV9y57i1/TKvrZJETgoGmD62y/QFjEL/TaHGkw8pF0s5Zo30iHVajQNWBqwCP
jCM3cce+bI1p9SXLQkTjrIePemTDIJyEgXv2vy3BrTGm/0famfU2jnNp+L/M9QjQQonSxdx4T+Ks
LieVuhFq1b7v+vXzqAeYTmSPje5pND40uj40TYo8PDznXVxjk3QC4IttllTtq7559gsZ3GUN9VMN
IFtvtBPZxeh8Qo8Wvds0+nnDg2Goh0J5Knw7eYxtq3jWKWxRW6U2bGgC7o81gtHsB8tcKlGAVQM6
+xBEOOob2+A9SCeuweeikytf1ccHxySdgEdI3YfuCkinddZ3IfkaIliNTtUv7H8DOk93tlLLDSzj
YYtKYblrC5wHVPBa32O960Zg2aLaZYSNlRi5vhTRR/uhAxoyqBre3iEq9m6BjV8cU9M0QH3c84BG
ZbaDm4NqFSEw036T/pCsmfF0FZflbaWQVIy4Va7RlOy0TYXf64trg8xFh81/0uCfo+CPpttNY4T2
tpFdAq/dKrZuMdYIc8jhe4mHxAb2PEED0UDuAEiu9A3q19gfkNcSiUVfYGKdkCLsNLpOX/oaYLna
qeM9Fh/4DWOwvEUfFuVglTu403TlQbdFu+Edpu+6svZ/pLmm3BhuGC3HrP/Rmvh41lkS/EkR5QMN
2VcbLezyTYefNYziwEDjyjM22giUl8YxD0hsAzYC5w4wq0DV/EyrxDYeKDuGgb7t0e9eDAa87dYz
EWMI3Xo9GpUEfYq1Rla31tcy7yjZTRF3gO130xqKe2v3VMMXQV9+ixRhfxNDSWMxs/LsBp3gcmXp
Jt8DTQHPe08acIl5YaVrGhLuToawcVzcVNapmoXoRkhlF/leuA68RiHCeunaGAAtF7r9pxYKSlGT
PBgFH7R8/Ah9Ew1tnXosqB2iw8E/Um2g8VkpL56aibvJTvylR9MKBQY0SqCkgF1oTO3GjWjndZaO
R2HdYltjW++kF/oe1wDlzkJ3kEwF8amlgf7yCgrxb5p1E6oKq7FloErEmKoMj48oahCIjJzwJjbB
dsfoqlkOes2UAxBkj7/KVEGnMXNz3APh5PjOqN0pUZ6/mQ0SNBZUtHXDdno0yINuQ8QBlqUFSiUO
Q+9e0qDad2x9bqq6AwsBVyCNcFxqM3QFffMHnSLjCTr6TzCAlOjwS9+2nVWvCs+wtg5vwVu8KrQ7
Wx+qDZdwvo1HImBYpg5M0KRDP0oEmyCqnHeac/2CR6W6wFUMmKmFvQXGX9UyKKmdsAGXKJpZazMB
XZmjJLKgGRP+MPQquzehCNyTJ7IfDRU+mkLnsM8yUJhKS4HfTsWUzskvKAbAm0BDCDk65BHhuvgT
XX3wt77VYQ4b4s0WWspPbvpAIDlGYOrCUWxCV3p7MLDAA0fKpQqG1KtSy8RGV5M3amDeuqC2uBxa
XSHrVII7inn+elAkWVOSq39G3zmWMGGOVqxwpNzUdJ5l06v3sI7LjRMHJFaQ4KDYG9h8g2lC4AKY
H26G9qocvXTvJ72583TgJh4KCyWaH5J27AP9SPtN80L/iZdJe6er7I4xG/OVH47IfPnwCFPVe0Gh
ZDdiwwmXq6Bzh+kwidgQUw+D2agrabyNEjjX5AcwCCoF8bwY4WBfqt0yU1P1hpovahVxkN+pkji0
dCZXHqMb5KOighKqKQ+hDAavJ8rktjLi4jnJY4SB4krdI9E9LgONWoFjBdnOoaOxA3iL4oFGTrNJ
dLPY9EH6WqV0zQm4/o2BxqIE/j+QOeeoXi56u5arDiObtZEWwZtIB+xCqB8C46Skf2srpvEG5Mnc
VFNqgfJFvq116tCUxcTdCMF8F5ats0l6ULVB0KLD0QEr7kWSvUaBTF8UEyYuT+cBDBd18CjOvzhD
r2+IEqhY0ojZ1ZEqnwO1KjYBes2v4DwR+IhtGlPgFOh9ZhqEVvo1fdygP49Q8wYrPuqmPY1TQKr0
cEVHNonQawSwOdUKAB+VQ/nZrrkbwJdOvqiqchRRgohF7JdHJelRy6Jp+ICkNEtc58kzYu+IdQgk
Jqsxr1ZUGnM0w1Uq8VEZ7904H79kZGF70w+eBlQsVmHa/Cao8Ex2vIakEBF5F/sThEZIdU3QPwuL
bBFbDQrOiK/1kYu9Rh23N7mrK3s3oYRTFhQoWUwgyL2hAS6u1S0i3F99m2thkTY+Yshgwty4zdWV
NKM/iIJmbFeEC6CPFgCWwPQi16E99173HcrJtwrdi5tu9IfXmrL5igZtuxk8BO2CtHbICHzrngZb
tq3clvcJ/GmkFjDVqRQd2GiU5fCmUWRzqF0sEZtxFlFEjzHJrWxpVFaBDjFXUNkn9s8IVch9YaN1
lLcktao6+vc87AqeKODgXnI7SrZ264iVO1Ar6jREQPLWCA8g/7plR1gjYwb702Z2j3QnNc0qDcCG
Z67c93oOgzbaj8VzpSKDgta/+m7mjfkj0CdJLQlhyEKHZRn2QXWvuZ1cWk00bNLRtTa26pRvYVdR
TpC8jjF8VynQ+P0e6Ln2k8MPCzWMJSY1ET4dvA3u0XTkHtW9Cv4O/eg4dZI9cNKEpCoj8cDs5Wc5
4YizAkGdFLzf1kcy/Y5+X7TWe6P66fqN/0vJEKcMIzfYaEXQYu86aWBGLfhocHAoXhuUtdq8eQ1A
e72p5GugcmGfyrbvaZy7OBaFeeMfaQ67pOVx9NJhPfLsoFoP5H6oEbHq8BszC+uPJcDe8D/haycN
sTOBSdwUDXXLZUStBkh8HAOODeKy2BdRWlAxKZIbAtV41I1cudXp42/joiG6kKdoDUkT6Bheh6GE
jOeq35GueatU77lB7B3Rf8pLsXPMu2Mmqe9p1HAei17adx7oc8AaQOvAverQzIALRmwhzNblRCbH
OvTFGTP1Rk8aPBYo124NPQq+6BNDTJWav6daFv1ODLrRKiCyBzWLeV5qTb926j6+45mRPY19IjYK
bmgbtFrwLbCi10AximxZ7cIM3xdE4xwqtTYFdkxTVqaHrvIusdcGqEdx4yf3UFnRKGlc2iN5rUP5
CClB2Gj/TGop9WvQToobNnqnZZeALgHwSSMATF9vBONSl2W2JoYE6xoXCYbABKPjyboa8O1lKxgl
mPvMHX+6WSz4+BO2Iw2KW6/yQvCuCrrtKv8O3WTxbI6jQXe2z1aOqJ2tbfClrBJxAhUBJJpn2SsV
ZvU7pkfmzgqzF7UgHlLx/R/8HLxttJoXWu/ggRT173Zn5/fQnvyfjea399pIRY6mDDC9wnJIJNA7
Re2pSZ4oCw9vbUYUoA2b7bpYHouiLxel7N81ekG/3NhV6Sw5Dq8El3QqqdWvAy/whWn0wbNCb2Y7
GjqKBnHNRuGI3Zl+h7tBEZHswEtpeIUIFA0nBxbqT/mdB65+EVgkVg7yq03lrlM4tJ0+mcbUSAA7
FDGXtXxCybg4ZgJlnsnpyLtz+kjcAubLV9Yw0PpUjeG+CBObG7u2H7SUAhn+fvHWaxw2TCsdUEE0
4OkH4scxOOW+oO78REsjQCM2/QGsx1sL3udPll9ou75FSi6kgwi0SE9uqavCw6Xsum0NhObcpvQe
+8L6iV59eqtlLSRfo7P3RmRQdU1VNN1HHsMpwHIiBe90rc/cF8sCMOnJnHpKirJjRCvzkAKpWus8
dJ56Cc8g0Kg6GB16RHWY2w9lW3FxOmJKzOB/hL0aUS7kqw0qfKYoGrANmd5O+C4Gu8AGXcV7TZ8E
oFN+hsHrOiVMdbWD63EAI8Ws8+rFHFDBJJYgCONhzQSWUYGNo1FybYaAO9TOf3hTypwWRfvbRqHx
Z2I13ibGDQydOYRZfMVtt1Qt04PaDh6OMaKmvQX9JwxB6UhDHQ6xgQqhC8rkrpZwr7EkxnNCR2dA
DExSL+u7SsIZMB0xvOKRpVNWdMUtiBxo4pb2biMtEYYUmtA+rE2U3GofBW/f2ZpgJh4Q8wrgaAHm
wPquW+Hx1QC/yCmixQCKFVjVmgvfzI5zTBdSt0cCCkGf2olVbBM1cZsDzd9YRuvcFMmYbxUNHE0z
KuWOg0caXaFuXocyWHl6Yt/FIGNX5HNEo7r5moMq3FUgZ14Ke8QdtMFLEUGFcEMRurtB8JPjKisS
9UG1j66mvsjY7FZhNoj9KM2vemuiLx9zn9YpLQoAl/ZLA79uH9UJgO6a/VGYQLRjpfF39FZgVIE7
2A6OgB1bgMSiy8ohoVZKtqWw17iUnHvMsPxVFxmwcFDg5jEDM7saqoFQX2V3mgNlwGgKHmOuThe9
TdMd8loq8O8m3KWmWXxHBxCWBnASY0BppyEECrW+QW6LjYtUkAJqiUdr8kOIUl0MbdJucqfMH9hX
xg3+bSOaUqOEV+hXWPdlKTEihzAr6/wdrySIxK3SyIXGkxTEog7lpAQDQjWPZ7k0NGIlWKM+KuEl
RRBoFEDoLwaHixCoiZU1wl5pRVmDwXWrt7Isq2e1wvLRK+xo6w29tkJ2zVwB0P1O95+mIKKb+4wr
Z23VHjLseYUQA4TtJcAeuYtDNAWMxiHYD/q3ppfFvqJ9D9mI3k+lgWP2Cgr7XYZhTad13/s2Urew
7u2NnYjmN2ZG1q3mhGAbHPUncn3JpkR39cXpnO++tMG1lZQMaJ/9At+rrWnb8DKlnk4FCbU3O+9A
gYgGh63WouKnZltTkJtp0MLRrDHdjRwgCAqMvVbCU7KtdDDryno948TnRrJrFMN70s06eRE8FEGP
1327KShM37KpfhY1zYk8yXgx2D4Xkduq605XQZRWmrqQUklXPZzehRhSpApJ3Jb9CEcTUGC2bjxu
vtql1YR5nw9DLui3veLrkIGowFC+GWqctNBDdMDX3YaYYKz4FLy9fXVY23H6R28wx0TuKf5RD3n3
bMpG+V50VIYS3aghJIqXgpTygc4aclSq238jz3sHZmZRaoUbgxNqvyobKkVdC14hDLNfTI4jTTVo
QVku3mUhLSg796vbPhYCAeGifPYJOzs/Ry8TyB99CbqqegqjHfANjiu0L3RocZEZPphYy6+0BD6t
CHgyyd5pYO27g3sDHgAXqEYOoIqpVqojKjQNPiCgpYA0VbIcbx2nRdrYt6O32gU1aeu0GqqIq8FU
O9aQ0teyzhSFYltZIp1fVmBzunesKCkoR7FEZ0RF2B8qSd9nO3ozyjKKYEC2mjGsgVLbcEpgU6gd
ZkRjCnnS6S2wAG1tbPWogqxeDtgl0GS8g4DyGEYRkcVKh01lRlRSfU5ajMAHRK7GX9rRoNK6oX8W
ZA1JAIh7+DMqyGOpVHuztgqaDsBtaBMI3hjNkHtru5V/PKdpPTqlfT+99BW0reBPQagxV1k30D4s
XDDLqOMiRBdaQ3NrgVj3yAJDLwLDX0QlprOWTVJJh1R7A3z0Vuzxl2xo/mP1U6EWDnzBMVu6rSa6
jMpU7AucKnrvGsBZuqUgf46oIfA1z7ytcmikC0Abv6yub/54FkqGAslfJc5/2xRmtyBx8i1GccP0
65I/sA3EqjVo6vs65xz1COQFJzFTlVAMTxBB78RHCEj9UqCmuchKGpR2LLpVYanofsHHvaN6RPW+
I39bVFy8sOBktCtxhELnFNWzwIbC0jg6OsGRVe5pYo2vFp4JB/6/mBrUvrJOmkBZi8YfIPYBRwKU
qP5SGsCY1OKKX5FlBLwUIp3nacHSGJMogmih91uGjX4JcLIbVD0RQ6SOfMODtIVoEFY3UUN1B3F5
e63TsUNBxJDrJgvNW12LAnxD+41RwE/OaY523X3bKvorXWyIkkKnHmlJ61a4pJXcFVCcNAPTUVNP
HyK919flmBSoRmAYIMsAllsJKa43kAoy+Y+4Jdlknk1qINSmAaEFwVKUDVo2lgma00O2yNbaYAuC
hiYC/Hfol2X3Jezc+l1HtwuVVYpKz4UBxAzTY3M55i7iywbbrwwQd8GL8tWmF76R7qMDo4EEb3Ir
UUegrrA+/LXJ03NPXRAtYohiYD+nRmnaiG8eicLXIqUhNraxuu/81HzyE+qwCsD7FzXP4az1jgPt
HkwgkMiSUrxJS5e2Nyws0N/S1LQ7q4M/qbjN+9hMoEkdfVo1gGLO+7FZ13XwLqjeLOKWGgUVdbFl
v1OHE51AmQbEGori4RaBO4ASKhptk06ropCAhKpDp5U8mRqL6tybFRqOiH+Urzx+tW0LXxxWNP4p
t4WmcVTClpRYC/udzu0FHlbpHyRFbXXXF2CRMSOLZP6c9XB6XUBVBCNKY7pe2gs7jjlvuc1nS2DY
BI6JLr6ZJm/gyl9lbRFv2gTL4wC7YcuJyt+I9wJ44tFboSprRasxGZAYw6x44RTQZAefUK706JbV
/NBlWCjmywgMFVReUL7hGqNv7TzuDpFvWlwpbLtKp4dK82yki4yujB3o4k7XQbVzcWsAVoyGbioF
LCFkgfxbmm3H2rB/ZmGNDadNV8BzAU1d9m4/tTg3Dd1wdNOgM2Pq6swivhGe4CU8ZM+Qlr94Y77M
tOHb5SFOTc4ZwnTIpA3dMoU6c1Gn/iWbsGizZ23cD/ZrVJOzwCiGpXh5nFN7cyahSUcXGuEZZ+rP
ZuqBX47mkDjpcx4+Uk8QOdZyBM4meC9gA14ea/rNGWKMWXrz67/+w9YhZ34ay/48Vgn9KJjMDZ+H
/j31/jjIfDt0pDWq4XECJuwO9NblETXjdEihSmkZnAIH3O/0JX9+fwl4jfzXf2j/6eFAKaZ85Dnr
UBUA0N6Mz3BEgeT9BvO6bBRqplTqu1+Oc+gjaoXVlTmf+Y4catuQQmgGDZHZd4x7CiD0ltPnH3H2
rYVOljpcaKvL0zzzEWHg6BRVNPCUmC9+niVNcCNBtyZ9lkhlA/yLcgeQBdyZ7OA6d5fHMk9X9NNY
s70fuo4+GhhZPNuUkTqocALpCW34enkU/ewwjuFYJmvncAQ+Twm4pezUmmG4tXGAeEZebGP9MTFP
WH4pxBfTcNdtc/TNGxyvaP5QxRSQWB6d7J6AFbi8ph5jpLr6G0zxLv+0k8MvdVWqrLNuaOb09+df
1sdFrSi+o7+YbfW11I/gcP9cHkE72TTTEABBdIv7wOJi/jxEq4Hlx8nIeOHpAoAAaQndRUCkNbAN
6n4qOogcr3rW+/ibRvm9N4vDhL/ywniLZRNq2li6Lcijtpd/1snxleQTmrA0KVUNlMn0qz+cpQKn
S35zUR3MwTI2apkWcHiGAseHUX1youZQVSZKTHDNSXgTMud/PjyHSCXgapaw5zuCIpQP1k8vefKD
DitHVO4sTDQfcl3Wj2GO76A6BiGdBtW8qTgP+8vDT2v+KXgxe8FfkgtTJfrPPrsJeXugRV8eeu21
HA8F2m4408DGc+xmrXg3l0c72f7TaIjswzLVuQP+imsf1tqmUUKV1S7xPKRZTb2mMH8beXJlSU/i
xjSKbUpoO4RIS8yDU50CU83M8gDo1m0DTNt/dx1um82apPTyhE5PjeWYJvVOm/vMMeTsnqH4WBR2
15cH4IsvpeXddqZxf3mIc2tmWoKyjw4AQZuvWZkG/WiHJZ4mkOFekH/RnyKtRlAmVNQr98q5zSB1
nelwTjVVzIKgxzNKDY2sPtCBxrTY+AoUZtdZ0KxrupSx1B575KwuT087t4SSkEBMEMI5SQnAvTZ0
oRk0oeZI1m5tfEoE8R9EYjYe47dN+9aFzVMHNqp1EMYIdokjNkUtXy7/knML/eGHaLPrpi660idP
rg81SBSrfR4y+JPF2+VBzkWbj4PMlrho8goceFkfGtwylcdouDUlFTRYJ+oBp79K+Xp5vLOra0zn
zSHuamKa9IcTh+ORGeUDk1IpvJf1c+i6y//fCLP4iQtsqwmA2Qeaax5ZNOzS3r1yzP5a+3mYYvdT
pbdtCQ1vds4c6aidMIfqUClPlMQz6viB9uQU7xpUXOHuEDRYYLdzJZCc/VgfRp3Oy4fFc2WVpLhD
V4e4B9nQ3qTi1UXxbkQ4iod5Ey8KqsOXV1ObNsDJTE1DqkRJ0zLm97ALxgHZJ78+YL+xUrWbpHv3
3afc3SLIkfg3bUDjSvkNUuLKXM9ulA/jTn/+Ya5egExU7gWM64tH6iZvLs6fV+Z2krYSmLllkSSX
qrBRivg8hmsD3Qg47ggot5QZHDhTz1b1pDd7zZFLrfqTyR+a96i0Rz9/SPzN5eHPRTdb1WjlCkI1
Ie7z6FRSozgCvHxoBrJm4D7ZqhAegiBSq5fJ1Bb048E/KCMv18sjn1vbjyPP9pHwUdKIbY5Ihpbz
iBVEkl25WE9TK8thYpDUDEdFz2925WkDKM0kyVlZC47Bq11xfyMk++vyPE7Pg1QROeLr0XPhHp8F
E7xWyBZyk/NQfOWJRbDGi4IGcbxPqt1QPNjatdth+iafTwNJmQoPRmhCtXk5fv5mYaj2I+gddiXK
KSEi5o3knQH/QEdUviyvJWNnTt+n8azZHdAHre6B4K0Pvvfi8qEC5VbNPXQZVrWNOVWJLsNd0d/2
2pVL/vT7fR5X/zzP1mxK+huEaeJbH7574d4vX9igl7/f6T5klOlVrKPlZBjW7PLJMpGp0GTrA3KS
Sz97GKsrG+TsNOhB2Jqt8pqYJxA0SIyh1dzyIKE6puNrSTZLdrRuADdensrZjQHIzXZIWPSTe62x
1UIBS1QdtI6Kj+VtNAtKTKmjFls3NNbi8Z9fQSyew7QocOkcstlWjGrodqElEAqOMfAQHVLKLZJU
W0PeRhLvhUmBSlmAtbs80bNLyhuf1MjCsuyvF+WHuCypQKPpwPugixBtAfgsMMRK3m3z5vI4p9kP
p5pnmWMYpkm2MIuOHpoVA2Sz6hBFZCbCXWPGchP14sow57agLnVKPza2FY4+24KKbTa0w4z6YMFs
QGen28bB6PyLzfFxkNlpygE11gomU4eCR0xDkZ+OZFW8Z/TdyivZz2kphgvt41izO62UBc3sUDJW
+uS7XwBL07DaTLbYinpQ5Z50FVuAIVbhwLurILkSOM6vp0OZa3qBWObss8GQoBpYavXBpGg6Vs09
gKr3yzvj3A4E9q2rtikEsX/68w870MdGSVQiaQ7S8FHiG4HoPMgGgf/t5XHO7UAqdbYuuGHsk8dh
XEibflPWHJBvwkvZA1aM8GDTbS4Pc5oGgJB3HAIHQXDqyX6eTtv1hudBTzxkIl9aoEBH7abDoTx4
0DEUzW8vj/ZXZjq7wTRmZTk6+DzgI7O9CLtQxko7Mhw6dIZ3DIGopeaLEj0L+aB7GzPzJ4r5Ig/l
En30FYCnpaA4DUsYGXpq1Zd/z5mPqRlCTA9KbgFS6s+zB55lyDCIhkNg3lm+gnYqrWnnVlx7Sp75
mBTteH1TvDP4lrN9qfY8WttaHw+mhfr9zwGqSBheqdlN/4350pqS1YVbZPI8ns1loNeb9kGuHkQ1
+WYePBwUw3An5W3Q9ld2zZkXiNQscOLC4q0KynIW/kuwwJnH1XDwBGQoVi+NNBXYISA0CQMdw3NF
r340gXk7huGVTXRuMclYTW5WPhrl7M8fDbC2UYMoGJBmDdfwZ91QwTzxn180ZOR/DzJbzXjQkWBJ
y+HgcL5xDKer81ybiOkaVz7bmZDFQLYDVdgxbTFvMxjYaBdd1A4Y3EPr1it8tVf/eJOT3kiTagmp
8MlVjYBlLwHydAdVRxQ6U+8NxJRiZO+p1VyJv+fiv86BEga1eMpA8/s5QYAcnHrRHSC14GPuIOiU
ZXR2RWrDmdaTYImeIXZVCoy+QuTOc1P1xRfdQqKtJ5EFZa327T8/5J9+0+xTDiaWspildNxJwbJO
frXKS6E/2Or3y8t87kx8Gmd2yHGcTwpVK7uDQSOsj57VEMJWsOjzp8J+bpV1Vx8Fag5XRp0i5uzY
61wTpLE2DzlTnU7Lh/vI1Mhe6Ze3hwghPCSNY72EjrqiT5b3W+nFizGk7Zx+QRimNPIro5+JOQhC
cgxhmav8iNlRVJy4cxRbNgfN+R4ihEShGABCmt255pVDP32kk2nS2uE5R3wjzH2eZgV+mSp92h5G
/U8MLGkqEuUwnMP8Sgn4THTRKZdCJaAIfXrvSgNx8Qy+86FB95PLYztqGMcY156oZ08KXA7uHUqz
knL35wnRhx2Bag3NIS4Pmrn22hsjPDr5ttX3dK/Xtb71sL5B3qSjoRXK18vb5sy1Px1StguNTSor
s/ide0aaoZBWHHRI3E5bLDrkYIv+0PtgfqAbjtH68oBndgp3LJ8O5imcsHnJyqJZzR84+UFLAEW4
O+HfKyXgahQnQDNc2ZbTr59tlk+DTbP/cCYK23DBB9s5PlMABtLbttko1bMX/4r8o4yg0fTG8vL0
zq3nx+nN1jPmGDZgIvODm8ZfcdBeNL6+qavhFsNoIAjIMo7d4fKQZ06EIKjTJJHAB9Cw+zxJA3RG
2kgtP7SPcf86yBst2jrp8fIg50oAn0aZn7vOAZBkMMow7DpIGyJ4q7AraZw/JaVpCPBKv3XxfRDx
lW94ZkVpvLFf8KLTdPbM5+mNdTsq9RgXhxiM0qJUxG2GU3II/QIZxFUJtCxSrvVxz9zFn8ac/vzD
vols03Hg3heHIvntKspqknG4vJ7XRphF60QDnK53zCofUA5M8IBOr4xw7hoCVYC3qW1w2PR5nxhZ
kQKBOLZiWd3UFeQT5RiDBXOsJ+E+Ji26IE+mfm3/n50XCT2XgWXThp99rUhXirixBZuxrb8WRrZ3
83D3L5buwxCz67XJ4JynHjsxF0VP+8rD8LMOqyuBUTsT/wEw/D2T2UnOTMruRoI6qYNoSoAoUTei
2YFl80o3ApypbTeHvKFvXTW6sZVmoTvVWxyoO3hpcOlgn6Jz+3555tp0lGfx7MNv0uY54lgkgRpH
rK4LyB6WNfIIbu41q6gKuoWfxyMMOvMlYnnWaLch8B1Aa2kcWJ4ezdvtlV8zfcvTXyMFYUegt2jO
oquT59poJxb6rUb5IgGtBAL8Fpj9otLWQgdELpxN25u3Hb9CR26NG3RbFurz5d9xJv6xKH//jNmH
GtVo5M3DPs+avWzhnaKN1NcgiIArXB7p/JH6e6h5qI3cqEvdlPukyKBVaUcreyiSh0C9Fzkci23n
/Rj84cqFeTb+fRhzdqK02kqA53Jh0mT8Yk7ECx9h+sYDK5qtNRvvKd2/8mXPb/3/XVFrFv483a7z
uJ2uTWdvVA+Jze31dHkpr3y0eX8fUwkLMVmGAG6+xlD72bS8yf93U3Zyc3mo/+PU/D2d6bd8iOYj
Njx9X5j5wfcfapwgxVHK10nrQMXE0cl/tvrRGb7F5lY413bM2ZVE+4YOtU1/bh4Ocz0Je2D2+cEo
d27bwv7desDXLk/w7Fp+GGQ2v6qLUECbooJWPaNmLf133dtKNJsuD3MmczMNU1KJooBBqWQKTh+W
EYh6DV6AVNHGq6n7E6VbE3kFXX4DFX9lqPMz+nuo2Z5vId0EnekVBy/cDeKtbr82dPYqeeUtcW1G
09f7MCMdqe0otThaXQ2HEF3+biGgMlc2vk//JkhZsN2Fxl8ndeSkyxWc26bIgbKHZ+zt9D4r7q3m
ClThbISiEGiSB1JCoKXxeUoI1jtx6HY5r5Z9lPxosm2ME0vQvtTy2aygFsSIYF4Z9NzX+jjmbBmT
2grLKq64kB33kNSQEYpyE2uwrqN0+BdxQ1CnpHRI64t3xOf5aYXa4/FsMD/L2ps5uqp2t0XKeg28
5lq94Fwu82EsZ7aWjRegDRuSaGDysFCL7xVg3ctH6vzK/e9snNnKNQmqypY3zUbdKc2rFT2V+Y/A
f7w8ytlU5uNEZhc1gi1R67hMpIkizOSgIEWvPhWJNL9TkifRJxsKYAtb/hA9xgv3vvPbQMbD/DfB
kLemIXlPI04477OpgN8gT5XE/KSlKDI5apc/3Fy/EjzOfrYPw8w+WxZoOpA1tmNVPpXBm2teK7Vc
G2AWnYIBkXIf64RDB0Be1r+t7OvlD3Z2W4DpUAFYa/RRpj//GJegW2EcOpK5ozHWa+vOfM+ITbG8
lq1fG2gKkB8Gcto0QPCQpYItiejpF5F+aYHyDd3r5QmdXTGOqwATzN/O7NQOXR3JMWSfjygHw4ni
xXMNqHF+k/Pfth1BzYYN9nkuSEQPSRwVPFDh6BfgQazuLrAeOl/baIGzQCMGE9EXWf8YzdvIhbwE
9dvZUxS5sv1Ornyb655Wni5NOr1yfuVjnqF37VBlxyhXgp2fedad30l5kw+WcyV8aCe54V9jmQ73
sQRJMT9RfQQwIc7G7JggqR6GFFp7vK2qFZqnTbVvEJzJwM7DX1tmdfQCRDaAZ6gF6V5EOVof+rIK
Iqrn6pUlOLlX+VkWJ5xnsjF1rWYHpMSVY1Dytjh6Faw4q8Yj/UtGIUuDcWNfKdOdbOHZWNPW+7CF
47a0C5kg+mzbbz7Ct1BEl36IiQ+0i8ub+NyH/TirWbAeVCsqiqIrjpbnIgAMibJL1t3VQu7ZxbNp
OHBjAUiYY1bsvk/MJiuKo5r+VnGiSbTHwPMWw6jgAncNS35yMFk9BJzYphb/dFJ8LKSLFo8x5MfI
yl7NOriDDn1lk14bYhaOwVVaQpFdfnTr7EcEgbbBXvLylznN8G2wwhA0QD4Y9GTnRUVU+OMgkhHT
GB9NKP2QUxEII2KW1WrMbkIPL8G6Xhmxv23ggEXllXbHmW82FS1t4DiUUAGlft6E2I5oJkpE+bHH
nr0NdbQyuhF+qsJrtEIeNauiK6nrmVV1LBUSh7BBXRjzaj8UUVOEiHodm/ob7izr1rmGfJhi8qfX
PUAEdp8mKU5bp6AVFE8h62VqdgxgiAhkOK3gZ2pWd3WMQzBavRpe19eIAGcO86cxZ3sl6msjBu9B
7ISjWYsXuHUBXCmz317eMGfHwTOYkqIluTKmP/8QNBIUMGjDNtnRoHjT9WO59sLcX3e5bFGiuvqc
ORM5HFpgljDAIwgK/Z+H86smjoshjo4jAuGWE687CjcFtLzLszq3J4A7mBogPr7c/IGmQ69vwH6H
xzwuEZU3RX4rrfTa2+x0MiYXOVQoXrMWFdlZvwKSta7QC/KPdedvkNNFNE6sS629EjZOrzaLC41u
lgA+DsBotmal0WeWhM19jNHWxalwiL5J3N1M3KQ2afzj8sqdnl+LyxO2AU1z6szzakQrUfPpcEOl
DoAGS/eaxXtEHlA1/ia798tDnX4khmLxQHvCKTupCHgG+nkVBdJjmLhYMykWagpI2f/jQYBkTRew
CmgJlMXnDVdR+0NNePSPrtvpD2WfJmvTDvIr74rTnWDzAuOmgiShWea8wBxEnQpt0U6O6YCLNzps
xoDStH5tmNPWA+vESIJoN6XD8zdf6gjdtexOP6A/ux468y5piyXqM09YCqwtIGeK4m7EgBM95W1V
EavLi3maWf41vkk2QyfQFHMwUVqMXmgXiX7okZvITW1lGLt4GCD7YtOO7oN/3w57ZKghRm1dMCt9
sLPqF5xeL/+Ok6D1188Ag4YaBUCBeRSJC59oHLb6QWbY3YCyq/x4JZsW7u/u8kjnV3xiCNrYE8iT
aoVZKJVtYyF0MFHVx7xxkU16usEao9oMPre2yi3MXyTWHP/4jThN8sPIsyzeHRGciEehHyr1thzv
O+/ODq6UYk627QT05KpmXhSydGsKBh+CP8xlww+MVByUsrvBhWkfGP19UYyby4t4cn9Ow0AislU4
bSD0Z2cwKn211tRSHMzsvRE3pvGnpjjtOo8VNp84zOO0/k/jPww6nj5SdQj/2DnORrTx4IkzI/C+
KF36Ytb9bQTI4/83xvzMp3Qavar7b9LOczduZdvWT0SAOfxlB2XJ3ZIt2X8IOTHnzKc/X/ni7KMm
G01oXyzAWIABz65i1awZxhwDGyPdhR6eZytf2beF4yd/Uy2OHkIldF+M2dusqWEW4G/s5zFmJhiW
51TeaO1jI0jzICfzq5VYYOH7sSeAUiRQlmbK856KNw21P6Gf+qxOiIiPkNIha4tQuvfIqPenjx5x
Kmk9cT0T3Kzw9OghX5UIsUrvOTHk33CqXcNodz0myZ/LR295wsX7zKsJNAs48zwt7HJARj56Bs+J
z1S+ntyrWguxibMSgy4d0qmZWdRrGAGMwqqjP2cTGk0hvIwwTfpIKTRroIGzC6IHwneyCTnm73ND
6zfKI9h7/Wj6KcfOQz0hiRutzTyeMcM50JgWALGkLMEQeVKochOaz7433EiWxzBG6ardygFf1mjJ
EFRmK3WB86IhN0PT54qVTBOA32dmKXcyXP7ZnVw+wowSKvHG0rYyb4idf/5jsSaF7EiAZljm6dEb
NVkKJqAmz1YMGratHqBY2dVd+gCaYSX6WG4jV4liNjhSyj1Azk5N2bHiw//fFC+5U7wj/oaukqg0
6D8un/Klo2COUSHEEdEhytkzd9c6qe1PchS9DPmLjRpEA8EixIduZVu7ccjcXvr0uhzCEJO7C6BY
pd5yuq6qgKDYMHP5pZcV6TaXIcziLNo8xk3VrA3HzC+XAibWssknAdGRoM9hD6Yy9lNUlNOLjbjL
UxMMlLqlpL4ySxk8fQIFxcrqlgYVHg8qNkAtRE1gdkDgia7tEVmtY9MNP8qiRphWgkTe2qer1ADz
L0fj+qOp+QUA+hBWFG3a41D1MMpILtVaBoBqiIH/KuVNE/orr9bcxwuDYryW5TEys8hZRrOop9av
omPhW94PxR4AjAWFoOZLvPFuiMrxNlH6ZBWCMb8J2BUVSeBV/69fMTuiUhHZDvoO0RHlL/1JqUbT
cycHUWKz7yv6Wc5f5PvafR1q3n2EzAQSi1KDRsMAn+deqlpI370IYffYhvGtgsVmJaRcwLD5geT2
DFDopNWA92ZH2knKNIkgrDvCiVeiTp3ABWY2iom8bQ9PoCqEX2xYwpJyaK9Lm0pAoihMlVjedw0w
0p8umQAbSYj8ZJ4tu1GCFlkPudify1f9zD6e/Ez19OYpJBmwbPMz6zF4bPXsj6RDRt9ZN582YzNt
K5PgUlgh7Tw1g7pPkYva7VGv65ukBYznMPg9WdeXzZy5adRWZOZdqd0wfTrz/1FZjU0uG9UxM66n
0HCn6hga1caJfl6286/Z97GEw9clgAfT7hAHgJyaXelM8yBmUprsyK9Bkq5BIl3JTDRE80TdB1Lo
bAoL0b2E43EHyQP02ckAdwwViug34Wv1bAXDd82DC2kaw+gJSEf/gjQUbH6dbz+VyPbu64hrK8ND
o7pDpVlrN+jMhweoLCoaJCM4xNlT0ktIk/h2lhy7tr/RAWNflwzGbBGxebu8V+cMkcYauF2BzJ+P
P0ATnFoIsSbHusi6L2PhdHfAy+LDpBRricHy89MaENpyxGd4h3kBBaIu3Rxr5FgM+RHxlmsbqpfB
gvG9aveXF7X0s0xXMP5C30UGXTpvRRSFBrqii7tjpP/Jx+918Luofibyj3T4ayhrD9Y5Y9SQea1M
vDup+unlGQoZLU+qrEfLQo09vK6c6qabKsjoGUwP97n9/fLill9MTOSLINf4l2HNbpFsl0JQxqkZ
SDSeKsnbDsX4tYP1+7KZ5dOhUoTi3ZAdziFH43RZ+kRBQfK96ihX93VgbvvxS2vfm8VTUzYrn+vc
ihhoo3BHbLGENmeF7rW+qtZHCrrabtJz1Q3ETK5gY1xZ1ZkzaMtgmwVgVKCOZ/cKge2caYC+PfbU
o94yRHx3SvCae722VUt/rZ95Zg+JCGUGEqmusZcza2bPFE9q8t5LJWFn6LbSra1eB6grrM0Vzatr
Co+YGG2gZohrZd7y9GsFkRXocHkTWfi7pEHYBUrey+dBfO9Tn6ritSEXMhXy0+WLGcFbmEtZf2z8
lPm12LWi4VHuoutudJ5iK38wNTgxZV/+/OH4N2CM4yCp0uZj2iqS7hOotu4Ir5JrtW89lHT+qKys
brl/pAYqSTc5liFYjE73T+TkdpE54bHr4rvQ8u9QeFxBiyxP+amJ2Vve5rXt1XgEivvAy3MIVSXr
AdjKSl9QFff/9EOJLAeHrqpUefhcp0tpy0EftaQOjwl0paCIGCeZPCR3rKl9tJz8Rlfe/LLe1ipU
hVCU3CO/NL77YZT9tMEo7J1YUKr3ig7frPZO5ZEiWJ7p2zazfcj89c+O4QuqGzrk1Bi5l/DtiG37
UJVCs6bXx8kPj2GUXvlwP9rKVTaNN5093JjqzqGVdPkgL8qa/yySC4Iy4Dgtkuq2KxOHhkt0hEJc
2ehMbeTqvbttBO29XPQ7K/F7hAMcbRvZ5ujmvvarKvUBpZW42/Wwgaz4pEXV8d8PsilXWDojXYuK
2VSXRKvUEI5R9HWE4JIEtYzvckQ/+ocAmZ5EkXdN9dMxPzs1LQwTY0DCQCppLgpnwaT2U2nF8dGg
VzcVw2tMGO4GvV0hb68dMm2VzmL5WGqEgDTYQGoJTpnZ11bVokijTImONlMIY303FTEMetddYGz1
4bW197r04NdQDKu3CR3mTHlDUA35bEEnjoSBmr5dPgxnLiVvKUBehwEimhIzv1lm0YiSSBsfm/IQ
Q2xTtyWCtWutozPe5cTK7C0tYsOJqR7GRz80dkX5rqwiDxadYD6lSPIgmGQ1Sya93kBgxJT0+BiO
tz0amug6Qg7Fn5Z+naXxNoYDvj3o09uALu7lPVy+chq9I1Ghwt1YfNnTG5wZ6mDAch0fVecete4Q
dVGLV05+8hz/048BpsjSietA2YMuPTVFbyknrzCiIzJPKMN9sxCp628uL2cZIlD9R0qRpiX5IWP2
pzayimn1Samz4+R8NaBwDAlT/QEmZ8QtLltajEDx0RyCewMcOaP6kI6dmirS1Ast28+PURLUrtXr
35PABtAB1WqRvZRtfm1SJIi14CorGrcpoenVol1teStt/DO3AJ5hIgeGFwRP1ux3xPEAnzXSM0c1
KR4Lz/sVO81NOoQrL+CZnSW6szmj3DSYJ+ZmOg3lx5JqhFNeo73ZdA+IJG2r3FzZ1zNOxgFrx39n
R7orRBEQPoyio9ncR0Nwk8F/2AM9RX1JSY/26rTVWXt01Ok9E4DJ8z5Z3dFxRrAgOpZQPdOPu7Xi
V3X4gpyPV9yoCH5dPjbnvhY0FwK2Qql2cQl8Re7SoUui45gW28y+q7PDpD5ftnHuU8GiJN5HmQrJ
vD5S14VeBTk2CgvKfvCfXvdCpQymZWmly7hcDVPwTKBTFyAep4F/egegIndwj1xpNa6u1OxrqyqM
Hf29vJylAz41MisIjCZyGEiocSLMYZNoL0gkfvqjnFqYPSTe4ElQUWMh6XpwhE+OgwBfseJpz+6V
ycSiaDobhPmne6WM/lSj4RgdLWk/TYrbUzB31Lf/Yq8+GFFPjQyMXJA6YaSPEB76XXkrAer5RfBi
ABUELjfv1k2RbgBmJtqR1HhTMdtpA3Hn+6x8kEW3Af44kLX/sWPMNstQuymEczyCJhUmVCFAXN50
6b3ENLBvXeXKPqG/GzcrF+fcSTOpytPCAwaJUz3dvbFqLB/28ujY9LB1eo9K8OvTn0ckKLYIYHk6
nFn6n6aUa1GN9o++gmRUcGdN5tVlC8sPxDA+pC8yXA0OGMtZtFKCNY/KNE+eI/sdVh3XQFTJCdfQ
BUsPgxULIA2VQN5se7aOqEuG3EqC5Dm2re73CDj2qJeAC4y68Ha0kdYIe5ZOWlAMaJBPQGtDB1w7
/TCDbkjSRJn22UBKBmeN2PRVbvyB9d3NtLdqWpsMXx4EMhoZpBDGOAfz3D+GHDQCYZw8V9J7WDNg
0Xy5/JmWYZdjUL8UeRMFPP7vdEFTUVR6FsMsnaMdAY/7H8eKbmlKbfFCSD9FK356mf+L4XPRk4Ev
hdqqWO+HPM2IxFlMzO6Y5QdN9qubIawe4aD/QyP2L5I2t63eBLdO8Nn7RGFSNGUUhnANSOJmfjVQ
Ed9UhrI+gqBEaq3djoEzbi7v5L9vcZIyi/IJmCvoSSiBGnNYHB1WO0TBczqigz7dSHJR7NVaTbZe
3fkImiKREdT2lW63b2oi9b9LdYqQY+8R4UE0RlWO8JdnG12PFX0HKUhAU8FmwKquo5sogG29UKvs
MaiD8Hchpc7gxrrcS3u0Oadta/XmrT1Z3b4L1OyKu03jf8yTH0OlJk9h1kO8EYxT82gNTo0moIXO
jd0z6qipdXOLajD6KOW20cbS2KDIbqdbK0OLEEFVRB9GXzogbqHtW4ZSrgBNJtuKP7d9nU4/pjQu
N4Ef+j/VIegP3mD8kGqEDgzSXzeSu3baoUNIqUpFTVMZkuvJqaYIAZlIuWdAXnKbakJPk7lk6zVA
UGKnB2FwV8VRgxJ6Uh+KfJx++7rW3eVBT/6BKOjGDhU0FaRa3k8dBNGUMc3X1Ibap0LHHmy80u2j
VEe8PlWVX4FlxbskkJO3QSum3lV8w9uMY24+mWg8/kLafIg2SLCXB86N7G8t9BAMV/I850sfDdG+
tPyfaL4wSXD5tCwcl3AfFFcAbFpUSOfpjg/yoNBiYzrCDbNRqn0sPRrqIRvWUI0LfmSRHjMZovLW
/0OZCT/94cYNiGUGsRl5x0GZ/HfEnL1Dalvos0raa9oxDBlrucogBoGTm7bStBcVQNeJ1DsvQDVU
lTddKf2pDBAeo/3y2U3ACZBviv6KYE9aRG2D5CuDoR8n409ia65Q/UTtzG2s3X9hCB4a2s/47EVy
2elKXSZeqR9j+7kfrjTv6zi+2Wq08lEXb55ojvJu2wodCgEnOt1rsxOqtzxCx5xgIahuI8ouUfX1
8loWHlsYsUDtMbNIH31+csoY5EtVDdpxGrTthAhQPjyW+o3SfkWI7bKpf82UU5cG0z3AB+YjBFx1
Hock6hAqClSsxzZhVnz8G5f9lQ79XhDfOvZvtb6Nyvte9jcS+vIFepHNVyribmlWuyk7KhliRI9Z
+UubrsrVqazFS8I2/KNs4HQ7opVxutey3MLDwy/HickbS0hMqgk6By9KdJ0k9UYdk20pPVj2HvmR
bdfvk8JmkuWPR9vOz3/k0IRX16tU1MtbrbJVQG9p5FBdmP+oQATEPlx/8ObnMASMz01RwAPW/KgY
Rbj8bc6Zsv8ZE1kqR+50/S2PnRe2uUnDuH9EVOmqrrQApRL0i1V/5cgtzzVcLh9szYL53IsNK0qw
FTRvGh8YXGGx9kSfswGyh3CXj0bPf3Z3siBKk4krfAj0gdFiaGm8fscHu7xrZ62IiwOuC06Hebhj
RnrtGc2ElTYBvyNv46h+aaVh5eMsi7HwwRJY/cfO7OtYamdTApKNQ2gLJWtqWamy08pnNNKqZNd1
7QaxOLdO3zT726dXiLYBwG9BzQxP3yzUkXyzRM6vkw+OBqys20Ww4qNUc9nIIgxWaCZ/MDIL7pmQ
lRoZ+ZNDOEFJ6P1E32NjmV+Uch+F1/UavfWZj/bR2vyjVZXVKXI+yIc+LJ+szHy3eyRtq2BlUUvH
erIoZ/bNxooKRj+yqKm707yrsD7K4YOKPrCNVPLl/TtrSqCuFJssDB6f08s7qZLiayjmHsz475i+
Tmq67YfuKvSPaKdfX7Z1xlGAzCRRphJDz21elqMoXoP7yOQD3edthjKo8JF4CuX9v7HDI26AmCem
mR08K7WzQjYb+ZD4V4qF4lO0C/RnLfp92czZwwAv8f+amR29UR/VVm1q+YA42iaVwtrNDMntFX9l
OcsOGGec6i0ZMhVN5k5mmZGemFWptqVyaOrsrkSZs2kJYjWrf7PK7tq0aShM2ZU3NK9pa20j5PJw
bzs5DDaFGe9ivUELMnOYphu2gUZ0XYdCsXClDHLu40JdBIG5DbhuMchkMq8+Vpmvitt+M0F+PZpX
bc8sTt+tZG7nrjwdFzq3tNeB1M22Q21rQ/NrmWM0RjeWk+6UTDDW2ptegb5lHOhH2GvMyWdX98Hm
7JoYKZO8SP/KB00xXcm5mbI7VStdq/rz+TP1cW2z9y3yzHRM0Pc6jNk3OraG8cP31/gf1tYye986
pW7K0cMGcctD248PreJBtkJC6IUrn2rZERBH98O+6afuJY1byxu7UT7IQwgv6FMe30NkF5rO1h6h
3UH80TcrSEHf8uFbIeOwny/v57mzYjD6RoT2D9AycwV6jriJFGK/Dx7i6KlqHqTupQ5e6P3v5Pr1
srElCo/VfrQ28whRqXkQzWGNVsytMTm7ECzBoJcb3N5OkYub0uiu87DY2lW1ke3pxzAk26b0r2VN
YdZ3+u5X9qZBAG7ld4kbcRo8n/yuuQNBxa8JkLyXD1acuw6sAN5NbB3Gkimb5DqIHVdWop3XrxBh
njtnH3Zj/rQEthqGXsmdUfVxWwT6N7OXUOmsmdFbQyqfdZEfbc3OdI+MQanZxBqeFD9EyrD3mMdC
6/JeqTx39AFl+RT7w/FoZMm+SbIv9WDejmUM7i3dR351XaEiHQXxVoNgMYqGalOm/vXKZxBOYvEZ
qNbhJoE7L5LMPiycOnLEYUxu8/zaQixS0W/a6n6sIjdLvXtE7TZpVrqCtO+y7bP3QACgRAoOn/PM
f5lalko8vtzD5K/Dk5imkInA3DA0P7ThPWDw9LK9ZU7EgCLcjuSeNK0AQp3e+yCJmWsMUvlQmePf
yp6QhUREyw6PticzWtalW0qW+0Ea95ftCn8y22Ls8uxzEymOzkcnCbPhmtexy+jMRilfW2+NpGfN
wuykhXJXWXEacZfAUtBrB03yWb4S8kkAOvwp2AdEd/F081Tf95M0SojJInXbTbswWmPKPxO68EqD
F+FPMTcr/v5DKabpjKCNHW06ZKX+I+6TrdTJf7LVYudZM4Ikh4yN9H2eSUVVEDUpjBEHyUGK+wrl
RneiSXH5k597Yxzw2YR68KaC6p8tJpK1mus2jodIVa89BM7DuH1qKS92kbVDFeOZSZSrtG7/Nlp9
Z0X6pqvSTYPg5uXfccbd8TMo6hBEMxOizZ66QNE7qtTWeNApWye7Qv9Zw4qeVivzH+cSOsDv9Bjo
smuiK3P67WyzblTTkUZcXbdJrOi61NJNbt3FmrSnW+OOyqPpoRVgfJGtX5eXeHarwR+zSBYoCj+n
trMiU+t4irWDmdTaJlSVW8DsDTTRdB3GKv4KAGHnK+YN9JluXVu/Ge95nJz+Wwwd0+Wfcm636UIo
xBYo2FDjOv0laoJu8Nhq+sHunybv3WyfEoUabrRWSFsCUTi/Jn1jik5k0fAVnRoK+wBMUS7rh1xN
5KvaaNEFQWDcBRiQ3mt+F+w8AE9XpZm/q3WvuMQixaamKOM6QdeunPUzFwptPW6TmApjQHx2xtqm
8amtFAayMsV7ovv3tpMD0DVWjvIZHydiNiAABB5Lkisz6jyzCwM21+63SLXfq9Z48/nv99HE7IGw
ergfJaRTD3mQ23eMWdfowjH2WwNucAs9WyM4P3de/g1U0hDh6sgzt03prTZbOcNeo2+ZwnA1dLaZ
ktnW0cosxrlvBMoAOBgvkcA0nx4YCdyJD8JAP2gIBY8Q1ygKVcGry9t35j2n2MY0ikilBVDj1Aig
F73JtEg/wPvSIS+b0tf0jZ+q9q2wv8TtGhXT2d1jpl4RGTXsebNLkEd25QDh0Q+AbmgRfTM7aRv2
EfMtKydP/EOz95t1/Z+h2eYhU2kkpYqhkXbgbR0NT4hGAxkKkm8pYcbWLrW1G37usP9ThQTJzz8/
lxBrJx/YqKqqhxgsjxsq2rRxmnJt3vbcwgQaSQhMgNT851k/vLhyWGjaUIfqARjYLpzMGydxttoo
8RIF1V6zPj0FxrUVcmJ8LWjEyZNPD4haVc40KrF6sEbf+waxjrar8ioNXWPUpY1j9Mb15RN57tgz
NgBeDu1bgQE7NVjJTpE1qaweEiXdlsEXL/ijRGtIqHPnkKK2cPkyI3XztkZltSqQbZNVFQZa7OZW
8+S9Hj9p9UrKdM4QMSSROop9QLtmq6k70xntkGpG2ynJBpG5r2qv1q6qUMPU0CfcfH7zBFwTil/R
IptjOxS8eqw5knLo2jer/+FN+2oNrHYmIqcOSwoAcxtYm/mBKAoJHUyJA5GWzXgjm4nxHMm1tTW8
VLkxBoe0oyx7c0u8FsnokA7W9vIaz24p2AgxUwLWax5zlrYde4GdqgfFbx/KKv451Ci6D40ZuJ33
X20oD7dIdoQOg/gxH65bEqO0ksqReiB+cmv1d5Vdj87L5QWdO/GwOPzHxuyKpWM01Q4kQYea2fPN
YEyvJcLpzEF2r/9/hmZOsYMZOVJMTgc1wiszQLxX6rbhGnBNHOm56/24nNmTUgZDNCAtpBy44aFb
1dY1DLkr1+rsloEgoZEn/ptj+RMn8+EywIaa3Gbe91wPXblfo+ReMzKroRWNmiiN5nGZjCe5ciCQ
2umhuXJjl6eZvJbJf4baUJlZwH1KBGCqZiAs1IrRv/d75SskYFQ7k/zoVOGKb11+GgpGcBrgy+HG
Yt789DQjnOYUJbCcg5IOyksROv0PaQj0FStnonuiPYJ6MD78SYXi1IyTMfbTNKNykAbU5wl0wQO9
D4PF/fxWGjo0j+lVFd7Ww9MIKdtU/E7aldjpzK5C5UGL5R/rHiPhp79gyiefomSgHEZl3Pt1vRvg
+1craed5K8Wp5ZbC7kV4C7r6n6Db7PL6gZd0BcqFhyT66gXRpm7+Xr60y6VggBzbIr8GuDtPlazW
oH1oSd1BS/I9R2JT5tta2if2ykLW7Ii//+DpCiNtlBiO+IOPp6skOG2KvWdcp6udxOW1EgtilIiy
CvHL/O1tFDUF4qZ2dG+ybdXIv7pWkAKu4QHXzIgP92E9ajzEoxEp3SFr9L1WxTdJkf+0teT9859H
oM0E7xHMLnMOACXjJZ6Ktj1E0cGC7SjPUzcyxm1dfb5dIfQWBDAQOLqOLtfpgujxNmaDJBzM2FeZ
8aVzrk2/ce34pfffx+jt8rLO7Z5BAC2CCVA2c8oGFJ7UpC3j9hBEulvIR5EU28Xu80YEaT78nDwY
C0ljOZC6gMHt7pAULw05WyY/6WtZ1LljbVPQESgW9OTnLi+qWlShLKuncB/fWoX+6OTGvuiqbWHY
N5eXIz7A6cNHQm0Z/CeChUWoDOFgQdSUDAd7al0rvenDHWRcW61/iVb1yc59n4+2Zk+5VzlNT110
OOg9cxHfqhyYUfhyeT3nt06cAMG8xoDJ7MApPgNJDVunI+Wh+N2/pp+lPsr1l8uGzvlQUiZqIqLF
swC+9H7rBJVWDwfyJWbySjdZkyY4u10fLMy2yxgKJ46cajhU2q8hv/UiOihrGiFnCmoM1kOlAuUk
CGuq1af7lXlNZSdjNhy86DWXvqXq7RSbUGQJdEnk+nm2kdTbSr2v2vLq8gaeN/1PalbwkQAHPTVt
+3YQdZbaH2qzeOss7ZZZsue4KJ8mW9tpk7kZS+0OxIvsmvQ0JrP6/l/9AFswXOGeFolHATCl61XO
ig2LgfpX6bptle5L6UZuX+1o1xbXjXKvayth4LkTynzVf6zOIjTEbsc6NbE6GoVbdgep3I7hT3+N
+XLNzKzmgyhxa0Sj2R9K+83Mvhf5vohvV2UJzrkPplIB21G5oLMy8+9VOuV+NPZ8wyoqNvJQb/0p
uZIcexfK/ncQrq+Xv5k483N3RRHwn+sFQzzPozSvtMYAfrWDB1xXLW+E/lI73Cg9TBq08pJ8xdsv
1yemiAUnqgXj/UL0dkqNqQ+0PjsE1uimoeLG3XekdBRnmxNufHZtkGuSUTHDSS0BuMPpfag6w4qD
rs8Pchhvlfa2nt4Mq+CxbHdhtpfkNY6yc2v7YE+bxZuR2Q7FkNT5oVQ7V0kcNzfCZz11FFcu0msf
CuZPF3CJrlUwC7xd5EFzHgwY9h0j0+XsEMkhM1URrjPajImzv7yPS7+JGV5n3jRSfhDnp/sodWNq
p72UHWzVdp3e+qNkILwHr1/rhp3JGYQlokLF5FCyqlNL2qAmwRREOac/cZviRipvmHZ2ZXPYadK1
ad7U6cvUKvyI3FWHp+SzCtoKjZ+P9ucvhB62bTZh34yL90pX7lMvalzqVHu/yr7o2RpX2pmdtbgE
orkozM6bTZ6nWH6bRsXBaYO9KVe72Hzq1o7l8mGFD4Md5Umi9gSN2emmJn1Rl4T0xSHy3xuIXJph
ZUByzYD4+w9BttzVRqfaGFDN11L/6yjPl8/f0vOeLkDs4od/P6q7oDeavjiMqed2xtXgbR0YX4u3
y2bOXF84oik40sYUKhmzfcr7tMuBUOaHVK6g66x0WN6y4EAH69Xr7DfJb46XDZ79+jblaUb7OPBz
/0QjKk8aW8kPRodwkDOAEC99605yqs9yQHKuBeaLPoIY5Fh02hwvTlKm9YuDXyjF7TCmwzFvgzU+
vnPn4KMV8R0/fKcsGDsGCjgHuSzdxr3+ULRruohLEyZs2jaoehoi0IbMjoKuJVZfUrc9OHAVaYim
A+laqRosv4rohTKHK2YYoOKZ+aAxDBo5bXvlYDewhZi7yJL3mbmGMVmeaayY6BFw2Ci0zfsEJSJl
tieV6qG0eje3bqRxV4wHeY0N76wZvDbwbaS3F3xxyAxYo+NP6iFXsmvZwJdOfvJIFEMv2f58z5o8
DuIqUnodwhVt9nE6p4bELPeVQwYwqM8bGi1oLhTpRlrDfp75RgD3bcFjJMoIxuwblVFroHkdTQc4
XVrzix7/GKJvn72cot1BlEL/QWEDZ4v5p1Qg5RV1v8iGk63cWOOtPqyErmfXwc2X4eSi2T8fJgx0
VMrMJAKLqfpuPBwG5Ces7uW/WAlQBg40o8ILDpFCs1spqjz5UKRPDKR4HdTpa6W2swuheUjTi7wH
lN7p1W+jmlfToNRmqrd+TA9/eurVtZmfZayKc4bjVRUDgyKiOzUSJBGjTAmIX8Zv9eibVN846Y02
QkZnlG621uI442rwlNAu0XU9k031fuxAigluxuuMndU7r2O79vnPZGw0QEUHBUyLAOPOIiuvYyqx
TCv5oMrjz6pXd21qBCS/xXVCLhMY5bU96DszN3cqfakKIeRPR5CIAouipaBTAwI7SxlLpnpgsnKm
QyV9NcYHLbhJupvLx+/cPlJ0IXYUcF6+3elXa5A9lUDyTuCPrHutax49p3u9bOKMlxNDCeJ1w6ky
AHFqQvEU068SYaL8qaaMWDjwfI6G+1/UkdguuuGUkCCFX1DBNnwFoyiB0sdyPrlFZumuPA5bM9TC
TVEMn3dBoJD+0d3T4gDqcbosO8x4CktTPtR5uDG6yE3CZy8Mtpc3T+z/aQYosE7/Z2WWPtt5KBmw
esiHVDIe0rx1m6zF2rsUNlem/PWysaWf+PcKUcpmLo6obuYnmqryq3AIpkPUwsJSKRtFT3eqtBLJ
nbWiUiUX7x6qBPNrFZiZnSaApxRP8kHOTF+mPgNpnfsr/ns5Rs+wP2HV/1qatxhyORwLepxYUlQ3
TZ8969VJ/xrhSw0oRG7pggbaZio+HTjSKYK4VDhB+slzZhRPNQe6kQPnPWROdBzdqvriRL8uf6rl
vT01Mru3RlvWRZWOwO1a+Xaq+ntjlfBoaYJiOXUiEZEq6InMDrjWhX2Ry01FYfm+GO/KaY3C6ZwB
plEFBEQMZs9fDDWgNBRMRnkMxngL15wb1CvR4tL1oNoAzkOIVtOZmef8ZlvkpVwM6XHUbgv7PQhf
6BTT7rq+/DGWJ5oUUbALC7eD1qL4GR9C6wQa2KHWy+woKvF2GIK5yJFu/3yegBmiam7NP6iWeIE/
mKmSzppKW86OniMzwp3skmhNuPnMlRE2BJ2wIKNfzKzKKgrqdaRkR1uWXKW9Nmxv6xd/oijapShh
B4SmfSG7xepk4dLRCf4ZUDNMDVNhmONHmcBu/bSH48ZMnY2Saz8sP76ajOy3Xaqu438eNCBgdSA+
wG4BMZmfDL2J6ryuvfTY6aarFbkrlYzKfZqyUcEKzAOw3TCfTyB5+sUGP5Ei5nayY5veGR5iu2Xq
1v0jZPxXl0/gmd3jzeOwI2gEPak+K271qp5RGhqDY5MOb12mbOlPQWgoQQzc7Ybeer1s7kxoxGPO
TDOZOCAmZk5PF+bnEwYrpzhG5k/f2qQDtA1Nuom7fSNf+Q5D/NEuzx49VJUuWz5zo08Mz65aZVr1
ZGlecRyk/qEx+601aPd56t0AAthcNnUGDioWCbWPaByD8JtFtDLMAKVuycVRAwTkR4+2+qB3D1Hx
PW2dnWm/m86LxoCHZzabdq1nvYymRbQEPQbpDT5yTupIP8xXKrRHj4X+u6nuHO0ecYqdhVhJee33
09pSz7hiirFEZ1QRyULmqU5VOkPhD31xTKYvFkSGBerPMhJ0fgx7tPHH9K/1EvKuEUloIJvlF0fb
5c73lf0+c4gJddBaEvGuxizp6aEKC/j8dLWvjqjHPynwqrqkX1svCPeqr72g671va+0NrW66d6mb
avKuk+q9P3pf0rFJiYyyrRICe6u0/P3yT1tsjwpMgZeQ9AmpgUVhYwi1EhHMoH4ODfDzQwl3wlpv
f/HBAbQLHlmHFIrcdv4YGpk6KlNlds+IjsTZM8oCcnXVSzDlmm6mr9zfM+sR4lbsMpwoujwv1Eh1
n3QE0OVzkn1vsnrTKvr+8o4tlyP6a5BYE/ZT/p4fqNwoJkkJg+o5cB6GgcfDvO/135p1N07XUr32
Mi68Ah4PT0TJhvo3A8izmyrBz9zbeVQ994HpKmnDZM3esL560kotdXFChR2IlwRyD2D+PFsqdAdS
FK+tnuXG3g65/1SW6UZRUga8Migt1pgqFnEF+kmoYoI+Ym5c6J2cXojEqWFkmob+maqaq/R/fIu5
qhViOxzK8jQwZ09XlNojNLwLpFZZtZPXe6b2HHbWNzVoswe6QNn1EOowY1ieevTypnxqTTXdqJ6l
XVVoteY3PUVrN5GkluEbzxyUTeSY5dVgpMl92TQ/VWgjkcpK4BiHi7naNYER/ZqUIPwKf7+Uurqn
6ZmbRSokJ3qv/TL1IfsypKV2AxeHBTeYM0TbqJKKXd9m0pVTmcMxGNrhKI2O+S5IFku3TSATa5RC
Ab3k/y3KYN9aUeiGIdlYWaKiST202nS+RTTmDMpN6EU/IykO9kXDiFKcNc+UM79kUx7uNCUo/8SD
0t4P1RjcZRCvu2Wlhj+CLKhaeGzg1d8FDV8+8fX9VNEp25SB8aNKG7RqAyt8q8rGjF3Jz58Vu/+W
9HUOT8YUv6bI7WzbEH4YI3G0fZFCk9Mp3nQdMjjl2q0S7wpP4lY08Vca4P59PUryTmulnxODrpXb
NZMauJZvp3+lcQjcFrj+Di1Q87EYla+Mw8dfKxCf10pRqRvbaK1k4yeTCROdCRpg17qRmI2KG+et
J8audzYDTVdK0b7HZfeqOGjNKfmo3tkOm+9mDrwaVVMM36MityrXyo2pdL00/ToWOW8C1LLezahp
9SZVI/2LFf4PZVe2Y6euYL8IicFMrwx7ql3zlMqLlUpVjLEBY4wNfH2vfVtq3VSOTtQveUoJNhgP
a3RkKDLdd7Lq+yi7J3PoCuM1XUnHDgcsEWh2l0bD+hNmqk9I5acdaiq+9whsVUXXhvFSaKa6tEB1
/YtT8mWZstdw29amAA7u3xsURBaA4KDL9VZW+Vuf4e8sg2gtyZdBl7Pn9R9JBjhBMspKO9H+gWNL
diC5fgJa/D0OlnvWt01YOeQ28sn/NIHTBR2S5TafNmeqKZvj4XryhnnvdP8Lmb4p3Y0m0LCr2/gp
4XacS6rAVlbQGkLCyGyGunEUUvBHF67f+sT0VTx4yVKsoXsQmn8PxvR+bY2aCq/tv7lA/Vya0UPK
TEPKXiiO9DvmSkp4WnDVZLtJJfqYe3MCvThXfS0VCh4qH4D9ldkaPhYqGp/JpXW68Dm1dZK0fD+0
GwPhYlQVgBD7pcSijkJ0z3JdWOEPgtToHn2dJy96SfpwOK7r9DEmZrJFolh/QvyQV84m/j6zaEsr
L0XF3aHjW/CRq8SDEg+Vya++EVCzjRD+dA5txoi8HeqBc5jKGZbm1SQvAAx8s/dAVM+nFSEx5Jb6
iCXeJr0VY2yGCtnXolxsnlSp5L+SduyrdGrRAjdksYSdaB7kLlvshgEUh0Xo/HOL4pu+QBjlOB6n
tSMFBHZBmbQoYuzZCN2WHMg5DaQ4+EyxEvSNqfxV3IcNWHJDlnfeReM+kR0rHSVx2QxR7HbTpGNS
Tmv2EW3e1J0dGkUFZPLXvcMshAGhn8OuO6+tdy/TQXn7zaq+g73HtxBF8ie6yLcgazHtjKG/xFWX
Ixb7hLbn9hxbDU/GjIzloPCCoS8sEp5IgW0quVWR76JS5MI9937H3NHEHju4WLHHFSy7V+lgVlhL
4r4QHov22UbZcTRdz+vWS2e6x+C8FdrfG4r27zkU31If1C68fqh+cIkrp1QNZdRoht4RQdsbmFnJ
rUZUbuWstSjfi93VypALbLl/iIAW8AYDUNoksId+WbKfocmy3dJQ/yfViNvaWU1FjZwNDH++sNul
RZUfMIwERSfGz240DzteiSHWr5mO1ifTjO/QLPtXnbF3vcRb6ftu/TbGQ4OphU9NCRA1mOrNoYQU
RcvJmcWZ3KFNa/kxG033kUUdoe8tz1vfvgWtVccsHONzKBPkno4YHfiEvdLGlhZAk1AS6/m8wmmI
Fnzp1x2S9tezJ6jXX0WJRQqY7LZ3iF1abx9IpNQ+5qaDmMGZtRilZesPYlBEItziqhlzfSEbklQh
wLBqTkak+AGv3vxSJkNeOEdQQp3Jn3aMXCk9i6m1B2Vz1LFQ5jM3G80LYMIxnO1TC1O918HcbUbn
xG7pN1qYEA5YHiKV3DPL/bhxNDjTCW9hfRtWmVVJB8ZXhVt3xTZUFbgGSblIR0VqtnzPM2y1G9Xc
mnQLq8nqqEZ7V/bsO8yrsbMI1CXKe8Oy8WslnPulGYa5ykIkMxSbhUax6GdfqT2ixXqvoIZupkA4
XhyWm5SL2K9r32HkNgyLI9ZRv9wy7d3466hUkV5yTiJDl2rxx0ObevgbkIZB3xec4f78CLHMTrpo
P3hRWPMGfVR8ztrraBFdIWe5V0jljni2VNMWmh1W6/kRLIR/F2rWl2A78aXSLdv6uo8DuVOrH9Yx
F7SSBGWlFU0h08XBaC1iudkigl79DHSX7eWyIRnFuF8rHl+JNVaVGYCWu2RFW9rlQIXPMnJ1RBz8
eDyk7m2UAd/B8343BCOte681b5j53JsU61phUh5OQ9ZMDxkM5JgYUhj4aerETSjX7Rtv0M137c2B
+z53JETpi4YTsg8QRWUC+qZ19zOYkniX8BhQs+BhaZeQlsqbxTFBgew+T+cPEpkH3wUvoSJjNeVe
9pipNtplc5Poki9yLKORdrBUBgPkFPFJzYiCo6oZUMvm85LAJ3VemwTqtKSfjpiGL7umbKgF1+kT
VrDxxkViPsUCoTgixPcxhwM63TpsK/dOkHlPQ+GuchTjFVmzZGEtfLPBn92P1wkNyFtk21cTZs2L
M+1QxEs2XkkWwrjdtqBWJ2ybVDrii1l8kd5l25ir2rNLVLA26j8m46fw+yOSFvU7ssM2a7ycEVck
+oXNgLhAO+qLQHmeSi+xwtxaglTRAV0wBRaOV52H94Z0/Ax9bg7YbMxRTRSQzWq0DOizz9MHRPoj
5RIK0SKJ9RvLzJ1qx+Hg5R0vQ9HssVnL4gUi5WXXNnSvp9keBdLEq8BbYE5de1OCRBkL7Vu0wvEB
YjsdbC2Un1ivo7VDaFcP1n2Ouxu2RaympNH14gUWfzFVOfsBd0RX2lwGNc280jfWVTyJKq4UPHF5
tu2x3v6K1uDdKYeSJdaD9wIiIvI9abNqpPEHi3q/2AQF8QaGHEEi/NJA0eGkxxtk3jn8kEQZtMhd
uGxIyC+5/qxQrvnUupW7RQn4m8PpNRIjL2WYvG1rzE/CxLcuCpsqzdSvbuizm5b58weK4/0z8p/m
py2jFFMgMi9jz7XPPbJd647664GpxOX1SqTfXsNuMhZIdmRXPh4+JOtrcpWlbsirUM+xKeAIxQ5M
QCdR524Fap5hjYv7ecAezoMxa8Li+U2tWAALf4yaR+KbZS09PsJNwGj/lvLhB5TxPxxLLpFUiArv
bPvWZO6JrsPyMGoTR0WDqebsT8YqhNUk0i/b1iGWIcPK9LFkW7Zfstb+wB5CVzjoxUVHOICl1uix
bpg31jGVa52LsL3Kw0bfhp3z7yaT8N2YqBivIhGibBkKLArFV/osjIJKiYaTTM9mTlHZwhA/uFUs
9cKdF/q/aGPsrUSgs06Srsb8iynS5+MBRUxUlv0QZOgJ7xiyUXuDjapONJ7OlDf7AXNU6QKZfiee
Hq5wdoCHcvOaxZ170o3hk9cpMhwalZF+l2CDW0pL252QI1ImefM0muhjENjqDXFbRvG8ojVpxqEi
337luTX7iMWYgFLcvcDrrzuRiVdJouy8qbCtlxbUDZJrzKNJNmzjB0TA8TA2Tx7xbkdtkVaXIxIb
a+Bc9tPYIfFTdhBKorvzCaBuZvbB2vIW1ee9Zd5VuHZ9A3O5hVcXO1SgK2YeR+wbUW7GnH9pNPGS
N4sX9EZlHrNrWMOTIp2YO/h8GchR2eAGgKWFotZGQ9mR2T/INo7musk0TrRsBaAEzoncjAnPqraR
P8M2xp4WotGbIOcOemnXnCwDio8Y+25+JlRMR8C6bqlA+mDg9gncK5lm7kQIR8SnkqJ5XRKWFV4q
8RyA/u8k/h7EaRANNbj+H0m8CR8UGvbBZMnulJkUapyasQynjZeCtU9+sCIgRPePnW+eB/AWJ5Kr
rYoZVtA1h3uZNl13O/hdXy4b1a990t9t6tKR489pCesxvmrEih4DLCLoh0TaDgtNiI85yiqwNv0J
QlxfPyDSMCwyQsf+mrlm7G4g+nkwif8dZsdpPlNmSHZPfR9iu82fZUFH+bOL5yc/ks8hplWMV2Jf
Gz9WzxniSFXhhev2qsi83GDWPWcdSyoox6ETVXn23fLtlWTvfdNjYVSef2BJ7H1v+9Yv0CSQi4Kn
Y9jseOq6Bwrd22vCcPdkGNJ3u81ZMZPoHuaZuF5X9TK0My/7Ft8FwpI+J4s+xU4Mr8QtAANQglQ0
l+6VFNWLMMvLvpwisPTzkvtP2Aw/Nxnhr7D+pD+iuGlOG3qtsKpOqSzkQocbOoTLXA4SB1kJ7riW
Vq7nGdpDf4cwUfowZH3eV7Bk9eqwkflhQj2aO3Nx0VPLBGe7JodeY3b0M7DrpzDzlR2RqjEl3Y81
3R6DBkL6ekijzUciTPYe0R7+/WBGqaeyKfZj4zZjIUwy8DdZ2o/Yb0D5CDjbDHjhsC2Fx9wMKfh+
Mh7jwX/HYeCd5HNbDj0myLjz3xGcAAUkpqJi43gYiN7vgIsvDZ7ZSM3LBg6nXDMkMaWztL9GsqEc
EkWB5arTDUGWumFn09v5hC6wOSqEU2e6Ma/kLvLao6ajk4VgyeuiwC8GfL1bZJJWOOHjxOcQtZLA
/qh9+uop7hVpLMl+46i9XrcISbgua3ZDS2fcGh/vE9dbHOXVhR+lrf4OcRdaIzZsunFMpSXKi/Jz
xxlidB2ENmKTiNJ3m/wh4AD+BqFPbw/QYOrbNr2AA1h6bOlS8rjRNnseYeo9pE7ztgwbX5whfY2f
lUBsb2ETtCSOE5ypBfaO0ZtKInLcQpRbVXTw0nHXD12yt/O4i1Xvv+Jc7KoOBNuNhc67nrphyvfY
av+QA6pKD5YJWuBABe84u8wU/pwXufERxZTl214t2Tc8eoqQComzW4ZN67r5T4Mk7iA4QIDUHpog
2OXc5Cdfp65sJTIub4wRmpzzAWHCc8zDE58yXQJ61xVx5iVt4uiQeOFb3uBotQz5c2PxwxCuWyRN
fKat/+goguE3wX6mk3rDHi2ttybKj07jUJiDuVhS4R4Va4yptfZlqX2nZen5fl8hXIpXOsMRx6z0
PZ0tLWNPdmVE5KGT4SEck8PgrZ1GoCOmwTTZ6nFaDnkiD5H+lkUHkyBxeY0/w4Xp3TSq4CpqENFT
zDH9jAGA/GhSgwN577MZBYKwP6yyv8X58yWcGGLkLEJ7qJrancvTqRDzJM/EkUe+jv7b6nF11XVp
ivRAqn7kvYlOgbRTrZstuaGEuHtBL31EM4krP22fOrP9bNkQ7wXPeugywlCebZpkz+02Dz/QoJA9
2RyRYKNBnsuk4bpGX6BFa87mlcIE+XGUXle1kGEOBcW68pO7Pn7DeuyGw9a2Py/NYlcS1Ng1Z8lY
Lcg0LHzMMVdbpsJbE3QEkE3n+YUlFOaKzPuWh+6OoIRgr3vi6qE1/OxC+D8ohCMFn/tfWXMJHx4w
L2QtyneRKq2wda4y7r9T2kN4T+1S0Y2nRxYjq+C0IAzghWyAvdrIZUEJnwcclQvOtRYxX1kZs8Dc
Et1uEPjFCnsBVEMBSwXuNQdWHaKpVc+8Z5cckfTV5qGtrMyCB+ci9cnn0XYFxey5FdilfFNYEvYm
wkl3t+A8iNSl8NL/mCj1c4pEWLhpfNCBCWEhwW2gXbdxBmep/qkXyXLCSgu8f83lcraSp7vFqvfV
c6QrydyuwNs0fR2h3YMOX3c1015+06Uz26HR9FMgj6RsoYlKC027BZBh/h2IAPqjTTe9bmBZb3Fb
asXpKIHNzttwBsPZIauTcOQ+8Faa7hxdXenPLfx+YfayTpp/5oBA7yBOfZ2xJB3sLElJMxfYUi8e
KvVo8hoAw5OYlcsE9jroyxvxc9Yhaj7zdkL0F7EtrxAOuiKVdxKfqc/iglOH2TBn0Xdj7HDlbdn4
QefL+/fJHW5+qhZNV1OOQMyqMJ9tTREr9kRRo1kENn8IbUNLS4a0CKMBX2XfuUISTsoFs8+u1cMC
nFOFw65LR/MQTNO2CzdzbRMX3YFbbufChfxy4PAEwcCKlgUTLs7GkXLtgU8eiODWxch3VACrTluU
LHvid+sd9D7ZNXFwfK9djFB1TBsPRl/i1lu/zwqZexaIwwYqnkWwtwRgzJJyDCLxF/7mT0YF1gXU
DaLcB1z8H76/ccAOrmmGFN98fC2WKu72BMC3xr7y34miPzkOiHghAsoi9EKEEB/8znGYJIhsp3JM
l2Tj5zXuH4G1xLc4BZO/XOkfflIE29/FKQnnyR8kEWsAvYci8x+D4HNBf4dbsMABS8fp9P9/JbBr
F+74wo3/4TJ0wD3wixMEMa8hEk1Gp+0VmJMQ8VscB6smo39x50UXGdhvMrEQ0tFLaR6soNBDflUK
6ijFzDj00WOQ41zAvFiWHZcZWFs9XW/dxhbonxTSOgAqMTCYAZpZgXMXZgvGqy3IxBFYJ38IQGIU
DEv2Hvva9AYfyHqOutX39muC2KUAcPBNtHxfhzO3JjmIIDY76TPUoWuoXrivUCZL43a69beU1Uvs
ewjGEsFD22J8//u4+Ye3CTMixDBIPAFn/dUalcMY5Sebjh4zQEm5fFpDME3bHieHf7/OnyoAPNpL
FhSwRRC0eK+/D9BFREk8cxI9WjTWRO5uhmgNG+l1wp4YQDtbzvO8D7sjlh4cbf8id/iTmoPMGew/
MjQgnwTj+PvF09V3MqGKP42Du+mD7hQFf6E0/7wC2mwR0nCpt4esPrmMrP8SFaE7iy5T2/dPfip2
WnknKue/vKqvoiIoaIEPQK8GfdRlcH6lm21A0CYCg/yTSRF+GOLYGZ68+SWFB3eej1u+VgABsUY1
h39/d/9RSfzXZ3EhTvEN4uVBBIav/qtMBeXQUcDoEj2tC9AGAFOCFAxH4ud8W6M977HP13R44SZ2
n7QL5083JPlVrxz91eVJh9wKHyFLBLN8CKTXixCZXMQWMGXk4dWbcaINdk5N9tAg2bPM57C5zabJ
dQXPDSiyk43K1FVuZB0UU89ehtjqXk11znW+x7lY7YM5AnEAQPo4Ab6ApUUsIDC7XMgzKIjmweXx
E8QPfvXvDyb68vVcHkyIxkrom5F2BoPaF71Q5DiPFAKWnuB7g36aCnHD0kA9B2Zgd348ipMXbzAL
DbT9XzAWgHd8jR0yllbrUhTNRzOgylAkD900mD0mlPBX4tw1XWV38EOXYWr12mpsPXXMtynYt+iw
OWymk6DPEJ6xZZPaWQOUx4ICBebXLOXKweKXOH1MhRKz/zGOeBYzvRRGrUt0BajkbxLvL4vP5TEA
E4ZGE2VO6Gn4qs9ShmZ5l9HoCQRuQXBQWZYTiKR/f9j/6Xn5MgoRL39RgSGBAIk4Xz7ibkvNInJG
ntI1rQa5p9O3fG8x+ZLvgO/AHEVDJT4vBBkiedaPJLhP0u8WNSye/Zsi9iI4++NWYGeCSAzWNnzy
v3/tYT5RKFIH8hTOw7UeZe1Ic4e6bIBC8Gw12w1ClsoYNaHRENTh8Lcsyn8Ydhcx6f9d/stkAyxi
nluOy9sJAKwoQPl76oqRv8Uef9WnIUUA0VvQEMGoiExNSJt+/53bNOfoSw7IDZbiW3R3g/LEt+6U
2EVybGvXitsx498Wrw4mceeTv4Uhfw2pvcQY/K8Q7xLZRkBV/H4DwiEeGAAruw1nbAuHOQ/K0POB
MQ7qqRt9eQ2h53BsWkEuq3F4xNgxwHZB4wukEsT+Yc4kK5nNf22mjasWOXOAGBfozrR1B3BjfysS
+uru/M8doxsZUpOLAhT82e937GsrFkjlm9vJeHHNl2B84HpZKwtT/s5i+b9ZVdAjNKNPi7ZJsopG
bqcAlvvKfvB+Fn+Zo76OlUuaChJs8eyiIELH65evJmp9qWUn+b1jYX9UTpjrNOBxKWcwGahH+5vb
88tCiA8C14O3EFfEHopkX8ZmG6p1G+ahhVj8IwfSl/8tRujrZPP1Al8esEZr2NRzXEBTUJfpc2Af
tK3/Mtd8/cAvF4mgeb7sBi+FIF+e2jAFjYamg91zt14JPtwQL9qnHuB5BKDcLlG4C2JaUU7v0gAM
Yp89//sN/NOPhMcIdhIsu5hjvvxIYzIOzMBn97KZK8aj/ZTeqvXbv1/kn4bGf1/k8ir/a8+SQsMT
BV3A7sMVtbe8hTwH+KV3j7zvf7/QP/4a2JlgaEJ+LsIQf7/QHLscaHfe3AOufm/48JEk0DLk9i8r
xBex3H+GHr73S2QgPI1/COGDfnED76PmvuW8K+bGHqYZeBgPHpV0OH1Fv8bgbzPUP10TZbvYOCMI
5bLF/f2n4fUMcNu2zX2evOfxoeVPHT+h0LIYkabrUF/170/yH76uDDJW2CJg3oTL+csrY/mCQjBm
MS5kvwep9CPV4v+3k708RVwCIsCEoHYKvdy//yLrU9vBHcruk3XdAzu70tCK/PuvQIHbn2Pvch2c
imE/xZW++rWtCtcIXOt2522G7yYUkIN+71KGo3mggZUJDfSiqzowuzeb6McKrTIW/Y1dVgpsyiBp
nW25qGkpTELRU2ZBcqNGlxRbD2YXcBB6WCU84QcLOruQUT8/sjkC/jFLfeBdiNBdN5EbsjpkxC1z
VBlIp66HJbMHGbCXSE3utSPR8iHiLj/EjHsvYiUf2LQ29dhF0X3SiK6elpFUqZ0A18coe0SLxjs4
MWAckb+prpqHuUeRxNJRVKepbgd39XAc+ZIcGNG2MHOyVRBfd1c5X9d69OPhOZ2gFCJjS+q50d6t
6rhfRSGkL86u0WFolLqetyHfb1izd5Oc0xO1gCyhllFgxaHMgbbSh3YTMDwgI5zprAEbF1IvQO9T
kj1kupvvHbzftzkBzE4I+zVkPrDPWMtbucQG1R9NUlIfwdNMDDhkgF+57iLIoOAByqsFGqBqBLJZ
z9r8aCMQbCTuAqCsa1AhQxFV8Q1i2VOW+Ddd2PsPU0eQ9RYdFfDftV/AAdGu5qiYL5pesyOCnVaA
reIa25BgBycvZtg2+4jjbqt4C4s6coggWEtyBelaPtaza706nyfxDaTgcF7i3sf8iEN6QZIlDc6G
8wdEBERQniwUSVX5ezQId6CSePIGFTFBV3hkbqBOad7yVUMwALn2t2DjmYPyg7C51Hp7Q7p8PJUI
d+tuvcxDoC8yfd7hRZpI5bIw/84z5r+Fxky157TXlt6aps/hGvbvFF1BTyC3hjP81bC6h/mn9nvz
ukVQXOCpPGJMrDXtzCfixrxHSI22c+L58n1ANXJ4NFD+XRgynVQk5lmBYRgOB6x2vxq7JQ9uAgjJ
WQ4YP1sZFEKJLSGsS/ZYLJqH3m8zVeTgE15yRNe/c8Vt6XsNZncduh90yrt7nDq8irqxYYAgG+iB
FpleR6N7TBGPd6W53fpbcF9sD3Jrw8OZILLD9YohYVu1oWzuxJUhdWBa4JOXQbLG0GWiweEOjKw9
rIL/FNHafu9ZNt82ETo1ezyR5xb7y+RIQZTuAMYmjyvFCyggbmD3KSQcN17Qsyc5qu9hqrrXSYVv
giYxWnQhnrdkS0C4QKMOCufb5i3xDm9qucUDzl+j1YRln4mgAkVkKqAsw05glqgG4b8B4ItjyOum
sBj4jIzpWOEfjYMlkyZ/ISBHYc7p+spn0VSniz+hO4RoVeZpx67JaGb80AwhHch0Xtb3tH23YVOC
jy9s9MlkvIEuEUhdcagGGEOF/xiDYEymtN0HXTuVmctttSV0qGKTtzsDrUDZA5YuO58Hu8jq8RgN
OakEa9LnibT+yXKoLyVbGZjliJQrBl7hNmSTw1bglwoKYqQr4VhJMaHhF0PXgJlwAunB4YUhIhpf
J0u8dwC8ttgI8NwuVbYMufSukoa7/SazruyA10NEaf2Sxy3EyNPco22Kk+kxlZCkhpRn+06iKU7P
6fLLRtq/0ghse58HLo+QSsSghQZIK0IBifiq2XrAxOOXsEa7Svo2eIGkZRrKdTDTGXJK8R57EJsX
XLO8jFq9XVTI9hS1Y7xXzkuRABnY13AWsymXTAVI1gdHz1aXHUIk2pVyacJXHKZQhSW0eAo7w/ea
47xnE9tcWeAk9wudFaZxD9xNjlabFjTkzSzaeAdh9fQAagFJ93Kaq9lk5jIg110DGcaV9Uxy8oIs
PxiUJ9YQdIhv4N27Q7uuASBqiAmN9CG258NwSibA3lQYYMZNkMkr0xFyhvysrTwfSXUBONuW5vfM
C2gVttOHpPBQgGOZCiLlK7aTKPtjHgBEGF0qC+3FzvcgMPLyfrsRDoVDXgb9jxhHLAyg0K+nERQ5
tOa2CCUCJQcDmbMmtK+h24TRqpni9oQCoQ1douBtbWvmHTdivt5CsHr+kOk6UmlXj9KsJVm9oWri
lRwY84Md7VleL1HelSML5u9YfWW9Ni2vtwXAQuop4PPca2slMKbtQJKjhq+jXBICFMaTArx0kF8n
YyDg55maesrJL5kn26POmH5Qrer2U4TLprOOd6iv6OE8E8tLb2RajQ6yKVg3/BvIQyALnFv/KHJq
9sqbVN2k83LKDXe17Gyy02B0wC778VELfyk9LZIjAbbzOCO8AsWFAYQSPhurVGHsTCIN67SxSbV1
wEK8FX0aJfiMFovWxCpmoHaGeoic5Zp5B0DY3iGmKSjkBmRvPsDL2jlMGqsn9Amq6KCGxlY8oH6E
7SNwfw96kOrY6W1+HtHgWAVrRu41BAM1FjLUwnnW/BDzRXGdrSOYcICYbWwcdGP5/Gvum59ahf1d
C2KmCHPW17GcoDSDi/soQxpVUHePV+rCk0drjqI5DGZ82hza+oXwn4hdaivUaNhDiChTiG4g/Qfv
9zHAr1oADmyRs4zhtoghuMKnSxHkEIS7i9h6n4JQLFaTbQcgP/jYaMaqFmxjCaH6VkSbJEfTexbF
SQAATjgQrq5oWshpoil5FC1DlAoYZPD2PsZusjWVpMNQq9lPTopFdjd2cVpkNuyuQb+wMpkUVNBD
3AH/wy6rSYGERAu0tZT1b6L3t4KSDY2X4UUdjtCgncsISnV8mRVrn0ywScE0vao4r9UCVUo/Jj+z
zf7U6ZK+WQt3GkU9UdnOob/XdmgLqIZQ4MAVPRityBVavhlE6A3fQ803vIjNo2UYz2YvZB+V3QTt
08hQ/ex3TQo95aD3PbC2s8UGEg/eDsUyQyChB5vXQHkuPWV5XARpCMUYtCJ7TgfAlkMCDeJ6WXRa
g3zF9uInADZFHhYC1TIRnq/LIAfvSiyH5B61DlAzGXx308QP/dTMdxvI8cMwzdNNtwG28rRJbkaL
nQEzfMJc1TXXuh/QSmZDb9cGntsPDiDCCiAwLToozioEeqhdKww11Tyn8+Mask8ZD6WM4tvxolFD
a7J7TRBVs5bD5unvUbpOd8E4iw+ijPiWbwmr4xaMmPObnyIQkHJ5DndLtwj6ijwqJ4stLbKywsMQ
23wHjbFfo4WlQfzcJQR7y5bazHwpaad1bRUBu+klpthGRw4QgphaeqjwlgR5WoEd3tYBGWHNkne3
GdnaKuoboLkEYS0sUVmx+GFUMzJ49QIzBAK+XODHJ4KSIrvTDga+3i60IA17ZRtpCmaMhhhANXFN
OngjGtLacwykU57avL1Ib2PiQbdp5qolOjrFOp9ucpZ+OC1coQaMdwJx6A5OGOxLHcsONHdYeVAl
VHKUZdZra80x9cP50Q1Bs0uRafgWhVC6gQEwT6nx5Gmahu0u8RhPCjFt03Cl2YZA2amnY9mCycSO
GyDZ7bRgTmhC5F3PCYjkZQJwJlcB4b6Mxd0E5B3G7R7SOKrkrkHi5rlfbPYMqSZVZevUfFoWJtrC
UN/BWYLi0E9p+/mOeOn/cHZeO44rSRp+IgL05lZeKiOWa3dDtKX3nk+/H3uxe0oUIaIaGGAGaEyF
MpkmMuI38UvkGuFdlTcQmYPGJVczww55fD3DPbI19uQLAkq6PSeDhp5zPgCdGmSpPURp7h1Sqy03
amh8q1gGD06WVQ9B68SfulwP7hsPnEAYO9p66Bv/zQvqftcpOhwchBZXSp6Lr6ac+bbsCsC9NN97
1r283sdNL2zBdeWvTZRj5T4A9rGycMx7AHW5jWadvAq8cupmn4WyKLdJoMf3fq4nL3XmfJYElK4z
TcnPWlR0L4aeu0exCFgkNOVRsgz+8H8KNl6roKEqsyuxh0oPTdgkBx5cuZ1nuXUQCsmkSqm2ztYL
3cbG4FJYCa0RbBW5ioA98siIPbd9UxxN3umFJp4ttvRrJerp1vOceJMErbfxxbhZpV3e3CFgk+x6
vemffTWuntUQLWdlUIGGt3W5K0JnbQbmEZDvp9BRhU0dUKZ05Ra0ZJw0j3LHa6nkIFyLalLuwG2o
u7G/uFZKsd17WiNtgLj8dsIC2I7e5Ke08KXHVAYREIGd7XQReN/QNhSUzeoehlX1PUpo2APdUB7A
1dHONqAqh22uc1l34cmDtQKYwMs24SDuvVHP1krAtQ3ycGpV3dxWTpCfgCO6O0VzcMEYUP2ylEZe
0yYEoVwV8Z1iOha2uxhzm2Cd7qUsCDdZYFmUMH0u9iItX1Up+RX4lXkWFcC8vNBIXFroOb6gRMfe
9c3vciHFVM+ceiNXRXXW40S9kxKrOhm1+Fs3Uo7mupBOQad0qxKCxIpae7QbNKfZeVQf1oBi1JVW
pP1Wr0HKoYWvb4Wuk/ZAuoHfRWbwR5Vred0qLshMPQxOflrHuxBYJdoBGolJCwSDw1vYAk30975W
ggUQK9JQpLVOpmUW4Nk1SGNQxFZemJkbVBSBy1hedKRPqd11I3sAx1Qs4H03+1rlQb9Fft0BZdXE
60GMhpMl9+F3av76ziyk7h4RiT99EEZvqiIwl1r4qbUQsU5r52eNXsZLoQSZXUUObbROlu1UNppV
Mp7FDcI3e1Lx0WtdwsQqk1uwnKmC6/ngHmsf8LWs58KpdlEfW1E7ER9FS3HgHkG+ivBr9qRWOjo4
QWxdqxfOKtaXsH3U9C5xsvShUYP2KfbhhwBceqGDRA8xE2PrxbFU8Cai8CZYKFWyVVOwe4Hl2aqc
8wRwxeguVax0HajOHysJ6zsUNruT3OTJUe1YHz6wXJ6HBU26wWyjp0QGDJ4yOwLxa9E46o7bYtUb
xKs8Qe4z8UUTdE3hrh1fy+6UXBL3TSKa6zwzm13sOeE6V7RP0PPNA4C75E/YQEsbelBgjYLJfKih
z9v1RX4GxAJRSbYGbZVm0vCs06s46rUUrEl6xT3Qqj9FFFqHRgYX3Lm4JnR+qdzl8mDsYkG697I2
XptuJto5kj3MIZY9lSVYG18Jv8dx6O8j3l+gVKKaugL0K/gkI0EPbDOF50I7UUHt3tJOxztvEHlU
dkH8JRSE4rPT+foJchlQ40AsVr3elWeBVAqfLcfdmHlOhauJpUPaOsNjIxjdyku19Dn36WPweHXu
ID7J2zjryFMLMdz5qu78xE3DI7kwvJ3oFkBGo6gCghpb26Qk13Tr/LcJyAku6SCD689AXAM7Whkd
WvBDlmVP5M3DSqA7scpFlpVraS30tE56MOsuuvfiwv90u8x3Xay0UHPHuQUUmgn+ZVKsdIq2EopG
F22hkL/JPMIpNiwok8yE+FuiR2EDH3GiXBYrU3KUMCszzXbE+Izya7CCwvLn9jBmSpWWqIy8ctSj
cH4b//1dmbxWUzXQxVSzaw6JUjZetIhKpBV9M3AtX92OdV1OtmjRQFJGZh+8wrSc3FNwyYcMzfMq
6g5h3JwGp36CdPwKoPCn2NeUZZaat1ewAvyQwC6oFJTRdwGbMZlDLbOsKAEFYieNIW1z2dGoqRYn
zaGslHoQZMDF9clrpwjbNgHNenvE1w0zyOaQ24FNjMgla6qPEwys8AqOsD1Q1nXJIBI7KdqVkZ2G
DOAqkDihir+IjrpHeW+P9fda7X7f/g1Xq4ifINHjNEePyZG/ffmFC6FzCqEvVRtxgg0m46QtC+t0
bpTIVWPohxcAMI6p4KLWuFSJnWywvajexLzXAm/Pk2El+KcErk9oPvr9Syt+dbVt4RycfKGof93J
paYP+Z1mKr6umjzdKA384wKG0GBLGoh5eeONiV13N/DeBENxLooNLVL3+OF5VWjEcGtLNH3kqc6z
k7RcUKrY2ZH8S1J8uEQLH26KKmI3ikQYbebob7K/x87Tu70pu4Ax3bzt+HIYUVUtcK01Tce2OguD
DRv+qxboW62jzFsueZOOf/o9BuBv6FHTxBz1fehuXYZG5zYVMabtbKW2PjV98iXs9RdqZZuPz6HM
29vUkYmhwzTpncW95IXoSvV2LcvNlg2ZHqIwWsIpjn9lOhjWhQpKikBAsS4H41t4nTaB0NumAtC+
Su9U8bdIiVcTqRH1z7eHdH3i8NVk7O3H5qqB19YkGqofLFVB623RejEj4Px6tK/zr5nUUqjGz7Wn
lVLuxHLB92N2kDS2DDzmRjXAyUHXtHS/gbH0tleXXBSN/toBBwt1ahNavcd6cmHTzRwro8oJCuA0
khVtKqcRirnG883qbYPaYOjF94NS/ksIRHVxykH6FCDO5XfLeITwfFZ6uy2zP2LhnHBy39/+WlfX
3/ix3oWYLEAR0psboVVhh9V3KZFWcXLukgjdxt3tOHOzRVKHsKGCBAndwcuheBwkAQSD3v5bm3LV
eNVRP1y4X0e8yGSd4wA6CspxJpGZTDYttFzY8DG49aKEYrjqEaTZ5h28sySwStzosfWFW5VGd1ZQ
K3bkhe3CbI6juPoBHBqjkSNi5lMtklhARAG6CqcGj3JDD1YmSg8y2GZFKtdNuITgmQ1HFAlRKzTp
p6jLoKTONtI+bIRxtkr6pavLVURduaw/q+mCv+js3KLhiFItsmdXF7lRKLohAei2u078JGvuDtpf
gTKB2ZKU9QFk6wTKZ/RTGpZ0hmcjW7LK3U1fHPL15dJpVSUrHEkCVAoYqq0N9DUQOkiOjnIvNU9w
K9eoEG9vL9erTA2MC+geg+WK2gvJ02VMr8EJtEGihGdSiuhCHz/qcYZGQr5JzUpf9SQv21iWlzDR
c2E17LPwkQJnyjK6DKuWZY10ttXZGkZgkHtw6YTJL/PQktD+26fZwkcdp266XsGgcGiSX6N2PNkw
0GhhqaLcbSc8wkzLQ7yAGmO1lAXObH4VFOWokgi8AVT35bBYoTS05LKzB9XYdIN2lsLiePuDzYfg
ZAEor5MATc8XxI6NsGg6O8zS+qk3KTrqZee+3I4y930MnjoGuH+Nm20SJbacQtOEtLNZMXTNDhr0
jzw6ZXW9rrVD13y9HW7mcEbz8b9w4895l/9A22p6HOM7W/Lo+ne/TfkVXZ/dsKSTOc7/dBkYMvJd
Iwz42smqFjPLc7Wks6mFPGtOdgcSGG0b9ZNRSitM69dWYzzGAFPWt8c3lyqAFweQz4mN38p0vaew
FgEGB73tp94KpVMqBxCVtZLSzq/cekt5m7jKD1VZWCxzyx4xcYXyNs++q3RZECytKn2ps/XhDf4p
Rag/mfBrYWzj3plMqgZ4FKkoFguyceOkv/t4uujT8kLz0nbFs8YBKZc+KuLn2tEhJ0M8Q/o0OSji
gyf/EdojGIrb8Wc2BKrc43mJVhxjHP/9XXi1TYtI8UXZzhOEPagSuv4ScnxmGjFvldkK7DmeeZND
0m9USu2+NNhWwasm72vpLQfRgG6+pC0cVHMvHLDxY74lA3OU//77u+H0aZkMUioOdkVbUfK/YsEz
CP7OSz+p3i8EF6jrozQN/kZdeNvNbPmLwBPAVKCFittp9WAXgfsi6MbWw0uhtSu53Az+oY4WUr65
LUE8nHNA5KKfNsUmIjStkLaUg53J7g89FH9kcral2k591MPJPUj2CD78xFwKIWra8h9eNPhscBSI
KBtT/Zog3psk9HtPJocmwV+l+bYy//xDAFI0agI8SCgIXK5Kt/RhE7d1b8eu8KnuEH5Bs0v7eBoI
pvL/g0xlS6tGDESrzXkJOATgHfechLAZBOtX51E0FcWvaAXAsTCX6DZzG2IsMqj4uQLJnd5zqd5X
YeX9TabFZhOZ3rdILh+lYsmOfCGONvlMpueV6oAKj62Ri3Vy9ejSHVlp3gf9zMb3Nx4V5F1A+FAp
/IvZf7fpLLcw3BwRatulrT3StbVgf3s9zNxw3DnUZlRyypFdc7keBFpdaRnoPD+4AJIWdlKtQ6o9
tXLxD0t7rPJRDFJRCp9eNUYjIO9fdgPqLHRaxSpbBab29vHR8JgCWTm6+l6lB2bkOL4ruaKNOMjW
CopD4ECVtaStGXz8OTVC9rlgeO1Y3NyX8wYWiNRV6NEhLcxmL0VyjNCBIS4wIea+DpMlaSLFs2t0
uR7TiXEGbbB70Jmym68jw9jW6UGvFo73uQX9l15ikoJcmwjIZaJhPep0Nu0DdMG+J3QTk/hw++ss
BJnuGuBOpUIXkiCpu87yzxBXV+ZSqjsbhCt3rFkhFDnNEENrQBYErR2e7MU6Fv4Qa5VXL7dHMnO3
G0wUtb7xQX1VnJJ5igUUAzvbBJN0KodM3jtuvXBUzzwuL4JMlhiuamh44rJnByAVU/Gc0ODIlK98
GSv9l1A0EkYCEA+raSLRqk1sDQYowwAG2koWi7u/1t/p8JAF+lsB5Oof5g/TCN48lINxb73cPVlU
qEWYq1SoNLzUpGObKQunzVQu9O/RCW4c6pQIw4a79DIEDiUZSEqGhKVQyVXw0OqoqEXlZ1weqrsI
0sG2qfXiK3KGPYBBWVnFyMzta0QEU6/ZBEa8RDCcS2Qg9+HgTqrGWatc/qImjaRQqKnAZHHxI5b8
By2rvbVgVP66AmC1smKx2edJ/OPjc/0+7GQZ9W7Wkmh4vV1o7Rpcwna54Di3HbSxQszHpLb4N6V6
d00Zlo/vJoBbRua0PGFpVSc9aiJdU+p3Yi+Vd0LjW4+g34Bb+jTHukSIt0Ec5sfcyjOEZ9J8LdRq
8PX20OfOAihJ1I/hdULPmcw4wmgNOvesAQmMSIhKqSO8pWW7sNTmDmn4ori+wdoW6UBcftfcBOPV
WBxrUSdtkqE68bYuK1BGxkJatRRo8iVdM0mqJiCQ09P0E1OkKvNzF3ewSyz18+2pm1usENJIOkj2
aXRPMpzWdweOOCqfiSA8yG2PkLawV/30CVTisIpaRDdF/9vtmHPtBu7I0c4ZM0n4EZOgotUHctGT
IoRdsknB8JZ0cq0O0a7wkxHdKSlZP/skODWReMwq+R9OJQ517My5O6hhTz6kH3a5r9cynY1CRo4I
kTqzBxdxe5BzE8sVC9pPoaMqm5Ojzwx8I8VNC2gTkp17RRCGeyV3nbWjVDwzwsjYBmobvpSxt0QL
mY3MxUgqAd3PnJbxlAjQOHPOQ6o8jLoUBTWNQX71UdW2dFsyFnKXmc0HT4gLmHaAymtm8jHViq48
nTjRBlO3HopfgOwq79PtyRwna/LEp6lIwqdy8iByP/6GdwdPJTZR6aiNbKtRaGxqrJwctJ+Etr5T
Ou1QaFW4HlUpQGOHX25HntmLsITgbxoWDhRXvTcldKTA6DzRjjARI2OyTsh2OGvPGt50Jf54kk7J
VwH7RrlknNLLYaqtBSuTHrJdl/oz3NSXEWa8EuLg3JtL3aOZVXIRa/z3d1MqlEGky11ICt18i6Jv
UoFBzEb23+jCxXCubs/idYozmhyPUv4atc8reQRJdqLAKwLjrPkgP9yTa33xAeejpLnpAvt2rJke
MTV6WiAjBYuX/XQWrazXQcKjRwjgySvg1Azn2kWCC8Na7ZghyqlXv6QRTy7cSYBspe719g+43hCX
8Scza8FoBk+IaohgveXgvQv/VMfSwozOBlFpilFEoH4+bZs2VpvkQ8ggJf85r4GqxqvQeLo9EH3c
upfbbmy3gVajH4DoyhRTkA5UEwPO0TNP13xXNDECv52raC9e7QefmWWgwGn8nGiN8paiSXku48z3
VkIkOUi0Zs2pGQLrKQs66dAGFM8AZwb+51qozT3CyPWd6nuujYVUfGRzxXvNLcJ9ptBiEXtKaoDn
5Qor3LpEkSHpu1NHKf/gknghnpW1x76pou8BqMT7HODXLghM6XM4dMLnChzNfVV1iK/VBRJmjh55
SOkNKHcGYO3hLRibNqylZM9eQ045HbLHAOAnOA1VeesC66VKqz9+K8grwRMj8IODXw07EnXvWPS9
i1quOdwVvVkfkY71KeQ3uf6no4/xO5LRUL79Feb2Di8Pk648jg9XJ1Ca8js6xIjOotgi4HMY8t9Z
jNGsc3JBNN6ONWYWVx/8XazJ0u3ySo3cglh9g0wgvWtdXrgWr89TRYcLD0R3rHdcu/aaqpB5rqWf
JQS+n1BrhOai5cLrECnto9aAkrs9Ilm+GpIKhXpEbNDTosU0uYedunabISoSSsN5/tRm/VEygRFv
kT0dYPmZqJBJyVdTzMJtO4Tlo1HBNUSBxEOkGBSC6COrXZql9ZKybM2tqUf5ri8wC6D/ZqwVRCe+
a3QxnkZqwDpFtv3Dp4mq86yhGTiycfWrfgtXggokMTgbYr4eqNyXKMXCwb89TdcffoxCTsbVM3NA
J4WXygF2BWehuZMsb90OS8v4+sAigmXgbUR56xqS5blu32E/HZ4VhN80A9A62NO2+/PxcYwNfMCT
pHZXs8WzFpGabojPchI9GEB6QSbcjnB9b8LmtbhfqPfjTT5dT74qer6lICokyWXw0Iim9yoKjXcK
Nb24V52mPSqCaKw6D1nE25Gvv9EYGYyCrmNJg1/K5Y2NpnwZikFRnhEiWevVsbHcf4hACYphkTcS
apIYK66kYiOYlue+eBTQwFUWh3B9o2iyTlIsYrOO+es0kZPQpAld00UIj1hbN2m1tVNAM1uLUWxY
B3eo/dfWoDeqW4mKdDUk5bVVNbkMbr/3kZPrNOF76ljFuhKdYk11+lPnwy9DSh3wfuLp9U6gYvMU
NrK5QfXU3OVWJIBx76MNDzUkVRT5xW0r7dF0NOEQoInrruC7D28dClm4taSyeygBF2SbukVYRsTW
4K6V8/YtRgt11epIwK6SUkCDvCzEfpMUmbHUmJhZYTSUoPhzUlI+mIKxgriCn5wU0hnIanwSAxX4
Xt00TxDepG2jR0q/qssYNz+tS8UD0E39FKDfuStTVyap6TX0q61qVwSSwlO8L7YwCt1XVzf8HaqG
MN1uL8vrE50cAUA7Dw0RP6LpszgJ+txtUPs8a0rTbyolVx5l1e/37IzkHo+UXFkIOLMPaGUCByIh
UcG4TB4DIVmA6w70nzJPeZL66nkQkoVbaqYLxntmfLxJPBFn2PuDXjk5YtBnL4OeGolq9xO9VW3f
BhhejsnlnYZ62gGcCxRbFS8ODc+aDfXIfOmXyFf3F0UNFXoQCwHG9fS8yaO2LzLJaM4eWv27QnHy
NyWqUEK20ix8VkJPfh0y/WffO+muiQH1exm+qbBBYmGVWs6SQ+vczHCTUhE3qALxESazL1aGQO9Y
aM+BGtYb+GvRNjEbai6IEJqkR2wK2QL/aXpW/QJ0h1ZzVWJJ4HCxfnwh0DJBzEvhZuS0n1ztAX6N
PUSk7twnjyMOSGh+3F7a13fWiGP9/wDG+G3evZH0np8uh0l3NsVvsW/r3j5Jn2+HuH7Zjojr0Z7a
Gr/w9Mj1HDRtJbgU5wIbABUiY4zsQVyLya9ct9yfeomMa5FZw7pDGXxAFar/+Eti1I5g94KlGsGE
k1lUcFfy/EpBjqUFZmO57lkaxfYGOiq3hzqzdIDu4n8y5n5jEW1ygdGjr9JB8auzJX+Shq3m3ZXd
m4w3lrc3w3KT63u/OmGSsRD3+ry4DDsZoNDrdVxqhA0UbTjGnq6d+hilt9ujuz4GdQkxOTJiYIoI
dYz//m6txG7RDQXk6HMfCvk6zIRm7TdJ/CbEYbsLHRiet+PNjIqEja8G3Bxlm79577t4fpG1ZamP
N2n/EqufVe377b9//ewYE8L//v4kF6gaKUhiVZDObeSLdltU5YNEDwxRELFR8lXryT4SgGK+kF5d
b7mxGgmO3qRHwbE3CWtGiZAqeTKcQxGViCQKj4mM5LiuFW+3xzcbCKFBSgUqsNIpTjKUI8EKwn44
m0UGDUm+a1yYv0G/aJs9M5E8I3i5gZki953ej7VGOuEUJSPyu605vJWUj2Q/eVChRKGgdXtU17kD
XV5UAujw8mIgXbxchZ7jle1IM7J1sPGu8kdznrrqi14ffVhiKJl8eGtdhNPky3Adkr9gPZ3UFrRj
a/awz37cHs/1Kr8MMFkOgS7llSx5GYq8wb6sdpDgP7xvyVnIXoBs00C6WgcQ0CB3xakPurgVkeHw
4PYr7crNjJ2j4iHy4fFcRJscgSomNiV6Fb7t6yjLmMGjpy1m8dcrG8DV+PhRMK9FUHFckO9OhjoB
3JgjIWiLhgg29lRk+OYt6aHNBhnfQBx6AJun8kYiQnUY8za+zav1ierko5QKj1RG84UJm1nQI2Bh
hGVjnHxVXU78vgQLK/kg8/ZdcOdGR0wC8Kai/LIplkrZS8EmIAkvb5TaKEVuevUr9TsRJXwZXH3o
iqjz/HYwj7q9GuYn8b/BTbZPBnMYozYGF6K24CAkRzcSXZqFAv3MHmIKuXcVbl8edZP1EKOj4nLW
+3akF+EbfjXFycBF6O32WOaioFRn0YsX8RmeQugHxRldwvzAjmXxSY6/VpH86XaE64MUrBaAn1H5
DBnD6dWAGULexQ2zVVSvVXKHSigcZHmlY2MFnvcf1t37YOOne7eJ0F8zWrRZfdsRXrBXc4MOD8hk
FWfBBtdIyLkLdaq5pUBCDcyAZtH1LWGkiYZKTeTZA6IACj0hHChWg7IEA5qbQ/IU8i8dXANNosth
tb3L67vxPDsw95Z1ksRnRWr3goyMRfDr9uea2Uw8XuGiUeybEb1Mg671HKV37QRjHs9pd0gMncSu
fJOy5ID44TEOiyWB4utZHMHVo9P9iNiQppe63PmmoKtCbWdImggu1rim2by6crzwta6TPeLQywAZ
IonyFf9BjamEy0bR2CleRI90ZpsNTyasKbvU2Bdy0y7EmwErjgF5CNJSBPA2lYPUBrERiw4Svk9R
y4Fc5IF1qn76WAZl58LttkI1rJHGuP0Jr/c0KQQIeXTBAJ9e1f+jGoKrirmbnRjDoUiTM64N29sh
Zh4FYww4U1zBUKamQEVT7g2/9zvkBZJm5UJ7R/JIyg4psgkRblk1kg4+Bjod5pRqLCwcwH+rp5cF
71FVnv/wyKY7NaUfWKZa5Zi9VzZkg4fO9zZhYW4kPdlh2nrSUSVcWXCEc0XZ9gnCLW5RVys9FnA8
BVCZZb8zH2svXdzkebOwfeaWMnqjvA7HYtAVYU3AajIdtLwC1awI61gLtDvPM2l9OMUHfeEpjjMJ
nAZQN8kcr8p+galEJb200g6UTeqFqxrnLWnTLOlkzq0mqipgtcaqijLtJnlmHaGGJJd2rHdHQDLP
khAtXHVjejv9nJShuCBEDugrR2QUpCRKZ3JtOxp66N7vLvIQZ/2eqsY+F5+kyEZZaeGimBvV+5CT
jA45ZQujGam2lUwCKyG9xkr9D9vwXYi/bbp3d1Hm1KqjB4zKTX7Hys9M/pe/D1KTlQZMi1Th8lKo
WIClKoaN3aDeF0ThJlkSgr2+CwCAjU0YsEOITk+vHaksDNXLlZpniX+IVXFVFTUZXXMfR86bpwTf
Q0nZLBws16VmYoJ21aEJI2I6raz4rqp7mKwRM9xb3ZfIewTmhyePCjTJ3frV1zAvDmqxvx12bttC
KFJBwPLe43qYzOUonKYMLAe5+IR3CxY33SrrF1Ccs9fB+yiTxNE0lVrqJZF1bvbR90hQ1WPsuNpr
nmOamQ4S4Gt0G1f+4H31rdI7y1gLLvyGuStwPJYUaWwOQ/C4HKihhb4kWH1towCJ0N42NsO9Lh+V
YgEsNLd0TEUXUYQedWGnACUFlYn/XTqiGZ/qNtqXsnXWQ3rEWf/oavLZq5fOw+skaexN0J8EogRn
5qrEOaROESHEYoeGuG6bp6A41pj/irWDLOpS+XxmwYxi7FQhSCQ4ZSfzWGZIMjZOmdtWqm7brNmL
cnefZOrHjylqtSDmKQ9QXJkmELlZ1E5W97ndIPCAfWXQHW4v/Lk1SaKA3II16g9cYTxKzx29jrLc
loLnCBgz3QlcOh9xKMer9kGqzY0mUamNF/a5PJYAJmc+j10KOdxg4phFXC5EJzR7JbKK0vYbKt5y
stIByuVOsPW6z4VzN7h7yfnS6N8cHDJFvI7RA5KCF7N5G3BLlHhwRaOumPqnizr8TItVlj+ozQIm
Ze4jv/uNU20IL1LiTAcladfRZ0oNSh6sSvHt9gdYijE5Ewya0l6hVCUc1Sc5/RYrFdaFCzfFzGZk
rqHqk/mq8ErGf393EwnwT5s6D0ob3bf2EcdI4Yz3nrLClz1dIZwF6bAR3nqk8/5ldb2PPPnKcgbR
XUfUzTZidGnUg5o9Imu09SJ5NTq/V7swswfvy+0pnTnjRi0PGgxA5TXqapfDbRtN4tqVMxvVy7Wf
fysVfdUJu8b/dTvO3LTynJCMESEFb2Ly6QQQPkXpcOAgpL/SpGcTj23EeYpPXnr0l77h3On2Pthk
UGrvY3pXE0zKnqz4a58f3PJXiV6Aqi1kY+NfmuxMDk+efxwIAA6nQCw0rUQDsSuIef7nHF10/CBv
z5s0k+8pSOOQ7AEuMMkwLj+QKSFPHJc67zAsDZD3KV5yp/ysePlj1xhrw29WZV3cO72AdJ5/h2XV
r573E35IK1q+hyC01ngXnPy4+JWpug0EaAFBNTcDqHaPtwiPUl5ul79PrQy96/CjtQ30BkdgchUu
TMHM10S5AyoH4CA4pdOkGvNhPJgLoYFhiVJer+UvZh0fcoyTDIS4Nn3ZbW7P+cyeGKVCqDAC5htN
Ci6HVMogK6zGb22ngEFU1sOP1syNtV+Ex65s/3w8GBw50NboqY2YoctgipJVZoydn42Q7Nnw4qc6
AIE2RM9duvQQnRsXuaKBmgEkANbSZaigFMxSH+LGDtTgC97omyqIXs3ORNNW+YfDDFsEurpw/MkR
p+YWFpxRBInaFjIW6ndi3T50Yv4gKe4hB5p05ObcNVL4qAWYQ0bxwpqcuSfgzI2q9GQbUDLGFfXu
DAcEIRZx27d2ifZv6n0X1bMTLGAY5iaT+wG0D+JvvC4nB1o2QD6xgMWQBQdHRNIQowi/t2HzalFH
u71E5goIHNCsklEc61qbAVFaEYBXLtqDkcdfWisebdsNd++i67fCXDzZ8irrT9UQ6psWtsgmTor8
qegsaWFnzGz20RyLFj0AGrqAk4lN0A8B/QqsXOrJv61qFRfbhbHOXBQXISbnnYdkmgHyebAbt1xX
/WcxVnYGWJbRcdTbQVxdp/0zUvC7Uf8uV7a+V66xul6J2t5tun0S2amoL/yomW8NkJ4THicFE5To
ZNiGmaQqXmtsHDm9j430UOlfcrS9yy76dHv4M6OnVQ0uA9UBcB/G+AHerVwAAHrQRQJHj4tIbgVJ
qlgr/oOZ3mFIswm7hVbkzOVC4xjWEkKBlkZp+zJchZoe/AREAdxOElDyUYxD6GEwLA8IOwNMEUC6
9rF75w4InQ5h7i1souuNClyRywMCAaApsB+X8QVVq9q4SRsbkev7roHawkrHB8FclC67XrmAD5CX
oikPMEuadggaRC6L2lIqO0CorNeeMu01Kv9o7Ze4P4jICrtVjvRxuM6Qy6z7YtM7xTb6eBWCHim1
AdoUbJ+rmirpfSKMchJnIW9XppmvdW2BYT4zoZC9ISnofz/p9F2HhEvZ1XVlnOUM6dW62Cap/KxF
yYfPAZ6p3MTwknkYXzV8xba21CzKjXOsaWsphszZVQuH3vVOQAgJnC4vR0geoNwulwYi+XjlOJ51
BlT/0KtCuMp9q1npgv7TN+tDYQlHoHwLQWdWyUXQyfajFCymZRFa5y4HEi2IWG7vb2/w66MEkiCF
WHns8gB5mlz3pi+IToLQ4tlLkmKVuNomThO7rJRR+HchOZ2NhariX0+n8dC+nEJJ97GqL1vhrFk/
yvqrprw08lfBXyjcz8zZqJL0f1GmPH8ZTkxbxkQZcGHREccWs+PtOZuLAFmEVg7FLrLgcdG/OxTL
qMpKpcmcc+SlOJKLD24qvd4OMZ7gl3k8METgXibQelp7+uTDI9ecy4lnWec8pN+Al+Y61qWthn2K
IbvoIpfxQll+7tsYYGkslhTOStOTFxUIxEklxiQJ6rpscT5HNVRJ7Nxb+DyzI/sv0N+axrvJG+Iu
qpuOQIL/LLdPXlpuoGchcmydBWcJVDgTjP410CDOBRpU04uydhAxFRDFPiuYTeeHHICe530JMP/Q
0o9vpBFkzzGEISmgrumiyE3BDf7ybRQcPeKfcZKe0FiyULy9vTRmqj4jFpqWlPVXwW+ayspGpURm
1urnDnUjFHiDu9BLTrWub7yw+9G1rXhk4G8ydjetnmz/IfpYfOSRPmorTTVFtRbNMdOBV1TIyTbs
9hpGfqIt9qc0z3DZzlZNfXCWECMz3xHq4H9Bx8P53aLhydsJSOga567u12JYrytuZS/D9VpS+d8L
m29mfwM053WLWBWaS1cPPL1wPAmRPZboWRe+5f4SwmJuOIADRo4Pmp10Zy6HkySdmdJdE0Dl6avM
edPcdqVp3U6Kkl0Y5rvbn2z8a5OzhAX5X7Rx67+bvDBwTASVTeHsylK9ilyMd9zwrrA+TpugkiKj
mkOrW0YFZXKVxAmSJBEQ73NWDMc6K+99euphtJSRz3wdQDBjf5v+7DW2QhxybJBS0zyDbDwWabaN
Y28ha7lOQ9GdABUAp2FsZ0x32CChNdx4lXO2VGFtqW+Z/pTqO8WyneibUz6Ww1JHa2ZB4FPJWY9j
NL3f6UuYaxeH5kpy7a7A66GuzFXudQdsFQUlGxsaw8IKn1kSIzpl5GyM/z1F2ZZ+n5k9LgI2mOV+
rffZxneabS815cK1MsM7psLOskDoFPzIVUYvD/g4GCXoh7Rzd6WR3cNMP9SYkMSmfB8lBi4tsbah
Wo9BANmwJ2HtAoB+EQg7pmeTTfD+d0yvncB1a2VoHNdGQr88I8mv4QSiyE+WhcZ7hp/Bliw2u1M7
Lguz0r5Erl7dDYCRV1nRy79ETOxv78q5NfZuYv6+sd/tynwkxxk4rNtAYnYiYrZV9ArE23XxJQD7
hN9SOyxcvTO1u7HdwaMNzWSQd9PGR5qrRWLosWdbZiWAnPhGj2llSPlLR6N4pWZNuTfaNFtLZu7u
6tDKVnLqwzCu62aVF3G3Ecss3/hu7W9IWdRNEPjRHS+VYmepHy8Ej78VVgxepEgzTvPtCgO0PgMn
badm+6RF7TOMwLOrhRvLyhby0tnd8C7UeOK8+xRS4+qhUAWenRsKZ+N3jxc+Wu63v/dMggX/Btb/
qGszSi9eBtHxAhJjU3LOrX5XRj1sTGcdBk+RutSQnztL6L8Cl6Iogh7GZDSJg4mRbDrOWXMeBOvY
SsEGg2V42mdHXdJ0nI3FgCiG8ogAP3w5KF/pxKQp/oe0M9mNG2m28BMR4DxsyZo0Vkm225Y3hAeJ
8zzz6f+PXnSXWLxFyBdoeOOGozIzGBkZceIcVWBR/oPlU/vNn/J6YFAC8eC1KZ3FHZwQiVPZA8z3
bAfzIhYtvlThCM5pm4fJNlfdr34m/O68Yv8Xh8XVb4KMBrc1z/CDtkD+UBXdYwKxneLdy9Wwlb37
mL7LdUNLrjfRwAOgomB9kWrkat2pVtu5x1Hwb/IkfPAG7VAN3kpdY6FiBwXhmZ3ZQXUNtUnXatyj
0Vuf/Sj40QWUxhvZ2irJ+CAEspMxepVVyq4WxX2tJN+ur3PJUdhPg+FOdpVq0ntH8TQhThlQ4EaN
IDDJO1vI4TsVvsSIVqafrtsyL2EILPbM2Gyxmd7XyP3p7tFLGU6LUYokwhu/UWdsbhW3DfZFXuuO
UgSiIygSkjvIOaK/ViYhOpDVYMttjQgLBaKtMcjZ78A3vgrIgZiuTqAeq3tXRwXeGmL5XpPqeFPy
ytjVsYAwukhvM6Pe7QhcH7Y21tYm4VphxiT1nvUocm/yqrTuEvSiHAuFFZuun+WkUeUeStFtuAtV
99GH0ddxB8m6s7zkBzJ05d3Y1PVmrMdw3/WoxKFM190UqZo9Iu1Sbd0UJUEz0d2HMorf+ibYNUHT
IFTfJaUjhnr7KNRV7pTRYNi08l048av6Rm54GlPCVAfUseK7cLRaOBYGxclcGJI9PfRQ0PSSQ9QG
3wah9jeMsvKD9fEnN2hpJwFKHS6cVrtxVC27rTp/r45JLjlK370h+NJtrh/rxadC04nKHBhDwudl
AUZx2bSmxqgpnLr2O0iwpFnxnCk0vksSJhNMn02dgukCm0WYOmSUT7Fc4SgGfmOP6EsKZrliQ7oI
Y3+MTLM/cJISyqZP5ey2Gd1KpoAQkon0zB0x4J7ueC67tyYkPbvR6/wf7F1sm3WdO1kSDrtUlMs9
Y6iho0l58EvMa2mjBKhnaGMUDbZQWGvM7Rdf6+wnzp9bbSqnZRV7p9YqftF7rrdFMzwZgvQwFqWD
1PfKBby87/9tyWzfdbF3RykKvJMR+FvV9J2g+3XdeRZXpPE059WsXfLPyDkCX7kvCEdd/zpYolMn
d5rkbcb8GZzSdVOLi4FMZGrYT4NJs8V4nRokyMl4JzccvsSJ+onJvd11E4ufwn8m5mVqGCAVrdF5
Lmj+vZX+I+hOHPzNhp2ZmAVsmHnLsMtEXMAE8139blDzNkCMBt8C1fjoJTi5G+kDlDbkLRfPLaPW
IXipKw9FI4Ai6a08vNXu2/UtW3SAMxvTqZ19dTntEU3JGrgvemGTDK0tdT+zMrer9g5h4L9Z0NRl
5MFDIJm/hGUjDkyDEYATk8EbT/7eJfKuEN2/sCLxsOLlCBJHNpX3SxohvVWnkHUsE7SuRPVnFfQ/
xN6/ub5zS86GFzNxMs0FkRC9N9OSHct5T7GizVvU7YTmIPWo9uTa2q4tBUZ4YSFuIgQDjJwFxrxD
gy9o+EbbwXpEDeSAevwtnK0bsVOdv1gTYzpcKBO70fyBT5QAGuTqBHrpRfd/u8bB71dSrsVto7Y+
9UdllaGd99tWFJLaAw4SjlUe+jcDs4p7HSHAfVoVa0+LKRzPri0ZKCm3BLcjT7aZI8QmY6R1Rrte
aoZPkZVodpN538Y0+ESceC1H8vLeRD76+h4uWgUdTwcJFMjFyx4NO3HUolo6QrW39cR9mPa2VvwT
uttivBvBNF83t/ABMxwJ4zQlcZro87erZrqe0GaWeHSzNy817DJw7Q5GQcW4K8BdXjc2+fTFjgLu
mPpJDIDPfd4VByZYw1Q6Rmnn3hkKr4AhaONdKQEjU9GXHVJj0m/UA1sNUfm+bn3BdSiuTu8p9vWy
lAyCuuwiL5SOrVQ7ovytLJ9dX1hZ4mUZmfcA2Ti3Li9sqlwzB/XC3LeCSpKOpvzkj7LddLdyJtpe
uwuNjecioXuwop/XV/bH62cbC8qTjjKZD/MwyrT0szBcu+T+cVxoRzWLii0D1syMKIK/DYpaPCRi
pWzgbfoSjUnZ2kY5Vvu2rlNnHOvq1SzNfqMHmfRo5X5pW7nR2JGo13u59MuXVqnqTykK6LZSDNFD
V9Qe8sKC/CwXKCBKHvmcOCQ4atEHT+Wgv/RDkRx6o5cdUWzaHVl74hjghuJNFkNgqZeivxPGqN9W
xaAEqGbBEN/z6ji6o4AWegmxRSHla32fBcej9zIpfID3gb1rdk3VhT8y3t+ax1hLNrweJOUVaeq+
OOY5TOfFCzC16ydyWaCDWuDc4uxEYlkQsipDC9GNLQSITMcIaTS5wba2MttN7uRhp/Bmk6WffbJt
9I9fLsA3pukocuFLStm+MLxcFmLzWEyShYV+5wbV584MVr6oJWdXIe4Cmg6oGSjOzNn9ckB+TqDT
HaEMaPVbt6ggmiJgCZmt+z/k6DZVNRtIw/XdXfiS35mdReZgDISgGQvzmHjZL2WIfrZ9sO2Tv0ig
eBMRcFkg5MjzcGUENKfzQTaOYHbsXH5ug8+xuQZnXrie6XYCNwH3tkDhKPKVGX5PD0ZtlW06oEQ5
yk6e/KiC7fVNUxctMR0E+JSL+IJNTsuUJg1FzzjSx613fQjpUz6O7RclscBK6EH5zVADYedKkHHV
iO7uNAY5DyHSv/sBckfPZgFAcwRBue2CtLiB3Td3GgUV1Vzzo1tUEdNbPaDk2gmq7Iwg9V80Pesd
vciRR6z54Jq+0ndhYWohb/ou9UDbhuVz3Y76a4gA7V2vxSaaslq0q1APPpHraeDyXPM+8vXWQQXb
2oeZ0T9KYxjcDBZak33VBI81Usc856TMzitdeAhLENrX927hUiao/rd109+fxVd1LIVREDikovvC
oIVa3Ze6YjfVbT4+dcnuurHFc4InDacDckr55r2xLOo7nbCrH9uQibHkkGQ/WKDdSc/X7UxBb3Zp
AE6g4sddTI1snk7TwSjDsFL144hKtC99tz7OV0EQnPTtqJry3wXhWycHfFpoQx8L5vz06NET1mje
FtIXBgkZ1YVwHgWveXLblkidU611j0xHOnnb/iYY3mSVaSs+t0uZ1ytns2Zv5gh1m4hNhY7wUYib
R6VU96nXHDyZAhKs2lldr7UWpkg2P6Pz9c1eCaVreYpQDu7RrfPSGXkbP7m+8YosNtKwQ2ntgjKG
JFjyso1olG+tkL4wgeEdRmOANRJWyi/XfWYp8hpEe6IHQRG3ee+boRhWWt/TwtOsYye8tg1wro9n
+GDw/jMxue3Zt+ajO2ckIiZq60GRnuP6OTNXJn6WPH+qmE61BHo2c69RoSfXrSJwj0FffA8FCCZM
Izhc36mlghS8S4AkmPhnr+a1WQa/qzHVLffYQg3IxCeDrgeH8XgfTr4QSerstorx1SDcu1A55oN1
owv1tjHcr3Gs7q//mMUFU6f586YFMTtzoy5VxFbJYiqLvgTrVxh/rdDivW5jyTUmZDMjsHTBLmhc
hLosPDWV+TS0CY6LVGfRqL09orz1F4YACvFIp+LN82zmIHWfm2gM4yBG8tBIyk6K4kd99Fc+dVi3
Fz4+Zi//NTTLbgxVlLyuGqmut0pwV0Asv5PNIN7HnfuVt/u4EynLhkKpPCCFWuzGQXFv6qbNt6Or
6bvUr8otNFqIvkhtYTd5JNnMIP9SqDzvY6jGbtPRaDa1S9VbkN1kCw6Guamkz/YInKCRBhgeW7lu
vchRX90nZqpt/CqjbE0+sY8NMdjmA4J4ZR2Xm0IOKicuJAb7Y0rhqdW2d3HQBzdWbfWZXZpqYRtu
pm+MYSydNhi0XZpn6W3tKdZODUa03Is+BksIBZ3Qx3CwgT3cRxkR2wur7iD6oWHThBu/mIPBxY3M
7r4vA+0QSlCkokhu2F1Vi8+qQTVjpLyqVxFzxeLwKLoew3Ta+CXh/3qsWivdjsY47qtEfTH0+GcV
qfwrRVodvDi8V8UEkXrf2Df9KKJTUCDs0fWxoxRdave5wsDl6LX3wRAKwFXjwYlN5iDNxhuexYLc
I4f10ynz0N3oxshfUBHZQuzSbODry75oqV9uGkSBNo2exfuyyVQHlp7eAVJSPwqBou+Zude3jcl8
FeD1fhOUmoUyZP7ZisxOskccf5v1ZYLGeN0gy+QWtCGqnOqNF3gPRpQHmyLoR7sHOGLHyvhaDMbo
lI0kItUpF0BTytpOI9InGo3NY5tm4lbt4fQbJilrOVHbu6oLJHBpTcuPdL8jqCB/ccNWurVKo7Mc
SJnaH3XqSdomRVd9ozF3atURLJ4kmDumRN+Stu1t0PrJm9cIP+SuTB/GmPStttLguRkEJraarnPo
ZRqOGNT1lnihfkLX2pduO/dTn5rWyRfQjhu12uW3DsYdAsTNxkPYxfEsmiabrBm1+ygNkofEF0en
bXILQdW83shpkn/xZaM4jSYS5JMrpTc9X40tdr3IwycgSZPC3DaQgKbrgcDwTgxEoApl9KLG9ZtR
lsmj2TSKQz1LflMLz9ypieftUczq7q1QMTdNqea7Xs3yTVwjVAVEvjrGRR3yFXn5Li2q9jaAbolh
97FKtzr6eBuD1OCu0uAXpIjIQvsk2MRi/NqVbrNvOz94EkI0y+Cb8b7IeidNlO0t9WwPLsYbI4uG
fZKXhQ2tpH8rhYJ1kMVac4zR95lWlcx9Vkn9JpO6dlvkpUoDGsngMe38m0Cp8n07vrWI0vv4bUXZ
caMAql0pOyzlJVQRobIj22H4Yxbgxa41Oj3L3GOmZxO3R1PYVerDki6+ZW59jxj77+tBeCk2Tm1w
AOXMYFxMRPXgPkqPUa9j0VsHpQBwkvXVIStdooK8BjNZur6QtwJWA5xaJc17H/GbMpTTMKDJn6jN
Vi6lp4rpy5UdXLDxh2YKxDadRAQB39sQRGnME3MMT0FS2Z1BJWT4fH3LFs4IfjwNCBTMHnT3Z7lT
7pXoXQcMTeaadRtY/4AqDMfeqQ1qMvWvv7DFoxLKkonxYt5p703BNPUhC09tbEC3ueNPpBB25OGb
NF+5KBfXdWZrcpWzhC1IFT3viN0nBcgYrNrht7EV6W7UeuzAOajZeah+vb68hVxjYrGn5DAlGheF
ZkEcPKUewvDkp8FedO+HILsN3JfrRhZcnHkfMB98VhNlyez6l61ACUkgQ+bDYMEl+NfiL8nttq61
Mhi+ZmjmemYbmGac43qK9Ns0v6WCarvlZy1baQcunNO79cz8j2EhKQ1SEQ8fv2e0sHN4eRJmMTTv
qZJ//MXeUTYHUksL6gKAoQ2JnvqMTJ7QhxgAvSeh/xl2BP+5qAI4RpR8TVp5wSPQLdRJtP9QjCiz
wxIbmIvh0Q1PnewCmwofQ1O8QXFr5eWwZmaKIme+LqksqrYq9pBBpbygpareV9bKB7VUPGQxxHMA
fhMv2SzDzSDGrmEuDU9DLsXca0x7ygHFtFgbh4cmU1qHazACsJ6oiRM2ibhReyvcJF6UreTaiz6D
lhuRhHqmORcN67pIkMOO9fbVUxI9yM2zG52U4AbS4xVLC/EXYOh/lmZRpEwEffTKOkQZkokJV1Uj
J+Kev+6W00Uxe05jhB7AxKhkUdh7f3xDKzRuBR/kKYnJunrHF36OjbudgFyV19pN8rtak11b8Jip
I8D2TedJp+W9Sbh2a6mLBTChrnoL0/KnvuO9qZVrJ7VoB259RtcmFlZjtn+yEjNJo8LtKlblpjJf
a5LktQmNNRuTt5x5fxK2RjrG3GB1X9pqC0FBkPOkXSl6TL90dkiU6qfAoVGtQankvRXP8FUvdpXg
pGkjHZO3qC52KFyUYG2ue8OSIVQnYE2iz0e7ZracUKuLrJG0AGXJo6+8Cc1b3RuOOqwVqdbszIpG
cmlQeYUulvj+M41vs+BX2W6Meg0UvPAF/emscSNyJV7kF2JTeok6wirXycPGtXw7S9YSscWVwO47
zWqZVE5mN9UoxaWoR4N/CkBe2bqYH8ww/aIYwkHIP0wnwrARYuT/2ppdV/JQBFHJ/XSKW7SNrElx
KB8EdyNr7ri97ghLAZcxvUk+m3wWBq/J8c8cW4hDr9b81ke10NxYJM5BNr6alXArp9lG8/03uRK3
PTVU2zWsbeuKr5Hqfrzu9e43THt/9hvSmhIz9JP+qZVa3SlTc1sF6RMvnrW3wqKfnC125vZjNYam
m4lEJFO/5zYTHQQshJUtXTRCxZziJWkASgzvV2NGauBWXslqBKsDEBfcSz3IoOvntuiOZ0amH3G2
ZQ3jz1LXNf5JLE6K8sPXlb0sJ44kf7puZynu0QGaKCcZXbmoY/PolHNvgBEy10M70SRGSLdJ9u26
kYW7CaWf/4zMokQmxlACQHY7XbVadRKDW0G4F/JDFP9oip91u9KhXFvT7E1VR0XlhR7mMvGzCw+k
Ie01ZSVbWlnSPJInwpiaCHKzJE3aDEJ/gB7vUIjN1oybh0pNnstO3VG6WYnr007NL5CznZwTSucF
qJCqjzArfPeUxg7dkyWfwrTb91Vhg3W4fnArO/mH1ufMC61uaHQR3bCTNwj7TBh9IP+yC5lLs3Ix
rhmauXvXuD2xCUN69tv1n3ST6swa+dGijWnUjuFl7t95p7w0Uq8OdYFLRFXtoH8qhq+p+/GHyCSA
9q+N6TecbZgHMXrdmy5MuFbmpO3rqH2ump043sXe2/WjWUhf31maxVTFqLxOyzzS9W5bjzAigSaW
pdYJKVVV/ri7bm0pHJ2va/YFg5/QYkkwg1Mv3YfuTzP8B1JNlNZ+XTfzp8ly4d9cwZNU/PT4nd3C
gRkOwzj5QY8SjV23bfZQKlSXy97IHRnA8xYktAoGj9pil1u100JK9l1umH+vheybLHbwHLU0/eQi
1J6SNGlvBlF/7T1SoSBjUsiwamNPz8DYSq2WO6YQDtN2SXYYFZ1nmwHUkiMUvHYOaei2sgCgm4Bq
7Fatxp2euNohY0xyhcRgcXcZeSdvRyVB1Gc3StE0sLOMiKzJiXXq/OwuQ0WlEEYnjNQf13d40W2g
EKDhOwlnzGtBXuEVmtFawWlM6DsDAajv25o+BjoR+V1beoFtMgm9ErWWbkwqd4as0Ni4LHJFWa2G
Ip2Nk+mPMG4MQmerqbESQhaNMI5OZs0sHprx7z89mMHScog4Z7X4GUJtkbY/r2/dYvw4MzD7BgCa
Z3pYwjYceMZhGieMLP0Tqi3b62YWnWGS3WIaB4zLPHUftdbImCXhtTj+lrXB6ZG6KvWv6SiuGFpc
D5wSwGhgQsTt3m+YVSleTkoQnoBVoLdL9TqSHK3rNh9fD+0dYIa0s8GazG7jvOk7N0q64FTB6kSd
KWFKYtQ2TSXb1w1JSwtSmCwSUQAHDTWXGlHCPJe9Ht8u/Xbvu+lnoQKG1wphQhuZxkUGJUKEnHDq
77t4RKFysIvEeIjcfs+g295YG0hbyhEo5AF2hDgQ2fDp955dBpav61Hgmt5pFJWj0nTDxnd5gVVK
d5vX6sZq8pPnNi9N2x2u78TSR/5HzoCHnwzv1MxwJ4joK0mMp/Gp7JKu3yiZvOtl4yDL9aeyW9Mz
WDM3c6RRTnozTzHng+XIu34X6cJGV2RHS4Yj/cy/cCgoSGBFmii7GBN9v61RmzN6OgY+j8HwpVAi
+vQR5V/B1poPs4SwQbBj8yIEAcbDfea7daQlUP9TFRiKu6j65lv/XD+oJY+l6k/mPY2n8FZ/vxS4
jBPP1ILolBbc3mp/p0rPubnWvl6KjBPlO+x4YFYoCby3wvmQ3JtRdNLcn6n3rR/211exlJSe//uz
8/eaKEwokEeQgNx3MCUU4WsMz4DX3PGCzoW10efpn5vnCOfmZnEYtpVBcutpOWplh9WLj9bkSGc5
WjmctW2bHb5uNH4ZVCzLzN/KMQU7/HJ93y5l0aer6r+DmY8Yp+LUUsviCA5T61C3d5F1J7g3gvsl
C36HYu+06XNd/lKsm0baKZJw266d3KX/Tczo03wLZSKUc2dLzIaQh7kxxqc8f2mH51K5lbUPv/25
86EYm1pDXDRzVHvoBZ1VCEJ8CuKKHC1l7gtZrHTt5X/pg0iKM3GAPhJw9ot3rO4V+hhpfkxV/ilx
tzRjn+LgqQemn1S3an26fnIL+wYqi6gApR8DCPODMwxhDHI1zE9Gc1v6lt00vh0MK2+JRSOg9KEL
43VOrHv/2WZGEAgoPmYnAxnuQxTE7YsahM0XtSusD4dUSkRUWKFhpivEFPB7U5EELw2qCfkp82BC
1m+G4ZTRUF+j81lYkUoKwNUkoix1wT4LQtowih7l8FagvV5QaNekstxYo1TffPiAuHHhmiOLmkzN
MmpNDBNNCcfsJFPYihjChVrS6YDuXjcz7cv7UIS43ZmZ2VXkGgEMAQpmovyfouzpEFq2rB1d8U4Q
TopQO92w8kK6DEpYhIEUXb1pKlydLQwWEzFLRjU9BeVvTxk3tfl6fUmX0ZWHgURZi/o0/jCHaDIe
2hty3QpH2fqkhoy26j9ro7DHbnvdzsJC3tmZeTd4HitpKuyoemdn8UuRrxi4zEpYCFQIxBzYIkmn
3/t06qFK06EpTYGk4GBMJ0d5saokh8KnrZRrFfcFwDj2aCTBRje9cuaBrs4qVSzkSStZYlC5BDiU
7CTm5+v8S298M2LI79LPbr5Grbi4j5Srp++XMPvnjjlLMke5SazCihi7i6C/lSeY0Me/JS4IWkv0
HyH+mLd5CEJRGAdMjcWJiByA5d8wPlTdSOmwRtqzEB/4WAHcsxh6hPOnDzqBma9GIVUGr32p62wb
KdYdO74SWJe27NzMzDPqpFPrscVMIcgvbaB+Gpq1U1lyPpnUkSk7RiVYzHvnqxolzDJF8xHlmMZ/
5E0ZWpswu8384EZSPl3/lBa37T9jxqynCuNbbqWZQa14jLa+p31lgN1uO/X142bgTeIFRzOBeZPZ
Fyv3dSpmPcV1tX62jHIP0tQBhrcSUpd2jlE9uJTI8emUzXYuEIO2rTIOx5CBF5VM3brJcy32N6El
bH0hXEscljZv0jXhquDzvQDMas0Yq41c4HNmEtp64x9kIX8wtbWRu6W4SvFgai9NwftP5ev8O6W0
ZQxmj0eUwibsXLtRn5rO3wC0WtnBZUsEPYPBlUui6lGNUe810PTxOlJI0bILyvpZVe3N/p/rHnFJ
EoErQD9kmPAa87yfx9jMzYYafJp3GoitKc9rpdzpjMDZwQ4SymoTUMPK/iKLwCjDK2BkdZK+6UTP
dlLKBWYoM8alLeshQM02Le58c41wa8ktzo3MnL0VBz2Ma4yMxefWKKE4uDGGtfRh0QgyKEjzSkS7
ebUTNk85syBKODVKcGz64aZJu1MLT8HKMU0PvFmagmYoDHBQk3EjzmUvhUEuTED22MmFCqJQVOkL
d6cI0WnUemcYppeG6mRtA685cy9ut9HjcHv9Ryx91+e/YRZ0fVULrFKZumbdXZi9CGq6M0Z9A0uB
jdTIdVtL+8pNCGcOSMrLQhCknKichCOqVlLy1PX6gwBvYEVj5rqZpXuEW5eYyDga7I7TzzhzxGLk
3pAo1YEZGKpdBI3km1xqcKhfN7OQZGqA9id6MX16wU87e2YG1oEetCJ3SakScDNpn+Y3Fpo5Hnh7
H8o+LfvUaGsDYktB5Nzo7LiEWk5qGaGekzkBuVOfotlL4buOL/7NYfECnRaoTCCuWcCvEjf1Mr+i
nGNmD77AK9HKAiewmo9nzmS0/9qZs3yCyxgbpaWjCt/CBrbgjb/GCrUYDi1twqlAP8VhXZyU0Lty
NfqnXtTv8jH/5CbmMW0EW2y9E8DLzwywUGHVTxGqzEJYrHxiS25PzZg6+9Q/keavedFsB1eM3OnM
/Eee2yfYy/auqazxSS7aMSC6o8rKC3geToD09VSOO4jI8sGp+7e+fjXyNW2/BSN4NYNiDHoCjp3n
AVnotSqisnTSZMiiNOFmrNDAi/qb6x/Xgp9jRodpjosZLr3ZkXngsRNFZs+C3mCyowf1pjue8OQ1
v68bWlwPUClQOeDjL+ZU2tzvgqwGxDSxrXutsq8lzZErfaUvvWgGXB0SzhD/X0yQyH4f1vJA+pTD
N2wMNeM/v1r5w3LUJGgs5V8rMxxT2nWFF0QBNX2t4mq0bEEH5p+uXcJLbypkBRizY4Kf6tR8CFco
gd/3vOROYfPVEuJd0bpOrOYb2NXtllEcKfokyQWC20/XD2vhsnpnd7pQz0Kuh+anptU+OC266n7m
M67wxc1u0pHpB38tvi9cIxTDydUmCMZlkXlo+1EoWuiHqVh8j5PUqYLuy8fXw6wibW/+BIoz8/Km
RglRV0fhKNXfSji1xeo4WD9pl2yE+MO9TBwcRhYuWV5yF1JJhVFmZhsW3in0SANNSHPc7dgEh2Ic
neuLWnD1KcrpFl0A0LHqbFGqp/K+z1T/lAzVNhqlQ0P90iq07XUzf3gDZ9nTOzuzqzDV6ybPPMU/
gdF6cAXNgdhw14vVPiieAdbvFSl2VLdxWrruVGcOlZk7fbbW3VrIAt79itk1WYfw0TA7wvUF07Za
Z04SUXPs76Lxq+V28BqA8xyfry99WtmVlWuzh2VYSckohWQehl7ZQfPoIcvUN/VDU8p7LetOer3y
kl34FAzSABFwvzYBZmeL7NKwqNPc9An6yibKq0219mRZsTBfErpISqvUFtlG8EAX0dbr1+t7tuiV
FIYZj2RkkBrd+9CRdxa8Wwo0SO6w9ZQ7I/6krkoBTPt+cS5wXBLeJ9WVOVaxVUvPpThNfhu2ttg0
9iCeQuspiO9Tsb1NjMZhDt0J3ZXn3kJUnB7/nBClfEpNs6hfCKUATUyCWd3wDtDB/pP36pegVWu7
G2r1JhS8tRfSkknya5XElwnoi9pThxpQbvRkT5aWeo9eXia3pSdoW+b/CidsR2tndVH29vEjJFZa
okTp5pK/qKxUuYJWA6MwJeXlTwp+P11vJU4u+Qk6BxDTTMBm/njvJ5UEhQbTcR6g5p+1JaD19oX5
kpWnw5K3c1Qw4IG15zU5+56MDJxBFqZkhOJLWN76xRr+d2kVEw/lxPEwTZLMDNTgcJsUIvNjoQPm
HHK6sIwR3DeduzbEtJCokXD+a2le5MpGX6m9DKa9qac/Vk9tUjuQ79mxttLbWdozADJIrAKSAfM0
X9Iguno78AGbXhYhdjuYd+CD0pUMYym0nlmZx6FEi60mmZ6ohhm/yEr7mDXaAYGuT15kHrjFHSv6
fd2rlzYQCCYFABgikWuaOZw+ZhEdGerTcjPakviYSNwaRmWb0vbjhqaykzrBiy7JpVoh7sI+w5Cr
5bdu5rm2rwp7xj42Xjaule8WVkWtmJ7SRGEByGT6+/NMDcbM2myRuM/8IbZrfCOTERXz2tey+nF9
XUvZKM2xKbmB4JUa6MwzkjGMGlevkBtv3XuzzF61onF8JpvBdhw8bzy1ZXhr5eq2ztq1jHv6t2ch
/9z23P31uA9UL8P2SElN6e8Tuk2deFcL3TbVXooS0tluxUUXvm1G3yDPpcPFiudDfVXaWb3lloAf
DA2GEs9WO20TW2uF0UUzNKAnli5C7ryKwhxmH4jRyENP0W+lRkIN3D34qrVS9F/44AhRk1DF9DSi
5PbeUZKizSvOlJJXlDhasXfbA3jqVjftLMtBPhsr2enCzWXybCVBJaGRQDS+t6ckRSVWqRKRr2XO
EEaUlkGEygfD9w6lsfLJLbqmrk7CQAaF0Yupwax2yyK0iugkZh5Mubnjx5btt5KD3qctM5lsNZBO
vCbaWi7yB+g8d0zKzFO2D4cuf7xfJ89mw6/kNDrRhTLuUGSIbb8s1bs67nvGKEQUVZTcpOCYZU7H
cOpOLYtfrdYNt6ae/JHxvneDMkR1zzfCZwCJFcAo3doWmfnqG0N+23Qq5M20vj7+UjanfjfU5qAT
LhjbUtlsNLPKI+Jh9DlTB7pBKgxg2VoraOn9cG5oHur1KMvRZeJsCt3q7UwMbqoiuDeiBzGD6q89
SGp+X3bpBiL5DWwnO0GLbypof65Hr6XPDMfnCoVMmS9h9lpSykKJ8dXk1CTjbYlqHhg5T/513cjS
Rwa9j6zSVqdBNI/GQaEqfh65yansi10TN1sk7Dqklfo3qma3XSkm9pAIa4CwhRkX6MTJwph0girH
UmffWk/TujBDK2acNXMUuJA9HYR39KoFqV0btxAMWi08rvHOKH4Hfb3iSIsHzGg10+k8rhlPmrb+
7A6iY4nGZeglJ8WqbLVJD1CU3bh+Aewwlm86i87vVFJXzdtRbr+mg3xn9uED1KKv13d/6S40zanf
jb9NbLLvf0cNLV6TRGmCoyF7lmiiuxW8Ot8GQJls31Oyj7sU4mfTDCytM8LqLKQKKfK1lYX4U92n
Di1DJzCepfbzhxc1FZtMayIBJF7MSjGWmCb90BO3q5CeGe1Hu550jeBatCHEum5rwX0xA1Jzente
8sUrDXSiWg+IKFSeA0nbuvl9Hb8V8UOTfIexa+WGuBRXmPgi/zM3vyLcpix5yGHOlJ8QryuLGwk2
PT9+0ESICvuHYGDc90du8r4bPtXe89D3mxRWve5H676l+k6w3v5f6//znZ07sgKzRSlEMbhRVEzG
p9qEeeSpzZ49959Y/H7d2AJc9/3yZ+5jpFLV6laANUYth/Fb6d3lw3dReM3Nu8qtbcG9i7PKdqEq
z8JjXN9QV7JTdSXLWfhoOARQItSQqDQbk0+crXkwdJjiqjg+RVoDP7aw08T4EFnykfbq4fqKF0Lw
O1Ozq7KBZ0UTE0yJ8V0SVhCE3tT1y3UbC2kHyb02RUFoz5GoeL8cOqN5kGrEohwtM1//bnXmZriP
ncpbMbS0GBpshFwUj3hbzvYttqoxzzI5AiimbmLvIZsu/lWatUUr3NC0eknZLhBjalOFWiF2XNJe
wli46MTtvaqvuMDS/THJGsK4xHQC87KzTRMluR1Sz4iAQZr3jRTcZGILBGB0cugReM8wTSLAjOcx
JVKkn0o9deDEXxm1WvJDAJJo206M9RfArkJFRqXrkhjeh0bcwd6ibWFpgEw/gaKl1ts1zQNpKdhR
cKZ5T/JD+XT6QWeOP+FJFKtPEgxGtwkURKaXPMaRv01V427C1Ip+tEl5Y/jGeKvk8k2bMh+qtj+0
Onyp5fixCfJtrugPemGuxPylRhoeBe4RKBWDKvMRy+mdJYuDG59QivmlF3XNTQqIr4Fi5NaLxJbJ
IxU5RXEI9qkU3utVsWeKcU0Y+v/4GTjEhLVjm2YfrE8UypVCi0/KED4I8NKJsbRXfGJTmOb/I+27
muTGlWZ/ESNoQPdKst2YtpJmpBeGzIoEvQEN8Ou/pM7ds91o3mbMWT3oZSJYDaAAFKqyMsGVFe+t
kZwbmx/SvPhs8X73eDPPeT+q2NjJUOcGhE2K2WiZ1zUjaQH7tW+wfQEwo0rX/86ItJFbAu4jNaPF
sTd/FGyr9D+FvnCvzh1KU9sPeAJQELjL4tUtd+0osvKjjqSoWr9wxfVVa9wq2VPdWAvjmV21a2tS
xMD6diR1YedHO/6GVA6QUJBNt1WvNwA1TWI/atAtlz8R8gqo48KdPreprm1Ld1pVk0rNddhOOpDD
kkvvxj56kjwL7tomn1vQTz9evbmXHzAB/8ztlM662sY2Amw1bpz8CKq99diii0e9aGOx6rqTA9Es
Xq80Ijx0Ei9M85xvmhZY3rE11Hvd+L4pIzubVKOz0fId44ln37VuCYUw5zjIs8Bn8GrBhSsNbqjs
tuIRzqhaNBdhQgel0J4YKJy9aLR3NCTB49mcHRRwOEjdI/y7647jptJq3EG90c5yqM5/V+glJf/D
pp6Kp39eSch5SGPKLOYyQVE77c1zX+6U9hwmC3fJnBfiCpnOrD9UK9JDIBypXsY9TBRRjE41M6g6
5YQHA2A94mg0/SoX+fnxzP3BKkl5ALTD/2NT2nVJ1ttA0aG+jS7bdVZACtSyN9FER9emqxQdZhFe
+12eBcCmrcsabLsWDfA0xoMY0YkD3dBM+BBBWDsMCtUsfgEefVeYVYDR+DGLfyUkXVG9e2Zh5St5
DYkqBjpU99kI7V1NrJWaiwVvmD1J4AgmWNXhfbasmqED3xb1qHMfLdPxTGPHG+6ZLFtbyimzV217
YsrPJmOe6iyZnl3BK8vSChqgiABUBmX8TkF3b+019qdoPFbtMSyZ/3ExZDxErscprV0eDpYe6cBa
5Ky/MGgw9mm6lL+fDfevjUhHozWiugcFI2RPrXRbtJbXN6aXWo1HKdlZOYE8kXhH5vsz0et1kjun
zAQezTT8eET3y2B9eeyw0za789erGZa2YZ8i6eRk+Dk2fTEZ80O6xPKxtIbW7clsMYhk2R1mNSl7
PySfOHSjomzH036dlj+h4vTvBiQFC23KzAoidPSodM9GHiFUXXiwzaX64CZIMaJjaOpZmwZ8ddVE
IHeNBZgWjxF4PfvmPUw+If5Xw/2onYp+75hnRbSQjfvcV295VntZuSJgCyRQgc/6TZm9a+UPNoLG
cCG1O8NHO/nvPz9MitMot/Oo5vhhqbXvS6jXARMSNUeV7/SWB5UB1EZ57PQfovqlFt/7eh2Hv5N2
V/RfHy/B/8fH//4hd+xWwF4XGs0qesyE5teKtR9R4/OoVqxNqJcJpqL5E8Q/pAmUkW2gUeAT/Fye
JlstVJ9w+/x6/IMmF7tzcgdlRoD3kV2XA8iegxCl4gAdtxy6F2wHLM12ANFM+2HV9ukEuTIkuYaA
XJzQRkDCiM6fCuSd26J57sAl8ng8c1sKBVNAtUHFq4FC7NYDx0QJ4zjDxcb/qLafWmvwKxN0PeCd
Gmi0ycIlMPWsb12blHax4HHUiAYncdb2Pu3WrvNtRL6CuacUanCjCiBSGgdj+z7SNfBqvq6MK2vY
tyWiIndJ/G822gNt70RRjRIbGoFuJ0BzwYtaTai4QrzxagNqNC8ftl11MCFv3FffCXsf04WC6Oyk
X9mUDpaibENNpLBpDhW0thy/qL66luKJlgUauXTR5vEizwV9CF0mkR0kVe+aElnbJaPNschNRTd9
PQZDaCIRNrxaE2wp1bePzc3FfFC0dbA9UOxCE+7tlBapgle+ij2rJ61n9hsTMGharB8bmXejKyvS
7QdXIF2HvP+x6isv42diPRd5ukGPy9hciv5MkkOov4CUEczCn6oSD972PLJ1ni9En7NH1PVwJQ9q
O1UHSxt+SBx/V7JTb/7CmUDpe8orMMN+qc0j4xsr+ebUm96uvAnODIayhdmYwhf5XIJMDX4H6uxA
k0izIVghlBJNRUejOKnss8pbP2HbJDE90MD6bgjOHpt4lnVK4oXVnkvW4z0xodMA0QWZnGTaEZWg
kZhQY9lQrxjRnDPr+bfErHIPgvB/WVadrdRYC9emBeJdPUt+U643l44WP4akXXq/zW4uuB6gQhOZ
qdw1Zg+jnbcT0rAhzaqO1GNMnUBByEybdJ01adD1S6H6TNsxVGWvbEoej5OlgRbO9MpRzT2Kc6s+
1VdZAUpvla8V1gckTw5t3n4fk3CrljTQ+jCoGH3pDX0hxF4avrQaltPrxTBFngQs25oN3Le1S8FQ
a9FsNThbtXp77Hmzm/1q6FLUpyl9ofQ6zha1pdsKqH3LiX9zO/v+2MzSsKRN5vTxoCbdFIs128Jw
g6z7UjEcK2HtRyr05+Frjw1OEc7dhroal3RLmUXNeD51ztGouIR18Ssfx10cll7BGchWKuJ3Rb9C
/nFhO83aRWZMNYChxpUsvVMcxRgyhkblI4u7Vy1rAUCrvoKHYJVn6bOqFDuaCqgA/g8gUxfgZh1q
V3iawZlvz+zStkpFK4Da1t10S0W5q1FnZii0VeaSxtysx1yZmpb6KugtY60MSYzNYmR81WvKWRNd
0Cf5QhFxLlJDG9XUdwt4Lsjyb83kI6OkVmEmLZjX0uf/qCc1SyXCyb/v/OTKjOQnBe/0SnFhRg/Z
91QhvyE6szCSeZf4ZyTy2hhRmA8CJxp6bl9jI37RK0iFQ9cQWs8qUJ1Z8yZSvio5mNkeb4K5waEW
AREgUCtCqkE6TNigJFovgJEBOH1Po+YED1m4x+cGd21CWqbIKiE4aHa4xln47IbuRL8O4kR+yHnn
ayT9C0f4QQFP/+ORzXkHCMumbD0ace+U88oI/LFFDIxMSJGBEGxlGN0XkkV7gEEWRnhvSoe2JojC
kf2fCKKkHV2AWcPE6x9cVMBRGQn9NtHPt6F9KkvHWjj9ZxIsMIYmbSD8Qd+gy4UXBbqnbjIR1YDi
AJptv6BV4AkOWuBy0w5vqlZ5YY23s0VXCSraH51T2Iago4UgxJ0IXm53nN0xoZOwAmuNNVR+BeCH
rw6VsUF00GieVdnVksX7owQWUW7BSwmVbF1uDxohHhVVOh5JNXSsQYQAHr0UD+eF5N/sAk60FCDK
BSBTpj4IBxHWoPVAoykHB11nNqtMI09Z577ofEkV8347YERXtqTr1LIU4ZoNzuHUTp4SU3lOcz2A
GOe6asKA5vlKZfWpyfsF7OzsEHHuTx4zcaVLu1CkVmWhNSQ+lh0JmmIECDgaPJeyp7QGj9VjP5lb
NeikWJAgmBKB8htahGNllgU64fTqlwtOcYadDlbYx0bujy6km/Gc+9P1rN5h7fQm1Oq4xUPd5GJE
kqAGAV29RJwzZ0SfAE8THwt8UDqZbb3jA2G4rEvnAmSaZ+ZLTQpzc3VtQbosh8FMQ9vA2S/Q6FaU
KFoh8qChsXo8W7PnBgigADuxwLWAVrvbvatTM1JBqI08QJl4oxu0zZe84YEFwaFu8Ab9FLI9H1tP
I58eW54GcHt/6kD5/GNYmkI0i2uZMBCvJkazqnLixerXGKDnSkAVAFeBBRHJxxbnp/Qfi9KUKkyL
mt6ExYqan7q82dQQnEzQ0btgZ+aFeju0aa9fBTqx3QI9xGEozzd19ElNCt8tt5r+O45/NFka1Nnz
QL6g99EjxlMO0g7Sgay929nx5fGI53b31RzLjZql3aBZWEMlwYaCoKcO5lkvuqe0ydZdre8e21pY
T1e6BCg0WNzBmFKa7l7jL8hlutB3CJHgscRXewmCveS3rn47x7TtI1KaeBcI95DSv1S9AToSDlv9
7ECTFRbo6CkmxNhPbQnMu2haCo4oRAB1fZhmtQ7U8m3s17T6a3CPvYPrNvxqiFcwEXnWkC3s1QX/
lUt4GoCPaaxgyC6IhftTpe3G7vR4EadN92BTykmxmv69KRGyfEmJvgM58zaJNW/ssqCzlYWdMn+M
/ndHutLhI9zRCImDmey13yBC8Xj//ng8c7fq9QaQDhknVszEbcA6pxiWBwl6YGMdLegpQ+NN/Nwq
zr4j7Dh0/wMOZjoC8LJCbgbjk2EXY1MmSj4R+htOvEkhpya0fNP2vT8UpS+qdao/ZRENWL5OjGdn
WEjjzy4jmlWgDYlA944cX2gaBPhyHECuuh8hchWmfskvlvKJA3jzeIZntz14ENAQPgHC5SOG2FQd
E4qcX4gOLe1LVfaeUEuoub7o5Lddnh9bm8naYl6vzEmnTG3mSWoWE42ge8kKQCDAXk8AGKmeVONX
a7/myXaoF55hs6folU3pqIlKMKyUyHKA/sje1M6LXptey15NdyEWW5rKabdcXRskwWOs1mGnGZtV
V+lQU7ZXdu8G3FV20EsK4gZ1r385odIWLGrSqTRHEtMU4lBA/DcqzFNr0Cf0oQc5Hi+Vqm5Qw9pq
Iw8e257dnGjuQwkMsfxdj38BHLuK9n1szqL17eIlQsW6OKbxBUJmayf8UX6cBg7Og5z/pJsO9Ug5
Vzrklh6jrg7y3Ehbl7n7fciTAEmJvx6Pa/ZUQ2J0QsSDCE6V7odKK6FVG+GcZkr+BplWL7eiH49N
zLrKlQnJVcC1DHneAiZMk3sGPTvC2UTQDyzZSUu+kHEppJndAlf2pqvpyjWT1BZRC23uY60jFfAp
HhRvcNfdIvHs3BWHN+x0I0zdMo601aA718Upd3CaoB/I7RxUPKsNcvqPZ2/ueAS2fFL6dtwJFHY7
GtFVdsIKBfTlauHpTbfiw1claj1BDD9tF+KiOW+4NiZdQSVeKInewhh6NNYNPShOt3o8nFkLePJM
Cr0o8sisYqyu3CZzLNyiievlHRgEmoVTYs7d0IAO8UukMoDPlzxakN5qRo7mR5r/VeWVP0AGD43c
XgpXgMSHkSzUyWYXaFJqwosEuFg5oQAZj4HaA+xxrEpYf6s04ifOe6mRDdTjH8/enGuj12DKcoFf
DNxVt85Qh4aSZSnei9ZgrhQ2BoLYIO6hfj38emxpbhZBWoGAAIIleKHKllD70DsVR63em347oK1Y
eS3K56oZplT2Po7ThWXTZy3iJfyHvwpiB1I3h1tmYZiXSXpMeKcCwJahOBGBoR37DynscRBBRdEp
iwz7mwbuxW99gbaS2AzrVSYGPMOiXviDybQNxJ2GlYIeWA9Q8wptUXw4UAi6eSLKEG272i9S8hKw
4qoKwCzSeq3ijqgIGGqQKZ3zta9CseAjc16P9DdUDKGIDlpC6UiqEtaZFqgzjkoMojEVTIRYwI/n
QcEzguAGFXIEOHeZLaNwu7GKmxStPlb7pNZm5YFiIlko4s25IHHQeTlxAtp3GnKENyQCngBtTWry
pGaKl/fFCgBPT1RLQvJzBywEBAHBssEJB0rHW2+3nUnrIDaTo0oqvh2trAT3Qmh7ql0taRv/eY/I
jwnU+6fUoAv0nLyzjMy20kwhwGEzwCdNAe/JR9s4mKQATVbsDI7nGMWIsjvECKCgiyTD2DrvmOqv
KmeFr/akDFq0G+5spSfeYPQCGjEVhOJUt9m7xGkCQ1XQ5Maa4T2jZfpMm4Y/AbjfeMiap2tSABDn
OmW8Cbnah+i6bMihzthXtefxszv2eYBnAIHQCAVGm3TOq4Ocoi9ixz7mOLR9iCO+o2dnPDdqIaB8
0r3jufKdqzw9axHw3Qlqss/csdIVA4ASnY8Im3j6Q+V1tGEimRrSUKMuuMBzUB8vfdwk297o9JfR
NkMwuFPTA2feHhQw1nYobdNjQ5l5QExSj/XZV9Xl32L0gfkoRYl1nH7Jx0+OOJVHqM1CewG9unyd
Nh144QrhxWEyBANKvWBpbXt0LHK/jEw/LEFgCKb3TQXl9qBuge82SgN9BgRP5NLISr/VmfPksBon
HlKq66Qq66VtNOd1IOBH3h2xHtrmJK9rx1Ltsh6I/MwKj5EdvVo8XnXZUoFpbh8hhYpSFqAOuHOl
q7ZLykjrXAaQ+QRkKYDBJkFcmmul2z4+yf/k92TXvrY0HbxX8ZAFUtzQHDpYsqJD0g2q1yn6LgRX
qcmpT/QkSCduZkgiG7ZYDS7bx7rxZsWjb/Bqy7I8UAY9GIalk2Tu4kTnxQRWRW86egdvf1dhaBwK
1DwDkct31l4i96BX6zA9R+hhfTwFs0t6ZUmagSwiNNbrITuahHtuvmPjBMn2HxuZX1CMZjoWAZaT
bsxWQGErK1q0+eCBF469b1eRR+0dElsLliYPvF/QfyxNt83VgiqW2tCwhCXAr1QfHTmNn1ABEu8w
oevQaHLQxYERNqqwYVSOdN3jgc7NpovXM5wWGqJ3LaVdmYku7fHaEmjG02FNkLeyX7gx55zj2oi0
ZGWX6W0WxZAg0lUfVNxf9MxdiRy0j0O0xpG44CEz+JiJsRUM1TogSCY6t2/nNGMYK8sg1pjorPcK
Gg5HN1bKXQm9++cS57+vxXxc2YruPmudGl/aGqeHX6nj8IomFWtt1En2NOJ1umFRtiQ7NTvl6HMF
FQYSJXc3oWVA34K7dXIcXeFnahlQFSjr9PPjhZ3zK0jR4NDDJQjNxelXXPlVVoTQtW3woAEZWjZp
Lg+f3AZdN6JxMmiyE+sQ5V2/0RDJvFhWYS741cySA5wzyT2j8wtdX9IGysOwAivLpCcAOkpP760X
ESa7sDC3dQIhFLIk6DbTiIk+Vjzp0fOJtif0md6ONzRcKtw+GlE0Bo1pOj5b8ZsC+e6k3aOEpkDA
vo3fa7fx7Pr3QAafqk9V89MxLgjxPGxPKKfQg+YsdY5Prna7vRF+gJjujyLhRGN++7MgDaPEURTy
faG99Wm1sup3Tg2Um/8SLXmq3PPjVb+fdkw3mQIf+NZEgHJrbqytVFEIhOwreh7yH3X+NXOx+Foa
qNr3x6buHezGlCmF+GCTaUqLC75P8xB1u7WbrFJgYhz7cxcdax6ge/yxwZn0N6rZoJ1H0gfPpbsK
elaaNd7uCt9344EwUOPpO4W/Nc4+ZeuWHHPyVzacuMkWjpP7uwCEK5PW40STa9wxWvfUzOIqAZwq
ZY1P6mdKJzz0Rmm+LIzvT8pScpYbS9K5ZVm8Q/SYAEYIGSTPQN59bQ7qDyNqnM85KIm9VJTWe+PY
yS7PKrJLiVUFHVrGvxWhaH6AmB9dBiZ+njra7ZpNan2MG3ydq+0XRN/mHgVM4QuaWivgjOzPURj9
Sjvb7HwqzPCncFUOLpSxXTtZ3b0b1P6UdKXuV61VbISuhDCD6scqSlx6aEpd/02HqG+3Fu6NZ70X
+Wcnw/1Ygfph7Qyh80LzajzXed7g3aawU+woX2I7dU+jruQrNyvVTcZHPOOiIo33Q2Q1G6R0zdQD
e5OxsnN0cvoQn+53fZuCD8aKFYTtHUr6mR5FXg/wyMboU4DNOgXEVREx1lUbds95PFa7RDMbL6p7
8QRu+mgHhY7STwSLN1ACJSAcQrNJiwafdZ/VehAxPTxqOP6RWwJaUyccpyNrW183KNQAOlN13oci
Vw5x0vDaMwez/zE4Q/akirXTdL9Dt/lOAIUZqLIViRFARj0/x4nVPLdqf4oVRjbFWHe7xCrHFVQa
CIgyJp3ptuZ+XxHm22gVPYR91ew7JCy/mjpVfpXAFa7pmPQX4irKs3Br4XOD2d9qK+l8hbL8YDa8
2aQWT7DCmuC+xs34W9NpzqlEWLFH09ovYZrhuhWZ6jsWoeu8qtuV7sb2WlAorLl2ODyFPQMBrZGH
2yF2KzwHqL1CmQnF+FIffU1Lkx0QlBa+MvR+M+o/utIp0LLDRSBMJw4QbDJfKVCl8T+rVPNTZUzP
KrPzz6JsnHOql8lrjN5crwTh/nNhR9qhDzNnQ8MmR/0FVIaVFlVvdd51Gw4P8jPwHG3sLDRfNSMC
nBC4NJAd4b3GdYjsdmBIR/uMzTzNzGyIThfGd5Ubym+NIfx0E7QQQbia7Jo87VbQmCs2tFMx2UMO
gi5nSFadoyorC9nlnV2UvzI2cXiabbezwlJ7Uoyu2dhRVgLoh7eNwrXar9uw9/Uk0TcWqRGP5Y65
cLQtHTHSsU1CpbKbJk0OwNqudfe9phs3GqGS+/PxEWPPHNpIammAXYD6dWJcur0f7IZGY1qM9DAa
sfW9Nm3oatHRbJ9Cw+qwD/D870jorGyViS0CRguiEbobVFbdPNla6npjnipB239D3sM3wXn2OjYJ
2uy6rxVRwR5us1VH0YUzCCaOca4OP5wWXqNbdN2yQfdBy6b7aAYnhyK2so3DEIYlAzoAIBPeBnWT
la8sZMYZScV6o+giXPchqYNRF8ORdooSVG32xt222VIT70yFJHbQQ3wrsEA4s0nyqvvRsaxY55b7
kxcgtI1qVC5sQV2/dEPjldd47Deus9bNrj2rHJIYjuvUADmkVn+BEFW2RZe1tWpS9jtvoVxAGnQv
GVztNr2VN7jolCb28wwOMZqOiWKJihdWaPSe3VL2m1GNeGrSD5uwhfpwnIKCu85aesi1rvKLNq5P
Q8HVD8daIB5FmAvUxtSUKMO92txpexRS6CEz7NcyjAsUg/Uv3K6foNGzieLw9NiL5i5iC922EwsZ
gFBAf916UTrWeVGodnzQKrt8sSgbX2o8jFeD2ekrUZjJU4RQDYLlpe4eDGa5z52IlSckQcMldrz7
YBpjv/opuvRTOiDptN6KD1NDRwmdINeozsIYP5wom8wge4XcvY009BR3XUXTWmcmdg9tooOtaT4c
wWutzzVHFnJYCODuk4u3hqQQoE5rhecaiQ+d+5agaTBDFfXx6s1EpIDLoUsCMgYIwWUEkSvcsk1U
eItQcIQ6Ai3OhdcoioeEWgCCHV9f4peaswgiADQ7An8FhLF06OQc7xTaVpi8zLGfUeC3X4SpipVW
1O4+riwn9dSsjS+C6ebCYG/dAxBS2wIfAzguAMvHxpWVVThgz6NW2yi4pLvM3Lrl3liqDN+u2N8m
pnwwFKuwJSQPzEpQ4g8WRFyLF1PxIcj5eLmkz2PboFCJnw9OMAO7XK6xmLXOaWaT+LOtPL/pS4VJ
+esIaFEUwBaGPh7IOWQGEGUAj6oI1fycqztlVajbj/14EIoBXIiLBvoSoH10JvNX28Y0R6LgelHO
/eB69FQU4UJsfv/7JyoCVFFwFSG7d8dclie57oSaeXbI4OFCGNp4Yf4lD0KPyY0FuZLhtB30MRRY
sOk6BhpuCL9aw1Ka8m4YQN9P0ER4EDKI0Ni8naekUzWnr5PxzPMAYX6zRBy29H3JR/sucWojxvdr
seP5U2otDeB2llDmmRCxEKADj62GJnQZzK8qYeqIcXT3NcKtYaVma5auHvuSFCPBBPhcUb9C/RzK
NXc19KLLQ42z3t0LRCG/GhGE7arrPxaI3RmRHFbkWUlwm7t7wv2sDqgWGNQ3k+DfDWWazattAd2T
LIGcqrsHPFsM+1D3dd1Ll/S4pQlDZkkDCQIKjMheoOoihwWVmukdiAuVk4i/pzzoUrSpHVO+cDPe
upYDniJ8HypmWJKpAU4G7KeqYtR4KdanjoPvyuMf2+H335dWpG6zXKtVtz7V31jlk6VmgKWfLy1F
NYrSzhX8fMJXdrYpl25buVftbn6mVbpaa91UbDXiYX1yxdH54mqnqH/B+ZGPeMv6Pdkk5bp1PfIm
lI9FEneGpZCFmWQsq47UJ8XcaWNQdQtOvDRzUqRSVfkQg9kaCyNWUHQiS0j7pe9LbyJkloSiCqxM
IfaEnNUlUO7C9+X8le12zC4hiweZiBIg432lbB7vculM/H8LgHInDizkoGX1izZiI1IhSn1ynEtd
bkay0dqF99yCiT+B+pVzOaSNGUdm4CQAWim3UHRrPkinIo9C5pNDoc7F8wcmQtuHwJCuvXRLRBnz
K/HfiZLLtVrSRFrhwoQVQcAIT6wPBQl/HyH/fH+yfzVLoYaW/pTh+0O6bfJVd/lX6/ynGnH1eU0h
VEvR3HMSGZrLg7z3hqUU5NIMSYfIkOYZuikd9GF80kecF8HjEcx+fiLOA2ATrSCyCoPTKhAKsprm
5NoHxSqArViIA6W09H+cCHVx1P+hBoPnx+0KgK60J1w1sBU2TuwPlg82rJ1YYv2+u/CmqwiqUODq
BW8p+qxurZg9YLWFhVkiGvhCn43fggXW+8enCtE4Uid4tExUvbc2ch1EZggQmpNiv/bOusqWoDNz
a3FtQDpWLYOxRlgw4LZ+V3+j9RKkam6WQAkNyCwkdu9r1bnZRJhBUZ3y7+2wKseNBrnYcgEHPDeK
ifUMUDpQPaCH6Xaa4qrr60gpq5Np//R098fjRZgdwtXXpUUAm5Qx5H1WnbgTWNEupIFrBqz7WBPW
H6dFPDvR1eNphCLW7RgKKGUgPIjqE1/F9ODEP0n6LvSFw2N2oiAdg1eqCRCd/LxDXz3rqkqrTlb6
VK0NayE6m7sgUAH87+elwF8gM8RVRa1ORdR5iX7C+QRmwserIUOj/zNR0/MRj+1p50kxlM1yobMu
LE+NvWXVJnZ3prNuqUeRAWpW+Q+NBY8tzo7qyqDkXRQp9CkZV56Y7vXJIVb9vFw4sebWBW280FsH
QRoKP1J1y7b6AQqMcXVyftPyxSALiOu5EZgqQnPkYSb4n7TLVTPPNfBE4/PG2rG2wE5GxsIIZk0A
yIp9gjcsGNhu3bclTdw7tVaeSuHXyU+EaPmi0OfcRkTr1t825HfrVJcpsP/LkzB8Qt44CWqyCo0l
ypTZxTAcoODw0sBTRtrvTpNlvKFuecoHwGoC6+2xO92PwoQCIDJ3gEHgP2Myf3WBEwAg0pqOxUkD
7T8F8/8ePRtiaRDTkl4V97BLQHiDZxguJxeJCrki3mlVw02qFCe0Xpm5N9JV+87dbaZvF/Ge9/MF
UxMZCkAXGq50aX9EISDmHWQ9TvmTra6GYsGzZubr5vPSciDD2jYGT8uTWr3QGvnujRI9VdYCaOTe
f28HIW0RpOVBGA5hmFOdP0XQWCW7jnx/vPBLJqQtwvpcB5kZTKADW/vGU79YeunLtLTTqpsoxP9R
B8XvlQvySWRy0hphcUq/295fvQ0Q0dHJntoEuK0n0u1HVFzdL4+HNc2/5GmTRTBBuKDrVE1p5gph
ExCJwdN090ubB2IIlN5FF7HuO2LhJr7zNFtHYnc6AgycZKi+326dSThWUWJXPxvlqXCPvx8PZOnr
0/pdbcy+AconTvD1RmOrIQ0U1109tnDnytLvn/5+ZaEJLQ185LBgay+o+UUUpeHnNHhs5H4Yk4qK
OpHloLwPDaRbI2kZjkAzVPEFOX3L+pwsdAktfV5abiJSlg46Pt9YKytfL7HbzHweSpg4RUCrpEPC
SYrd65RWRjya4dkS227cJOPCEsx/HwQg0G0GMljGTtKiifpQ0cIztT3wwTsfffzZELAB2EqfmMGB
B5MiIL2oUaRSW/vctK8NwF8LAdbcr0dfD/LP8KTpRSCtLTGSSONjeO6iJ75uxo+vLaIPHOQAJKBx
Xb7Etao0q0TJootllOAxKr0P7zBENyiCALIJAQ3DkE5AIybtmCm2cqZK5Eflp3qJjn9ufq4M3Mk6
dJbGi8ZRzhH3kmhTlB8NpLC8oFYGSAsVholb43b+xwiJSYOV0cUFeMCAMoXHl8QD54YAThewPaCM
gbma/n51RlRqlYCBr1XObfTLfdUXu8PvzyBEgCAMn4D4yNjK1VRTYUzhlUnB2hnwaJ3WniG2rv5x
R72xIu0DTeENawyDXmixYtyvi4/vs5vvS6+ljAMz0fb4Pmt2jO6U4V9+X1oF/HJEHJTQC/9ix2sw
mz0+o2cWAYQK4KNAUA7xEUc6RKnphEyMRnYpiwBgwOwZ3AoK9R8bubuY4aKAQqJMT/D4hqFbT2qB
b+AQ98wuagdyOOdzWLxQaEZE6+qDZXFcNmh7gJYW2i3QhosY4NZSTtFpZidde8mdPfD1qeIRd+F5
PLMtUFvAtWDqUKa7UxAuYlWoRNGay7oe31Pl/fFUTT/wJoaZYNdIH6Nu7Eyip9JUxSVrB6UK2wvg
a431mscbtsSSMzcA4EQdYGos1wD99e0cRbniitoo2IWPgdr5bKl1cen7UmzhJBx0lgTfhxJcVvik
+/DdYEMyfKK1B6MuzibJZRPgKsBpT9qLtlaMPsj0IfjoGkwGQJWkTh2Ld41Owo7QHVT3MDC+sXCj
qw14Mhe29f06wwZ2BRBZyDuCMPJ2EciQjakeR+1lKDZ1usr0zaAt7Lr7rQ0T2HloTMBl4cqYJwCp
wp6gy/JSIlvEAjUKhLJK0wV+/PvVvrUirXauj0bTEaW55OQ9MQ5uvvr4YiAdgQoloONAOEsbAg8h
ZFl0p73wAZ1uxtoecg9spv/KyB+A6tVVp/XG2PLMbi9xdRDmxu2DVjs/NjF55e3GxomE5dAQNaGe
K4d7IXgrxz7BrqB4lrCV2fi95ZEkGOKAVgs7ZM65rm1JO0QdnThrmpxdGraxdTwh14mzsEfmnOvK
hFxkTcJ6xL8Sm1x76dODHgXE3bClWtvCQCzpcq2YTjs3gpUJReUGhuM7Hy4xTDfFP+tiSRtxtGrT
qXnGLg4QiIPXLrFESvvDwFsUCJkJPQUKNLSgSoGaRstMMXsNmDHBS+iSgKWy4B+s6f3HyFTwRj0a
G0WG+4Q0UQRwqfFB7w8hoV6RL2QMZqFv0AQ0J+olvHfltooi1ngZt0p8qA2xj3n8OeuGfhsnw29B
h1MYm+gv1F/BIPfSxsNfVT1+frx9/gTMV/tnGiJIBDBAPAj+UFrdHpgQ0k1Il9Bwb4uSUy+2cnfT
gjv6s6nnhldDsxOHXJtt+8TkQdvZ9UuTZ+1qqIb22I918hXsy9qrbZghDlue+MKqos+lZgN40mNh
Gi0a12GoutsmdMQa0NvfIOurX2s3a3cRi6oGPA1atk7Nuj8XmbBOMWj0fK3N+MsQg2MVbzHAyKg9
BmjARDuhcNPxK8eqnELe2ydIGkW/w8YpP0UqMOqPJ2dudf5kPMDBiuLGXco+432qOqEw9rpW800y
GPrnHDf/2dZFvnPr0NlY6EOCFqxVrf+PtCvbbVvn1k8kQPNwK8l27HhokiZpe0OkbaqBGkhRIik9
/fnUHwcnkQ0b/c8egA1soMukyEVyrW/ISiy/nBfR2p6s7M+NXzKn48VnwocCwA4sXjz5l3o2I+6Z
1lgX/pEFFSXQQjUCyKoXMNqFPKoK+CqAlxsKNGE4bnjRtyn4pGxnEEgpiC57DK0shtqes6YyaB9K
wzJXEuykt7DzIbA68Mj9BrXnf7yxoM+B8x5nJSBb6BCBffx5bYUNznviDtZxoDptS7EHyvz1+sQs
MtkcwkMdAX0V8DfwrF1kstFprTEa6+AY5vYQR72Rv5g5UUAIy+FGqEXGmUNFAAsBdghoCmpUi1BQ
HTUUVqgEDj6L6rjK3eFnYQD9/88jwprDLcmDMRjuYovEJm3wWwFelscBgm91i68jX3PrFsZ3cc78
HQySJurTf826lpfVggMZ7zUjwELaWVXOszvkK9/c98AuXB/OxUCwmARCfJZ1XEpUWF1PlDn16mhZ
Q7NlbDRWeQe3BxHm3y2s2Rvn52Kf/GdcOBjAq0GN40zPzh6aYACKSR2l4rFb+JtwBNpDxWX5JtAV
idwOSgX0Rp64sAgBW0YxC4vCQU12cS8IoJGsm04jqO5ibX/xOx4Xzr/Vr/+OLJhx9pDGAPF9eT3P
gmAQKqfymIto7YxjPAKY7frv1z/Xf3SOPmSav3FQWAb0CsnCPZMdNI0s81CE7Y+ZLzCOCFrUa4pT
aoqLcFI/8TwEYcZ1AT8vqww0hnxy0oiCAq1gJZo009TiylKL72Swq3VhQbpaO7Z6IShWJAMDF32w
DSNBLi+f8tBt1pxQuGM6uVPHbli1W3CNvLVV2NN+LCYJUoANIGkYDOlUWz+LJhLbypr8tLFhGCVd
/SLxzVPIELMUKodG0pfoGrbG2MAljVuxkXnRrumaZ4I/NpXKtOI2y203ca1uiAdKdKxLITYgZxRr
nzU4xYa8vw+QQtdFUNNjjy30NA5DdwwU7q/NxL9STfpTYZnivnG6eAy3FiMAKPpZkECaELZjTBup
hoCbUblg+9hcvATKkNsm033ahSZPS5OGWzuE+3oOYkScF63a4Xh7x8IJH9Bm6/Fh5XQIwppvUatS
34pypsIP0g/W42ixncyYTtEJAMlellAFh4zwn7HyKrBhTSNVtlOtRWP3KfcE3imFqde6l+WxajvI
rbGMemsQL4Dd7GZWf1s50NDwa1wFx4zFTmcVX0d38lbuYOhEV/4v2+f+dvJ5vRpBuNgBOQm7Jd0E
PIEUpgOcXuUf8mo0cSTZI40pMLqY26ra8oLQF4O7MlWBBaUO+NnBA0uQ99Cv8pXqThYafGEBmXUc
o2NhM5CV4QekTdV+GZvAerf9hg6wVACjB8YwuKCQibuxEH6wnaJh3Gc2nGGqBoxUaBh3SWREbtIY
uuWzIkN2H/nD76J2nIeoDNhWBOjCOZZRHq2prbYTXsFp3Uf1BsIL0HcdqXAgawufSwV+8UMpWshy
CY7DZL7JJkJ6xF2PIWEFqEL17DpkTKkFwQQz5j4UKOIhHDV4HdMvCc4kLovconGuaO+CWsjc9TC1
dhnnrICEvp2DEKd8nrBgopsR+sV3DveHWAxR8Zy1km9KChoLzqPsyHtTp2XZFQceeM2KG9JEE6Z3
dipvWRt7pWPGIYi/D8z4PorXPilse9qEVWhtdJfnz6HDIDre7ouQJrIm9aGYhs6M8yqFeXf70uTC
+dGVGX3KOEQVpijLt8yq1W6whvwYKfgfopbf5jGaz/g+Xq6BKIbc9n0xwkgWDuT8tW376blxkrGe
xN3oRxyuCXVvrYpsxAIigX4wAwhfZA353o36FxEO+2l0IUlKi00w8Cyn8GiEGRzgqOfE0ZRZKefY
/I1jVltQz9QO7JDRSbuhGWEjMkwbXAvCTccHYsVwhy4hBwPZxFLar6HUVmr2YV1B4MQCiaOLChCv
IsObcHckzlqZ1D5AVCLbZb7xmwE+vSlF857ZmFWwyqMVfgL54zUGW2sjA/jKgDCFDRHMZATVt6h0
HzNl+3dtZQZ3FWNRKj1b7Wzb8PGZC39lNJb9NbQ5BTBJv/lk4L+tLrNhUhgAWGI17gEdru7e8Mdm
NTku35NWyRUTKtqDt+/H4HKLWHmQrRltg6ZhYQVJ7TJo1ECJI7sBrLl0dM3mzCi42WhpLLEWHdT2
M+0VwzEvn+3MTyv5o66+XT9TzmPM5FoUKvH3rIO0uDgxiWxXdv5wjPp2x3px8MUjVEiuB5mvRZ+P
LZQO/zrC4XbsQs32813TUiMdBuixHF0YE0j/zwCuYj7tiCtXlVvdKARcDIYSPkS3AK4/68CFOWgI
ZlbrIz7nth4PEeRZRrOIzd6LTXFjZEs8DE5k1MrQKJsdXHEkn7WcJqepaGfoI4ijXxwbtV4RsgQQ
+kdIh8LUqYueXUqfDJntekc9X5/XSx/PR+d85mbh+rHs/XMwOohRDwrX0SJpzGPn/nAnnlwPcn5r
A4jBxMgwSjhJLf3vQjhtDFXZjseyM9gXECp1MnZmBwWZAFsrB+j8lbpu9uj4Nb934WV/Sz3wwijx
/AlQ4UZ9GLCQRTVMyy5zB2cYjoNlv1TM/AphtXdHkBsXxfMnBGS5/i+Ms0ABuX43QRdODUdVB3/M
Ear3YLVdn8rz+zZCACYww1TxLjprDltc9vDHHY7Z9KN3wvXIkaBGkUJo/MZV+2IkVGHwKgL0KFqW
qjIBnKcVsuFInfE+4DJLpMeTvHOdtNLiRp7623hb7G+8IFHnw1pEJX/5liQRYdwJtDiyVrVrRFKJ
WfPuQVlZcB8pW68G30xceoLMUhl3YZPtSt9jIF939GmsOxCl7SKKGfOnVTv4bkyk7LfX5/5CWvj0
G+cZ+1DudKfWqhopxbGrzBXN4TFWqWY3QU/etZrXsWar6/EufQFQMYAchVb+7Iv0OZ439aEEZ1sc
M26jnZsZdzaXKwg1Hvrqpi7/nECXHwDQDBSJ0LxHKWKRYLvBa0zeMnG07PdJvRfGt8B5luMXC6Ze
DW49O5MaW69DyYf/1s6Ntuylmf0YfN5YH2a2w5MhygcujqIR4M/a6o0H6llTM0qmxr9z5C3pyyXQ
Zk66IE8h3YJBha7REkip6ex77ghxrMxGzExk6w68FA9tkbED8m0o71nllCc8ZiDk03lZEuGMj73O
GhKchbd6xpfyE6o/uOuD/Xb+rO15VVcyn/pjpyA3L5hxorJ61/kt9aBLK+pjnMVLVhc4BjA1sBXm
B2soU6MykrLKk75pbmSPS6kQw8GhhiY7+uDziD980TCrWEhI1x+H3Mh+QrNdxJSW+e/rO+TivIGP
CBkpEDfPwCa+FJP2R6s/Aq6PB8V4FzC9KkR+o3d5MQx43C4KQ2gBLo8PpGEREpVhMH5zNwTjUxcF
iQrJLUufi5/Hg6aoGwBHCqXZz5NmgJkeROPQH3mUM9Ch23sI0awbm4+x2QU3OlAXDuX5QggXKnsG
4S4BhlFJo3rSZX8Mai8F6fLQqeZLpq06ISEotuA5rs0m/G23xo3bwKULD3y4ADTFnQeXxuV0Uot4
/WhH4uhGT6ZxBwkSbLEmJbgNj02aG6+dypBxbhRY5rW9THAo3kAcFMAb1MUW2XSgvArAMxfHGrUE
qGhIiGTBvK8xoMFWedEGxK58o8ktaftLG2EmMuNyDGrPWWudRuWkDI6wEoklp/4Trkg/r++Cv5SR
s6GBlTtfjSFotLxfia538sp2MKGTnFaRaqYVSK7ADPSGEzd+H6YZpDuSzGHVV9lU8zM/mIDy6yxo
CDIPr3q8ZFnD+l09oLV9/dddWNTo10IuZCZUw7V6zv0fMoGVu7ofCyqOTWDHkBtALWBn2DvpvV6P
c2GigZYI5yIdqJ8oSH+OIzyINRQScaT5qut3q7sFWbm0bj9FsD9HGKFlXKqqhkKUXs/vtaAdYoni
RiSeOgtKkeoFpUIIKE43ZvDC6fgp7uJormtoSQDBjtORvXA3S0IBpfQ7QR9L8nJ9Di9FmpkeqD8i
/5zfOEiDAtx8Dnv0DT7OuT7K5l2oozk9Xg906WN9CLREgkemyEuXIJCGoogbSchq3KpMX/xcH2Ms
PhckBOraMeZLBTuOuBsGLUngVrKu+5fJblJ8yoRa5XoMboztwmmBk2LG3+HkO/f1sj1iDBC6EfDZ
q8fV0Lr9ikMtfZ85sLG+Po2XQkGz35tzOCD7yzt6wXQVtahUHqOI7oPcvcvJvvNuXM5uBVnMY1Mr
oCIzJY6APMHS+1UEbwWUS6+P5NLK+ziSxRr3AxGZMsTdOg+32dzx9e9c+9lzvrr/yF6bb37gzv/f
nC0OWelMhg0wEs4BMt6bGZj61Pl5fTCXUt7HEPP//5DydOXVUGvGYHw85LPmZ+FYiQ3ppX+TY4Dh
2TwUcATmI81GwHlSP8Sxex7kvMIKp+Xood7lmak2pnZ1fTSXPg3cM6FrALnluRH5OUpNcdHxi/kZ
UtXRo+wgHNpRs4XejhOmYT+pvVs41Y1NdGkKPwZdLLpclbkmDVa2Ve3RLc8dNID3RvP8z0ML0APB
LQT9cUA1F3eCLqdhFkLY8FigAfJgT1zfmVUbbkO4caQyHPuHMhpuaR1eenvMOiOzPAd0QNDK+jyh
EgTvdrSwPCbjwRdvHWqtHVQQhhpiKr3ccF+mXn4geXkgRKfdtL0+6Av7GS6o6NcBnIokv1w17RBB
/q3su6NwmlhlqNvqF9u5EeTCokEQ/IPTZIZqLcYI/2CT17zujrkV7YoMIkis2wM7H8tqx+TNo3le
g4sbELbDX6U/wLbQ6f48pW6h+ppmZXfs6vLBq4gZ22W3kTl980RWpS2lRZxJ97mWXdz5eaJrXq6v
T+uFI20uLUFIEc1j90ynU1Y56cY64kdWlT8i/r1Qwy3ZjAtX2I8hvEV9Ce9OeHyIgB+pdcfC/lCO
Pjzfn2zU2JnfP7rujY9oz9N2Nq0AxqBbjbY4KjOfp5UO4+hBZ48DIJFZuwA18CxmpFf3VdcPW4BJ
REInd1ploqDxAJ/VAzFNmrJGQgutFNX7IMO5fyhzEz2twVtFWhd32u3rmMvIeuwjyODlRVX8QWlS
bDUk7R6CtqG3zF8uLXnQiee1CFqFtcT0ORWkpDPX5ceiYW/+oJ8lsK5oI90iP1zIWkgi+PNxD4fA
yXIZDtqzu6n3+dEqXVQRDvXwdegf/OL79aV2YTigns3kB1iw+2dmeFB7Z+YImM6xrrydMEQyDbCW
p7eoFheWGx4UAPuj3Y5ktZw1iObRhleZib63fme5+5300e9+CPd1bRD0MQiLLfyv5PrgzqPOWA9I
KeOFCEjv8h5fBH00ajaaRw+2kOk0TGHKbSP2MxfWzDRLRgL5cGu8VVj9O5rPa32OCwwx6m2gN5xd
SVWDQ5ZV5hGOaFUMm0OWjDnp00FXx6xFwa92N4Pqf9lF+w3X9beum9bMQIHMmprEqARJJwt91zE8
ToMRR7n9IBz3S0mcuzLUD0xGWAe2OFQTl6npDM9wnvyqM7TYM7ZpQ7lCa/mJNgyNOwlh50yvCGqg
PSQVncF/QUNuhzoHhEDa/qXp/DuqvMQ3nMTqrXsq5QbH240miD1nk+WEoCYVwZtwFuA/KxCAG1/6
VJlHxnJ6mmg47FQr7EOjLXmHJrv1WAA0J+NO2+0JIPlfQBV0T2NGIz/2hw3xD9MPlQ+sSg20Jg8R
8ZvUZ+GvjnWoV/fDuLq+cHD3OfvFvjmb2eCig8PgTFYo4HTMx1Z4hyb064QX4corx29imBLHUiv4
j6Ozy7OUE3/tN84agsM7r3PgbsWbLby23iALGQvdlykMLsHYD7faLe+aptvij0tbOGWbtE0gwo8L
0NjbCbSwnpuQDumo8fzrwuxk9j3dQVkYpuaV+26P4X3W2kE82d2XgWX7uooeeNtl97rtDkPeoqRe
8JXfQmOzLDalMw5/MocDekFKgWZo0cYsaPy4IWqjWfjalH0JOJg+5rpRMbXEyrCqe3s+wguo6sQq
d5GFo0mgLz8OsCtwwXcOK7XSUeGkBaWpHRh/QlYmGlKmYdFA4rRN8t7gcSBhqAGHkyKmY9GvCYrp
PCZ59V2H/l42/WvhRalqwq3L+MmzxMEry9Rx8se+z7eamFu3j+5J4SVFKXYwU3yFxv42d/07aK3C
RhDoDjGlVFVrMN8OtRZ3Zcu/BqSDqkO2n/Jq3aJwN/Xf29ZKlfBWMjAOsEVHZlPRylPsS5ONd+0Y
fLV88ljlUt4pyFOndPL3WQetl4KrN7govLaOSlFMPvq1veIqghhodWyoyre1IVNHhnpl51gJoQ2O
vveTWNPOzPohaaIyA7YlymI9Vvm6tcDsi4ziODklyrGqfCy0SJ3e/Wk0XrB26chSVM7yWKnmh5MF
3Y4X5cYfSCpQTfEZlFKdMaVD5W68rN66kAxKBdzGEkjaos4VkreyyLtd1UVWGnAzBotZpQDruDEk
evNkyNgP3cOFxyfeDVpPeL6pfQskBiD0UScCuHZxogNWywhIFN7B74IGeoFTt7HD4akRfGXlThJB
+dKJBppO5qTWEXA6a5tBF6MzjV+2GFfMGVJC83qFwzyepEQLL/Lnzb+VBn2EGMi3QXcptFDVdtJV
hQWa5fuyp9Ci1T1HFxxCunTiz7pVztY3yqQjxneTswdlmJDTVo/15DwA3QNDHXdfKEUP2pZ1HLDx
0Y+alRzcjY39MzD3G6HVj6jOX6us9mJIeVqJ1XVIipF+a0r5w7P6vW2yw+haaSHZIajYNlNTQvPI
iUMYUox98QPlXqRqz9sXaBytxyxrIRZs7/vcgjeF+9UcPaQCnrjSScyuW7u5xCMYOLNcWvfEte+K
cnqyKgfgqDLao6rydD2jnV+i8bHQ6zbRAEJ1e1k6y6sQNdlC+gevl7h4BZzFbBgfB7t4bE0jJr5/
4xX+t/T6OecjIriJoMEB1In//nzhK3De90IP3sGMhHnEEDP4jyn7dTRaQDMgxozM7zmpZa4JWjNj
epKdvTWL0lx19R/wcjYN7BcN2Gnqd87THhnh0A4CsACgX4612UGkFtguZ5SrtuZTCp/g6YWWlthT
eNlvrs/e+UViVqxEM8tDPwta6osnJAUBrJZ0sg7RNAOI8jwku7HR/ZOiEQd3tyBwH8nH/tCIsf3n
xwB4FyZK+BCxnJXo5pPqw8vc7DijHgSRDxRXqC9oLdA1lBXVjXugPw/h8+dCVgA3Ak6eEO0/A5OG
Nsq1wUDUIYfl0Z47HX8O6r7eDj2HWhiqAhuo3UILMrKNL3Cg9n9WgBnurHyAO1pmOjv49HY7zxDh
C9S1vX1X9HQd9qxyYy/IARTXHGAmaOWCRtdUekUz72fb2dnTMLaMJjYT2RddmvJxprWvvCqD8wRK
zuaLzRzzlyBw4HJlj8SP1PHF8iZAUWFv9Z2YXr+O2iB6DomNS/JoNCiPcLUPJkH2rmDynod5cTCM
ggPDRPu70YLDoBxID0F8q7gfhIa/kU2DL0KS8SshvnqWDcMyw9Xo3bIF1MyxmZMCatYk5rlv1NC7
glxUSWS3Ar/a2cCc8VYJ6/z2AfCGF4AyBGIEPsniDapkQXtuWhhQBLINp64RW0P2avqw/b6+ss+f
GYgEKIMDJ+4ZrLxY2ahlWEzNUxc4RWwIuqmc7/1cNPOe/zkQhF+9uWMSgRa9ZBExSw9T31ryQL1A
AmlnThsKa/ZTUTr2ykIx/lYH7DzjhUDBzLxxlCegEzCP/OO+8SZ3rLFHD1L49nYaimnTMMZ/13mk
n5zeLJNAK8AErw/z/Ok+d2jggTobBYAzNf+qD1EdounAjUoePLfjq240zbUMxlsCbxejgAgS/u15
4T39OYoHwhc8wpg8TPglT3VkkjVzrVvqaH/7WIucgHow6nVzgQlYkcUJT4GlBEuAykM+ARIqaxdy
dbB5OA0+F19yNjm/6NgDfBp42bGbJuOtzGlxB+c8BTBJ3Xzvp7DYESSBFSP5lDQ9ECZGNZSPkYxw
n2wtgqcKHJMdYIFjv/bsIcn6ulpVMJmNdZVDEF/38FzkLV9rWYWp6qZsj/wxJCzqzRj7UN3lWvzq
mSsBqTKQYYaWr0YN0TtT47okGZz7nAauWdj28ejrVZfDAUaFtEBS0xkET+G+UnrZ2tUeSlhVEG0L
Z64pTLmd2hwKhkMDH2m/dKtX0FzeLd1775Ge/ESwvl/1rjXsbEuRVZH3QGI2nJ7MZkA7d0DJ7H0i
mXGowt6uACYtYSrgd0I99CVRzY2n7oWMAfPNCIrDoHOf+6mxOrMnEyj9g9ub5KDaVvyg8HLYW307
3njNzV99uSpm3oHjzFa/ZyfF1BHIMkiqDsIYmvXke+GJEklO3KDjCq4jzor0bbUP7Iq84yj+N1nc
uVKNUicoxoCaobWEouPntU8FNQDv69QhtMZf3QDqkV/CwD2rbslAXkiNeMLDmhO5ET2YJVa/ILkJ
ID2SsO+zROijKIAWYk9hlq+u54wLE4obNKq3iDRrpy5yBi1dhRJQKA+O6L91dr7inkwgm5s2uEbX
Hl9PChoVtZNeD3vhUgNJIJAhQb+bSV3zkvqQqkIRGGFhF+oAxvNhKP60xXPeb6scGA7ocbfe2/Vw
l6Zzlp3CyolQzl2OEgYUPDIqRx7U9IAaNdzc7hv31TJ+Xw9zaVRYH+Alh6DioQzzeVQjNCtCHRB5
8NsgIZlbx/VYfws0/WVSt59tNl4mGA3cSPuXBheiXhuCIAuJ82UhPK8UOD8lgPh9js5gBgrrj8yi
yVTfYi2fBQLwEPfPAMsfhTRc5D8PD7jYyOeKlyc32sMEmvTfGrQhg+/XJ/FSFGi3AUWHsiBmcbE0
LAKeFPW94iTlN00VICMWVAMCdPdvCRNcjOTiPYLRAFC5/FwlZS7KgaQ4lZ6zs6p848o2Hqp2V/nh
3fVBnaVITF0EJAzuOkAxA4z4eepGm9kEzPv81BngkgT064iXvS+mGwifv5XZT/lxjjMLEs8IEfCY
FpOnIxNvUw3b28ipU4fBkhGlmKeCHsjwCJpR2T8xOIoYTRVDFhtGJzeW4tm952944JtntOU5+i7s
W1r3Zl+cuArmGtATOCY/BhPQd8J2E9hN/8WsIjv9b7j5qvIhiwD2w6rcg9EEtT2IDdDE8r7ltyDb
Z/edxZgWU2q6WtXeKItTo0QcOLtI3FjwF9YGcoUDqXtISfv4cp9HkeXoorkKo+CFm0S1BRj9S91u
r0/VhS+D7roL7DmYWcClLvI8FobJcb0pT8zEG8RA2fq+yVz5FjHfT8sqwL0I5kU3svzFkUG83AT8
fCZALqZO1WE2KQsbDMTQmZ6SjNE2z6sb148L2zgwgcqZ4bZI7Uv0gO9xg+lswgdy8nhwHxr9UorZ
SOrGFJ5ldxwfiDLjf/Dv2WPYrXO7KryAnvq/eItQm+uekSg1lfsMkX4OahloPW7JvM31b7ck+AIE
hMiAXcFrwcRLeXntMDgHdEaW1cnh+QrKuxu0O9awB/6hbbGVLXvvPO9A/Sl1ebO3hz/Xw59vAJTZ
XIwA3QQPfy+KKY1tgtfhF+0JxX/vsee8eYN6hbz1GS+Fwe/++2ICxH7ZdJJDVPGpa9jJLSECWyq3
S02mboGRL8ylB6gsHNV8lNjx6lw8Xxxtl7SzOnYyq+pITBsuO/mqjV6c8rkp3X04WWlu+UDwoVDc
1zc2xNkYQc8GnAB/AS94ztQelR9OvLSmkxAy2orSEOuogdPx9Q82J4xPh8AiyvwrPqRFY/ZlrcNp
OjVkU4xoM01lWo/hitfbttq4Ux/jZLge8mwPIiTe8MDuoFQFvskih3HY1Xu13ZinQGqyb/CoOtWa
lKldKRgGO1358F/Eg/AYqntQT0Fh8fMQo6gRU9mR6aS7ukgU81ZBU+8jVv4aAAO9Hussi81j+xBr
MZ1R2zgOiXLzBBO1U+iIjew0ZOGs1X8TBvkf6quhfQb8M1iGHg428aniox1PXZ9UOmxi3qkbp+aF
bwViOLCycEZHW3QpbedqDjEKMhonx95P7JV2R6d/E2V+Y9rO8SFgakHkBoXfAJAbQMk+fyOH95Sj
02iczBZKg46OJwpU53TfeG3s1jB8lVaTdp329rlBxJ1Ef2UVSuNWPessbc8/A1kbUCloGp/5RBl6
bEHjhY3dNFixCR+/diULArOop4bKmN3ya7ywWhAOxyxw+fAfXZJnIl4YnksGAwft0aDfbH8jbuEZ
boVY1M1C8HCZ12FiJW1jIHsgKFDFIC9fX4+X5g2nKUAgeHCjFLJIlK7Z1kZthOTUO7/ysEqs6Ivq
t5ZxH41THGa3zKTnXbRIWnNNCeVjnDTQ/ltcUJoyt50ssslJTd8LmJPy7pbMj3Vp4X8MMY/4Q14c
DckGu0QIhpLd3q+dFwriiwJX9GRUrL4To45i2rddF3vO9MWOMhrrYXxztJfCqi4hxHlsC1/EUziw
G7vl0jdFnRCiwmFg4nKx2CydUzI3I4Scqum+hVOURrcIFPbrnxQV9QuzjHQ5p2jIuUMm9fMUyBxi
cgINjpOtQ+s0VrP6q4T/JVNoGooQtaJas1+sDKK1DB31rfV5uxLaCbYSlQhYDIbfrXKAc2aZ/Ra4
K6SWgOiDCTxP4vGoTGXtyV2LEDsbvaw7btrDNmukgYKXRCmrtwO5MUzRbqwa+yODcMkQh+YALSQo
lGxh4lmmKP8X8TgjnKhvWTDvZjyx3cKMiVf8CKRvrfQgGxTVPD8V6DpWPpqlYgiN1C1c0IsSbgGf
bT4qtJXCUbZJ1uk8ZlOU1GYFe8gyM+Ixa4O47xpsH6nso1O4fkxtS8TMclhco/m3V6VV720VqDsT
fJNNGfmgJoOFnQB4ZhyMpvjGm0AEcRvq+puQGiVBXVRtWkEYE9THsTM2fGL9Sjqlt+ppzr5AMtO5
AzkneK2z3Nmg1eOk41D0O9WRYte0fgUyi9HvjNAoY7MuxnsRmOKU55AksCQDZAR+bBtIqrwAauTs
iArIarSDZudOoryjkddthtpkqygHlDLHszkVDlydYQ9XnQAcJklBQL3H9Q3zWUMSrDFwxhAqnVXn
O81agTm17gNDp1MIN0mtM7Vv+9zdFQ5qUNlg0TttE7ZCkRklbZigxJDhiGDJqu10jNw8GZnWqQYD
K851MO7Z2A34QIPak5BC+dlV/gbiecPX0JhrpWVATl1QkrXCg/8kgqCIvQIWMeAqz5IYaHe6phGu
XY8cHdJXK0EoMG/AKcDF2jSfr2+MS5kBtS/cI2ZBzTMAcgUbU9kTPzzB2isJcsBzlFWnQAW9lIP9
ej3Wpbw6KwgCYYX3+RnatQg9hiM4I6dIN2GMTXrvVvRg2Bqt+7AFupamVhXdICbO2XOZXVHHM1FU
hGILPAo+73t0Sqto8jQ5WXW1y5x8U/EybSLvC7SbWkg++nfXB3kpz+CSjTcZyqQAhy7uZ2Ggykmi
Fn2Kpvod5rWrrixuEH8uDQktHfD85nrbGcBqxBt2kI4iJzidJ71r7oMW5sjWb+71q9yI/hU9jlsE
9GGg+YjzEM/nxfEEEC8p69aK4FUKygkobtQr19V0C/xz6Rj4GGZxRJWlkpBzmqLTFJwKm8eG2uLM
vHEMXFqBH4L8BVd8OAfZUE4agEaYVA4bFTyo9tGv4VObO/HE/gjvRk3qxpCWD67J742uECOiyejZ
McpN74/3BBnm+oq7tIWhNe9C+giqjWeWEqArMzecZufNjCTSJHD32IVtmQDfdT3QhdcV2mwQ5Ect
GRZjS0oggQRYw4IsOhlAWKg/BU4mp9h1ZBUVOD0BsAPG4f8XcXE3sAkvB5IjYiT4mrUg1bMH7f0Y
IpSU27vcZgAS3qrkXVwjH0a5WO++wunfjYjJ3TqhTY0D6cWPgMti9VpUMATU7r+WceYdhpcxWJaz
Ut5SGmFEm8vM8pyccGZNsG7PPACTyPey+HV9Ni8ulAhljLmaYZ+ZUIyyzyhKsdHJFn6qgXHj7EcW
iTXpb4CUzksNGBGQp2ivIL+iDLZMup5bOZ3U/glk81PD3U0d+l+50phE71GU4wqd5yqe/XGhkZZv
otL5fX2oF7Ye6nroBUOnFlpdy5eeQVXmWUXtn6wxEHEtszYZpxIYLW5Mq+uhLmRjhEIPHxpGwGQt
64uUCnNo8Xw9+cbrpO8yhZsR9e8K+Gb/O5EMYJh5VDMdEcXZ5WFWzcotRdj5cL/1kpyEKSXjxgjI
XhIgFip6k9VzcR4xi2jnowGC+vrn09OyemgiTb1/Koswrozpq2uYBx15f67P4cUwc5sAjSr4ei4z
pcnGEgUy4p9slxuxYdnfBtvpN63tsRvH88VIARSGgfSHAINnfx6QMjmFbJDtn0TZxwHkZqIxWKub
pkuXwkC1ZW4tQpIDranPYUwvEKz9H9LOa0duJQnTT0SA3tyybNtqyks3hCw9k949/X4Udna6WUQR
mgXm4gwEKSqZLjLiN3YIsq6tL7Wsdq4Gfv3Y6WFwuv3pMD/l31pkOGw1zZqZaijSLTfbjPaTI6M3
Lgj2CG+ULORwBnR3oqAC0/psdN2uGN5JlC3DsjqUZkQR3EGYSqqK35ncic8AS4fSVZtKOcMeRFTS
yCqAfYrulUnQP5CoDUc5K5J9mtZgBdK+mFxq+s3O0IWx51f9HhOFxrRSde+DTgx7ULz5XV+2xV0U
IphTO5WJlXrgPIalTwUE464d+AeYpNijlM+B5Ggvqh+C4gyycWdGFlLcPnK0vtqEF1/gLDr2TXDA
8qDaG63oDgH+YrsAzNI7XIHMuxLQkFvJiFgVyGG6piHy3aS301MQ9z9yrNSAC1rBfQ9Mb1dzH4O/
k/1zrw/JPfQXa1cos4N5UDmnopS1p6arbXxOug9BLw+nQdACDozYfrCBJJxCzFZ2IN+GhyBNGsS5
AsB1cXCetWbp2AmlfDB4TUcuoMz8EEEi47liW/cFlfMzzdHuFAMYeEBWSb6Mlj56WdU7H7AGUh/q
wJAPkiTnGDcloMjbQbtDCyxGf8lnREmlTfchUId9iin6Pf72f/F8zoekanitj2l9SnO/ONpgQHZW
Vyh3/NfklhmwKaqS9T7VmhxUpBa4nBiBq9k1sOEA65u4KUek2hp1n1rk4JaPuyC7J98pIm72Cnj3
P+1gSafcj8ydrEX2fQbp+KkrDf0eifP+2RzAGwTIfzyWFYxsX4+lc9L1yqcE+TRWljYMmEPZysc8
rfyNu2bt+KVsiGoRR+N1P72P/TaNzNSgqi2+mr0/7XwxjK4fyZ+MqiZDiYONfGslQaAbgloiyAGA
d8s2bW/YhZ7VpnEBXXPI049S+7sbClC1ULD7H0W9yY26gvxy6r8OuMiCtNDQJQnYFVjNS5V9HbQf
uf8chWdD86iIubU87botuMnKMwZ9RnbhXNYGg7TIgqK4hQFn+PgDolLXcSj7xcbBtXZEGjwn+Heo
WFw175MAU7rBHKxLp/1SfO1gTXg5oLC2cTyuDgRZP4hdwEquVN8HtSVNAdRySXJDOvpdIc5VgUaH
1IofQ9vqD2iOaZ9T3Yx3CKOpO6OXq31axWBsEqvYM4Lai7PG/ve3AZkYrCxKUnRklm1xwKVpPiTz
zyqtP2Acgkd8FOODhufBRnapr61X0ks6rZCNaBssOhQBJa0knCb7gsFduQ97cOG49X2W21TdyZH1
C/BstvfVzDrYqEkBgYmTU5PHMzUe1ZrJ0YNns8XBilIo8sGRiI7BWMtPXAAmVWWEfboxcY5ZlmAp
bseaa5UVlbzYFFRSnGEnoky5EwXkH4om5gOqlebJiYbgAPA0/xShX3AwJak96sFZzhpU4AKKTfs2
F/x/njFUZ5IB8Ba4Mmo6A7WRQT9wkoHwk9FA0EHkc/R0XAA14p52BSXy9gra+HxLzp45qNqY+op9
sVDji3v/c99hFG2qgWub1qkau52SI2N3O+jq5kAORcNJCE2xJWxHaMJsoIUQtBsfx0J8QuDxQxCj
WnI7zurueBVnHvyrB7ETyOWQT2DJet7BYxS5Om7bt0OsvDqcWR3tP0NZLD/VSSGqkN1dED9Q04fa
YJXr70NygNtxNj7ZXzbUq6FYAIZzvWIoQfkJFxpuxI+ie7kd42/etsy1Xg1m+a4oEXlOSXjsSyEg
GUX5h9SUXFWvn9s6+pXk5ntGW0Lp1M+JFj3FsewaotmPRrFx660PlsOHDh1Mt2XOJ9X5yCOuti+d
lO4kqBMZhCPUYg4b4127esB1zTBlPAWp2b1dH8YQ5kkq9fZFTvy9n5f3qTDcTtHP+qh9rQz9VxND
65n6O2uK7m7HXhsiXj86iwei85VQmlqJKRNOYV/M/FnuM0b4Lq+/3Y5xLbzC1cr9A4OciwjE92L9
G5JTVHYzUnIqn2Ppa2aj8DmcDetRTp5t/9BSGeqdc9+i7Wo8tcXTkDRu2//a+BVrX/n1r1hskTID
KD9MFL7k7FkeYjcO7Z2kHxIB1dXe5eFvxYcKvfHmWtv6r4IunZqSQQUMwBl6sTJx6VPzU53aG1vy
WsFj/rzA2bhheaJcIRvKLNQ7NYytSzwkl7IcH+wiSXa6KC4Q9L4YUfqdlxIOQv7PWLU3vurfzvty
r84PSlQD50Lsco+EluzXhiJIYVqtlHcNwuw7a/LrO7vV27NZFtHOtIP8YxqN/gVj7eQAVj5HZRuS
nuoHuSsV0s+6C5iBpOv2UeCHZ6VTraM9Df0+Ha3sgDrp93GsTJpBWNW1jol8bCnLnzrToN0KKPKY
jPbg+ugQZ26vgny7vXK01U1CPR2YCo1mdBDe7s/crumph5Z1UROOmfaPWUv5Y9eb6tlSC+Uo4izZ
tQJKWjkJ0qumwsI4UwXPo9FhPUuZZ3WJdMrCtvN6aJV0ISYLQlcSGYe4bmEmj37muNSb/XNAcrFD
slu+Hwa/Oik8EHcADKUdLcPynneV/uiggO/GIIlffL8Vh0IqtcfSoBuSmmP5yak2tu/qEqZuhjLR
rBnwl/3+6siHwVdPFZfiJUIzQzPag/mPpqqoz7CAX0WYf8GrCFGj56OhkAbLbbTPknovoVtr5Rs9
itVxIDZjwTyZa1aL/W+EIUKNtmpd7KL8oGbifrLUjRDrW/G/MZb9zwL17ypvDesiMKJMW9SQc3P6
bSP36g5Jd9GV+DAM0n3eIXobbvHd13IADKr+M0Bn2VFvUBxH/Ne6DOihBtoXy/QEJQY0IG/vh7UP
OUvpAPUjrb6SRMPBAghvIuyLUvnwZx105aRk4+pdjYETCOttbr4sAdxSEQah2WkWFSTVNQXkRqlT
twgta6/a+T6ay31z5r5YEXIpw+QToXMJ5LOj/gCjc4iTe72azsk/KwyzxF+FWjIGkW2WEirDzmUM
nhQrd+vWbbT3/8O8UNkGJjVvqWU5rHRkYSPr71wseXyhTfEyNtYGLmr1i2H5CGIP0OVVn88vlF4x
Mx9WRAnJKEkdllefynslE/Kuqlr1ZKmobtwe19rxCx2DwuXcDgG78fZ46IwmyLV0pmIgZ9AZD6J7
GOyNe/pvTrm8xzgZaBHw/ahYLtZC0DQGTOSaJkhOnax0flSj8mUygMo24p3VJNRmfU+2mwsvMk+R
KpBhGsLHU4CB5ER5TvuSycldo8WdW6JmHdp/wi4CCo2r0O2vsbYzwFfR/OQ9Tf9z/vNXhyV51FgV
WuNcYjGVP5yySY9lbKt3t6OsvcdeR5nn5FWUTLcFwAI+hxHqbjtZcPRenOmcp2h2mMg2bCzd1YMT
NBN4fKzj9Kvyak+GUgJFIw/1VfT0dbApJhqT+9CwoFWDqETbvcZqANr+SVFL+46vXX24Pea1xf36
N8zn66sxU+Cq7ahr7YvRdFg6TCEzibtCqMJSVL3UKPe3462ta1p94HHQ/6Q6s1zXAiFEqUjti17W
hzzGLcP39xWWnrfDrH9bCtccQQ7d3CWAuZEpkHQ+cYYgfw6M0YfzIB4aR8M2QQtfWmF9F2L41vjG
Tq+zjY86L8flvrJfBVffflS5gTQpnAjow2Q/xVV858TZxn20hgSk/QRxDrQDLYflAZGUupQn6ENd
DPnFycV+8u/7AZ2qS4JfR58d1LY/+KqzU8zg1CjBxoZcu3bJfNWZD8GJuPy8jt3UvO+JDqboqE3Z
H8upjpPh77O03HoZr71hXsdafE28HzjkO7QEqom6sqaMmDQMv9R8+tA0aDAEg6CY3R6tQT5NjVZv
rKTrBYv2C/sTx1zGeVXjouJEZWboyW6KX3nTIw91NqTft1fr9dckBmmmBVB7Bsws3ormqAqkUTrz
ooXSV8w7UHUWj5JaP5RmsXHGXe/3WcpmttqcLQyv+KxS3UNv1lt6itmJzjC8yG9Dobld8aDZW3v9
ehu8jbUYVimmKO4CWnxqPmsF1Htjy3T7+sR+G2FxgYXImw6hyWji2gutfd40u5rXB0VYs/29WbNY
Gw/FCiiLXETANxe55pRaTWgNsXnpYuWx9J3T1G8cHLgjXB0dMAZRneZ8osV9VRYJJF51jT4GL6aA
VHJM8DI5Z2rR7huui3o3GK1xF2j2dMjUvvrQW124j0E+3RU1YODOCaaXQSqNOxnZ6Jc8L8JjYCf6
5ziKB/xom/HEFuo/A+wz3pFeJOdO8dNzoZmdO2GRsSvlOt5XEcg6FCRU4wBjuDwkFMDeo77NHPqh
fvIHlCTLpuyQxU27c5qr6d424SdpdWgf8tqKjxpsUneSk/A+wb4ghJjdJvex1X2tKvOPRfSHWknl
l8bEvyZTE+fQCHh9qUkzr0rjbh9WSfEotfp0HPxEf4ACbHSuX3aa23RivKSDGVyMrIaPBz5kh4WZ
djTC+Mcw1qCVRKjsggIxEr30pWdnzPvHxImSA9WYju5YUhydXtb3mOyJvYlw+3sNLrBb4qKyE0Pr
u2oUhgfHjzXkP9Xind+G2Q56rPXJl0xx9OMmOwcYdB3Lsu4fijI2kcoZ1LvS0r8UVLVoXdq6i2Zg
4FEm6HZSQDtTqcGx2JWSPaD3+yPolXCf1xKlynb67Ww5GqydJuR0PPaoPnFgzUfAqyu97UBqhhX6
C7HfuEKmo2oHmM0IN/l3Eg3ykpTRrFkBkkrIEs/soJcwDloTvKixcnZiepqh/1DYxZ6uEypv2Kpk
vVeZ+vekyZ78VP7nVsfb8IuboQ3aNhoo+L+Yo/11MtRPRtic+k7duALWzkxYrjMmDl7vlXW61ZiR
ruM28OJ3xtFJkwfg+UBbYSiN9SlXuo0H9dqNg3KbQ6pH6/0q9W+sWjF6xQherDA8ZnAb/Tp4SK0t
NNJqGNSwQO+D7brC8AeNbKJ1agYv+qC0rsjDR3bTpW/N4+3Lbe3UxAwbYCaPWtini1Ozi8NMQ1/X
vwhb/NQNuPiN4m9kQ2sxZnYkyCPyyivWadWomdw6tXRRR4rmGrzudONtvpJQgmv6b4i/f/5qVylt
plejAQehMwsTfXCnc0WWnIPG+aiWrWdW1r6txztz4PSRtrSZ1ra0Q7uU+xrFmKtqZ4JLkhFZhX8Z
rPQYp98LSorp+D2eNr7jahwqHNhszKTkZXYeNYPWytkE9z8faeh/xN3Gba13ev7l9ppYgXGBXpER
krA0ROQoR7w9ozBPdGya/tKFvaXySVFRyiXUvyGrBU+tlqCDV2c2GjxNfQZVr+zzfrDPtOqj/e1f
oq6kEOgZUTmY3XxAQC1+idCrXhsgI13Ghn4hLk7Tru7l0EXSYsQAQUm/jD0WCOgcY/lpWrhKdX58
KiLZ4JD3w18N19xxSAIQhHUZg/ho05NWTF/tKgBERfv5aCTJiDifFBzSov0TOcZD1Bm/26TVn6Za
bfcdxmeUO8ctn/uVDc7I5taKgnMldKu331gv6R7GmJheJCsFtaAdgtTy5FycN77gSspCnL+O99BF
0Q97G6cPirRPpVC6+Mgv5kkJLJ06sNCsl2wysBfOEeWR3ApdbRSXTrrVvnSG/TDS/QjM/M402p0U
Vid76J8Uu0ZLMTor8M9u/8iVIxyfIQw9/qpXof/w9jemldGPhaxIl7F958ugRdK9Kpe0oI1jNr67
HWttReFIRfcH7ixp/eL+NRMd2H+UBi9R4bui/CnZ5j5MTm10GiV1Z25Zz1yLMfIK4+lgov86G4Qs
L2He76Lu1F669IOhYAuBGU5oaNA9ixjAzwT4Aac71Zuoiz76lt3AVrTSfdD4X3gjYGHeav4Bo7z0
vemn/s8hhRpRZDr2Z5bUHLWysx6Qvgne3/5Ia4sTbs58J6DIgUD52wkpuWfUPnU4AOyPwYwjgiaD
4NvhdpSV80zh5YauyExPvSL5NrZRmkOeQ8urESkkt872TQQl268yBUwCcnG3460tM14knCU8Fue7
9e2opjToyf6EdJHo1xQUU3rnT4qTZAmJWt5YZuuxePvPkvxcDItlhsJi5tSCsUlzgtri8pu1e4GQ
TaFILqKN7u2hra1qYOD/L9z856/uv1QXamGkDG2KDTdQTg6MHMv51KheVKmQSP59w7KswfjOb+/5
8f02nIE2WQWn0r9gmnWWguhb52unXooOVR2dinTayLmU+d97W7IBTgyQh/yEVNZaQq+sRtZqZSZX
jLX+C3NI5P6mk9Fx0B/Yt2Hiotm8k3rzIGfOezUuv8lZ5xpKysFtfRr6/rEsirMvRy///NVnmPMs
sSxTJ1zad5jjoMqR4Haa/GMnNW5a3ktd6yZheB6CbAdgd2OaV1bVm4Dzvn01zcoYdwnQRf9io9hs
JDio5ozb4ZYax/0kKRvTvAJ7IBw1pL9uzvzDi3kGC+jnCXo4l7EzRvpf7ZM25Ue5/mam74Vb7rSx
P2l+dy4m/ZSoWUzmZW4cEisrm59AYoVZEInAciONUoMbLW7vaEX4ri49tzh5FkezuTjO5zTfOPdW
1xmMCsqcgCuuMrmqQB0O9BfrWs73emocbOUxGH4JLOZ9wPmZvfPNjaROX53T2W0J2tBM112cFEqH
S3ErKv8Smu/EAJbQRPeygZmiK67VeNbwBetwSQ9d/i5Seo7bgTQs0PKvFbGTcoS8/1JZyAinp8SS
907Qu7Ron2PbPInhjIPqDm3OXW2o7uCfpV7dxTq2cA+RPHIAAohrLiKF7eCfbOM5JkMP+uco+m74
ZyO5M9XvkvN5NO6m8i6k+317/yhrk8vyQouJUiUfYLGe67AncYObfAmGb3V3yMZLjkCZFU6uMv3E
h9NtlbNqdi+S8Zz3Mfj6kDfreFCdAcglji1yjLDRlnKNujYj809S4b7NssSLe8LX09FUMphPZoCK
abMf2s+O7bug7OESaodxgk6pHAvAbsU3TeWgRbNXL79K4DENYzro8Y+gRnsUcNg0eB0mPnqOgNks
XPrHjx8doe/9cusVvIII4PcaJDWs2hlLv9iqjV9abRwbDi2pFuPW4hCyZMrgT95Pe1W5l/pPud7s
hPG5KZ4EmL9EO3S89tTwpMnHTI95OmOym30zzNz1/QdFSk9wRyfrQ9GdOv1SC692PvX6eRq+dQ3m
r/mvrIQ4GdnnIrzbWBbq9XE/P3wd0L2ULhAVfHvM2faUN2Ht67Q9FLcLn6X6PksexsoD1kHi9Kkp
f+sRts3HZFOhcV5xi5sGTD252uxVjivRYkXqddKhfF0al9jUn5whPBkmRQsEJG4PceVJPEP3wXHN
1ZkrJwkL+IZTlJVxsdUYtdXHRin/PyPMv+DVVTEE7dTVdQs+WvcCo3Zj7fPtIazsXepY6gyxxWAA
G5O3ATB51rogL01EUvQnfWjB+tgf46H4AN98P1rBeTDqbONCWpsdMC/o0JmglK+eg1av9koXMztd
XHMs11b1XnRASvNO36IMXoVi6QG/nh+f3D3URt4OLzZ5M0Vlm3qorVb5J7M7Tu0Gn3MrxLwNXk2R
agqp64oy9cJ87O5gvlAGbcP0IlR7q09ydaQxGiCD85MHBt8VrmAKRB4HWM54co+Met+c5Di2XBje
MNQhYbVBfrq9Oq5y+zngDMynKkMFa5mxKX2JW7NTJF4SfQ5NlGu/V3WK2vf5dpi1cUHfmBXoUNkG
zPf2EwYIMWZt6yQebajq2ITZsbBr0Gb9T7Lhs9FYf27HW5sy+D3gtkkPrpvC5aT1ge+YiVePOK3L
YfKhDvRLoer/Wjvl84EC4cHIEUgzdLH6UlDZijNNiZfCQKwQYCl+ls3n22O52sCLGIvlFwdRqMe+
nHjk+L9w8f08aeY9jS56NZglBOIZpvOW5sV6TNQ1YKxSDlzeUhN1ulEMesJJHrl1+N7si32jfaNw
p3cPdr1VbF+dLkQf/m+4JfhJglkMY0VLvL4L9tmE0G5X7oKtRbG21uk94oAL7A2FnsV11dujr6Bm
UXhJbYXv9GAyPsdliILzh8jnLLw9a6vBQDPR152F75ZFwNHIg5SXF4SvqtoLnRqniO5m3WLEmDeu
kLVQWEtTd0O5UqVP/3ZzpXqhRW1WF15bc0z0n0YB6WT6SRZ5e0hri4IWrsaOmjFJy02cGaJNNE0S
Hp4lylFK5GAnTcbRjpVfphq/J6F5lBu9+fcPyckBVw/BXe55Z3FBttWg5W1c5R72ucA4mkB6tJJq
dBH/lvbBGKsb8f6mDm9SixmrOHcPzVn07qryZIxKZEpdmHtYAsY0nIZYolduqjtae7ZVvFShdIhF
jyWJ87HJpAP2mpc0GQ10JuqkL19Ug0pnESkxvntq+0FMkNFaG+kGV+2C4j27XZnc0U61O+IMrlmg
k1N0mfxYaEa0L0pTPhR5VLkmf+XOz/XeNes2egjC2N8NVZ+81KUZuKhZldqpTiDCuRDfgI2KHRYu
+5SXvTlBfOKN0rlpOqQkuoFzDmV5eqy6QLqjU+3v+XrxBb+xXDlqPZQzxY8DlwKTjwdMmX3r7Va5
yKXyzRb+1yKSxvoIyYaWepTIh16yYFdYdo0SSmbpORwu+4+Ch/AnTZJV1xkCpFBIrT+YBR6KKdQS
T1ZCJ93HJgwGfwqrO9ph9kGXKvmARL7/3UlUFQg3BIqdlETqLtVz4z5LMW0wazizCkDY52wYtX0v
kh4Lqsziw/TVxsyvnEI8ImhNIYRGicac1/+rex7ztXT2BMm9pPqdFd/8/tkv/v0sfxNicQTZiYKW
skmIIvpuatFd6pxshP4Hh050cGzDLYTJypYFXoKWFs2BWYBgcXeE2WTnqhTlHjwEt5nAB9fgIbNu
X3WXIvwpxRtPgrVPSLYJJpd7nnra4j6sAizlsNaJvb4vD3bbe0pbgt23TrdPorUwBtBOirU8xqk6
vJ2psHXUwQl7rt1uKk62qGvKGrF/gD0p/w+L4nWoxYyVfhobQzkmHiN+sfoQMuXd1L27PZ75DFse
OQatHOp081f7W3t4tfKKATE5JKYSD4rbr0lCI9JX+o1vtnJL4JgJLxJxY1Sclhhfo7HzLDH0zAsQ
LI+mb0ryFPX3Hdv39lhW5oZCFJMCXoxS2/K9EfdTW/kNSy4dBxfXTAgc9PQ2SsQrQaDmgWVE0A+T
8WXW34WNllljlnnZFOw1Jb/ALDr7g/rtn8dCGLprYNchcC6bENxsaJ3rUeaFWutROHP7Xj0Xxni8
HWZeQ4vp54E25/yzvNhVrzoAmphpclBBDu9d1QEn38cHXUFg/mJCg/e73vXTjUfNynKYAb8yq46n
4ZXYRKm3ShqnfuE56fi+Kw5jFNO2lmy08A63R7eyuKkJchbMwhZooy/SE70tM91ECdWro+qPVnMj
qvlGcW5lMNyas5MLGYIOHenteYDSVxs28N69PqzvEqn/SJaHuU90JkHfmKuV0fBi0jUk9GhLXUGL
pKjKQtDYwtNNQaGTToHkjFv0wtXxzIpPKNcj2L1MvzOrlYTpC8ajl4eprr/Vun5sm+zgF9m/rwOk
nzUNLBtOZFdlTRUjgiQUjKfMu+h5qNXfUuRHL00S4DmloUp+ezGsXEhkVxx0fERaScvFIOqxG1Ba
EF6f5srT1FjhTk06Bzny1topbRPC047sb6kWqVu9l5Uzg9CkdBhIcnIs32oVdT/H8aPCk+ov0tDs
LfGugWd/e3xry+N1kMViD6UJKLJBEFODgNi9SzZ7C6vDUK05RSFJuuJQWHiMo0E3Ca/tzEdjLO7R
tgZHt1ViX52oV2Hmgb66kpKOnBzdCUFdBU/R7jSRAA9Di0Dds658jcKv/8N3Q94PpgQqZ6Rgb8Pl
SEMLWWFUfdTswG+4av3+doTVAb2KsJgZXxi8H2pZeEpunx1E9xRERgAcDNaLbsdulH25HW91noDr
gKehcI6iydsRoRYRBzJWZd6kxrC9pj9jX4JP96WNlMvi31lcHly1/42zSLmioRSFUbbCs1Qx4q7V
mQelHstdPrQgUq1GwvKrz/79/uVWnEtUsy/SVUPAGMCaNBVPwRgIZPcbU9ZoSw95dVyvQsxn5KsF
WGRTJqHPVnhCYCpmeBE6hqb5K0x+KfH+9lSthZqLRLzTkcDnP96Gyn0coFC+yL02dHaqSJ/8TOwx
26hh22HGkBn6ximxtjZIk6lFoNzDybuYMy2X5FQfrdxThYJHSsR7Ehu8ZIvwsRVmsakGziIltBiX
pP7ixepq5U9jK0Va/XavhrLYVhRrxrLSbWKg9FWj+GWkXtSVboOgrbnlar92L77+botDSQqgHAcp
A3KYG736hPr9vlMF1+JGQrF2jONnC/0A6hDcvkXWL6sZkiaIh3pqbjwAqXrUwnAjxNrkAKfQEPAw
Zgrj4sNZgTlS2mMNJI5wtfEySZ9aZyNZ2Yox//mrPWSMpp6HisHkRBDH0Jhxus7dVP1dm5WZ16Vi
841k0xL81VGUKk1zyDxlUOmAXqqm2GvZT7HFpl07wc3ZFGNOk0Hkzkvx1Wj0cAgGqxDCkzCEDYtz
O33Tyvsu7PaWFuz1eusu/9vSXR6tTNDsHUQTw1oODPBVCtY6Fd4QG9ODJRnTLpYqbS8PinSKbVQE
zK776Mso0RaqMR4Q64kPXd/KbiWwPlZKc9yNmlaBhpbELlIdce/DW9w4vdYmGd1HYBfze/gKGorw
bN+PjcNhkn9K1MKdzC9qu3Her376VzEWi3UCAB5kDvuhdgpsqntUs6ePQtXuy7jYY9GHMGqcbKBJ
VseFtgYJm45j4nKDIBAGW7QkM4UavSu7u7D7Qf/lfziJZ0Gz/wRZnCgDavTWOFKmRTpxp0uRWxqV
W8cfbl8wq0NxDJkHFxycKxyOJSmzTYLJ5xMPCLycJpVkF/Gn21HWjmIuZBr1cxWLx8nb/REXpdb2
oyU8p4PJFH3wxSlzKncsP4Tpr9uh1gbEfgesjnCrQ+/3bSgrN1Ir8TXhNUH6GNjqUemDOym0N4A7
89dfbkCejPNDC71CZ9mdsnzsEc1uyj1ZL4AVyNKLZNs/bg9l5fE9v7IgRNLL5X+LU8URsYS3hERr
qvjT++fGdHaOhMxufhcV4R50QTluLOyV8/JNxHmzvTrHkoR8MeHDeQO6W4n2VAZAVnhImiA9bo9t
ZZrg7c2aoA74vasthHZwJkcJbbdGQuc4PlaYDmf2xkW2Ohwkg+dW24xtWyw7LcvCycJAzlODL0ZW
nBBXjGt0yUR/+B9GA34brQiw1TgJvf1ubcUTVbRW4unSZ8sEe2J/acpvt2OsDWZO2OF8zHp9S0Kg
KTC1tit9bieDukVNBL/JvZwUbjturDtzZXHTD0UbhtoPTam/uoGvloEUN91UtVXqOXpUv5Rm+63M
/Fwg1xCD0MKU6QVp30uURkfJixEnlFLjKLisdn5YSOdmUjDwUuTk4DRT7ZYFFJrEmPIvcCbzU+Xk
UuCmWlgeHaRnsWCptPuuC8aTPUnVwSiMem8hHXZGpG/w/LrI3arvh1Mi6fGeae48KET9UwdWEGvi
Xv0l0kZ6MAFFguirNeenXLT6sFNzu91rbavup6ns/zR6XO20Yux/V5McfQwyI/4ZCOGchR8p9way
/Xu7TbsTMOuPcZdT8VdHCyVOgfG3CPVjg7bHrpMwRVQFhleKT9ssTaL8d6vlsyoiRNdgdnql8bvl
HXk977DF+HuU4ehOM/dv15ZJgSrXa9aWP4rfk6Ecmir93IfKY4a9+O0ldk06BaFHwWXG7fJ4vlpj
WHBPZaq0iZfNDuR1WHPr0LHeVQLwQt/cB2J4GCr52+jbj2kynaDBfpHjZOPduDbiuUo713xmZ4PF
G0RO8krO4Nx7wDm9IYrPckdSbYj6bAMmvz3k6/RhHvF/Y6lvv64xCJ/eFv3ddqow/2725nSXTM2x
qN7ZFeTerZPiemsRj9cVRUEVMdblmd63laW3BS3zrMMDNFAeO9U83R7SaghecCwbYAZXFWglqZzG
NjqAEzL7IPhd48V7O8LaBAE+gnoNi4QMZXGuBlKlCqOjl4L6yyXFn1OJE9+NrPhDZVsbF+1qLGqA
FOyB+bEJ3k5QL6sOns1+7MUQde+yCkXRyqqHfWcN+T50ymKjDLj29WZFbB4LpENXPVazLc1YIIvu
6UNgHQMogodW9fuNrPU6IcLgi8sbRTDoWSTHb0clUkVPojanTZSrQI4/GeUPezoqlOQCUCG3Z2s1
loUSHH0c9rWxiFU3ldkYTZhQEcm6Dyav4p1B1ixcVfP9E0pj1o8JSfuNTTzPy9sEiRG+irrYWA4X
huJnMRd8OJwzH7SpqbXKDrSk2BjfaiRoKYBu11RsAww5kjoOQISIr/kATq1/p5obteiVGCxzpBxs
uAxQmharUB6FDLmnjL2ix9u8kT8XY/qkBu1G/rV2ANNkY03QE6W0szzshzGrJxXzDA9A2fiYqtJ7
RzGyY8WFBXKUC98axI9KMowns+s7WulNjmJ7aj4WcJa3vCtXtgKLBnADRTzKhMtHZi6Npd0PeuQN
4Bm6AVvh3v94e22uHL8AsilCzo/E6/rW2FdKOUpO5KXaJ9MM96msn8L6sYydvYKhb7ElJ7M2j+TT
ziwcAaxsWeQPCzPtcivjNPGrd5lRPeM9dEYv8cvtYa0cWvDIZe4nKjQrVTRos20D9sWr/OocdPK3
UPh3DljeqNW/3g61OkmoP+GaBMqQMuHbk6RMLSTKCr4gqrliP0oa2XqcOht7bCvKPOBXGWHWdJWo
bSvyJguPTHl4MUSwcdCvhZj1AklfqTxevUR5PcbNgOmL103SsUMUDcrSBibumpaogRICAsDBCyMB
kP7bYVRFPaZ4X4ZeqJR7kTm7pFZ2EqryIh0uZijB42uH38jdPwX68LEotl50a/ubFg/MAEAIK0RW
tmrajG0ZeEGiXozupWh+5FKLumWfuA1c91gzTnmjHHCfPpqB8j5R/oeZfP0LljzXwZD9Us/5BbWp
v8jC/9hFzsbRvz7K2TiTXBJfryVj0IyQHYKoEHhS5uRfVQvZ02FUurNkN9Ijuo3BSTfIooXlg19y
SNxDRGkAwQMBSrSqOtzeISt7nmyWoujc2MP6ZHH/9YVQK3kwQq9RXtLsi1H+DsTGQ/OaPazZUNV5
ogMUpJW8lPIXqKFzCeWRxx75RQ3uZ4hPedL8bsr2iLjUA6bkH7VEbd2wQbz89vhWNg66ZZCHZ6Nt
tN4WDwQ7afOmlrrIQ7Tc3yXagNF6mm01BraizH/+6gRoYl3Li54oqLG5OmX0dpOBsHIZMJCZV0nN
2eTl+TYEip3C+T+kndlu20rTta+IAOfhlJIs2/FA2XGmEyI7A+d55tV/D/MD+5Wphojs/yQnBlJq
dnV1ddWqtSy0CXnhVg2835MUvSKJU3+Y5zC5nUplenagDd5r1rj18hEEbJAGCLdR0iHxWxdwK32O
HWjdo5NUdffm2N6n9vxRHfq3YNL/VhVncZUzU8tXOPuQ/kivN28wRQfMd/suLJ9UeFB3thyHf5+n
4xXMIdANWyaEVx/Ujxhbdro5Ok3aMS3GJ1t7UNJuVzVbHACiz3duaJXsafKs14WNoTp982HGlpqX
Nh/BkG0VvkVnGUwz9eT/pwi6+niURUolnsrw1BlKsLfmoHwbA2N4MGsQZNePlTCKgch1FgwCjZB1
lbecyiYuUTo9TY2E6FdOB25MUH60/HYsQRYqbogCyWhGe1L5fm/EyI2ViWz+0oZuS4tKuO7l1kIp
hN76+mgkedxDJmkHJ3O0PygpZJu9vw/TjZejcBstJr1V0gmeCs571wyzMg+RoApPctH+sOPiOM3O
r6SipNM2G5mucEEQ0zGDAdAHiP97UwtNmDHYcXhSwIsfhmoqnzujQlmQyeGN+CgKK8tTdUHpLiDr
1aU/SXCWTxH7CJPQ+NyktAWMyjMac9oHo6I+1kGl77W6mrayjcXrV08ghh8BGC1VwaWA836NDhJh
MAqOIU2a3CtDB3J4w23TyZ1KMOvUuVILaQ0LAtgdghVIztY3/oSqwnU/Fm0qbSJI6ECWwzq06vaX
fm35qp1mp7E7FgNDrSZKctOdNsQbB0ZoCBoV2h8EUEio3i+Xh+RUo0iUndKwPzbVF3hxXaX9BN3V
9QWJXAd1lIUcWOF8GqsYEKiJNPUI4J00pvx86nI0+CW6CdetiFYDFQfnH/G3ZY5ntZqxqNGwHbLT
AKK7NmD2H7/HEGrl0s/rhoTLsZEMXYLaIgT83pBPSbc2qyY9dUqHLGmdPRVa+60zko0cRWQHGwwY
8L4kyVodgzgaNWe0GEdC0YPcSwvgWnOK45w1b9cXJAyc55ZWG0T9t68dZUxPilbdoFXgwlLxMEjo
hKbGXRSZezOQb5AVeJ1Nwy3T6E0vlNfrv0GUrSyvL7yRKpi9rhoFTdwwfzinJ/gQvoHO82BEvblu
4s/zd328AS+rf5paS03v/cYpsEHlU5RnJ6cyPurVDP1FtB8qlpcUO2IbeAO9ca1hfNBoOiSjc58V
8R04tv31HyLcWPKlhX2HWtI6atvxrGYO4L9ToVbtvpEqKB9sxlzD/1BooWZJdXhprXElrg54kiVR
1HUc8GFM4o+5EQU3UG4Emet3DLdeX9TijRcfF5TugoijYroGvtRxZ/a5GoAJLuefVnnvgGbM8ntt
Ng5D0x6uGxN+QZtqFakZRCfrgrPiBO3IsFSOtzyDt3FREE2trcGlS8b4P/87dysXEZQOazZWJiVQ
a8+a/NTq0O44xfxs+PbRjmIELPobHQqz0p1cVHJ1da/O0iNEZ2gYhbcNgtAboXqJKeuva4BOXhpw
lHjWhIRw6pUDoE1gRSl4ImQ3212ozeWNYuf23rL6DILlCmqg3HkDPLvFTCXa22U4mhkkSEIvimkZ
PDJBrlT5yU7bW2dSvlYFdBoTud1hRNOEAcYtnhDRBlPt4cFPt1a/eCLF8tAnfgPye5IesrJBdvCL
rn7/eycCKO04pDPo3pjLhXKW16NuKIUpyn8nmFyOVZsdB1l5mtMtQiNRNsOENopq0IfZ1M3em4l8
hYzJccCXK18d6Nn94Jfc9G5ofenMzO2UrUatKJLCvcyjllI/06yr6ynLbKg5dTs5WRXjPiiNl9W8
4Y0bJtYlCWodcxLY9LnzsM3uprFKn9QwGDasCN/oMPpTIqMAwyFfXYCcoqmWa9pKRpRZXyd/jG6l
SMog9OuH2zHxk2Pf1tMHap7JjRJH+k3eTelW60TkiRZvCs6cAk51fQsHPQPBrdlzC0szvIn5lwTl
vzwdNxYrOuCUORe8KpXbC+2iVCuYb0bs69TrDzZAffDOu57KOyEllB6cGLUiZeM+FCVM5yZX/h+Q
4USFQ9O45Uawi3GX1Xdq4bhaf3v9oAkv3nNLq42c9ZbGWdbSCY+s27xObnPdPHRZfNNFxv3ADJOb
ItpmM6viSO3nPDf3uS197Px4I8EX+S3Fa1IdaAOpHGjvj6IVWKhDDmRU+giVWjogbjZvrFVkAowJ
NTTuW4GKSgUnZZnRkAXuFX60/cz/YFtILF//oqKYgpD8ctuC3Qax9X4hfQF1+GQzKzwikxQGb3pM
neCxMB5aeDkt6eW6NVH4X2RZdDhq6XCsgQyBPAfNmNFh00w0Usveuc1S5y5M0scg0T44ab+VyovK
vgCB/mdx+cpnodmRGsMwY7ptU9w89mUW7nK5vkczGOhJ1n2AX/VG6k13YgjRtS0dcbt2i6hEuJFM
wNpMtFAeXKcYRq8xTadUhNHgRU1/zMh5X/+qosACWOhfA6t7wWiTVoprvmqUQYaNkOFdJ6c/NH0L
fS865iABaSciCrTMa73/lulIITCU6OsFsqS4xty9KMgJakn6XY+M/X9YE+0TGO44YhdPFjsPrU6G
BvvEM/DRmvSPkZ7tLS3/ed2M0CHPzCzH48w9ktGeMrPh0xmm74aBikAksL5AOiRJjhTEzXVrwo06
s7a6UBU5l0ZDZ1ELTU/Yhm4ZwpJubqCFrltBcvD9mjoiYJZCYHmSmIonT6+fC2ujJyqMGv8uxFhP
cJZ1VrcoABGbtO5hDBU0kKp9nRknTfGfrWB4bdQtSLfQ+aA8ZPSWIe8LPlpUeTqnCOGE6EuV4oLf
3wWycTt2gIfq/O76Pgm94szWKrpXoU2PF+3Sk+U7sVuF476t9Yd+tu8SonA/zVuZlnBxBm0TihsG
/66icGa35STXgO/C/j4FIFJOu9qSqDv8h0LAMp2zIAoZeFpzjlmJCcgnJKOrne+y9KKVP/r40/Vv
J4x2zKgD74Pahbrle+8rAi3tg2UpbRb8QkbjUEjGj+smBN7H0x7Sdrj2KfuuH4jgJnxZ4k5f5njv
+B0qGkVt7VaD8dKM9qOVS5+mGCWL61YFedU7q8senoWKgv6daQVgDWhgPYEdu8dXd7rRwZ89/1ZH
6bsEU30RbsFFBKcZbi46o4xFIum4/p55aQx9aieM+tof6jJxIQw26RheX5vA/3Se939GpMGArcdj
wcqiJxDT7ofShgQuYGYivJ0i7shqCw8sNAXOQaGKZy4jue8/Y5SNZaUi/HayFoqpPNg36m95DNxR
3SIxErnJQpppU38l71/zDPpJXMt52EU0DIqTlpq3csvMzuQwpFFKBzWOjvHQbHi/aLfYd5ZG6emy
+DSnWk8JoIxOapx6o6N+GJr6bZi24oUorQEMCjyThyDqLmuoc2YPlYUq+XiSjLvEMG5K/WlUd01t
QxV53zsfg/rLDNOqpm9cy4LICKMMz2j6qbx213lvljvlECfaAIYtdY3hR6p9yKS7Ib8tg40YLNg9
S4XakzDCI/OCw9rKei2Xg2AAaH+Sug9TDLnd/E2tvWr6LBfV7voBEOwb1mhKMOhOCF4XaLQMPbde
0vpT5oSPUmx6TW68RW1/uG5GEBzxCuCr5FAQEqurTG2sjNmQ+rY/pWnvTuEnZwtFJPhq7wws6zwL
UrFvZ4E1DyBli4/yAHFH2uLpT6acHuz8Q5lvEREI/OGdvVVQbP02HAxz7E+OZLmTyvOLu5FfcJO0
HiP217+eYJPAei3oOSD+MKGsFhc4CAPYVdGftOFJabN9NX8K1K2KhCA+QTROvwjSaO2y3aZmDPno
tdqdfHPfF4xf6Ia71Dgne4v7QDDJA3k6/WCo6iiuXEzYT0maKUqmtidb74GuIflXfcn9f3z105C+
JbX7KbzlaWJ54S/J3oXmDYAVI7i9/k0vl8tdDYXNwo9JfVJZbWDZOCHlz7A96fyGVL+Lw8Pcop+z
kTBebB1XJwxHLJVmNLxDi9+e+aVJdz9TnRaJv7qQb1AwKFyo7fSHkuf1RuC4OGOYWrjxgFcyIgdr
/HtTU5CGelCVkhdZXXjolL74kObSFkWZaEHkofA8AA2k+r66xvosSbqB1+PJ7sYTsJYP1qAdlSb9
W5dnMTajBQz2LxQMazMRSqPZEKm+R+rmOf3wRD3TdXJjI/xdeMFiBsp2Y0HkqRc9k1ItLSnTJN/T
xppAMeyMNnoCmL6b43zD4S4iBqYYN/pD7EYGd8FnU6e63ydOcMrzXH5NnfQ3anjavhr1ybVDk2a6
72yNnIpcgoQXQCO4PErPS2p35n06PWazUurgFE+jfXB6y9zPQe4f/vIoLStDQQYBGZPm7/pudJRo
SlrLCE6O+tvs/ynar6X8bcz/+WsrsGOAIAcpA2nKGpmZIlQQt3YaAjdahhF2bQsmxyj2bbyVqV3c
JUveeWZp+apnX62L5mSUQaacGlRhAOecenWKXaMHt2ZEN7FqvWal+vP66i4biItRSlGA5OAcpC/6
3mhpz0qj1lZwascEuI9jLsA4szw0umS8RpI6uM1UxrtIyRl7lJFILhYu7jSFWrVLozr928R4+TmM
djIWAcPYBRDEiZM8C+UmOBUOKNz8hSFPV9O/as7v6+sWhBNANDSdQc6BZl4/AJV2UpURYcCTYvow
pkeZcoRyJdjlZdTeXDd18Y5ZlnRmavWF29Q2nb6cgtM8wY07TfmumFMkaMkdC0PZzSi3zjNStX29
0bwX+pNNGZ7rFXKAtedmcTmpgy5JXmJAOjxH5W+ePcuL4xkI+id4jL/ZdMQ3NlD4YSn7U7VCgYt3
73t/Gqs4zwa9DE6RVh2zoQRxX+19VHivf1RBAF1ECHSwpRATXgBNykLL9MoMg1MKjns3T43ylEwI
LHXVNMGxHNnH6/ZEm7gUQngUAnCkmvp+WU41yj71j+BkWTH8tvBXgBmdiqe+e5TGQ1wdcoXZRGUs
htvrhkXfE0rOP7x3EAWsIQs5c49qmCrBScv9YzhFiVuZsBbrwX/4oEtHe4E1IyawBtCQFlBhSILw
VCGCXAU/GuvRMVB7+nh9OYKbgcX8z8xyW53FuJYMUBpLiWs8lNC0TZPv6FttXK7CT7aUoJfPRTF/
BRZIbXnQehsAV2u3h9l6rGlkZ90W4E+4kjMrq6dFVaVdN9HOPmlFPXnJXKd3uU1D+/r32lrLyu8a
X5nLfvJZSwC36ITCbF+QOLa8rq8bEi+HJiehl3rY+kGmMxbIY2nZ/9E5DbJxVMJmIx6J1sJoKD0c
sMEQRq/WUiVWPDfgZj2b/MdVmjw7hMP0bI2qvOEBosXQQbXNP2vhffney5CWsUNIFXwvDcJXeKe8
KVA3AoJwMUxrLHNfdPXXiwm72QiktvC9rJ6cfaNPPwdtCj4wDrYlTykKdaS81oLUX2iuV0cmWTDk
ahn6XtOkkPirtXEsEKGcCK47M7XtjetKtDCuefrddKG5hVe7VI9pr3U1kbUeb9qsgm3ltqcWcN3b
REZA8TBEhJYOzCerO3Ei9wZHFwSnLsnVXeY31UEfzdE1utw+/P+ZWl1I1iQlhl9EwUkm0FgpcPhf
cnF33YbI37hlF1UUtErAfL33t7LXjGwuTWZ1HXkXd9Gu2NJ/FjnBuYWVE5hBrajByF0+JzfjoOyi
uTwg97DTxo04INoZzic0BcvL8eJiHTqjR8Da4GVSSnt/Vp/S9q2ItgA6y/6+A8WQIDBFA76JhzDZ
3vIrzq6BjiW0UZSTmuQl4h/I2ZnHwEJoZ5qkhgWG0zGN+gEExGBnG61k4Qp5NcAIvUhVrG/UJEYE
dqgTySstE6RmIfv3aVxot1njpxtnSbRrC7/PQmdF6rCmxkfJscz7cpY8YzT2g/xF57kVJV9xl78/
TzyKbep3PCsZPVxdeeqsjEyIwLwwMYUtzdPOn7XnYvh53c0XJ1vt2jsrqytvAEovT7pkgfDTPmVO
dlOgFxg5RboLsgGS/2FjVUJ7sFjQOYFf4gIPU8nAv2uzsD3f8G+cDorwPnHzBbuPePad2lIpur5A
wTkmv4OPB5JCYLzr0QTDkrQ8JDH3rHj4PjnZXp6qz9dNCLyPyMYY6jKxQ49hFV4rzldrz4XlWf6j
Gr5C+dNXG+go0WdjpHa5lijlXlT8G3+YpziPHc+UitjNU+VJCpnx6PTss2H5Pe+pLcLXP1WrtWec
m1w+7Nl5blStgqUjcryhG45S2hwDoziEmf000BZSQnr+sX0M4/ZT1zfP8jwehjJ9MafwIVbTOwMq
YOYMNnKASwwSOgcMOyrgRaD7w4FWv2kMZw2yGiLZELyWUnQasuQQ99l968/7sS9/KQE/rsqHvRZq
GydFEN9Ug5cX8c3ihlvHmBFTPsOnjqcBQTrqpt/uWjUtj2EdMOOcIUlcIrLK7OAWk81lo2JZNf8z
CDKsIzDyftVxmti26UuOhwKT/jDzRr8dm0x+jOAwfegrI0ZmJgkfINQuXzL4BQ4t3ZU7ID6/rvv5
ZbF1+SFITuCHlN6Jfu9/yGhaURvVie+ZESQaddLobjCXCMjGk3IbWUn/LavSxDUHv3uum7B+yGsm
UXNoxD76jVqgGhXnO78cq6PCNo68l6XqkWG65Mv1HyrcqrPfuTqQnVICPY98x6M6HUIoVU5uwV3+
1k5MeJWtGR6HRjb2Tlhs7ZUoFJx/odWhUSp47qsu8r0WTms7vE+ZkpCS/fXlLf/Jxclky8lNIOQF
y/h+GxILnc0hDByv1vQbB4XxMdp6i4vX8a+JNUxlKIMuJ1uwvWFOPmU0gxUkF4ZhM2kQ2YE6ibwe
4lWq28vfz4JMPtiSabah4/XBC6hzlxLmTdD9+vvvRWRmDJte6aWoVKx2ejorRLIcxT8tWVi5X65b
EDkcfGKcCh5bKOas7mrLyXOjTh2biVALto/SjZ1vSvcTZPkBJ9tZ0eG6PeFn44UCagQNgouZzNjR
fT8eZMdLbd04MJRdkiHUoMCsON2KucthWXsb+Ll/ba0OPSKVQVkrg+ONuv3LCJ0H5t8edWdCxKik
1WGchgbKc191h0K+XXQEp171Rkv9+7xrmbsg/ihIOfKMee8pfdjAVT9NbCKcMbWrp5rxoyDTcxUz
n7/PSrwlBf/n2r5YOGPoVIfMZSJnhQHKg6hNYkiWvKazhjtwEp/mUlV2IF/Txz5Ji4PcJNO+rkzj
DWlI7S6F2JKZOjCvPVP/XhT2+SLP1N+Gc9YdddSGbhqt63dG7gw7pzX0myEJ/X3RV+oDwbJwaaiF
t9cdRZQ3LE04qA6XQap19hO30tTWs+V7iRYfNfPWMG4NuTogNsAI3EZYEmTG3Mv/s7UckrOzrAyo
9dAL872gsMoXW0n9224Kwp92WLS7sq+2ZhxEdW7VgtTEXtACi+T8e4N2MyqgEXXfk6JgejWLNnmY
LBhfBy7TnVaH3/vZNx+lybA828rtfyZJlgM3k5X+BIfB1gysKAaQnoEMgl+S5ufq0pntIm6NKpS8
UCq+VT5yX2WOcjvcmXDxuHVW/o78LSiB0CbFbhPA03LtrG4Cq1fztmz55IP0ENb7Tv9cVtlO6snk
v1fyXxNbcv0z3ytTBuaNBXPi++9dUtkJLB9n0mZvVn/Efeza6n+53Gw6gibCx2g626sblCmukrsm
9r1w1H7bkfVMFW7DUUXR89zE8vczR62GIfazABOT8uwY98Fw1Dvv+rnbMrGcyzMTQadFsWUFvkf3
5z5o/G9zLj9Zsr3x7hWmhgjkLbimhXVqnRp2bD4EBKXv1Xn+FOqlW0E714/jKzcV6vYFza2grX92
87gPumaXlsrGzScKMGc/wFwFybE0JHBj/IAs510SVB/G3HgYcu01DcY9ashbxVNR7rOMg0JNCHL8
gq8jcYAvFChAIdZi3aTgqydzS6pLdKjAO/HAWPh3eKm+37sZTk+UVGxMRGZKRhtrb1TW1BvZapX7
oEvaW16b8b6vAJRd95rluK5vHMbDOGGkEiCdV5a11Iqz0CZ7zPv4C+Whkx5r+3IEr5MUB2fK1J1k
zW7ebCHxRZGbsiplDabSnIsZ16bVZs3qZmqrydTfppJG0OIeYzhbkne139T/4S4nD2OAg0KKScHw
/RdWWiJ3HPGMi7SPQfQ7dJ7S4GNdvl3/miLXdBBJAflEpwM9ifdWrF6J03RQbY+m4EEhEA/F81C8
xVXmKsoGIZXwIDKWQpbAQDZlsNXW1aOlcdUuGaAc3BWJslej9h7w3ltTSC+2M3xQ9OxFSXpzX7Tq
FznfGgoTuc65/VWWVjda2uJXtte3pZvab9l8dGrL7funEnXlcDgN08/rn/cP8cfaW5nLXgYMeRGS
Wr//vj4bGLV5anuSXEVIAdegfYJijl6QCdF/OmrmPytxz3uwjPzwsbWm+djUfkyJJOnQqQ2/9NOQ
wEmnVc8mT9dDX8bzcxb6zFCk4ecCzqYjYgk1eeYwbkBphK4B5G+BKAFmWNff+8pBstsKbM/oqhsq
YMfBR++1OOqM8wGSd69/KVHM4ioDhQ8LOXzKq/smLLRK6dPc9ipHu/Pr5o1phh/XTYhO8LmJ5e9n
902jIkZWWZHt6X7pMrhAOrjT/Q/t+PG6HdG95pBroZpimksF772doIPPHJ4B7EhWvEtNQzrWcT4e
SkdK766bEu4RGAb4GtggwC7vTcVa30qUD2xPLZvHsstuSLDu+zR8maf0rh+3aP8ux6LIbpgKZJQL
xg+Ip1b2DDSrjKitCfvdlPyaqKrtCgvlKHeUB+motI56P/MmnumkMtcABIu9jHvTdKuYqcGwKRHu
1VJ5I7AIPzhtT1BlBj/NWIXKVCoaszcp/M2qfgNzxo1Z7uutkSJR9AI1zwgvdRdGS9cNorLI1UaZ
HfJkZXw24vCnxqSImcIYGklwDNMCtbLmABPRS5VrD8W8BbkUFfZoHcCawSMdEvC1vJTaJ2NVFiZl
aNN2Le1RS+Nd074yM02DtL+pDCZsc2snWxs3ruDcvLO7CpuzOgallMK6WFjTP04xfSkV+3ZEQdBt
tXiLaUiwl1TOAG0wswuOYj1BOdfmxIwCFf0yKF8NJJ4nQ27cRs5ur58c4aJ4t6LwuPA8rHMyoBJj
MVnU9NHsM+/CeKrdOZz9vW4Nn5wxNjcOqipImEDdyEw1LewVF+xNQaV2VmdlBAVQkB8NIwyeU7VT
XqxMU35Hs9PuF3b5z20FQ/pcqGrtQpwVPVJkZHv7Rqnvyi6yH+1IG/ZxZAV3VSh3u1JqBres9W4X
VPLotnVi7cKmHh5CY1ZOo14jlZe1zc5yfOdLlZMK8rJL+ZyRcrj+PQWR6M+gB2PndIcvSUdJMaQ2
0m2vG/gJ/Qd9HtxRh7r6N0pr102JXGQR5lz4C1F1M5e/n8VxR5uDzGwT24t6tLUqPtQhsf4+hqNA
xEgyfXv6SuvDXnCn+xWT6p6NMk/gjDdZ9Ww09salJ/xoC4ufudTML2hUa9nvkEWJbR6LtTuE+q0f
6E9gNG/CJJJcxZI2nF4YwxZI3yLsQMd2fafPdqQ3UEouNTjpWx9pr2ZUfhiT7DTNKnofWcgl4rty
LR2iWH9JnXwjpxDc8ugh/M/+ckrOti7J/USOIOXxxra775PgQ2tYG6NHooMNXnHh/QFjf8HqMATt
XCscKM9vcvVectT6dSw6xuXNxL7TwlHf+KZCb2TOlFlTIhbIrPdLmjLEJCu1ogKmPcbNU6yf4uz7
dYcXfrUzE6vExVdyv2AMgwKwDD4c+ulw44ksNABoVQNVCrPAOuhGat/rSkjbRpGfjATAY7AlVC1I
vXnIALMBYiMg4VTtWW2LitQ7lZ8y/5MKmwnsfBVarVPxZZj/6bbcQBRv6WhClkDDW8DCKTmFPGbk
BHmc3VDHeFCl7L7I7NHVanQU2sQ3DhLtqb/fqXOry4c+82+nzsOskeg6jJnyEVWvL11JzfK6DeGn
hDYdamegucaaazD39TjKgMx4+tztEn9AvCl2pflr1p46/aVr4v00/oeIq8JrAZfGIvW87nRUbTMA
wZVtL4jjf5xOea1lZ3ZDf4uIWRQPyWygLEDnBm6w5e9nn8/IIr1MwC54Q1T+0IzyLu+TcGdp5i8l
pmXol7p8vP4xhW6yEBouA35LjfC9xZJXG77Z02q3/BHEdjvtHd+ODloYZzsZFt5DQNK1n3S/Oly3
LIhT8JqgSM/sx/I0XD2GwddrMDUEltf34xH+VndUjEM+gkfeCIiCAMWEg0XiSm+A5HUVc2ta0sMc
q4anG4NXacnHQao/tunW5MUl9wyQd6pNjPXR4Lm8MiWESsoyGHRPmTP5afRn56udp43b6lW/sLqH
e2sw6wc75+bWslwGW604R/StoqPd2QSDWsuPlWOOD86wOT8k+gi8kgC+AO9axgLe7zMdoEqerVb3
gsF+lSr51oCaHxEAf2vCQeDCSPQsOD8myhY6gPeGslSOS9/MdU9DgBgjrgF4rSZTUaKjpW5pd4mc
CPINsA6UpOj5rJxoTlFfzKZM91TJU+t8rzFSaetvs/p63VkFx4R3FbVXqMoWpMjqYNp23uhBWBme
6ryGVuaq8uMsvyX6QyF96KSv142J9op3HAprcHRe4ljLMCnMykkNzwiGfictQGoj6uC8qqz/AJjk
Kfs/U6unje3LpsoEu+HF46teviBOvBGshe6wsG0vddLLiEYJs7eH2tG9IbXB+tlTtE9LebqLLQWx
pN6wHhbczUZQExp1loSSgVRiy8oHzSztbJjYOPGyuvfT4JDoB1LzhzZ/CeONq0HkGYuEKg0WEnIw
9+/93aDwkCeNbXi5mv/Ww3KXW/ldXyufdLv9Pg35R79St3SdRQ5C+sqAHgyd8FysvBHljmlwMryR
KehdlXmKeqtZ+f66FwpyIkqP9Au4AkjR11ja3M/yYKgMnQnNp7KPXHNLZU1wj2OAWVAaE7ANXLD/
KVFtzZSbvQ6ijimTXCmy9n3zu7ee+py2XHB0xi/X16QunYZVOZI3E2/rBX64jMm9360y6poug4XW
Q1i6fZ7HPryPwsQ86gr8lEZJ/dc0wZzM8Szv5t5sPtR21zzVxaTuwiT+VVrl6CWMUpvhTUELn0TR
t47l0IDOzyCAdIGfMyB//UcLN2IhqFnqkMpFZVDv45weMDEuqGI3zqg86sigbBgRHZmlZb6UH8md
1jNVqlyoklV1ujfLnyeVk2o5bl/9o9bAFJR+43yKVgQAAm40UGoMwa38t0nDLJDUyPCkMnqr0XRP
5S2MjehiODexuvTDcJRbqfF1L6nV2XV66SY0CQAkAoegzzaOiqgyBaQDzgCG7TXwNqtrSNOk1A+o
eXhBE5i7Ykr3mtR+COP8MHTaNynVHqOsOqh59Kmb8423i3ClhAISNa5cTurKpedMUoZaxnbR1vu6
HpuDxHScV+jKcGOkU7UR8ETBh5e6vBSoUAuxV5tXGnrbpuVsUdFX3C7QjsOkAmUZN3xEhKzgymBU
loIRnJ3qyo4yo8ejx3zTNDNSA73HOPOqeTKf0eXW46VfoB0rSe6QTJL1L40vx3vHzHx3sEJpV8lZ
ekT+ObyxEmvYJcBk9zoMdV/Muo5PUzdSKiz85L6Y0CcKKqDIGtTYX4s09O+un17R9gAEJCUix4L2
etX7jAFAhkra2J5TSafQN199o7wNQOnG6lazZcvUygstzZfCJCtBsWYFk3rGfrZLtN55IE3//IdF
kZosxS6VW3Z1wU55XwH8pDrUxcZ9xXykbB261ngcA2kjeRddrzzy/rW0rPnsRQTzsyaPCE15Tfs9
zxW3d37Y+rhnZMXVmp9xeri+MFFkOje3cjrbD4so12lXpaYKw9kS4G+vWxAen/8taE0VDGS0t8IQ
C6XzNhrf5Eh3rXSrmSRCvcC0+e9nW5fKs6q262YCQa01IzdV+abr85fYrh96aGBlu33V7epX6UtH
hJkOKF89FuoWBYN4ocR4rlkwWesKYgr/ZGuro0Uh23mKK+sYOMHXcvhrXW9eXYys/Gtm2dEzBwmS
UNNBfVHHhuMhcdQfuuLcgIXY8EPhalAT+lOp1C4mmxVnLFVb6iwvCj4X0bcy+J1GG10c4fGlxv1H
dJYm08r34tDKzbCn3xhKj0bBAI4BdCb+qKYfr3ugqAjK5MX/DK1ujKTsWiY1Kf37U72vmnFn2/6u
6Z8rBDDV6TOEsG1nuQ30ZtOWLLbwfJFiGEtbEK9YhSgtZc49CCw+o299LeP+M/pIG0dYvDw6KH8K
kvQ3tPceYTRhqWipanqB/DUIwtGVyqrdIRyRumbUHBJZI9i3p6yQ7npUyEbAq9c/sCix5e3BfDo1
S+Arq0X6pZxbKOlZ3qDKiEjKfflPK+n556K1hhfJkbvv+RwMh3hqWjeK/XkjIRAWIjgQC+4TLa+L
amZKE0SNs9LylNG8D4vkCMph3/rdTlHrj45lHadw+lEG8U9tbO6Aa5/itL+3s5658/4+6+zf1z+H
0K+Zdf5TXF0QaO/3YxiCuesL3+Q5m6We0pj2sxw300sTOvoxUMv/gHL4o3/KPBZR5wJjxyR5noII
ND0VsihY30ogQHrnxnn/MvezfJjU4iZQuttw/A84J8RJABwBo4Q4fT2AGjh2JNczJa02/9bqP2hJ
m0AHTOd2MjbCkWjwAlPQYvNwWgbnVw8Z2U/nOe0U07PSMivdTIrsvTLVoDajpvw+h9Unon/iqpXc
HIZQTu9hZEwfBqMpT93Q93dtHE63VaSVu0mazEOVmqfruy4KmGc/cJ33mGEsmWrHLkxafN8WZGl5
45bm34+WssHKgjIweaeu33Npo8t+qBGWIeT51uj+vW8WX3woa64vZgm962cj4QScgQNB6IU0REoT
zJRM7jIHAoisKRkXmJ5q0/+h5MMXrS630GWiMHluT31/ZKzWMVppVMjpZ3mPHP2TX20VfoX7AyaW
6wbYMu289yb6SYsmI+dUlontmsV3U6l2qn68/t1ERx+ODtwTHkt0JleRUE9gUw2ihrdCeVcgyjPm
9W0VS/DVbgFBhMth6oX1MP57QT+Qze0wZcZAj14bf5QTlcDZeqUavLGgDTNrenY48uKxqjGj6JNX
6dEt79uDZm5d0cL9Z3TmT7doEWB4vzlRnox1xCy7p/jjryAtHtRU3+hECl16YTZZSNQupyED3ggB
jyFSeCfbJbPmwipchgBZ7OBeZyDnuiMIvhsXokatCoFEelLLrznL0mDXUZRySeOz9DXNB1ftedFt
IRS3jKzyGjlIuj6Nqa6rYXbU5+PU07Z2NvJ3wdYAC+Y9SnmRZH0deDMzt9WmBAXjyP0bHHcoEIRb
DIgbNtax0w8Y66xnACdj7r8G7fRgJ/Pb9Q0R5CjMlFskz2RKwEhXEaZCn7lUstz0+rK4Qa3vQ98M
L2Oe7XsNNLw9fwe0/ZXJqI17S+B1RIIFvWMSty9QIJHCVHuDWLGXDfIdjz7dZWbtUZm6Gy1sb7W5
3IBYi+7JJfTApbdIS9Jteu94VZjInWQXpudn6ouufv4/0s5zR24t2dJPRIDe/CWZppyUWSqZ0h9C
7tB7z6efj5qZeyqZRBJ1LhrdaEBARXKb2GFWrAUYw3/Uk8ktDT149kQ/uG+SAFyf1TLBnUqnNI33
HvKku0BNxB9Dlvd7oNJbwIe1o0qflNvAJUcEeHHB5aotC5k+zUnWHwTvdUByXAm2hg1WFxuFSw2F
lRkrv4gRgkiBO6iBBUECRzTjzg6TmHyeMuMLu3CvNcrG1Vg7U+CDKbjPhUSGqS7Xeiw1ISLA0k51
kjY2cZ4bTvUrAMtd9ldHU/gjmbHG5MFWFLDyzBDu/mt4sZpWb5HmyiM1eBiL+rh1Og0+OflXb3ru
7WuzdjPB9nDzOUqMoy0+Ua/lphvbXjmpRmU6NQ3MgwYZ1YZw09r3kNQatJxpkV4tpGS2vZR0uXwq
NM8eFOPOTGWIO4XaxbttOZvZKy5iG6o4IHNnGa75xbnctYhG7wAqWT7Vo+KDRoBiXTG+lm3+Cguq
Yic6AmMVCcPthVw7KzMdOpVmsNDXHEWx6g9qPCh01IuHUux3ZgFMQYl+wA7ZOyhjf1MsQbHbBF7g
25bXtpA23gx8MyiULz0CILeYcQBfOYlt+xKk1kM8pRteZ+12k2AjcTyTkyLzfrmkWYi8QmAGyimr
jxA/2Z7gtsHr7c9Y27aZYZjy6KyzsHyHGOigOGvlKuUVPw9tqU9/pWg423KmZ//IkHodE8Y/XS+H
Oua25dWvw21xXkCyX73lWV5rSiEKCqnc0H0vzGr4YqL56hZyv8URuWrqb5OILgFT8wsPlkz6KBtC
qZ68OH8KzfQYS8G9l0cblZd1M+wTAB30jJZXQIqMOh/0iuZH9VSO9633w5Q+/4dFgwGSaBukBTCB
yyNhCllY55GlnLq8+qKp/dEKvd9la/7vzPxtVLyJsyaKsl5f6copRbLWzWUUmUY0uEkNgy255rXX
hS7Z//+ivyXIN6ZqKW5DcfSBO4R6KdukE8IxNXJ1N9Zt7IgpfYheGbaS+7WtAqAF5QoFLOKP+d/f
WC3aMVSHVKThPyXfeq/8oCTpToOH6/3b9dbMIjvSJT8NtFxRT6OQli9xqIaulqbCaz9J7ZapOQla
OmAwseSvuAoEVBdJ0iCJqaIEvnaiqqHaXah2+zoKa6c0tKS1Qz/KH9NpHPd5VuauWXu6UxTC4NSw
OxLVjCAE4iY+NhBL7gZf0lq7F8XkULdD7si5WN+b8KPZkd709mS04b2el+cIGDVFmCqG6Ufzjj7o
oL3I9Kc75q2dxgXvgC7htir9lx6avU8HoRGfef3QVOr71ukDNO+FVJbtMBe/a4IofCPgk3dCMNaP
9TjQo6TODRZdBWdLLUyyY01UPmmeL9lRGISumnXNXaXl4V7svK1sfe355C5TF6F5rV11rvMyHGq1
AXNgiZarKEzyIKkjjEDv4y2l37VLQKJOk+qvluPSCyeRNUWJgefIu+YR/NGpyD0fqi7tY9aZqNto
W8N8a68XCS4FVKD4KJgvzn+rNn7dCqpyItf6YRjjnuzj/ZWbmULrf0wszr4V+l7XJQqvlyS5o6Q9
W4N0rJAavX3F1h6weaafbB1aV3BZlzd5yuNByFpDOUGa8aWRivupmg56qoI0CJBuZIbOTuItzMHK
8sEETDsRy0Qey1okpJ7IJuuFchp10+nN0K68cCO+WDl9BBeiBi0PYsU4kcvvygevFfLBVE66af3y
5Ub81CppsUsLQd2pvaRvxIqrX0Shl94EMdwVH1nf1N3QdgC7DCXaebLmlt1GNLP6QW8szL/gjcvt
0fiz+gQLbeA9Z5p1bIXgoWqRVmqzdyus8DISMwGABG3FqVh0S2N9JISXiS3GyPvh6/R9h774ag5c
4Nunb74nC6dL/5qzB1kyejxLvAP0VH2VeJ5y6pvij+BJgW1OSmCncvWfLLHXXFbuLLOil8sHe2yr
IqKrntS6+aJG8c5MM3rm5kby9VdSYvlFM/kPjRUoma+w9Ko8VU2o9/KpGZC+G8V0fGBKTduZZt2e
wkbT3CxvRduqJ+VZCev2RROH0VZ4rZGuqiJIsXWjJBFuBPMR7ZnwGIUzTUvodXtZa4ZviTnozhDV
5qNSVPQNTAHmc0WOHcn3ik+sZ/yQTngMNaw1Z1TK4Nh0HrMWqIime9lTswcvpoRqGwUzOkag6ke0
TaqPjFQlD5bvBe4YH6emvauATJq+ayYu2N6DPyTuAO2Z4Ay+52a6+RD5pfrEq0EmmxaVKzK/8hxA
bOfkglg9SGannRlU8P/hoTR3mhXV+yrqp301muE+6/Ia5KPYO0XP89jqZegAEjL+GXMjRC4wkm25
aAVXVethp3hmsqeGFD4PoaLcW55cuU0nbslPrV0vKnzzvDxEb4B7L89H6qtKWJBxnqDatSvp2TSf
0ux7HL/cPvBbZhYBqDeW06CMmOmkytbkZ8X4MOBiJT/YuFkrT6IFEnOmWwAOR/pz+T1MrmZGEBby
KYJIbizTQ95Kx8JkQiefSrvwtMPtD1tzgOgrwqqO7qB01V5C/TgstUyRGS5v3EELP9RRtFErXeuo
zTqnkOEjhctLv3h1Gamrm7aspdMY6tqLN1j+zshz8XMyVL2bF3r8BWFE3RULtXjphNG/ywp5dCK5
9dw0JQSqgrD6nJWi9cQcVPj59gKsLTjTRRbldYIsXp7LBa+mTvH7aJJOgRIfQis1XVFun2SvGuyo
SB+aarNksLbkUM7BcQWWbp4Hv7RopkD6hIr8Vs/oExs/g1h23v9NDBuiXKkT7F8NuaeG1aghmson
YThF+XfJN52Cbumk3rf9Fm3sGnoLpZ5/jS0ikarPhpGOrYyQAmplwggpv1DKHl+myUDiR3GvNVl2
zKOxoKoFkEtS0L+7/cFrS0ofa54zlEBdLt+jTleL1JdzBZxL+U+rdB/bfIvRYu2cgD+C9ZpJUZQQ
Frs2lak0IO0uk2d4x9F0C9E45tnnsToL4hYqY31N6ceRTVPdhOvk8ojk3Qj1UJIqp0JudgTJL0we
7RlRPdAzPEpt9zGCyVjVU9+hSb3h6tamdDFL/x1WTlJ6bbGhQ1PHepgTwSplXCHWoj40gXmQeeQj
iKmnOtZsKS4AnZrCqzxouh1Y/oFEa7DTeRDh9s6uLwVQNjofDHZfyVHKQdsGE0/rSY/vK7rdnoYb
9H8CQHU9GOlkKXaD4ikUf962u+bwVUrITCtDNQBJxeUOSHlsqQIwppMetbrdh6l6aEYJZiFREOzS
bLZIN+bjs4w/yBmgvFQpSHGdLu2VqTFV2STLFL00N0CdJPVFp4t3t79qzQqAdfjM6PheD/CNfpHK
g5dqpyb4iQ6VAzGYK00bT8r8RC0/Bf3X+ZLIYLqXS2cUlR+AcNROQfQ5KHZBvYN1NY56JxzgLy4a
12y3qrBru0X3UGSYARd+9WrygoXDYHV8l0j2HZbUzAPlOPXRq6AmG8/Zmq95Y2vZxASTEI1k6top
FiV4p8IdKPWNXZpv2HIF4QqZ66ywnpDlXR6GejDKJDUnikN9pn9sMoNhWCC5mi0LU1sgaNT+8rsi
O06eONnpqPtO2Ef3sfbUKyosCz3aFY5eptoHFH8ZzJQ7T3XIQ6rSzkcpOmkoWXysqUPuGG2kHhKO
4Ho6pWpsTyLS5snVf42iEdxNQcdJHMc43I+Drn8rRGbG/dQaHU0d812nlPJz0UWd7ctF1dtG7n2w
8A5FWzi+fxCaQ2KI7Z8AJYSzPIW/Za3yvwSZlO20boDPv0Du1UzG5IGgIbb7iWaRPEydbfF2HUUv
Sjbu9NrpZ8QfVD7BCIXzxR1Lo9bqS3mgLDX5mp3IQwKAaHRFJdi4AWvHkUdIp4RN84gKx+X+CQXB
mkaF/mQxc/asJOhQdL0X/Zh8338pq+k/DBvQVeGp4D9Moy2TZoa8tVFSkV6BDASd7sasdn1f5Rs5
0tpXwY45tzsYT7oqORBDQeAPxOMk+MwbC2rwxADAQfTbR6r17u0rsGqLCiWhPU8R/vdyBZVhhJeH
GuZJ6MzKoRiR3oeSVx2mpKMSJ0M9+v6yDcUUBbJwiU+4KgREndQPmTpooPpMt6oFYAn6XQS18u3v
WjuCc/GEz0J/4SrNHAV4DKuCsk0VR9+FMPpWKoCrhkbZOIGzh7j0IBLNBVBjRNuzBMFi/SRhaPok
YeohUXzjzmppBgW0iccJiHfSmMNDOPStWxW9trv9gSv4QSzT3qCCww+4csWanpQA7SONwnZ3yEXV
6UvB9iqDV7NuHlPkh7iBog3Lh+VIXfZTmN5PY4hlTiLlCeaprwB8YO+FNup19SRWxZ3CK24jEbiv
svSTVzYbn3u9n3P/jUEpWklggZaMtUw9B2oa0EcalN6ZpekjX9pb05Ym9/WTemHGWhR2wlRkSGoq
VMCtSWMcSs1L4eeVsi9DkMknP5Rjas5JE95NeTH+Y2RD8HljW1c/lIidiIiRt+sIO43K/ztV58kv
bfOF6Sngh0wZ2bqfOinqIagz2yEFiohHvpP2rR7YH6ItpumVYw0gmuEJzQQYqi2nJ/JSg8DLgEUr
5IVLlJ/TUfgOqyaKYHDGdFu5+Mo3M+4JXIVDBIXW0q0KVaYlcszgvF96buEdMrPY956w4RLmSHJx
VXmUEA+cc3BmTBdX1WwyBl/NNj2bYXfHULSjSqcwORPFOeK039jG+Y/dMraI7aW+VwWpadJzm/9i
pe0aaINSPoWjf6/TIPQTqnjdWMyVKrvurK15xjXvAMaMxYTeiDryUjdpUKM0LxpEmsRyr3mfZfNR
K4FrH2cSoCa4K9SdFj6pWzIAq0s8F8llCny8//NGv6nBInmltDIKO+dIeOr0yfGyF+QGjiJEP4O/
gdFZOTRcD5BaEOWr1winqqKsHQ4mGwh2WmqQUWl4K19v7+OaEcquc3QIUR+t8ssPKkKtGiMGe85A
ttyo/2wyakd4eNvI2qq9NTK/0W9WrTTTIfZGNYHXrHXy+Hc9WAR6v8LooJsb37N6Lt7amn/LG1vi
aCGFF2LLnEoaauJOoBbKeLs9wjgetOO+Mdsfsl+6vjWehIRG2P/uWxcRtwG+11IjPTmPdejECHdU
zWNRHfzyqEYbd/A6tIEoX1VNA5UdrsHyyUhC0A1yryTw61CqVT5UhtNLe03fMHOdplyYWT4ZaSLl
Es8+RySQbSsq7UbeSIRWDyFSfIgn0Py/SllDWQjSoJRZs+F7o8AiZf6UxY3+zIoNpjYZdpz7kbOZ
y3Oh1GXOwGGSnLuscBCRcrLpxQreDWCYZU7/NbK4TeBiRRHIR3LO8w9x+HuQ7/OtLtDaAccGJRUI
AhFOW4LbqwRG5bgs2A7SLK39lnv3jf+QkQG1+k/deG3EoyC6YrC7fa5XHkyeSwIx+jSE0UvigsYs
wtobIRYnx5HHO0O9q/sflVW4ITjietpIsFbCFKzNAfus7YPi1+VuUbGt08RgIeHZP0rZdzX6YjGd
XHS/texrEt1n3n85Hm8MLnZuGM2OZnyUnCEF3xXFj7q+y1CevL2Ga2eQKqpGx3gOBPSFH4ytYm57
dvFZG752wauQ/zGbjSbhlomF+9FrhkLhYIzPU73zLQkG9bsm/A/hzExVQgI3U4nRYr3cHUUfpZTs
pzxnZr2XRtEtzIdSbjZWa8W94dogKYP+ap7eWZyBTvAKwMp1hdRu5yrqMW4Spip+I01ze1dW7Viw
YVOrZBJ6WWUKhL4c8ozyq2pVdjNathm2buaPdi18u21pZXOYR8LBgShkZHMJ9lW0Jo28VqzOZRa7
RfQjpOTZZPLGuq0UOhFee2NmsXDlkMlm0PR8kFS4QRRRnMtBLXaOr+zisT1CW2v3pWKP79dWuTS8
uERjJaB8Arf9OZlip9c/pKpsZ/Ldf1hEFXUkCCDnKGx2HW8eeKPUfD2f2K6qG+67sD9Mw2ev2nDk
K28e6pcMClMJhFJ+eSbItxVrMDh7fTzeWVri0kjdCO+2TCxuKt5UaUMLEygi/wKF+VumQvbupaLC
MldoZSA4VxN4Uyi3qVkE5XmMkmNVpx/ksdyr5lZQ/DdZWuQCF3YW+54kMjVBXnBUvuPxnpbk76oz
DEhgUuUxNkLpboIY3lGa0NiNWu/ZsWeYT41q/FE6UTuX6Doe4SvvPk9+nNuRkMEdU6rRrteNP0IR
tYwJjppbicXM5pcmd5Xq/4lacotJFV70slSdWkGrpB7ML2HX4Y0M9dMkRspBKA3rCNup9zLlovxk
+kHyRZWy0NFrCwkEbaTyP8qoxrdl5hil59lSJYZOJLWWk1lTfgz0rNqXAfrAtW+qxzEtJ3rX2uBQ
Q/WPMgAWt820nGnoMHjJo7i+m1LE9IJeUr9YKlLkoNaMl6Q16gOSR+3Xrsxax9P1ducHlcW/WuLH
gLHIB1MqGP00Jf+rJfo6fW/Ydm2V/hONxPn/+pGa7PJwF+T3MFvE90wTaKCBLaRbcjW7j5MSvBh0
APZgRKKtDbJwCGNddIyxCt0xk4GdJyXww1bdkndbie0v9n72eW+uo+5n0WRl7H0Z/cn8HXpCtsgI
U9HfBdbWu7MSg5AL/aWw4WZeVYR8o5bEMvKKs1zLjj6eS+GrMkU2GKm7yHqUtuCoKzeUAh4NOsia
VhDZhaWiCKGq+TmqDDeSwg9Rs4VvXDdBKRSIjQESerF66ZTAc2LExbkvp24fqpGwb7LIdG/7gZUX
DqJw2HFgM6W6tCwMBKEktGLLyKFfN5obGjkKow26HLknPJJCbFhbOxHwiYB/AY0HN/vim1RubIjk
DdZQv5rkYwz5ZyOevTRyEGzccHHrxsB3U8RhsG05CKCGmVInVVKcs/IuST5rRCG+RfO4rOza3Bzn
nwObpaOjFvg/1ubtfHPYBXPw0cDBWg9gJfAm2xfcxnw1y7OvfyrTVx+K2G6LdXHt1NPIA5kCPh82
ukVZRwp6oEG9lZ/VDJ6H7q5qU9tTBacZjuFwSPXKuX1aVqIUanMW0i0s6kzGfvmRoycbkzR62bme
/J0wPg4II8hbTfANI0uAWeNXTSsMGAlq8UH1o7tekJ5Kb3o/ChAwxr8fsyRgkMpmyCFVz89G/trF
H+tpsEuyoy1iQnWOqZYng4yF2J46+cxNuFi0wPcFnpf8nKqTcfRUtC5LegtOViK1oCmDcJi0UHBl
uG/popWhDSVDag+hLt03etWcoyYNj0rTho8pBHFOG4jTwwC57G6C4uO5SZXIGQpFdcJRpNqOQKgr
+03i5OiqfB4azTpkYT/ZclnyBJTFj6IJ/3RtFh36wWp3gmimrl+avlNZWumKGqxKxUhpl+KnCduq
nDkSuZgtyf1Z9ZrRzjLEseu02+L3XOF9msGE8EUC8KdqsfR3ReynvpQY2RmkH9iyNAwOxRhC3h3q
4IIHb+w/SHFu7spWfI26OIUXXT+LQZS4s6SwLWWZcAf+J3DTzPwkqmrsKq0fuQJzpw+d3342knyr
oLPC4XH5mxdZmySntSalWnYGVXTIWuGr1QQPXil9tYRwXymdk1WjbanDETzOY+QBZ5u2Yt61Z+Lt
si1Pl+XFNRol2VmcXgXhXkEy/f13nqQE+kfyrWsQsG6ZaVMQGp3zMnO16alIn1vt/XNw/Ok3RhYL
mbejaYJGyc5p/z1q7+D62rXloxrke1BMGx+0gj25NLZYMtNKRdmCyfGsjt9r4QG2HycWvmTDHCd9
zq2Popbva/WfDpJjhpwif397QVd3DOw3by4kj0xYXfqDacpNtTV1/JvxOe5eLWMjQVl79+hc0Kll
spk+9OJRsILEhyKFv1+YH7vpwYPbLsq/oMwxdOnGUq69PyD0oZ8mcofcarGSaisrmRrz/hhz2Tb3
3UF88fv7evyVN8dU+76xcCuNBSapoJGEBZWZxKUnLacwBqXLxiVe09l6X8idE6HYduS3oZYxAFQI
NCZbpiwL9oNi1i6hYo/U/aAzKSEkR0swJRvag3Bv9mlwryMBuY81M3HAvyeOEBRqYLdiWbzUhdZ/
knReuSiyjA81WgnPYl2+MMYSQ8bT/NTGpH1Jk9B4yXREZEirh7tBCg0n1OqshDXYzN3Wt/pfVRg1
TiaW3mHUPWTVmy63q2LKXlK5r98PUSEGYO4ZpRTCUqpkl0eLXrfeyEJbnjHlMCU8Zp9r67On5hv7
fn2EObtAiBhqYy9gOby0k4e8X7mehGc1+cdPU9vy353JXxpYnOHBGPXK8rPwPIZf9eKfrqoccQvA
uDJ4PBuBLoKpY2BYSwTFGI1BIZRCQADQkZnQkIqPpf4UZXet9zklLW1QsrW+t8GfVv8tWH+y8Bi0
+7iqNxzCHDVdBggz5hz5HC6rSQS5uEW9mWRTA7HQuQ+yfdmIdowGhan9aNVda5x18ZTkz7dv0uxO
ryzSdaTjCNEsVdvL/WtzwN51r2BRvDcn+i5218M19e3dVug2qiL/YTqJQchLK6LqiTF5BzFirwAd
f7CiT0Z/TNtyI9C/9kIoqr6xswi9JUUwu2zWj0uE75RnHME6y1bu6lZIwPNdzjfIe67966W5RRIj
m/4gWz7mROVbGp284DCmr/DMRsq4cc2uI+F5fpl8XQf3co2blpoqFLJsANPs6/s21p4h0j0K+RbX
4/UHYYbOMBPToMJx45f7VESaOE1xIyHakR29tDkIVfFbgk26h8qvrNuN4776VTBL0l8HnHyV2E7F
MKYjylGnVOjutdCzzUy0RfHX7cN3fSjIv2GcYT4bB3V1uTWlhLwj4PJUwfAQlf1zbVQJL8P0q/e0
h2yaPpnB1st7fa2wCYP1vFcz0H1x4IOgsxhkSMSTmBaBPcUpQtXGb6Xsj5USb6Uv1z4YYzO5I1UI
6DqWtwudqNEfq1Y8ZcMXL31NQZvdXsG1fXprYHGt8lAyiynEgDke+lkdXYBtfEsmcN0I0aWhQgdG
t/7y7MlmlE56Y4mnUc3ccmqcSXhWa/c/fAn9AuQyqNxe4Uo0Qy4V+H/FUxCGug2DoH4ANcDwLUwa
G4d7dVfm6AtsKvo3y1ERehayP5Umx04sPgVR/kmTkq1X/q+u2qX7ZusB/VEVAtVx1f5QxL6PIRDl
e/TIh6QFJxeIj2VZfxbgyTCkSXX8qv7DMEdhB0F47PT8SMfErunH6WWxu726a588Y6ZBCuDq2cTL
LRTH0ehaT5NOkRKkR3PQUrcsjC2+pZVca6aHxxVS6qAjs6w9BIIW+YESiqcQrXTpU6bHhwD4r/xB
DvPHGQChNZ7bJYOTTx+7fqMNveYigSQhbAwbC7wyCxdJ8TkvEmmaTvGA5I1Nt7pyNCFuvwy4530n
i9mdpozdxkuz5k8grZXmeTERmrpFuSWj2ly3Ejewz2B4YNxgetJqYt680dp7Qvx2g6przR58DyJZ
w4wbXJaTwhGmxsqvxVMt6Ye0MY91dpfo+8g7vv/EvLWzuPQjk29aPpbzd3nfprg6wt785baJtQ0D
rMrVVmcWhGVsV8aePlnSOAG1zA9aED1pogcrczc8JbL2wPR1vPFWr67dG4Pzv7+p/yWBFAWmiMGs
/qZ199DDu8X40qnvbxTjqCj10WKdQbjLceawCENfm+Yz0RcOw5EFU+BR/PP26q145bdGluxGoPwq
IwowkvfSwJy4uitSo2UmbQtGuW5o1pA0ADIBgrtctUgfvDidHzGrOdbCb695qPqX29+ysjGET1C1
EEbBhrw81LmE2I4gyBNDSk9V/Q06mDjQQBM+3zaz8iUANOcSH3C+2RtefkmNhsVY6+p0UpBADNP+
qRm8XVnFGzH1mhnU1XjG5sFs6D0uzeiCFfuBGZETFMFeqLpTCkktEP2NG7pqBqejQ6PFui0nBMfe
oKDd9ixaJx9GodvHRfMNGvYNaMWaU9dVhnxBPsCSQkXk8nNg6IkrPfO5NZbl2Z4sjI6ShHdk2Pu4
VhobDsRj5kt3ejE9ZlX+q5Kt2m4j/9PtzVvxFvwMdo8VZcZz6WgHPRgpp0TTKYGPrE+CD4KWfmkj
/aviBeRg48YmrgB1GN6HiJxnHJaMK46tDnCyB8h8Oml9JO+nQop+t5XVHUO6fm5QDt1utKbEQbc1
+Va1jC3mntrTlDEYxrr95Wu3g8iffjkOBb7XxQb4kBCLwvxLZhbWCiKc0bOYvogdIzrdtrSCPeCj
lXm8DWjIPBp0udejRhu4TrTpJOt5+xT48ddYGFAfmeI2OCQ6uCgUa/V7sVJrp2Ey2G0FY0vjaSVW
oXVBcAZ2Eobh5Qwf+u6FkbbSdBrqYKeYxblRtlSdVlf0jYn5J7x5CLI+yrJaQVqb4NLWhyfVEtzK
j6Gp3ipkmvylRRg4Y98ZSAIGMxMNXVqyIqKuTg7Hk5QUlMC+h4m4K6VPqe8zif0sdefbG7hijg1k
4xiCFnke5n9/+2FKzRx41hBzlfWhkisGhTvXMl9krYPVpHQ62XdvW1zZLUJpkODSzHVBUHVpMe4K
9B00uCmz6XdM2SBUturOqxZmFkeiVzLFJZBIyqBWNLPcOE3Jay38sYr3R1Sz/Mf//P3FYSjKVtID
K4PH2eycXtzVcMEgqluM70aMkFDPepvAoaQZAXO5UqXXyplqQhUqNubXIJWPhtf+uL0ZK0/ChYnF
aYtGWUTYUYAPzzJeyy7e+1k30pcZju+2gzOCmoP/0mJc1pR1RrCzutM4ZgXV3ah0gupR6V7eawQC
YNCkOr1o3O/S7U06skfw1kunGrgnJapdLscHP9A3tuX6XcEM9EsIsgJVA694uS0mxeC8khhbHgfE
o4S9bpxT6bGJD7L4+fYHXXudS0uLgxY0uhjnFZaE4ZNV3qcy87PhOU/eX2u7tLNw4oUeCWmeWPJJ
0ntHVT62ZWIXDZMpGboWiHfs3v9ZhDuzewOBdwXrMC0APQlc2SfD8JEICZCreuoMyZanjfDt2hHQ
LfnX0BK3mI9FYoqzIc+Ud0P7vaIMe/tT1s4C5ZR5zHfmulyGOj2AIaapmGkpEIua1Diy5aj/WTTx
Puzin/LUf7ttb+WLZtzDX5iKwkjN4mUXSjiCWmkYTkZv/E709K41tkgXrl3CTLhA5E76z8u+NOGp
Yy21Sk4Jyv9pBhnVVreLD7c/YyVsgCyFdB/GmTnsXbq2JFG8pO1IrIriadTGfUwXRcx01LHv/PbJ
z++TLr0r8nc77pmiBc4+JnPgADUX55xuqBkMMllDHVtOMHW/+lLdiZn6nbHFjcBobRVhAmTkiDLY
NXMFIjuphEYKsbZ1zLo/vfRBCL7cXsSVs8AO/Wti9h5vnu4IujCKFSVhdiO4cT8+1XW80bFZNUEp
ivon/YQrYvVSSKUyFkJC2qhD0TdvPshiv2Fjfu8vAx42BTYg5BdIFzh0l58B2E6ZhprPEHoL2uDk
Y1qajp523xNmpyCy6eywLjccw/w3FzapiM+8gzRKZDRpL20WtIrlShOaE3rpiHOiBRJJuZ0144cy
kj+YfqnbsaTakHpstHFXFpTBG0JlMkomia+anUNQ5UGbtbg+MIaB58CLcPtUrKQh0IkqtFSZFCEo
X0bDuShQ1BKC9qSAyWvzvVjrT6JwrBrmtKaj1AQuRP0H35z21rDVy11bVhyhTsGQ3G+Jdx4VMJ6W
kbSnSQe/MmM7k/L9uQ3bxgdCygezwxW1OdrVqILH5Mhlau4bTqXU6neKb7pTsnFIVnw7DS6yKEh8
aegv80cfmGqfpll36uvnWTciLn74AtG/5+/D4vX2rq24C+gyqERSz57h4gu/rqqprmYNmyYHxlEf
mtxJo/w3/CAbjnfNDkN0AHK4cLNi5uXB7+Mw7bK6bk/tmJwGPzx7ZfVsmFs9rrX7BVu/rEGsKJF6
Lz8nDxOpD732JGanPPpH7b76yp3UPhaaY0bfjWx/e/Xm67q8zuwRFRQifhCPy4hMUKoMKHKL9HJk
ZwEEur/SiZLCVjy2AjKZybP/NTRf7zcu1+pn2sN6NpR+UBC8VbPhcZq8o6IXn0ultUW/+ajG+T4F
u+Ooye8IbC+b4Nz+3JUCCz8DFqBZSG/GBcwn983PqMXCnBoRL5LJzEA2zVMfZuT3olNpOu2cxm3S
9Ksoxo91lyEnJ9bH0FRebv+I1TXnEpLJgTK9inyKXrKqvI04sa1qp8nR7M6GwXDSFpb179G/2lzo
iLgd0OZfxSMdZHSD4HE1tN5g6DJ7yMfhpUCgs45hjhBH3U0j1Q2zr2bj/xwgVcu11CCWzJxKNH8x
UeDK+fChNf0PhhQfCiX5aKTSrha34BNrV2vmBJ5bd4w6L9+xNvMpxoQsSKIf8/IxBkFhxluF4pX3
A1oDyksaR51Hef4Rb3Z+ggDU07J4POVx6JQE7LQQbu/rytWd1ed5QBhYmUnMLy0wL+4XYtkPzEoq
jgGkdizPzfhL0V4C8ac3Ppjlp9sGVz/pjcHFW+wXuYVcBSFtKTwKtWybW9pHK36cKIlhV7BoBH5L
CmBfbszcKMXupFTRN2Gy9s3UQDoH5j/Oa4aWtWAj2V25Gm8N/g1+32ySqoZxE1ZSh0YMA+bDHvgn
VCmfxPfPfs3h3/982N9I4I2dIY+ZWEmwE5vWkzia91UAs7ZV7W9v0NbnyJcnopJ6Ocv6qUPCOLZb
+YNevWTd62DsbptZuT90cXXwK3NBH4D8pZkczh2Au+1wUpFJr+XBTqh41Rvv7Npho/ytzcIrmg7d
xKURXR3/32HLQB7X8XOev784wJAmPVMYhVeg95nZaIIZ5P1J16CjUUPH10c7Np7FCYmPduNr1pYM
UjHiE7BzkJDMd/nNAehhXlR1+DhO7fRaxHBBPkL0cHtX1tzBGxPLYWBaogxvm11/murwALBxaMBc
OFX+kBSPuh4yV7ZxDNZO21uDi9ChylSpjicM6t2PNHnow8e8fE2kjTh8feXoC0CYRWFtqYSKbp2a
TbTcTwLDA2NGEzGYp1q3RhpXV48WLzkG2NCraYW0CBEU8av+VFZi/xB3XflkQa/iQGmZPRgDRA1p
K3ZHox6tYxCP2oYjWvtK4gREwdHqA2A5r/Wb81Hn4IJowYgnKX8dkc+VrE8WLczbJ2Qtl5/pCuAu
mNE/V4w7ptePXjG1Enno0ddKG7rVrH0ck18jQnq5/kM1M9sIt4q8K2kjd4yyJLH5CqNwqapDayoA
jlrpFaafXYHqaiE/WJnrVZIzAzJvf+baWjJ2L8JhxP9eZW65Eox6Ik/i6f+QdmXNjSLN9hcRwb68
ApIsW22rrXa7e14qehugoNgKCqhffw+e+01LJUKEe94c4QhStWVlZeY5p0MDaARHUjyOri2eZK1p
KzP69k5SQp65EwQQF7Rno3lw/i3n66ahyqSPSMH4Ytpy/pTpH/HU31bgTnbAhWrICBCY0Bp42AJy
o+lbT793NbCWbUqw9NjG93qA5vYPvUeZP983zZrEpLG0r4EwwnzMAqFXb0y/DqaytdBTIO0d6byo
IsaTBUIwxMPojj/Y2c7lMaqqaND95tj7vPmYkyKyR3h06yNU0NwmjetijdF9Qbo2AAcejjNewAuU
v9wrSe4Xuj6H5zY7BJkfAh2vawNEB79rJf0IIF4D+B7zDiOoS6rvMmWo5oiwlu2OWMF9D440rU02
Pn0aevrR50aU8GHF9ywvL6ZvTiADNKU+9nheElEaWN4GKHc/DSf5qHfPsmm2BqLW2sfjj2yC8W/m
bO3ywKz7ujymI0iSixKshe2mLdzI8UY0gJNQahgV/fjuvY7yE+K/OSWDAsp8i57tP9L6A7j+fFS7
OPQCp8pMDklpNRu3nNZywQvHGA8Z9BggM4CUhfqUoYnQnJZjyWqN14ecs2k7UjHdO5PgEYiL+Cc/
7+vnVgu0/e1BLlp+63DHcxup23mPnw3SMXPHoCiJHQffjHtXh1bDI58eyzbZDmg3le3Kqb662GZw
FSifsDOBlcfmv7Q3Sc0e9NxAzqlyADft8zRE4a2PHEmyOzTcr6F0rxyWYk91/mDP4kMwdMdhJnEG
7C8s9fRDgYfxysCu4uvZ0JxNw0MQx0/tTy98E32mw9gfjUa4EXcT/wGJayv0tezFFIDvo5V4rQaz
MDgLT0+IAeEhhDlVFo+7VgGyANkePZlC27spnstaGpEVEOPL7W2ysGwzSxfkVhCWQnJZCUt95qL6
lpWwRNxvJXefAOLdk6HYiKJfI6NdGJWN9gwUyHAxox6rjKrMpOEljdMcmf2x6oGu3uvep9vDWTGh
vk3Q0eSBSAkmDO2eJ0nYGI/DWsfZog0QeIIvFDljXGOXO50hdZpmDamPPAP/pHCYwO1cFI+MSO/9
ew+5aXS2AXmKWVNXh5Eaj1WXtsdAMIeFVWeMoMlvTAC7ETNWXVrcub3MVuoI1wmYN7c44zGQPg6u
pE5Brd5nVlK3aC2576ZjTR5q78kzXnj1ZCO31n3JsyfS7Nka25GNmbsIDGa7JsICtIhhN6pvJNkX
w6SZVXsEUjDfU82TESg1tJVQ5zqicwwAKN40bHHCrhBAjcfGcXBldUz67lNhmK/CNCKwXcekyGNU
V0Cc29ex0ThTFKT6yovjeveYb1zJyPGiOwAH73L3GER4+agPDApVIs71BF2vetj1KxvneiYvrKjn
wLZYBR4CKFAFpf4y4FVL5BpSfv6hl4t1aUI5BqnjAvYxGOzoMvDcP/fg10d/8s7uP/TJX3V69N5d
EMJSoSkB4SnegiCEU9KgLa1s19JydhyNuDW9UKZr75lrV39pYZ7VszuTmUKgNMjYETLP27HApmDp
XU29neGSwzSx59vOamGRQJE44xhQZUfMq/jeNOtdiF5N7NhVYDCx8ig31lKp85woi4TWY8Q6EAAC
+Em9vHRS+QMdR4woJw9jkH1JJDsQp49zpj9oHVDXbrGzjf4+NbSNIcdobKCI5XYrEddVMIKlO/8Z
ysRaXsmDKtfZUToij7JsfEqqacOrbucB+ILOhl9ZK7/ent1rqNSbUQfXmweGp6vO4Cq1ua9xwUDr
C8nLoLhLeXYA6G/bmvQBhJ8bR4CpNZ1CA7RPFpdRPlJkkikoLPRIb/NNg362Fd+zcPoN0DKB5mkm
Or06/X0fcFeaOvSqpza0myNAdTGUllesLBxNWJn5f8BCBlpBZWN1XqUNk+cVxzI7TD7QlE8pfU5L
MBq3edgNz+27pcnnqUZwBA7BuU9NLYigyUaTTFB2bMsnT3BQqm7BVRJm6Yd25lKsdTw78rvb67s4
lTg3OiC+6M9T2z01rZKCdnAHVnPXF5vJANMnWXnLrNhQOyySquhZ52JcKd76PgRZp+yvTK7xgCxY
QUF2lstFq8X8urt0O75EgsVlXnlMytexec3ZS26+vHuyLkzMP+HMs3Uzv63ewkRqHkCXf2c73zTa
r3ib61gSTZln41BC8kqY1ACEqTx2xmuns53FQF6dTlGSryAb3ly94tYuLM3+5mw4duZaMi+d8ujK
Psrzn17BwtpJQ5JuoZu58YrvXoNHemlH/tDsSrcIXbYrBxLJ6gmcv1GBO18/6EyGrnZoJKgiq68g
UYwG4YVBkN9NOZQjzSYc+a+i3JsQmsm6T2CR2MpgA1htGJi/oPsSlvlrwScAaUu8HePGM+IE7GFQ
Itv5zk9dfM5B/ZPT50n/PuJ90lUmahovQfpBN9ZuroWrBEcBZ3AuA6C2oaxvJkaTFKys5yqDa1Yb
7tCV47ZsYUbbmYjhr0q4lQMJJdfJ66NpjJC4QhddsLm9RxcuiflZ/q8FZQy66/SjbcICWAIf8OwK
E7LD9Ri69VbThk3Qf/8De8ACQ0UCDxIIXV1uIiPXC003zQrdHyyqkwI07Ufd3dYDiU3tIXl3YyhY
ueH60Q+E7D90c5V4ycHDxO4GUh1HaT3Y/GvB1tjVF5cIaX8gxkCOj4atywF1k96Bz6PCJnC+2MX3
Kl+JVxbOtwO02/wYAY/YVb7VKnoJlXITCwTMW9U/Z+bnokEyaQ2hv2ZHWRh7QMySEQN2cLAyr981
/QPxHyVdeefMG0rxIhgPCO+xHLiN36SvzryIwTIrSCqMB9Tm25rJGFyGe8H9ldt4zYyyr0tZMz8D
udZRIzu/hvRYGXdU/oERjGGOJHEVYg9crv2MA9O5HdRHv2xjEQC+33W7lmbb22dmnnp1ylCRB1DQ
hL4ZqGguzYBUkvh2njVH4tZh3j/5KWgG79sJ5MxrT/mlXeDACvCCyJ5dYec8l1g5cYrmOPkQEDbB
/FiiiEFFsAdZxEp8unRygIFBoOyApeGqxX5yaSPsJG+Ofveiw7871h/M27mB+QecbTWZQn1OEtqg
h1+LffFg0K829H+aX/Uawf3SCjlAKc/9pzM4RNkIDRETS6a0OSYWkujdoN9lBYnBa4ZkNuoHMv10
e0csLpMHWROk/BC/qNlezU0LvRJlA5moH6X+w9ArvGa/G8mP22auLgcAlGaJBdNAEhVt1sohajq0
MjmgiT1Kwz94pRFCMI2T4jSQfpcW2gO1/JVoxniLIC82O2wiJkNCAozBqAYocVnh95OsMb6jSQGY
NFrXiCoO5s7K9diuEYm70YoyidKelHsyeaAvmtrq1WdEPAx0AI1PL4N7aMhlW5slMhYIW6IyB1LE
Cgq6BT9ihx4Ogf8GInLH0ottXrzmyQBlo9TVAL7wBWRNNQtCHNQ8idpLNlzyDmDgdtgApdfcFy6V
0dgZIuzHydghZ+g+WGJgsZll/WNHmfe1wC23oVAOnbrOjFLsvTrfcjCHcL8L2+JUjQdjyJ/bytu/
phuZunvfa6LiWdtrxfDR1cx9JsxiAxl5uamlQNeHodehh9axqDcdFmV6XYQSTiTOU/zUgOqgKjO9
Oupb/qzX4y8q2j4kjDcRrSc9NE28q1NW8RBwLWtHgauPhBxeLE3rYq2x0O8S8HrLhewxqMSMsq51
okp3+N4GaVFeSnebadIHoJRDbKonQ6QbyS+vK8a4mcpio1VdGdbM0lB8TEnYZaTdagJ07uaIfzi9
RmOeTlU4Wa0V1jWY1UYXDT6VHvwCbVMZNmyytwDEQajLt9P9QBF/tAmxYyu3zBCoBYjnFsa0q4ei
3er2lIapmZnR6KRZpAsIf2hN5oAfQBZ3dS9JaDkYIXUR/OVuUcQlfvIXx3PS+54JCIX2Qb+FDqD2
hE4zPDCIL9HalNE01DJ33PGgazf66IqHgKc1TpdrhZRK+45OLd8gPYkGmaqg2ZE31o9pdPSvqNB3
+4ZCVSgdoKM54qG4Eglet4nhXMBXesj048hfpelEA5knc3Tzozc1e797MFFSSA5ZlUVgG9Grcsvb
L077MtBD7Z2MoFh5lF0567mJ0EJPABrwoCyh1lSQ0ShHwU12JN6xt7JQAD9+29lc+bRLC2+0X2fe
evSrrugspCsS8z4FtWaTpmGmW3EFba3blq5iA8WS4q35ZInRyjCWVJPAc7gb26nwOlnrq1ocEDBk
IAtHNvdKPFbHKzbXEiQEKHoazOpbOz5X+s9+DU+6uDKoUMJP++7cvHN5y9kk4VyCMv7YJydaPmLs
KwvzRiujuGS0nSDGmZvO5wb7SwsSWDgioI5yTHl7cMYmhBT5x1p85Y57cBwnpJX2sXatB48+1t4O
LK67jnTPU7PTdUiioayBmC9kLoXzIR9YG8SUg9kOL8cyhY51nYVyyuMBBAVgGw398WvPfg6GHg72
GElcbuV9LZJN7xch6P2S/DEZHFyvRWiTTwnK0KR5MlMntPkuA29obTvPxshXTh8qJRjj9Rzghkfk
ih4fFZNYTlz0k8jLI5pTzQfopRKAqYkdupk+bqsR5XNv9nQgWXzxg+GRZtBK3bVf7ayKC8fdZ0N1
6PVvkKMJda//VQMyG4J/CxKE9znLtltZyEdAY/7i6CIjGRjLyR2SSUNs6jm4SEaNxTVnY4z2YSiN
ZB4e3WxAB4RDv0EnQAs9qUH5K2nRcwJcMxwxcyIuiyzyA/AHojckyYovckplXFLzZ4KsakT8FgwX
yRNPuoeMVj8Afta3bII+jbRw5yX1ydQbDhJBW0RdG+CSGcxXv5p+2Caz74LcA/a1SAvkE0XxyiFn
8cECxuOOtt0uP9JZMPmuC5IDMp+J3cZ+ru8D+SDy5Bk0v/7OG8A4UbZGEeuQjt5AiupLoxsy7OrR
D9mPoEpx291bxc4z95MdRIG1pWkTSRBrT/aPPi/rLUTd7VDnw7iBFmoZOWUZErJJkv1QontC8yD3
MmTgrB4Aim20yDV/0CCiuPTRiVGGcrQoFGLQT97wyrgrjQKttl5n/V1rbfuUyN6PiWbZX7RW+8ag
YxYxL4fmM9fRXpNIugss9pNyjvsqIeama0GdP9kyAV4LCrc2EW1UilrbEln9EP2ITvKkCjZNRjk4
zxrI4LpNE7a2M4D23E0BU9GzD2zgw2YAFW8cGK0ZEQEasa5o6VPvcw8M1fYY55pID5lo/djo8i+4
QvNQNnxEvqOo0LhO0sgUtN9KIoovwGobm7Iz2GPFsWX7uvmrEBMJy6mksdF008Ea0HDHSPUd4Z8R
9ZP3tSwSUL4n6BZwmsDcUAu9F17Xp1uzcE5YOFw2KPDdd7agkde44x1a8z9OIDKLiroAit2uIBPo
TNWJ5F6yG/PgBV4lRySG5nNCTSNM+tKO/WHg9xK93Ee9I/4WgYH9UNpD8tUaHG/TlRJBBfTKEag5
gYx11MW+9WC43Uxi3uB9bj94zRuup/BDq9Tppk+m6p7y0ttzhp4QU3A30hrfCnkDHHQ/TPaBUOaH
ZISOamoilMoQEIR8yOuw0qD/BzctNhmdiTXbthF/kyATH5hrDVnYSc/c5EghbAwOMn8fVH/GdiuG
QUB3UiJrYY7pk4ZF3GR5m8a+psGPZX4a5bKiKGxp3pZrHs6qAYGNAmx7EScs3dqglLkrUCCKOnuC
dC/kGL6gkNqEgQEpql7v+M70Cmgg87HduNR3oA439WbcdukQVVWbg+bJ1sPSlagap2MXUaeA9azo
96lp8kjXshHNgRCw75LK2o9BW0aaqI1oshiJpsSyw1zQJPYS8VKOdR1lwvrsgnI37Ixgurd9eLB2
dF/zzjR2Y2WAr87L/vbshMedGPpocDAcrZ+eyrbWIltLsk3QMvsxBalMaJfJECcJmtIaGdANUidG
CEIdfzdVmh+Ltmo+FFVh7dsAgndIQOEkGiPbQBnQ2OB91YcpKbL7sgI/XougN2yTRG4mKBKEfYOz
W+aNCMFpBLknln0bNCcI89yr7hMMN8y1dtr6elveITkn9gxtjAinyojaQRLrQqaxNqLMkA8tuEMt
p9q0NffuEG27W+B01rLMVw9DXLfgTkP2CcgcCJGbl1dnORWosdCxPPL6p9V1EZASGyK/J3Ceq7Kz
S2HNuS0lEPC6BC7UG5DR7g9mr4cTwviJrgUDS/fg2YCUJ2Gq2VBCrGCEO69eceLeSgFp8Z49+/4c
VJ1FgXpnZHid4fvgAAhx8IPx0/uDv/NZUpIpRTm6LW5y0CB7JKo73EK6HnPt+20r1yrTlwv/1u12
No4mYD3IZABVoa1ub3Jbm889uNVp7Vsb3+UiRE4ZGrWezlAC0xxon8MtVYCcbICl+dbk7IeR+l8g
ILC2govbZKYmQjcbGHlVuBiza7/2AkxAQh4l+1hbX1tz5bGwbAKlMLzi0U+pwsVYJdMex60E5wyK
EaQO7aALjWoNVrC4V0Bug+cIUq9o9LrcK12Du8DTaHmEu93U496Cc729jOZSDI/s+L8mlPPL+wTp
qz4rj0iFuTFv3Wnvc9sOWxPdA5AbSHeIPV4QcdCok/XwIXdHdudMA49N2qYIVqgfSiP9y8sBmpEO
gOoNT0GcXCQI6zIwSU7NmG2Q8nA33gD0wOiTKfYGqDAGPgJiYnj5nxzgsxEp+ZUREoEZrANDhbLk
wJ96vlYnWvIQYINBhfCtCKwcME/kxZgD5HGkzrcOV5tb7XWzWFmY5aX/14jaaiHAb81xeaK2beQG
6klQp0sQqN5e/euWnPkQQ8MDAf+s5qsi28q8GpqJa+yYk+ohYyTObbmRFn1mjRE7Y7GBqvl9TnQv
MuW4SV3kkOxqc/tHLJ6ls9+gbHLP6rue1FBYLJonN6Uot74M6Eq6bWRxOoM3thUk5QHTvjxJJEFr
4uSW5dEhyIzhGWU57YqJxXGcmVAcu13kppaLtjzqyAqNoFAm3j0O73+0olQxwEUlulpgINDWjSCy
GYks2CXj9vZ0LXqFs7EoWzyQbceJW5VgVHzNAwRg9n1QfcrTlbtwxYxaCC99BpfioVEXTE6PY2WG
MqGhbX4frZWazMryq8112PlaM9gYT2sRzFaG6qz24/aUrSy/Y17usIygp4/XGEtr1BuRO3goZgDZ
+Ss8UctmIJKOjlgUNVXUJoOZmS65BDrhg5QJZJU/gd3i9lCWl+W3jXk2z652Nx86i8imPArTDWn3
QdO8KCmmjY3g+bal5XX5bUk5llnnJvWUYjREfqW69tpJJCv/m4l5sGeDSbygnbQeJqpJDmgYqZ+7
ylvJnszH4Sp3EvwehpI/Ko0pKGwXNqAr/5K0R8sbNqP9NS0PIrOjgKaRNaxApuZP3jKpnFCtrPNm
AIL3iMzcAwv62MELVK/9ONDYC3ETlFINsr89lUv7AnR7NnCOAJBcUZCQEhxVuYlTlBs7UhWhmT0G
5SYp1uhWl+2geg4UOZpU1FRsHQxJ4JY+QnCUJfqeoZ1MQEr9UGcrXZNL229mdvufIWXdGlvreqd2
cSvoh9bjUTmtAe+XjuuZBTXnS1odOEATFjrvh26+Ws1DK1Y239JOODeh3J9mZrAaJRmcoWorGMLu
JjhwJGR77Sv4fqKm/3l7FyxOGvqjUJ2bm0195UBJpE+Fh+LUUYhXp3fxFl4hRFh6UiK4Ah0CCASA
lVauuEB0GtjfWHUsDRC9OTuRfktFHvfB9xKaPLcHszh5INWas78gJlILgMir4gFfuexoWFVMrARp
nmNZfkdmMtKGu1X2kcXtAH1jdCSjng42gUtnZPcQIs2cgB2rbAqr5FnXyrBa0w9ZM6LsajPzAw1M
EGibm9oXIfhjMTmRYawFj0tOD+8GsMbbgIRe8YoSs4KElcXKYzHRbY6SVvUTrcHo0KvCNGARd8rN
lJOViHXRNZwZVTYfWH7b1pyz1G5wTCcWT0lcg3DJsdbwGYuTCI5igOcBrLxiR2iDQBAxb4zOeHQ4
khm7rF/xPotjAbMOKicBiCVVNzfaXdXVOlqdS7yTSXBomy7M2JPvf7q9xxcPLMAjAAyhfOKpXVx6
MhEA+Xt2rBvjMNrTJ82fVuKrxdkCFAkNHGA/uqL7Bp9SZlcammJF8F2nnwcosnWvt0extN0AHACR
ObrswfqqxFdaqheun+COnTp97/IBALAAeeTPk/N3NbykzaPT0z/YbOcmrcvTiqKT1lGATo9Z0hwE
CL9dCQVr37hvR/pye3RLE4iLFW0B2AzgKlCu8wTcrAJK6wjrkdGfmm8Wt5B8jG8bWdoI6N5F9xmE
NXFqFSO+xSeXV5hCn1Qf9drdJz5AvLdtXDFyQ9gXVzY8KbBpgG6pOYtRC6YAaeXuQzMYT2adbCeS
fDKsclfk31gCqnl6LIL59W/ca9pnx/qKkjykRsCzufJD5g1xHiHNPwR9i0jRQE4CxJ7zlJ8FfkWG
ssfo+f0H0gQfmR5860rSI3ONmlaf0x3Y6vajbd8xmuy8Rv9upcCWOdLtV4Jpdd++/Qw0zFi4F6FD
rfbK+zxokLLEzzASsQUqZie4ncbdNLyMNepjdo7smQ9C0NCS/lpz4Nu75nIOANm3wYgPKsRgFtq5
nIMEhGFQc+3bDxLtVzuwoLF7j5cQSQd5jZeRneZqn+uk8j/UE78n1PmrtcQvO2l/GmP/IhJkcLOA
nHQ/g5iayfRHAiGGbYs69gYiVM9Ak5kxOGtKdFPIGAoN+9SB7syIeqEn761APsJTRB4ncdFnyPWM
5a53u/mPLgSnwEMjqwqFCu8XBGcPjjBoDK1PGvlJtpW1s8vQDyNyqAXwJtnqFPU1E6dc70/M9NJI
QztuYvT5+84ImE0Av4JgKipCM3mkWgZt+7GThDfdKR1fRxIBY3l7Wypn8J/vz7hNxDcguVPBSBpN
AaBvLH5i9DXd0vrzH3weCXmomYDx7go734467cVg8JM9hlYTmc//7fPz6M7OlG1Ky5cjPq+b2ibb
az3bvt+ABS0dUFHOmu1qPGbhzOYWZ/1J+jQ8EpTQb39fuXPfph8uEEVidHtco4j1CeIH0E7tT+DU
CCElEkyRaYY861fsLCwzUrbgtADNBFpbA8XVanQEMQfrppOb/ESZr/z27mGgwwa9cai46KDuVG6m
lroTGFi88aQXsRi2ku07uRPayiAWJmvu/UZsAhVmyFLol6td2Tq427tsOvVsV0lUlFB/vqcr0f7i
TJ0ZUVyUntvCGHQ6nRrcRS+VXEsHKzfrvOIXgzAvB5EJQnMnKacT5fshiYCKQdH9D1bjbAjKakx1
0jnCYhgC/TH7r4PmoNr4zkTG1UCUs0dHbZKNi9VI+d2IyhdfuajWVlu5L+1uNBLgtjBRwG3hMSQ+
yOAQrBHWLC83du0cx4HsXrFSoQQ66Wk1ndBmh5qrudZKvPb9eZRnHgrAJSNDK9d0MiR0z+5oseK/
l7fT79+vvOBI4TPLM9rphIItMbao09b19vZ2WjQBDSw0kYMSC73Xl0Ow/IQV6P4cTyDBseoNSvSu
sbltYnGWzkwos9RY7cg4GnpPrH0Ee61snv/b95VZSlsrd9IBQwj6yBMxzsP7vz9TQXhoSg9mvd7L
KTJ4jV7PodNPxvDAdS3i4F++bUFJDLydtlm9KPBBXoIan7IIneOg2pxS4xTwzVDe+fTeTO4LexuQ
jUlWbC2tBugfce+BFw4Ml4otlg0TRLoT89TbOtACG7el8e3RLJ3tcwvKeoOjRxA0+pqnAW0Lj3Q7
QqtuZUnmH3kWar5NmAdiUBAygq766koawAck3co2TjqLUXgu8zua3N0exdI8gftWn5nWgL9UI3qP
EHuUTipPlamFLC9DkKj8gQVspzdNIYDGr65trU4lqrsnsBeEaUfDn+//Pp53MwcDblSkUi/3LeAn
eDB19XRCBy+x0LX8B+f6/PvKTuqKSdImQNhhJbtOR/fwyj5aWAFQJ+pQiMBjAn2AyvzQgsveMXpx
GtD9zMJUrvz+hU0EcgodFwNKMjNP4uX86NYEhLndjKeMxZD65fazYZ1uL8GaCeUotG2Gzq0eJqDT
mYGyxECRbuU8r5lQvB/a6iHqJmHC0rZT9jDy0KhXTCwtxNx0gww5HAfeEZcTlTJZTQGsnOwd1dGT
9f5zgNjy38+r1efU9Mpat/D54bNvP3b5+y/Ri88rMZ/tdmwkPT7vdBuqPZReVA4rvmLB412YMC8n
SK8SoesEa5B8brtQVqgjoK3qD47D+TRZl0YktCrRQN+Op95Dey903Omv25t1ZZlVTqHMSLnw5vNg
j39p34vy7z/4vGfAdyNBMCunX/7+FGrGPq/G4YQ0dNHzkKK97L9ZmAd4Fo6ZNvgieAkLWR2Zeyvf
/Mnn5ysabDbzU+vy82wywUiX8uFUyybSMxatvUfno6rcajMc4H8GPOWcNX4hfBvAmJPvPRaQobFE
DK4DdNiFlb8icbaw1oj1QOsOVZFZj1Q5FBkSRcGoG/WpNMPpZ7Xi9ta+riyE044g5Rnx9bqPesSt
f+AxLn797BPPFlrj6ESVDb7fyKhjaINd2UgLPhWSRJDmgVfCaqsxEkmZ6IRBoCLof82agwnezvz7
uzcTTICLGNU0KBOoUl8FMrBQ8y3qU3HQJLpf3u9TLz6vrK/uUStDX3p90qdQiC+iX3vpLi0xjgBy
/LgPZjmlyyXoB92wNc2qTpP9GPAjQfv77QlaOAzA5aBcgfw0eIVVECAgApZwCrM9ZVX1MGZ021Ee
5k4dJtzfmPUa5duCCwdZIY6eB/4HnAflGsVDC2jTdGxPwn8GHCGC2kbc6yfvfR0Vc+AKxhxEfDPR
2EzedjltRabVSQ2l6lP2dwKQ2Q9rbV0Wpg3FRcDnZ1YnlP6UdWGDD8rnhjWnvAWHRbbtIbHc7ngV
eu7r7QVaOCQzQz7ItsEwCJim4q1ATOKNA0makzOefGTgSdg7u9smFjYZAD+I/5AbBSZPZU8FKNPN
0TBen2zgB/zdKnRp5fsqdWrWmTgiQIOfCv+DbcV8/HX79y9sqvPfHyinMBXgGHYTG4qk3fx+N/04
zw9MrAQ4a1aUeylJRTUkmQUrKISme9uMSReRNT63tbma/3/mc5ERav4ZS52CmgFJ+BWPtTYK5WRk
msvtysIoJL/PxEZr7hMtlGubdm0UyvEghHR6o8MKABUM2IY6vr3ii8fv945VwV0tr6UrGL6fQ5hL
P5jac6ZvKYVG68rRuD1dyO4ry4GGG0JLXIEV26Rl1PFD/rVbe1sszxZSHyA5BSGi2hxhpG7QDE1Q
n4A/BWf+ao1webb+/b6rDKJMrcF1WoI1tz/L9AF8m2V6VyUP3Zp80qKvwjD+fyBquBN4pO174dYn
YcY5+G+zEKjc2yu/vCC/TcxjPTsfHk9EAem5+sSNHWQU9eClJJv8nSLeb/cHcKPIZaIZHNLKyv4F
4zvoltAbfbLRQZR9pH0frezg2W0rQSiyKr8tKOPwiWNSlsAnOu0+6O9sgJfqT7m2bdJNYjxMa/3N
i1vszJzSP2KJNuhdb8CBccOpDsXayq99X7ml6gJk+RlK6acm371208opXJksNYpDMi3XJwOTlRqx
7YYtive/oFPsVYck+pPM3fnKWMptUniZQOEXQ3EArBkhb51+vL2FF0/J77WwlIukKQCqcvupBjZt
C/iroz+NYn/bxMpyqLWkHEKfKe0xYVU7hc+CjitR4/L3bQtyUOjyhs+6PIXOWAVQaJ9vkfZuokdg
W//k9//+vnJLCYPxvqzw/cnZOtmerbHdLS/B7+8rp88L8Ojz8/n3JxvqgPYpTPyVKVo2AaYugI9n
BlBlikrPSAcPtJwnnnxxq0hzH/J8e3uW1kwoXmoCntDV30LDIAS9zsDQ37YyiqWFBq+oM9OXonlP
5ewYPVbVPR1xGKAUO+50b6Xldcmdn3/futxIDWhCxswX9cl1tjMWNt+aQHe2r7cnal5O1dmeW1HW
AupzaW708H6m9tpMO8pQCQMiMpZrgs+zG71lSFkRz+sdVnUwBG7tNI9Ifg+IhTnGg37014ja1qZO
2cPGmCAhKXh9QsPGlKHkcyfHD/n4By+p86lTLo6y17k1FdgAHKxXID+c8ML5gysdPVJvvSyo4avP
gwoAyNGYHW67T+509EgBL7KC7Vrexr9NKD5dKydpQhi3PvlsZ3SPvv0H/up8CMo2lmM39jTF972T
JUPj6+3tu/brle3boxaOfBsuDFaBTn5TrnnzJT9y/uuVXeukbk/Bs1+fkurI8s969qytEeWvDUHZ
rBk4Jst2wjYap21iRcPpv82QEn4AKw4OqgRbqAf/RofOonbFwPJh+98GQnL+0k8ldd1byXxnm8bH
0YaS9RYAaoN+/i/DQMnt0grBfSErBivgKvGsO+udOrpvYe3vhQaD5OX3DTcDE02NsMBsUF7dQ7nk
D36/Zc1i9DOvh3rnSb8bOjHCJYH1AYhq0Cfe/v7iKsyIZPTWzqQy80Y+C/7RTQb2pQnu1WARbcPC
3YGLFtxDt60sHgc4Imgyo6yHxNulFbDPFhmROA56gIAzlOS1fWfX5j8LcWZCWWjmCVIgh4974odk
Yffr9gAWD9vZ15VlJrO6/TghH9Ilzw0YP1bOwtrnrcv5abXWbswSwZPm7UoLiPWVmGNxlc9+vuLu
SGeZbebhMJfuzt9WXz9aaw/utRVW9lFSC9a4c0LKKaKJPiKPU605jOVJgq4FRP9AdaY+WfSpQzra
wSCQk8qHKF97By8OwZlTgrPoLtLnl4tgDV1TcFEjQibont66/AtYMt6/jaDfhOw5Gudm7MaliZKS
rnRAEYZcrXEXQHLD5isbdWkQ5xaUjVoRycagF+wkrb+T6tFu9pa+JiVwtRBoDESGFmyUDrrYIU18
OQpoaDWOBr7Tly4HhPnVL/l7nZJiYN7OZ07JZKAI0WhVv5iUhDn4X/RyOw5gf333uUPjIRC9kOsF
KyhSwcqSQ6/FE1U6VC+WLPfgK8t7fSUaX5grcNehpIBYDFUTFcria36SUpLWL6UGDjJgNtdc69XR
BsDMBfoHbbiAOroqxr7LRVeh46N6cXCB6h/D2Mg+v3PTwgIO3AzGQTcD3qaXq6GBZUcLSEBfUmc/
xVW1f+/nXVw7yJTPbUroBVXiGO6CmsNNePUyAVYGMH2Sreym6yWASBVa7XGL+iguqAWfccjqrq29
+oW5IRS5mrWa2/UK/B9pX9Yjt65z+4sMeJCnV5dr6E5nsKs6neRFyE52PM+zf/1d6ovvnLJslOAc
5CEPQciyKFEUubgIjkwwbwNgYOE88EyFUpjHaLZou1eMv5XLk1FfMIvIqnd/BcaPspw8Tp1sy3zG
UYdrmmtageuqbnXXPip1Q9y9lliq4AxtyaE0KIDU3fTQz8ariDxrbYeleM41USmZqhbcLLfyJSaZ
kyYifvcNBRhGZmMCDlKMoCri/VKOaSBjW1k3pUNv8ZegIcfdC7RQwPklDB7ueoxcs27NCOYoUHSN
ggah9VbCCbv7Au4s1BrAiEaCLxiLxkVCy0mdBO24CGF3m5p5CyCsGOcOJn5ypp7GoZjQ0pW9qucq
HF0i74ZAWUjxolKImBJkqLhRl05Dm1R5rgc7eQWcwrEuPSiTHttiddG9K0A0iZcD6Bn4+XOGTmmi
dVLyqqefUSeOlR9Rd32sYm0NxuOMq84wWBWPd3x5oxRZYvXJaz61rg4eTHJoQTBii3pw1vt2qYc7
GLFC08kOoIeCwaj8GcW2YK1ECjhjWJjlWTZgrXstR3qcRnJQor3ZADQJYAAIvBMG5uEa4k5GElTa
pPTGcAMStysq15pFWNyVvaEBdOHYLszJoltnuaEyyy5GKx3GG+ncNnBBAzbU58f2Xi3TUgXPs4Bo
IM6NGCqUk6Z/tkVwrtV24sRzZy5uqRmA8my8UeW5+wP6JMcqnwtRHW/zI+D7cGfLJuZucC4k1RMw
LE7QEj1LcuoMwCs9XqWtz2ChEl69cCErIMAIxpUm0ub+Nnm98dTTVzq9deHu/aQCaYXABm1+qJ7z
2fZqVmo5rCb1qr9hhqWsC7hp1ou0FM/+/S7AnAeFDGkJ8aC+O9byOWyr3XsJGoBl0GRArgC95swA
HEPVFWBgu0aN05sggXP3WgH4G5gA3glJhxXJAGB7NCgRllyn7NhWl/RDU13Q7vVYycYyIYnIRssB
KoNCKv8R7Zzndq7p1yIKD7XqjdWXxwrWewm/nqjIPiBEA16JS4XOtVmPFQ2NaxN6Qz87xY8a+fZS
vz1Ws/EduCBYIxABUl15Jza9M7euzaZZpJJ+7e2TKh00wVeIxHNfkah2hecKxDeyp8struy9SSBQ
CKAVndXQ0Ca1GqZTV3ZUy5TqV6MunN9mkgmO9Nq3Ar2HrAwbLIyZrrydExs8lXmXGtdkfK0jCuSb
4trm/iONcaps12IeIrPE8szZ2ZyUUjEaV/A0OzaIdoPfu62Mhl1E4Uh0MN4FZqY7K09qDvbAoTKv
RDl1oUtE/UsbZsbzAasvo4Ub6DHuBspVedDCAazKGerjeN0f4+PeD0AjHKg8UN2CktVQHaOzq3RE
l8VVoy6oNKt0t9dbyF/dbxQeD8yT9lVWPrT/gin08c9fH2bNZmlEdo5VTFjj1j+3h8ZsDYVehyxy
ML7pkz02n8z+h0l2b9elIm4nkdoKe0OFojg4Fs/SeBSxR219CabUaapqgLtjha8f0TjbB1Ua3Iid
HzAtwCCvAWg+G3m3fwVKEDoQOQEmuGJwaYFLUmJSBreZHHL6ISSCAHa9Y5l8NrUW8zNBF84tVFqO
atV0bXDDmzrpL7EIPb6Wj2IiAnwMWcV5QCy+PHF2FttSbivWtXVRmmtFdt4UbzFaCYanxOjdpfg2
iMqqVyP7GuTWyWjtk8Ajsf+/KC3iWYKr8z/y2Ta4cxgGJow1OWZqXKcZXcAu7T7K+z33UgV3g+pT
mmlKAhWYaSe1TqnuTZ7gE0AtgtwSwOmgp1OXnzBGSVqPUyJdrcZH+sHOI8FZ27AB0pToNkErNpvH
wAWt1OxNu5R0erW+xujVlMPdLRrA4CoIAIAmZpPE+fwVo+szdbOl1+a5IDZY9XZOAcaYt6UC9oV3
Vq6zsWpq2tCrEifnoDOfi/6kZ26tuobaXqhmCdzg1ooRYHFBp4AOeQCNl/q6scrrKIO+OPW04sUQ
pAg2xds4dEiaaeaq9wpzjCIkR0uK/tbvuX0CpuovLI7RL4yvRsGsD97iQ6Q0lWHl9Fr3SFOfKnV3
MEPQKC2j5sTIhFYPuYh0U2c0tn7VMCtHOWAqw+NraGuBLDSXIq8Bql1MzFqu/xjWxdCBQuRaN678
SxaBUDbFG4zAhSDPvkpX9mXbmdWQGFelbw9NcRpSU/ABG24J/g79eyyRhcH33AYqSyUqgU/GAs2z
W5UVemaOmJH0F6t0p4RzTETOUjL0UEIMG7M2vCza26eBY3f/FVxQXMa5lQQBFHQTxpaAvXb/a32p
gAvH5Kao4ogtEyDlrv3RBMH07iUCEF3FIUNeGm9p7vqRMdqDhNTUrloxP2HQ9XEuBQ+HDUsvNHCW
VknfUUaPcKXS29Rg9vpFsJU2NitaZQkeDxhsiJ5TzspqE6FFQabGtQxfyGfS7/dFOt7o6McFxB3Z
Ga6smxkNHXs1N65D/NX6LGlv+w2AsoyKByIryvGeKCyUIh86WBiJVu1HNP3zWDxbXe76NzGcFW9z
EzHr6uYJNDtL51KSrsYPQ+8PCibfl5g6XNii1P2GmS1sIIR4NhgBkRFdeqRZrWWpSmb7OgRvlaEf
SVle0mB3rEcWSriLOtDkOQ6Yklz/XJxSEaHmxmIxkjk8IDAJG9Eq22l3t2hcS7Zezim92pWLCQnS
v5N5jkR1P7YdOYugkwVtJowTyQA10lIJuNiTOeqofWWMN6b9j2H4NH3SvsbK7lovKBOxpYAMx3wp
DQR/S02ygcFGcL2Im3qM50BoqdTaKWvU8+Mttj5/uokZIeiVQiMQghvOhaA1NKwJndpbaDSOP2A6
0375BFccYmwLNUb+SQq+cH0u+qy95drv7KyXv/aLRw82SyQaNnKvnA/visAcx9xqbvb4BZMMlOJ/
lM+5cFrOhVY3kB9YB/N1N8mPbaDTnq07fj9CV867DvY8ziO1g9dJfqr1U7P7gkPnNZYeDyCMNEcE
u9xCdkZRVDSj+tZfTCPD1IPpuHf134MwxGJEQcqELz9I6kSRy8qqm6liFPpRprvTAUv5XKDUyoFB
CWb8ASOffMycKK8ECtY+A+V1JOxBd4flQay0XKEQ1B1y3qfNrRm+J0Q7TBLm1aD6kFWibOj6nEET
EMGmAkQtSrCcd7LrOhz0ssU568+V7VSiFh+RfO4cR00vRRjb0N4wp340nej3Xksvfz63U0fd6sx0
aNqb1AYH/ceki+CIG78fFXbGcQZeOzacemkJY2jKilpye8vy0KmfFMzS2P0F8HB49qDyiq3KA1uK
HPP15qlJb3H2rT3m/ffd4k0cA5vlDmFgjVv/2bAmIyvL+IZxPA2a4QVumv335b0DMr478dz6R4GE
8KCAeMxo+lE95d3/+PO52ybNGo1KA+SrAKz/LK3w9Hh5tn6/biPAMBjdB1I+S/NOk6LOs5TEtzQ8
kums0OMoGuWwsYMsDXkA3P54qRO+/ZP0RQo6vDC+yQOmzYRPdX97/A1rBZhriswnMoeouSJWXX7D
0FCgByU9v/WJRx3S7g61l+KZ+rv4ZYqSGLAsiMcUlpM+glZWAY0oJg7/b1/BbVQcwKZAHi6/VQ6m
/syiiXVsIy436vIruI0602RA0A3xKZkcnXyVjlP3DSODd59mJHsskMshWEUjLt/BjLo+oNdROt7q
AtMmU0wA2stmBkIOJLqB4kN+ZF1DLFLD1Dt17G7GgXReql53WwF8H6gDgI0NMTf/cmsk8O/1mTyA
8/2lyOxDGOT77czCbVT3MNsCtQzuREd5WE9TY0+3KHoOzqG9O0cCmoY78VzgFcZjEAY9xKvGW5fd
jOO+9UFxQQWyAVgScCwj4uZCF5LisZBV2nyrlKcvqXLZKx2SweT5XoZBEZR7iXSWOYNzNBr88Fth
HYNKgKjjzwCu+IV4ztmFwFrFGBow+NoEapr2m0pcpTiFezOrvBrOHyVyWCuBDjU9OZQY3iIauM77
O14+55AQugZ2E0F+bqNaMn1oUkF8yl8KUADgCnYnMDgbNPQKTUK5H4feV6qbYruWjGPg7bb0vQq+
oBRooZTUSCP5iurU1WHnSHX1/QvgiTBLGUydKCstfXZsa12VaFnvd/LZyl/svfUFJh/lLiQ5WT0J
mIal/E6qlaKNwt5HJgndXrGzf3lQyHvHfYKFEpHpUr6KYYuWBjYDPwZzdWQnGGj4eP2Zl7m/DvAB
SAPj2YerEVP8VG6B2qhvQJM+Nr5ePkkUMFlMsH3CbZBIt8eKNjYrpj6zljWEX2t2XsBiUpxoDPOM
DIcGriK4nEXiubOAKUFgaSohfkjfpOEH2Yscf1+nu5/P3crJFPX5MEC+LH9Xaj/2H6/OxkkDSAUZ
NmQakU0inLfOtExDJjXr/Kg6Kf1vjO4qMEvwsY4Nr7fQwe2lQgfLOsZUd74SuhTTrdOjXWFKsSAQ
3jAEGF2wZQ0AZlEb405EHLejPalYItUzleNu9hvYAbzqFsMRoyyGCanLAzFHrW6MtVr77UmiN7sU
2GHr11usdRZpf7R68DFqqCpZRZqq9tP+oKeuPhwe22BLPtLycKfwGAiLuEs/G3pTrvqk8Un0Ib50
2dP/Jp7bRjRu9EJrIH7Sb3r2VgmqnRu/njUGsPQaqjrwe8vFn7JIaiNJbvxac634GJiC175APp/l
rBopj0IK+UPiEuoMAme6cQBQDUGtGXB3MB7zyWDNGtMoK6XcT8ZLlzwFJYbGeFMpCC42PoLVXBh1
D94iJg/Xn628DAZMCfHL6EWxTokIA73hKhbyORtXvYR4uID8uPJU+2MVf7ISwUKJPoGzs1ZhGr0W
QYWsnKfPRu0+3qXrOwes07jN0AkAl7eaa4J5hmrYGtroR8RRyXekTmX1GIT/zL8f61l/BvTgaoOf
0DBseXW3zVGGscbj4BfxJTom9e4gFU3k4NUFbB8UVgiQlqehUasIA/ya2R+7P+Gl3otFAssFsJEK
XBwQGNhLnKsYe71P5MDu/QZsB9pbvrsu//8VoP8GZX9E8StP3ffA4urp4A/Nb9X8vXOuHkIv4Hfw
fELcApY1vEWWy1ODaTWrpAkxfEAPyRnd+AJfuj4IUIDVxzMQs4tQhFkqGMwEo3bNavT1RHeC2rfk
K8324p7xFSC/ZSU2kGPB43GFlxQgydisIt1vwYMG6v1W8Ixd+ySQRzF+dBwERvbJxV9zh8HXkp4Z
vv7SyF+tMj0mdnHUlbfHR+GdR3IZ50EPpiIgiYooA3fPcrFmSmgbVpHp16Gv/ELDtURO9Z9++o2G
oktQCB4OGycP2li3EgqH66LCkId4fU7Q1oVoTfcLTKx8/D0bCvAxSMwjIWkir83Zfg5sq5DHvPVT
xXA+YvDDX8lHugrZMIVV9pbL1YNlpA7DtvWBaTmoR3DoCDYvcw6cPVhNGBk3FW0BAGEsFYyFbEbA
cre+gSHMVfS5jT43xQfrFVMiEhHX6+Zi3eni9lieSaHdUeiSCryxIjbP+i+WC4lDkAUCiINSEtvl
d6mxsU4zhHw1nkE/W+McmOf91kY4CXdiAzeJtpOl+GBoQymIExa5Op15NJrdcQ0ecXfyuQUqlHDW
Oxp3fj5/wPjV1BQUud+rXLy1AUFCfhuRwXr4ld5Lwwwu5M63wYWbk6McXxpvQldlK78Z6cFOn/L0
ufynqg7ldBioG2fXev6IEBSg6cdLqbCD/uincKYqCtvuVEnr/MksnUr61Es/puhHLH1KUsb1obf+
HH5Wo9tjtRu+GjsdPTBAQiD+Mrm7MtBKrc6SEOf1W/MD5Q8UKR4r2NrjqC/i5YHGBbbXl1tkGOO8
Usu59jHxRirP0l4kB+4BjC5DZIV0F2IXHkjYKDTKwslsfVpQZzTdsN4Lk2MaUGoEQhsXDRDtbAnv
zlAKzFTQq1bnJ+Z4+S4Z4/5wBcEQm0sFUCpeNtwKKcNYk7kYez/5I4UnWVR43zAAC1Pw7gOWgyHL
lj+/HlvaayUeZtFX5Z/5517rsgI7CMzgiQFp4kEoSQbo+Uz7xDeTUxNcAtF1st6eC/n8/I0xm4xA
n5rEn6xDXTyN6tkU5d3X6wMVaNJiOEsUk/nHR6CNppLVU+L3v2PrZCsCF7b5BXfiORfZoO/JTucB
K6Q4fe4M6ALby66J7lS06sC0yBih7MpX0IjaEzUmFb6gdAPqglWV0ktCnbLf/QxcKuJcVKfqVU5K
KCKKZ5Ufm6f9mwlTe4AHRkMykthcSDcOdV+pbfq+mbrkJCJTZedo6WDx6w0Njw5ANpAC4c5ZPbRA
5el14kvaIdXP0iftJ7hzchE/z5bB4U0RX4NVGqUKLgIyIlKVKTFjfxpd03ZVzO3sT48XavNL/quC
5yaPCyVTe8OI/SA/wtqF6lnRoafHVOj7mEVXa3aniYtOYzrRAXyLsW8rThuf0v40gdmqE1zDW0fw
bsneZ3Tfedi6bCor763YR9vtMDiYufV4vTa/AlwA6K1GyhkTxpYuMJGtQZKNMPHpfNAUpxmdPHvS
C/+xlq2vQM8WY+qVdQCQOEdLlKTTJr3MfVNDE+ap319VwP5k/Gg4G4DZ8l2xUUoSy4jx+FfpsTZP
lmjW38bvZxACE5eoBtg5n5JXswZ1kbjJfDX89VOP/9m9OgvpTPudjaO5roHYqTM/VL8kpr+/7IXf
fPfjucXXRmTAaoQyvj2/2UcjfX386zcONXp30D0FFmPk/XkW+gEEK8HUNrGvd/DiN0m/7UU0wYkv
NHAfMAM5oDYV00COGTkOb48/YMu42DuqjpICcDt8CT6ekkwf5zD26/hEHaR1Hotfrw9rMcMLlsGx
kAPmTpjRNLmRB3B6Wn0Jy6e5+CCLml83AmToAEYBERgQ2iDZW+4gXD4dGs/hi9pvcYepgW5encf2
ZJ0G89C8YeK8uj8xv9TI3d3aOMztMEJjzzpI3HK6mBhXKGJPXZuGoJaNOtg7KzMgi8vvkkhddGEk
pbiXQkehX2joPjbOpgKMKdbQUYDBcjwhwEwH2yKg3/al8pnakmvl3fmxhvWFhE8A3Bg7C/lbDL9c
fsJoTiqm0hip37VuStKDFb+U7fMcRwc72v8x6GdEgoGVxwB95lTZwTylrTQEfvGp1o6lKbhaN9YK
MBuMDURyBHkMPlqW4iqeyl4O/bx5Kg5lsjvEwUMCjWeoTLK+J/6OyMkcKTII9v1q+Jmia0jgZDeO
4UI8uwjvnCy4oMqwKSE+iQ40tg+xMbiG6EGxvk0tNM4B/68jB4NUEtsMd0pQKeup1fTFVSZukZfu
lIeuHl9adXdUsNTDPU3JmJSZ1EGPWV+H0pmG34837drUeNOh3oNpQRoyfPzL1DayFAnvJLq2vwzj
w9wKwoGNZcJGRRYMW5VBVLmN2sXmIPco4SLJbX035OkUf5HC+mxo1ffH37E2Op5gCDfQCYgdC9K9
pT2CKrGmKOuo30hf8u4UzCdjf2iABwa6DE0ko/FU5b9FLTQbo1ql4BqMx/KfQgT72LDEQjznZ0lO
qkK1IV6q3qx/ylaQ9Fx7J6Czke600MqAFARfmszrJldrtUmv4DnSNBDSf7PTqxG5dL/zAFQbD3hW
fMDZINx36KjymYPeZtcSk6F0Q3LMvbMD0YuBZgzEIXDnSFrp3AHviRYZHbHy62f0vDsjWJUe76UN
Syzkc2e7tHsipSXNr2Q+kuGSDwJTiORzZxpV0AHAffx+dbwk48kShCEb4lG5QhSiARsG1CQXIoD2
M68zpUyvku0Uv4y33YuzkM6d6IQ0VpEZeXoFUhVEtQ3ZfTmgFwa9Eaw1TEWZm1v8vhqw8naUXmeg
hmJ3EiGpNxzFQj63+JpC2yTVw/RqkmPdn+b5IBw5LVLBxYHjLA0tBhinVxVzAkM3ss7KXsovtOiD
soLFf2DIYI5v6e66Lkw1taywSrVnVE/VcNpr5aV89ol315uuj0ExjUV6pfMFzHHCnPl6iZbyuSNc
BHE1dzb2aJC5peb29qd0L18mlgjOgV0+aOoBQp/bSDnVB20CqsXHYxep40I06HB9zCAfb2n084Bj
CoHMconMMCiyIAsMX60/lRdDhG5b35yIhZEMRToU/Rc4yUvxaZV2o9LRyU/d8J8yPPX5YbLd3VZG
Lgg3ArKXuDb5ykWG5mq70XvZT8ov43jU7N2OFLi2O/ncpVyBklNNJcgPNb9sv6iaQP5qjYDzRGeb
imouwFsKj/gIlR6zcEO182WMaCyIo9ehI5tfg/7343Xa1IO0PdDN4OIyCHfaaq0bJUsGNikCJqnp
3axyS1KK0HSrM4GvQNuzyuILNGXyYTEdO7PK4gIp9vyMJGZouppopOxqz0IF+G6Ql2GcDOhHX26q
uLdSwxoICh30nLWXr4+XaUM6QElgIQTfGpAlPNmk1aCBQZqyyZ+ekSMLquP/JJ6nR5X6vm/SGeIH
60U5d/HeW5mhJf/76/kadJxTzah7iG+lU3DUyelvfj2rpbKmcNhhufRpWqLIaaiT378oxaUPBNfm
xuZhaNj/iOeu5VQ1aE9NiJ+So4WRSfHHSMSkvGFevHRYYzvCa3asl19gSNEUxUUl+1FDnex5skXV
v41vgAJ0ReKkYVoLn55pi1EthymU/VynTiBpzphhVM8gerptfQe0IMBgb1vkwJffodt4T+GsyX5m
uOXoWqLq/NZn3Mtn+u/uzrGX7TIcIb+RP2fRl7w4zZGgWrapApV5FJs1+CS+WqaqZVDJCZ2RKz5G
w1OgOVUmKHNsqkBzMlqd0Gdg8Q/DUM9DolTz7Ef5WQ0OfXKJRLyiW4YAxRprpzLhxXlOvZoaGPOe
GLOv1K7xexbxuG2IRzVRQ7kSSE/kpLkjERUYtBdJNQAe1WFOXWNvSxgq5Qv53EOnGq0Whm5MP8mO
mPSLuS9EcL+tbYDqCdQgw4DdClrA5U6q55S0ZR8RXyOhk9MTiY7U+LXXLy118Lt16Kq6Rr3GVyLX
/hRWu90exLMHMx5s6FDlWyQtlNaLYjQ13xil5+ZQVImgtLi2MhQgA4ZAA415eJos10giRZ23gUF8
DHNzLNXv4r/4ApRFAYxAbRfZY85xN4U8tHI3KL5W3UbpS39+vP5bNgb1DzrCkApjDDHL3z83naUF
NsRH8ZdqdqYMg9K9xyq2lohhnYDfgsMDzn2pIjXGOIuHWgVg8iJPH+Yve8UDhIbSPVwF4+7lUy+m
MVtGg3yJJ8f1wUmExMAGft6i/AYuknv53A4tlT6Kmxjyp+rPoJlHorbHKX2y2l5w3NbrtFTEr1NF
NVIOUKRh6ncPNutodvYvFRydhY41VkjhQ7zEHgZCI6p7lQmKuLZ15L9RgBIfo7YBVzbPzSNJ4zQn
aAP07Do8yI4E7pPdXwCpjLQFYw4ApuBckq3Eoa70huxVAa5ox1YEp219HBD/3snnjB0G7WhUI+RL
3UGzXZIcorfHX7CxnRYaOCubUWJHQQsNmF2uYIhs7wS/YhHgYWMr4epBnK3iZaKiWWx55HpcbbLV
DbJnmp/T8LP8F6vEig0GaxRDFp1bJWiMjaCKFM+0LoHqlrNj3x6v0pYd7jVwqwTyYYKh06HitWbk
2Pmloaj8/HysY2uR7nUwS90FSqDenPNsho6EOObkZiLg3OY34PoEshSZwpXnDiaEYaAeVryZ/CTp
iw0oWy8IxDY/AQ0TLMLA/cYTSGTBUNh9mCtemfZOf7HI/iAGde47BVwaQM3lRM/aRvEG/a07tY0A
4Lv5+3E36Agw8Ov5JMY0zFGtl7bi9eHRCtws/At3gYro/8nnAcpBPlcTTQzFi5RzHD1V+2N5LA/y
hBouCEDF+ScnHglp0FMM2OmNV6u9vT7eoFuuAqQ/jAMQuWYghpcbtJXzWQsrTfYm3ck6ECY7YNvq
Rc35m1oU5MtVZBbY2AxOCzLmRprMstdOp3z4Ug5uUV2E80u2LA1uAUDdDdQAVphhK+kiY5hk2aub
Y/IcS8fHS8WWgrukWTc1MHwogeJxyJ3lJOntRrJj2YswWrM4yX/K8TxpJ125BaLc5MaxRloPapDT
Q0zM04YY5RDWNAtlrw/ORuzq4WH3PHlG6HGvgi3mnWdKc2kY1AlfQ5Nrg6G3Ik7ADZMzPkw4JhN/
aTydh5RXYCCytdmzzNKRitbBZMpReUkigVW2lupeD/v3xXcMeWwnZPYkcgybg52dCxFtOYtPecOj
wRSUJEhG41HNBQQjopyiJfbsBcrTND6jHaf/OojorDe/A7VohJfsJbR6jNatEZq9PHuTcq7rc52f
y/2pMdavByZr9OyjaYN/a8l2L1kEJO+ecYjT5AAw6v7oEr04gP+CLglPFb55jzZB2SP+m7y5PSD4
S9zHB3BjSwGv9E49bLETyNmho2qCq0LWvMY4tdYvswyREziJmKA3rI2sN8YTgeAQRW8ePtgjyTRX
iaJ5cfqStbVbTxGQZH/ywj4MgeBlt/VFSJTheYe314Zvr1USpulIPCtujkR/xqR0EHOlu6cT4LCj
R+M/evi8YsM4gzGnm3iD9cmMKqfb3bDGKeCCwVJq8UrVoEBOnoHZSGOB6TdOBzaVgk3FmnMREi5P
eaZTrcBkE90r2pdKvVT5i9Lu5Gt4XyNk5t4fLmxSzlLFkATh3Mql7kWkOSrW4I5/EejgI/6rgbtA
sshqI8ModC+Nb+NxFDFmbNxPqEUA6wBwOYPXcuIjZQ6jvFSIZ2DSBf1AomfbOMXJB7AGCB+sm/a4
08U96admJD0qUsTLO9VJ1YNVup35F0/JxQdxRu+6eoqbdyXt4V95f64XThbEVuhoQVQCKo2lvc2p
HCW7LIknVZcyvlwe+6qNWAQ9cah2ACgF6i8+IZFoRpplSoADkTrSz0yEdN1a/3vxnK3zojOmqIqI
1xNM1Dq09YtFBMUCFnZzt97iCzgTW0FGhz7DFwT5GQnkIndD7ZJLRwA3Cmc09kfRONiA/cEQ7A/n
2wu7GcpkTIg3Mpq6Y9QJPO2mPUA/ySBZqEzwr9UiGYE11Gfi6eG5TB1bxFC8ZRAgj7GjwI6PGhfn
PTBIorLSslQ9bTh1+UmrnERE/b51Wdyr4GyehsOQosaieiH6kmZ3VJ+L8JDs7iSDJ0fIySCegDOt
qH0HGkhGoQSqp2eH8K0X3eFbdkAErWkoXVvoROLWaZilQiFao+LB+mKWn3QR7fvW7Y2oGU8AIL2Q
WObkt7puxFmHn9/p30PrNc1OFG1V/atmf3t8wLeswTphWKTDvC73pKlU5MLnXkJ+on6K7GM5P5Hm
SRGROWwdwnst3LFQ8saKswKfE9mHeTwFH8DdPYC1kzraH0r/4pJlkBRkUfEgXLWFBxUKVpOUwvT1
sf6dxxchQH/L+qzIjGFMeBXYPNl8pqdzYbPN1et+hOHMojl0m0YBMPGdMgqHkPNZWT9pZY88N77A
DT5K8qH+OIpAF1snndGE/J8O7lYyQRkpgUiVvcd/hOOpVS5d/+fx3tpcJuBekNBhfwzO6nFXRZmm
U8VTpS9m/IxxJ3vlY+AWkuUIphFKgQRgefXRRu7Rla8jkC5Sp/45yKJTuP4AgHZB9AeHC+gFRoct
Fcyyive+hBh6/DCXhpO3u4GKrAUKXT4Mgs4QtlzOiCrTWEuJDncey0drTA7hLLj+1o4ElAIAEQIM
ichwxV0QUPCDJ11GvKp15+Q7Ws9RbZaDH5rm7jcGK72oaCdBbyDvEZt6CjEapiUe/TgazzR/+hvx
yA6iORPYSD6bPbZq0+sxLj45+dCDIbS5/oV8xMxAabHZxjyQus5BmyNFqCg00yHtz63qPZa/Pm5Y
Fzy9GfkSw1pyYVpopqMV26GOegJerReQFyWiYGpjtzKiEPayRE/Dag4TIDZloBNJ9k6UyOci2ssg
jKcdiwIxewFE7KgTcscZnMu1VOTwGKSZjp+6ajw+XqKN389I+OCQMFwIc0S5q0gheVxEQ6J5kvW9
97pqv4URvpiwAkCpCAm5swYYQcZGo2oe6IPL4SvZn4dHPuK/8leP0yDNTaO2NG8I/0zFSzwWjj2e
9y8RHBLjsAWqFqCzpUOqdfDa6MqgeQk2UPSjIaL4db1NkSpAbgXBEw4B9upSgdyO4JYt496T0lOG
Vr3IiQKBo9hSAU4b3JpgqtBW2ZVGbxP0t0qtV82X0PTS5KKJ+JA3VZiYNQNaZLTE8Gi5posw5puQ
1lPSA8FIScXRLcFXrK9o+Lj3HmLALtYQmzpM1JFW5uAF4w90z43xczkfrP1FQrBSMM5uRlhgAaqy
NIc6FXooT8bg2ZhaEJaRE+6uKkABI8k1EPEj0uTOnJ1pMYraweiV32L6SkSQhXXctxTP7VdMWlet
voB4uQTWP3TNAGA51RkM1WlrJ7N7V5YEaJi1YVj+Hw6E1enXXkSrw0gxpKDwMIfYHlSHxMco0A7l
3lHEiMlxF6E5hvEl4yXAmQbIpLzriZJ7hWMA124Lse3rmxvCEfqjyR5jE1bMp0BL5mM8T7kXosv7
aPyxJ0dVjqJJYuujwrS8V90wN2E16AtVmXCOemhJgMh0tCp0RO89thDLB/hCA98HVyR9qoPaPvdA
YgUGolhE37MpHxQogK0AZQXqg+UZCRut6UrUJz10C2YHLdh9ccNLYeY0OJRYdoWPa0YMVdH0MMk9
abiasWfmRyEMbesL2J39TtjHGgaXX0AwnyTrQJPlFXPuPE2hKDDYsjGbL4VRd2gUU/iMGiaXx1Yz
BY0XpofcrC+tMl2q/eAbOPU7JdybZe6SrolGKMllV6oc6u+9+TC+AJx9KFzAGgijlmvUTFrX0zar
Pd2JxiOR3L8Qz9gyUKRCMM5bObRBKU3zqUSeKwBu+K34/hfyWb8vIldUFXh+z1qi8RjXkE/Lr9lZ
jl/3i8dbCLUEAFNRE+FeQlNRVnGOCWte1LnTLR+c3eKRBUVsBjeEOQY88okYVMEUOrX15B9j8zzm
u2FJrBPzv+K5Xz9XWK8wgvjOcMMvs7w7aIJ4hGYA84Iga/WKQwN83JpgavCCH6T7roH5//HqbBwv
kC+hGgUoOODavG3j0pKqcEo7T5ZqR8YjNC1cU5RB2fARUAIYD/I0yDrxeHAzkiU03GSdl+nlITlS
4cCTjXvznX0WCDcMjERnz/KAFQV4aTqdtt5kfBjL52j8MLE5eoJztrVWwEggNAMVsIUk5lKL3YKc
JpawVtOcOUH+b6P+q0oigpGttbpTYnFRR4+8RmH0WKtG/1Ydulxwlje+gUFg2TsC6Gdw0C6/YUQJ
p+5kpfEkeo7VQz3vv3EW8pn+u1KwUspWVuiQj55kyb4N2mEW0ZNuxBYI+tCzhSQZ4Ji8GdQws5XR
SlqvgYVrZXKJ+q3J/TH3g+7t8enYMAbrYwCFG64fOFbuXpCbWunGvKy9b4rtpZNgrdbSWfszQw6h
kxFT5Ln3Sofhba0aycSrT1pzoe1eDk4W2oM2kQ3dAp8SP7dFmVW9DPNR84IycOo6dnbzQDAFwJ6B
EhAtSutasCyZY6xPSM8E/z734e+9a2+AZgLCbcBJ1pihtK9aRYl73Zs+ps0nWgpe1GuXgdZaZEHR
RwIlq/neca43EckV1WtqJ9QPte3S+qJ3goB+w8RgNGQAOsQuuEA5x2RZAZgNaSN5ppPXbyH9+niN
1qcZRUa8gWRQrIJ7e4U9H0KrUqrS8qK+fe1AQ5TXGsCS0utjNVtfca+Gi/GiVCdTZlaYbqcWjjI7
/bj7JQdDsMoT+L+wm/ih9J3RohVTga1J/UvFdA/B72ervIziGWwbyR8WaeNRwjklqsWqkReq7mXp
r6A9ld/k4mVUT/J8isY/u5cK9mZwG/DSAADKqVIsDHVPKg2psqMcPO+eFIvJHjhroExAO6aBwQ8c
SnzWtXDuZcnwctWJy0srelFtWHohn3NJViTHk6xEpqdca5o4VrC/GcNAcg/BDJDaeOGq3AfEiZQ1
U1nJXvMc91/otBtAsBTP/f5exSxDKWlkL3FM6gAovtu6i1/PHYRSw/zwbIT4SHfj8BCJoKQbTgkD
ei14VTxnsUTc7kEjEo1pAkCYnP8p1BcaPlHpZNeC47Bh5IUW9ivu7mh5MkGDUgHZpun/FvKXhJ4e
r9L6K0w8ZZGPxJdgNgZ/3LpEkkkKYJs3pEC5HKsOMKT/R9p39siNK13/IgGSqEB9lTpMslszPQ7r
L4K966scqchf/x7OxftsixJakO96HYABWGKoYrHq1CmXbz2dxVrMlRpSEPJE02cRKZFtRjwkHUcP
l+nVds45vyjTpdsqmlgulMiEg1ARoRJQvclvT57qICRMWPl2oY3hwq5sON9r48NOwI8RnH6wfPON
AJQRiXInKt/MoHCplrr7UzSIJoG6FXxH8FjB4DIXoDdmkuc0Lt66DNQhp2j3QZoNL/v1aVDjcrUx
fKR/EVQY0fv9g7S2PiayxQjy4YGIznzzz4/HJtYSquVvoAZy9U5zy92IBPSstMyPFBYcMJlKSQ/z
rJnCPH9LXRZ8L8vd1xpiOsATor8dWjPjATf/fq4WlU1HtX7TCxDoMhe1vYf7K7S82SBB0OfCj8HV
KTuohTFqrVZqNbiyvEh1S+c50Vw1fykSdFrdnY1D5B75XOQ4EG2FyzSfTdcqBVdzXr8dmPPZcQ5d
51muNu7WCUiBOogKH1yjMjFDDkpgFg7oaWDk6iHgjsf2F9TNJUg+2UgzPKpHSMi6whti9TDU5/u7
sjSAkIAEh4ATwq3Xxbm+MbAOGNfT0lGrtzp9ykuEcB9Y99RuwV2W2gF3CZv/wcSGBJ1kxsOJWRWH
jryxtkKJiYty1g1DviYBWaEPwN9HrfV8HnaURKMT0vqNxF+K0t/NQQmGPbAbIWODLDhejZL5U4KS
a1kc529T4I+JV+zXboyPkI+NAwX3W8YDVcgG2U4WZOjoDk4xk7it8rB7o9HSHd4MCj/ETkiPdc2M
uTW1govLOFXKJ6t5AuA2qze8jpXjJCKfqCVGgaZoFjDfhsDSsowOffGmuGnz+3fq/L3V/3TFjCAC
hK40ArcPYysd2BTB49FsYcgVM31JBvOgDMahRk+CUXWT0a3Z9/vrtnKwZvKkGWVRHfRNAnl9NB0t
oz2qW8mnpXeAsDc0EI4mXOVFJ8teTfiYjiBwDOoTDSLXoG5tbKj52izQ3AUZX4S2kKyTvEFSd5lB
q658038Mg7ffS0NYDiFXGyyXAugijR6CkLsoAq1866Yfuv6bb+FD1lYI4Vy0+YTHKcJB81OlZbbd
ZVQHheaVtK7TPMfZ6/1dXju3wgICaQY3APsxl1CnQBM3oLF9K/OjUfhKckUyU9tQjtVNAPs9rBRC
68jWzIWgpryieZsWb7XzO792ycZJXVslkdaHdqxh5WgWgdKKm/lbxX8T54tWf9Wn/9xfpjURiGX9
tyBRWxSalEnUZ1Md5G91/0Ltcz8e9GDDzxGWdO4rI/+DQBYMlcDsyMXFTt0SEDsX2ZuTv6qYQvKl
0ok74bcavN+fzcp+ADWFJlHYEZS3LEzJmMNN6E2YRPubhfLWjf1YHR5dKFC/hKAQomfz7Q4mHjRt
DH7F7D3uvM32UCt7AVgcLCCAvUDAykidwoiUQK3L8q3VD1lwMO3DtLuSRUcxERAEiOrjXwhuzWcQ
5rSPOIRch/GCCJg7aaemORrRWQ13vy8gwBbUTXBHRLRULOaNH0LGauiapquuJM+9cxWmG7q3OFYf
43+8VUGGt6A7tyZl0iPaYnwNxMjTAYxgB/Y3q39G5a+dp0osFRIgeBJDGTGp+UyyNGnJWBjN1QIE
85hvNX5dnCqUNKCnL3AKorx8UW+id8rQEKtsrkXzoKhP2t4ckSD5RSIcwGrRP0UGPrM8DXoji5pr
Q/4THkmxYUDWvh7F3sARmnDM8SCeLw4fCoumlt5cHf3wd7ubXQkffzu65KVVXW51dkyaa53/9Cyy
8URaKJw0uvBMbo6okbRhj4YRzfVHMr0pP4bu696DAwwNArworUQtH9JP8/ERy3LKPuyaqxYfy/i4
xXO+XPr58JKGjaqasSLD8B17iasv2RYDy8r4gIgiOYeqMTgCcv+jgYdpOubJeB3s4WCWzUH/tnt9
0A8PbgaK4cFsJQPLwoBlkRV3wzVyXBZ9ipT94yNHKfpn4mZbEn9amlVPFBVj1/bEnArB462Aojjc
s6sNDFOwpUAHIEYDPLO0wTxPs0m3I/PqpD/M5BqjGE09bWGal6cUMVewx0CJV/lFzWBCoVpsXNkb
IeOhZfkx2uKyX9nqmQzJkelbu8UbAzLiWD/Ew9eabD18hS7JS4UUuIGYlnjUyQ94o+y6PNYgoYoO
OfkMa3LKit/q9IiyzVTtH++frJU1g6MB/gY4xgJVK35+o9kq2GSzAjxkV8rVh1Q9gGgRbdnP+4WA
jwUcnaLLL+TMhVSVoQXhMJGr3X/j9rEnD+VuNm8klPEowqWN0uklwAVNNQM7zFMCFTxoyUPYuven
sLLvSKIhnQzAIv6TX6km4uwkYgW55sqRmZ62m2ZUZD2QRRMRCfR+lTU8T9XASZlDr635a/gZsWzj
+1f2+XZ8OSVhMRt9ZxALvmZVL5phGOBxtLbYwVcWaSZEcpq0JpxoVEAIOlHX1oOycYzWhse9CWYc
uJaIl4qf35xVPWEc4FHLxgPl6XdINzRhOTrw93jIgS8Y3ERIvs9HR1NWopC4I9e2eVYeaf5w/wAt
LeB8eGltSiM1dBZheLV6cezHnj8O09lOdwMTUI95OwvJPmU5H6pMacm14H/z8T3+dX8WW4sk2XG9
YlWI24Fcq/Yh/1SQjR1eXSTYI+QLYPsQ8J3vARAVhRVXJr5ePdHUnSrX+F06ezPuWCI8QYE9Rnt5
vNklkxdUWpRWCS67fDRcZyrdot5QtrVVAsgZDUgRG8WLVEzz5qCCoajI48Qxr2hB48boXrC7aZ2Y
wo0Aey7ASkqeVAAmXDvSuwM9BGq78WhYmwLe6ugARJAagqy5BKXuCQKkunH9WqFjtxVsxTXWxgc/
oSglQOR9EaYG/34ak6qzrkOZeU3r2oOysQliDeb3KPwAtNPEGxTJA7TGm8+gS40I93RrX/vhMw8P
Tv44nJs3p9ivETMxkmus5EkaOhRiqvhgHMLdrSnhMiFDh9cugiZAy0v7QHkwoY65Na4RO7L+2G5V
Wn/cvfNlQlwJsTFoBMiDcKrmy0Ro4RQFVYOrdmG26epF6Abm35XxxYlLT6k8rXMrZ2/+F0hXaJ+g
N4VgXQ5qBZ1VUnusgmsUhudAUU6ve62UALyIIg/kXYDqkPSvzFuHAVYTv3eT27ZHxdoI1CwPL8aH
jyl8TUCC5JaLqWlFeUfS+D1BtyTwCe5XDoyP5hcgvhR/y9Eyp6s6NQNQ5KrpjWvnZwAL/2CBbgRI
p4oFo1FNNQRU6om9q/pu4wE/Bu9zhHU/Skul4dW+BQlBFSpXhBTTCoDOjRzXcv0xPnYAUEXhUcrB
mVQLlbYcAuWa28+Fdh62KnuXzhJatX4ohcDgLUyHrrQI1Glm+k75Y+G8J9apmHZfQnMRktkoxtpU
uxYiTOWAAF8e7lYxdO4Sb1EBQYEKSJdcCMBoahY0fTfUx/yp3KLjWNkBYFwMRHtQB4FHleTN9EOU
DTlXkvfi76j18t3ke3gs4HLG7YMaIfBFSauT1rme15OTvqP/Cwosym97j/98eCmorveN1do9hs+L
Z9p9auyN87+8embjU8mNASchTXsD42udV9k5aB/ctHTTuPFimm34lStnFQ8qBE2QxkQGRQ6djIll
RZmTF++29aXsencczxrfmM/SLRPovn9liNNw48/UOQM6oYIM5VgNYEM8amHiBsfdmzITIp1YijYC
QRZASAlKAJ4882K/SiCYi4sH3XiQspZrhQcWWEUQZMX7VzZ9GpO9GEIEcDEmYsEammoskIpp1jdj
WET2NU9/taVHdvd+wfiAt6JsDnuBjJO0B1nZZ6j3C6zrqB7ix812VSsKPRteWv1UQTNRdL+2rn08
nrL4WqbTxiFalQB8H/ACuPIN2R/L9NjiPR+wQI3txqDJMIcNCSuqgIQGLh2USwlWA8koJQFan6o1
ta8gc+zro5Wegq0+gyuagNoN+MV4qn+o3FwTytg09JL19ArAp2ckn0vluQobL9tdDqEj9YC4DAjC
0ZUA2f25nCqPs5jQjl7DpHoOnvJNF2bFRM0ESBY20qOomfqRXtP/NOwQOScz9uzsYG+Vk0oLBuy3
QNTiSY30PvI1MltJqDt9DrYu8h6bz9/PZfGSft9lNv4rAMU6SJwgibK4iTLGWvD0d+Rd7cODja7R
vX743yTo871geQvsSIQpoLRDOQd/MAEdFRF40MGVgT8jXUZRgYdWyTQMbyjnOIke9jmrYoEQnBYk
sHhoYYlkzU6QSoms0Xgn+n+cnyH5en915A1G73SEpsHGBodJaJ6kdI7KurwJy+Q1ig6V5jbWK0kP
A9kIzkiqjbI1vBRRGSSCiAASypBLVhJGw6GOUPn8qDXvSfN1JDvX6UOEuB2wYhTsaZLKpdpQwyuj
4WvQnKh2LRL//kJJ9k9MwYbxA50H6pKFbs+PUYHO3ZPDw8Cvk9DVjHd9Z8/QDwFwuQGTR5IMjIjS
BLKi6BSdGY6fD0f1ZPfH/d8PnxUVyQDICwbv+fdrtLInLTQdP+s/v/TmvtZmHx+P1DdCV6IZ7QKN
Oqqk0NTSdtARDDfDtyHfePGsHFPw4yOAK44oFI3Mvz6xlIRM0RC+MtMNkr+J5emO24QbXv26FHQP
h9OKuIb8Ws9DgLz4qIavof5E0FbQ9KLi3G49n1eUQeDVEP9Bhh2JY1nlSF/VPdKkftaY7kQAnnnc
yWQgtgMPOOCPYZVwlmQ2fo0GLW+QivXb1jOah82+YCsLhXIahFnhdMDFl4OtuRrTdGpVnNUSfGWD
qzpPFUi2h50AI8wDuw68FBCKFhaKSod2zKgZ6k3o+PzvNr1kX7t+97mFAMEnTED5A6iAZF1DkxaN
GVLqF+ELKG2tfV7lx/cDl4OlEt0F8a/5sdUUhjBGplPfVk7TJzPZMKtLmyQ2GlX/qJ9C9EeO8jXj
YJncodzvtEdLf+Hlaa/NwAaAKlc0u0d3CiLdbQULmeUUI/fb7vOYPEZbRH5r338zvtwMfQhshWox
xncuWeCNOx1KrD5+IWsJxnlRBiG7rKNNEYseA+4jSOkS9Qk5yynZon9dm8OtEOmIMjM3BwtMmn4K
jjLF3RlLWsxB2gKHxxZDw3vu24ZnlCgC+2v/FiNfhaJgioIRZHjnJ3Sy68lKK4X7OfvhM/Lz/uhL
U4eyKYFTElyvCDdLX4+nhEPiojN9zblozG+K5yl+vy9iZf0FyQIK5JA8RKWfpGJqpYA2x6hNH33I
3OwpCv+5P774xJsAq9gAlAQLoBIuZ5g6yVpnespROBDYvl78w9tzHk8uSDZc9FNzVe0A73gj7r02
H3FkKWYF4y1nyaagbUXBguXDvnrT8JRYW62NtyRIW943WRoNKNbyQ1zWOXWZ/X5/yZa3A2oJEFyC
5QDH2qKbWkmdAojNFluSm0fLOQ1G7CJl44bdTn4vgksInfOwXEBuABxqiy+5iWxMaABYDHZHfFY4
XjS5CtsK4C9OsJCA0gIUtuEptEjsjqZCgyyudb8rn43f+vCs7Wzx+DEHAB/xP+5TARSdz0Gxeoou
5Zrh55nb54853WvEkQPCyojGcKJdlRxtHTQFz9RAH32rOBbKc9pe7+/2ygphVPA14n5bSd13WaIY
eVdNvpqhp/Qngz0p0V7fG1NA3QWi6RAgMALzJbLCMjOKKuQ+egE/kPyAdPsfLBI8V4Gys9G3TZWs
uBqnlJaBPvlFDqaWKvYSY69eC38JyUSYEkGtLScVM2csrcYmo0/C3M2L0v2DcwRoEVCIsIVoKC4T
VNC21pzW5LpPc4ZuW2dli6BMijmIgzoTIO1CY5CsA9mQ7qNcyNXIKeoehyr0kuSvTt+XlfuvKODK
gWcWUQG5YaLKES9IsoL4tvW3FfxM9++20LT/P7wuBXjH1OF0KjIM71Z64vJs960NHBPIcpC80jVc
gDJipklRwdOVA/c17T9tyty9fBtigcCkZwvaJ5TAgK1srhFot2mCEUadfJTLBZWbbngFKzotkg/o
bSMYABadnppmjBGMS/D97Ls1uFZ7Jjvpsf47gxsR4pa6Md0Gs6yxZzn3Y/tg/Gy0Y948sC2u+cVV
J5YJiTId3AJ4s8ucekzLdcI4hBB+MCev2Bse+9iGm/Gl2FIwKeDRDit4mNWpd86hdhraB33ciHyv
78a/s5BuCNbSqSt6SCGodyZu/J1szWNVAuo8gVsDF+QCARkUDBTLnT35Zvmp6L2R+fHWRbq2FTit
CH8jJgo7K1mPtKXxNCkG/GTTbd1yC/CwNoPb4eXoCW0tJ+8xfNTZB/13/9qjuOb+RSe+cOYJ4jCh
gSsUAhEIUSI+P7ETA75oSlDLi0KnuPLCRz561s7GmB9qYaCqHRyK6C6wqMZUbQVttmMVJ4qdlOPI
j/vngPCSSM0BgLWAeKfwphiiRJPv2OdEOfDsU0gfgi21W9sM4W+APRa+GRBx85UyeVBGhRFPfjI8
R9+7+qBGfzAP0QsQtTUITAMXP5cQ1n0U0IZzPwsupfFKM9UdEk/ZgvWJa1/e8hsxMnlIjoqRQNGx
G4V2AO1nw7+V7EkzD7mO3rQP97dm5XqFr4kQO0V6S5yw+ZQaGg9OF+ClZyqvsCX5dKqaZ0S5rK2g
yoomilgawoBo6o6AmqSJTNWmdLI71S/5e8BP5vB4fyKr4yPpIU4xFF52RKoyzLV+rDWfOd44ufVW
en9rfOn71YaHRUcyzdedxEtRG1vvftMjcS1AtQi4IyOIAzzfCrWN9DybiOqrUerqB+7sRFoKLQdq
R/DUApmP1qXS8a0oG/Ic6RaffpoS4qLV24a3uWKrBFMtclzwc5ZMr12RqoUiwga8dFE2Z31VnCNq
G+9v9Iqao/QIQX1EEkV6SLqXiF1Qu7ERO+hrOM06GBsN1e2jrVaya/sNlxbxCdDjgr1W8tb0NDDs
gDMoIWk9x2FesTdKh93AC1KEGFECD8TOfLub0DALtbLgioCWznxOxi34/PoM/hUgnVhicUSqWsJ9
oz5Zw1P7e/8+CPg/2scizY/o+Pz7x2aw2ynQuJ/8NalPlPjBztZcH+f1o/U6alQR0ZH9KMceIp44
Hcfb4p+qcE1Q4N2fwnKFCDgIgBsVbN3AdEoaV4JYz9TiybqU2lP8HAe7d3g+vPS8A2ewpfECwxcv
tPSc2Lv/9UtFQOmlqE0VmQ9kryV1tovEKNXcNC9ajQ6BJzt+aHanb8DqdiNChtYSFjRFVEGEc+rS
097aLGywAFqighReJrj05CCBVoYFqaHrF60/VUcz3LjbluYIdlSUn0MEDIZMImuHQLtqoUYv2njt
cKHVJkOVyoOx5RasHCNBVALXBkARkf+YawJL4rBWtJ5eYvVH/1zQ73v3WQSB0P9X1COJNON8+DDT
2l7JeX7pS1c1e9dmxG02clDLKYBrRZBlAfslrglZmcvJNFJSZpcp9srXKT7cn4L4xLlHMx9eiL95
diVaO0SDieED8y8eH5X25TgEr3V7TtqzthNIjVOFLJotyCwQwIE3K7k0IEO0E9qW7FLpB6acy3Lj
WC3XSqCPxWMCRfXIwUtWIzIqnWVtzS7tP33m7qTM/Ph6OEhCpwHjXOQ0nTSr64Sn7DK6yjC5Ceov
7+/F0uNDnSUIbfDuWouOR2AEyEDIrl2msvHayG2c7lCGR4ZWqerxvqiVlYIogUbFn2Jm821nCN4w
TgztQqzHzHrVdgJexIhwlUQEEylyQKikU8udWOE1ijMuOppzqzp6vW41JVzaWJyjD68M7jFCaJLu
BWxipAkIuRjmiVdPEz9N8Wn3IkEEfFboOKy4nC/iMRYwYxa5JP25jA7TVmh/ZQri7sQewJQvIQRm
GuY6Wr2PF948Ks4pJC9kKwi4NLQfjC6gJISvhACR5CulPAk1tYAIlOoF8McebO45w361E7Qx/ydE
UmvdRCXviJLJi+KA/ctNtopgluuEZJ2FrsSo4AZGWI6eTZxzMw307qJoB606TNlp3KoDXKoeTiEy
vgJLuFJdYBooHhlAb3mBYvepV+QeIjhoTdHtLDyDYqAdHZKPgqgbkV/Zt1S1KDZ6re4ugVECFvkt
3yLLXxp0XEnwjPFuBJQdMJ65ZlOqaGmathDwJfii5R6dzuh4WHikODfDbjcKJb6gLoErDr7LRU8j
QRWlcDvVL2hOl9TnyNm4nJanV5QQI5sAthcQ+8lWpBrSvLRh1C8De0mSEzB6GjtNv/ZquRCCw4Ul
E12spAXTlT6yijzSL5F+qInb7ddywX8MxjFUNIIxQ2ZORdunkBfQ/8ukgkP7OdcP9hYWaUVBbkXI
Ws5CtWQmKJcvKZKQoRfrACRt3E1bIqRVmgCbK5wcIsj4nP7ok8dmq0HWUgKuIhMOP9JSMOyyR9t3
MS/z2in9jv+wssey7Ld5rrZkSLMAN/6YmbpS+oXyKSseDFRgk2/3j5NwKecOFQ4sMPqC8AMuoXwv
9V0fx2FsR/6UH0rq9wyderwOLi57ncIv92Utb3EbGUgkeGBS4JjIISKjjzpmNH3st+Txaga7zTra
nAsmHwAuAeWSa2TjqtMjwwxi34STPnqO/f3+169sxmx8yVtTSzIi5IHxw/xRTR4q9RyXuw2UmAK6
rSFyI4rtxQLeeLfUVHD7xWrsq9ZwmErqTX/fn8PaDgAbBi4iQA0BKhFzvBGgB5NW4GaK/OBp+ivb
7y+Lgrp/Rxf28XZ0tS1jINEjnyiG+7mqt5R6eevNx5d2oOX5NGgOvj7uRDb+qJc/UvVnH1723+Bz
QUJpbibCjSKnlRB0GZS/6UnJfv5v2yA5g4lS2HFiYPyCuHXvbXEur5xU0ecHtZNwWRE/k3ZZCwq1
rh0n9JXwoPyi7Lz5IF45Ryh+guXAq1ios2SY0py2SsybzNfM8EtOHjXEmHcvkYi/o5wY7y6UNEhn
iRBlUGKjDP0gfgqfnHFD05ZLBF8c+XKEqpGBREpnvsPAhDcqyuhaXzGPGlrP9CwFq/1x7xzmQqRV
opHd4BbKWt/JXnr9U7cRtllugnhPfMCqgcVEinA+hzbNgxLovM5X+SfNfCp2EtnC98P48ADgAyAk
gcWajw/YOSNdAwbeNHvgb9pWBnX18/HZ8DNgMhaY2CxTzdpCIN9PmlfHC3YWKX98vaDSAbTDFr+k
J91g2ZGmJmrnm9kl+jnu5GVfDC9md2MiosnUks7hnR9kh6T9mbK9yE4sPjIpwEbiJkAAQtpcowBv
Y8utzk+N3s1OJlCq9w/nmgbcCHAkDaC9XdphZnR+aR0S/aDTs9Gc74tY2+FbEdL5V+wwVseRdL7R
xkedKYfq9/8mQJ9vAlyJOEprzKG1f5m/AvInw6NZhMAoIBsk43ZAPtgq3Bw7P3zQ9NTt6BbZyuoC
IeCH4JIIo8jFF9YAxE3dQQXU4HP8pFb7ClU/zqhgAbfRyAloNlXaYgeY/EYrnM53HmIwpHZ8f9gb
XiMGByAIBSQwpvP1V+tI76Z2quEDP9rJO603gokrZxRk5iIFq8HRhus4H5/Rsm+trmV+xY6Vcijt
hzY97j5ComEQ6pzEPbDwiKKsbgpQdDLfKBDBetaqf+6Pv3wTIlMmwPJAucBEy51UW0SNh1AjlW8Y
J9Vyc+slds5avFE9srZQuPBBbUQFA6H8KKzQhDSv66Hym85rq8eMH4P9mX1MBDA8UAGIxL6cpQkS
NVM5dTCRya00L92q2l5bKDyZDQAVUbkA72K+106Dh3OAeh6fRD9B7+sVeIck5oE0u11gVF+aICtD
hFqcW8lw69U40mFkzA9axQX1+FbOfUWnkbnEToBlDY8quVIyzVUDvXOTye+/69pzvMUytTo8sF+6
uJRBjy+ZPEGXCSq3cvKzl8j6YRvf7h/X1eFhjAQ1IyrPZaasEdkViqYgow8uOk8BgoNtOfGrEvBE
wyMHdzNaic/3OQpVDSEM0vsGQRaiqtytKMyaAEDWkBAFcYgoQZ8LCPUqSjtL6YCOa6YXp9yNZgIG
ErSP6AUmGJnk80MCs0oMRjufV8ciOQ3KwehO+zcBAEjA1xDgEbZPmgGb8mBSee8zdEA/Vvhj//jI
YyHibeLNj1M6Hz8tswHv0G70Df3VMt92EsqLawcFkXAbRYsC6Jl0K/QNK6a6UXo/bK3DL6X5A8cR
/dGAqhR8+CLzMP/8suqykPNkANLkZ58+6NGG27JiTDG+yPjhiCKjKB2gONBGlTKn96fuRW+eSXzp
2Ov+HbgRISuBEjWNM6UQUTiJa0S5SzfeBivWlAjOaVGuDcyxHMUrJ0VTxtYCIi440fzzpH8eugf1
4f4s1hYKFdUIdSLssiwKD1OrG8e2m/xOf0VrNhafm/1BHWR2QcaAvAZoSvHSnO+11kw1qp7Z5Cvx
F8Xrxuv9GYitnEe/gJwQ4ShHNPxF2Gg+/NixgVqjzv26ObHGA2dIoL2ksEmdm6cvg3q4L27FNBlg
HEKYDfYJnIRSAIMw5GVzI4C/2vSeCcLjeAuqsbIlBqweMC1g3lgiXyOHICVnwzqFCvVq/VOmfFab
cv80AI8T5TaiDc+iVnUgDOaRpT0I2X9mbtl/371Ks+GlTUnGwk7sLEbnFwDi2LnM/sBAgbgFtNaw
U0CdyEVDzdiPZlw6rQ9MXHLSdlINCPs3G17o5s3T0E4mEtcVhg9R0qFeenMnZe9CgHSMssqK7SoL
Wj/m1J3+4pstbFZOESLbeJAgTgsLKxcjqwZ84mGMBt+KvJG6SfHcjvtd+w+uejxukcww5RjVhCZz
w5Ravd9U8blAIoMPx/IPHnAmHg9QceCLlu+HKY7t2IzD0a9RCusWxYaRXVHn2fDSRRe2RjZxRxl8
LTyUhfcnaoYYFUAngjdkAdfIeoAcBz3FNd1WBw2/Ny6htV0WpYWg5xGmQva47ajkiHKaow/IdIum
oLnHyX5PA09PUTkPXI6IVs1VoY/GILUHPvqACbhHvCP3jw/CDVwMwBvDGZYfJT0Nja632tHXR69D
9WK0cUpXrlFReCmetjYaUdjS9+PFyEcWBAM0zful/mS9W201JF85RMjlovuEoGZGRbJ0iEDc0qtA
HA9+m514ft7Zfge2Au8EuGKIcwoEluyupo5CglG420P8W9Xc0dwf9J8LkJYo79rWBMgY/vzrpD9H
4+PeywDDozBfvJ8F+6a0PIWmjYSlcPbsIXC58U03N7Z4qQVzAZI32fUogA0AXvaN5jT2xya5jPqG
Q7ncYiECtZcfMBN0x5lrwRBHNW0bikBq/TlULubGdbwyA8RiEUYCIF6QnklL1DSguzMb1vm5Wh7t
PD6r+D1O+XH3TgAdiAoweMVQCblY0ZlYDOp7rfXbizU6R13d/+wBw9CNAGmZ2kRXCyMjEAAW3YEG
bkQ29nplI+BFgjYMKQVomlwMawSURYGT0EtuVW6ZEy9TNwIxaxIA3sNZBQEdssLSXpDYGVQFfOIC
mCFSkf1G3mJrfOm02koZmE6fOBdj8trswL7t3mP4Q/9+Ppmf1Fi1+2FqMfxQeWNegDCM77bYIJ+3
AdQU6AX0KBQTvHGO6rAFQyyq/i8N2g2g75jbbTUDX12iGwmSQWqaqRxqHRKi4pV/tbeoQla0Df2I
RLocN6d4n88n0KZ6Mzlm6lx4dgoTtPd7jPffauANFdl4URgMLg/pEI1RkjKGkOIFGH7XVEvX+bp/
mwVuCEhQTTQDlzxUh5S4K7rAvgxeOb634caranlrYn1uhpcUuTIHbuo9hi+mGK2BHiLzVNWPKd1/
lFDuBdgQ6EmxTjIqNw4JyQYjDy5q6enxZ7P4uXuVZuNLyoBe9arWAURy4cRz6hPZ7z7C4RE1ux94
3AWSxyi4Ug+8CS72+Ja4efJ6//NXDupseMlUJCEeOUWP4YGk6zqX8sMWLdKKps0kSAuUoYOLwTtI
qD3aHTPtdH8Cq8PbSDCgP4+Iw0jvwB4P6aSw2+CSm6r7aKT7C4lQQgaGEDSgQZZtYYpGI1di0g3B
5WDlnUfBNbP/+2/HlyzFVEWmGtE+uCTgkQyfCf8DS4eqBkFbBG4T4D2lQBVyMkrag+HmUig/afRz
C2u9doBuhl/wSDKDBUMKM6SNz5n5KzR/6crGhbxiKQRVBFiXPjDE8gx0SyknQ8MSkfZoHfuHjD9P
9j/7t+FGhjyNxohCM7TFNgR/Bd0x5NMf2CHc9wikguQMVahSjKoOwg7wXlw4KMSGC+9WfKuDwYom
mCjrB0H+B5WQnIgsu5SGTdFbl+4T1a9m99f9FVrZBfBdABMJei3k2+Q0XligO0bcRvalH4unyHiI
PjvlKcx3Mp+LpwhKHfGcFfZ6+d5EqtNouhJiOu0cHrvufH8WK8d1Nrx063BmlUnQYHjlYjlfqUuH
r/cFiAHmwUK8ZAHPErYCxCAybLF2CFqtNFS56HHmBj5tL3DvhtZFdnv/iUKyEJF/vHjgZ8iVaYo1
pBkzwEMxGbUbtl7qbOz4yloJvhxhN+CJAYQxd2I6J7Pj0sidS5gdTMctpqM2bWzHypmdiRCH7sbR
s4taN+OqgKf6GlnnITnd34yV4REZQUwBYHQkPGU/Mi75COuOy6H9zkB7jtO6sQcrS+Qg5y/S2ijs
WgSoQvgwldoWkQ/KJUN5QHdihWz4SWtzQHgEBUuIMIAxT7Lf/ZAMxUAIME5P3D51xcP+JfpoaAR0
AVBU8ruw1kY2Dk4e+QN9Hr1Ef/yD4YHMEugCAUWXvFSEp+LR6JrIt+3fY5u4zvv98dc2AOP+3/iS
d1EWwJjVOcavDDx1vDzz2E6iZ2GRkM7EwsMJRhhYpk+zJ66GA+PBhRW6Z2YPZbF1ita2+FaCpAVK
MJpBhfDOpe/8fjomdMMmbY0vGb22SZMoszC++jtPDmb/B0fo9vMlF2xSLeCoGwxfBHgmeEa1//7H
HsC1Qx4BARKZVWEwAT4mXA1Qd/MU64WbtY+l2XqjvfEsF8ssmW5kRMDjJWgF8ViQlqnu1CJJQIV0
6XvX4K8nr9d/3D+ti41ASls0q4DBAJRnkbNVKN6FTOPKJcu8krtVuncnpPEli21M8FFjE+Mr1/G5
9O9//ELVBGQaSX/g/REux4NqbqvJFNOcpoZyoZpyDsdHMz2jUGrjQtgSIlbw5kJQ4p5Xam0ql4p+
mVJU73/Oq70mScwD3StxeYp4v5zYMQjePLbRwAE4j+bXQtvY49UZoMAKVY1IeC7yXhGcVZTWN6Fv
pOcA/Tb0Y1gd7+/E4qCiLQWoB8DWhhsBTplkL8KWqBEzWvOSaOTAtFNUelaeeNpWw76VqeBVJVBJ
aPcpkB7zzcg6wynHBhWtJn0oteeyONGtfokrU5mJkGxHBVhdnpUQoWguAch5fIrQReyf3euFRBVo
Jz74u7An83kkvErTIUbFLE3Rl+khqb0ydZ1qd1GMKHwT/GkgWBeBQ0lBchSmNenQ0ItdvvfNOYk8
J9qI7K0t160IST26nJW2FlYUFSvfyuyh7hxXVc8D2ThgK3bKAL4KQVwAJ8AKJ8/E7JJk6kJ6ibwG
tUMOGCLu78jayQIZM6i2UIqBt7v4+Y2a50HXGuBPoZc6c430kKQP6hYl3NpS3YqQlIQ4YHw0hAim
vaaha6tekLyE3+/PY3WhkFICEwj4lxa2xMySyeCJal8a800J/OQP9sGxAENDXgPaLgOtyonQEkGt
4BKhOZDqVdVemBIYBRFjRZmbqBFcVMPYRUobh8UWaqzOKjKsyVHZIkpZ2emZCGkb+roDb/8EEV15
ooXu6qHiFrs9ECg3mnwALiFosYEXmx+nzA5KjURx4jtIvT01yYZjsLLLgoJWg2Kjth+MI/Phe72a
AMQxEz+nnnWwdrt/IvED/nx0N0SJ1eKVkmtKZEWTFvss9JoIUbLT7kM6G19StlGrWoZmdbFvf0uM
06jsv0/x1jXx0AIiU/jI89XRczCLOJzF/niajKuqvu3/eqDoCCqWcUghZD58YJNJ7Ucn8Q3ns4k+
JVte38oBBX4BLDWog4FvRqXPVyiQgKmmJ35X+SQ495UfD/udGpgIMOhDj8GuJdOSG1HUGnqFKaTx
99Y4JuhUr37bvUqiDgO6DMdMINHnq2RzO2h0zhK/MY7cHYwNQyRO+Mw1RjbsdnjpQgiinrXD/yPt
unrkxpXuLyKgHF6lTpO6W05r74vgXXsVSElUDr/+O5yL726LLbSguTDGfhiYJaaqYtWpU1GTXuvJ
c8I/eXKI+SEMV7TpmhTJTicjegy4YZleJ/JscjQT/VLUWCr/I0uFXmVYqIWyJLcqSFTEanq1w50+
7slmms33tfp3fGmtmjjGI8JW0quGfd6N1e4Dnw8cgwE8gHCdpNuMhIBaT2WH+0B+j503bU5oiM/H
dUCqAe913In5SeJabEZullFw6Hu6GeTGyjNiQZkKdxJtzxBSwmtL+v6smOJ8oi69GkdUjE90pSRm
6QyJIKtofoLtlUtVeR2X7hBp7FqZP43C7w+udrDWWtOrImwh3wc43qK7F6KhSDvMF4nRPtTKEVJE
7K36PKQ7K31h0U6pdwSebN9M3kj8Rl+rx1lcPODFIdMV6T8pnAIMDVp+9RPk1q/hl77arsrB1w/Q
LEIeggla2hs0HrLQeb1n1zQCbO+QJH9tPrtgCgWGEhuPb5XP1hiZzeToSXIN20/Gj7LcWsoCOP3t
8NLqUDrmfepi+Jh7qZHs4qHdfvkECTOgVrBFuH3S3eaVlfSqmibXsoSWJV+UzWwvmAIqDmBNgawD
1ZV0sPKaZc3UGLGo0aj9Zg3xu3B+ZsOL39/43bY1DhE6KKE41tmpcDVW9lecD+lawEqjgEWkm1CV
Jg1fxGNm1j1KVtE9dmyOXat5bmp72w8RQKVYHCTm8OCShNgJqLebkooC8X/ifhcpKxpkaRLo1CPi
rTCnd8UTPXhna5Y6WKN8X7CdW+xRKfOBKdyIkHY5zrOJNQwi3HIfoSXQ7iPDCxYzqAjhl813OS8G
kEdXaXpl1hO1j2Rl+AUV6yKz8d/hJS1hR5paVWoMXyPaJ8mp5G9uCQbEwwcmgcwxioeBBbkr9Umj
JLHsoUivBEClkKa7Zi2gJQ6KfFqBbfivBDHPm8ugEj3PeIsmOnbBvf5HlW2ufMNlvhUgxU+ssQLj
NqHpFX098lO3hqBY/n4AxAXLIi6dNLybNpYe1SS5EvtkAbW3mfFNfD4QGsKoIA0kdx1gZmKQlLkA
KLW9FxIvHrx4O3eMEALSN1SgA7gHyz3fhISxqh4jrFHaHxTXG/PtJm02vljEm02ukskoxhB3gX4D
vtfejF0Vnw8IjvXe2OsOVlfHdpNUdZZeR/qH0RzH5iOa4mZ8yeAMcOxpQzg+f/KjLsA8PnDLbsaX
ll8bam45MVxup0f74f1H7A3q54TNxPMWNnO++lHE+yh34KyO/elHs5mjCYt/O7q0OHpeVl0XDrhf
3/Vxp691Z14yBLfDS2tjjIRXER1TFBse8no35gAg/Hi8/EuqFJ48Wj8jviO4+efrA4b2rO9LYABd
anj8i/3SZv5QjSsWUwRRZUUHcDs0hKDkukts0EIZmgZkEtcwQoGyeW7sU0xPffGJuy6I4TcXLItt
uREnxXQrqxpGZJzSq5p8tVJPbT49XrSlfUG8RGBCQH+IyO580RJS9WbT1fGVWruuPE7psV0zcSsi
5IoihYNlrrFFWjH/oRbf6ujvwf31eBZL2lvQ0KDeF+C9uz5cOSepmY14ZwFSjFc1rbaHilHe8+/4
kuJjwMGHuonxa/dzGoKd+h9F+duiKxHEtVmIhbxRr8gPOFET5xRU3pfx1Wz+x0lIJo6MvLO1BpMY
Wr+nXhF+MsfjqquxdAtvlur9tXczCdVOpoaljF5D7o/DLopP0XRQow9YIuQvEVNHpEn0lJ8vVcxs
jfRaQa+6eTQumbEyvFgK+ZLfDi+p2qx2q1KzMXxW/EzNA/1d0X2oHpP4x9ZzCw6od/paBFyRQJNu
Xzy6LOsmhE9oAVSL5yrdira63w1QxaAUAchT1FbCM5ivE07tYMdOw66JBrcs+V43+0p5Htgaa939
HYfLAWIuSwQ64GFKF8SwedMrgmgKJNJegRrjzeQiYCq+FSDdjd4Yc73IIQDN3j2LoeZ+M04aL1FT
dKhD5Bgt8OSlSlWna6Y4y64vI/9a9V827zS8MqSzkAwHJ5dc90hyqzIrJ2ZXejLPyVq27F5zIP+D
6mI8dlFeCaq3+TYPmpsNZZTwK0GnleGT02yPlcwFSGao6Hq7txoIcNJdXe2Gdv94eRbO6WwC0kXI
yWArE8f4Of8+mM995qP+LTU/b5cCvJ3oyomkIgLs82VK0qEBf1xaXqHF+anTn6roRPnpsZClvYBz
hry+KOe/Y6bmlRqqLsoFr+bfpfvN0L4+Hl5841w1oTrwZnhpJ9o+UYpBtfiVs84vaj9rd0641gB8
aQ4C5o0KF4DigQWeL1TGS9NME8qvBX25amQlBbQ0hdvRxWG4MRGZNTHLpBi9MZ+rhKPTHveqfgXo
sjAFxDPw8Xiyi2pmyUKYZAxtGyneq6EEPL+ukRGuDS9ZCIJ6WvQOw/AhNppf1+7bwhLBW35nyRdA
KTlpXNZ53kRgRbvSIfMGHdR0F5Jtvw3CsVQB5BfNJuVqRIdYOWUAWF41/jpNn0jeHpO2OCl9vWKE
ltbqVpC033aWOgTlVEBx+AltvHxYs3ILqwXYGsgJgGpCKFyXNqMDKzJ6CY5A02g/FPsAskNjLRq3
oKCQ3EWsFVFw6HGZoqBAip3mPCQXSv+ozDc33NfxMV/rGLOwUjCf0OACJoKKF8lc0zRKax09sq6t
5Wc/hrUuU0I3SLpjNrx0rWtToa5bAU6DTBBol4sjSf5QYq/l+9B/rKUWJ4LqR9w+8RiTY7u6XZCB
VQLfVB106jO+okIWx8dmo+OhJlpdSwZPHxy1NXtE1qu/leGY8N32zxd4YzSpQGQOyKC5hgpts67a
vAHzZPEyVqe17klLX4/UNzD4KHFFr1RpeCAg1YLZoADtmuffqbLivC6PDowRaLURz5KTQk7E9Vod
EPYerV3dvZG1uP3SbQO84b/jS2ufowduCfKoGL2fvhxI/Ie1PSgtskCgCERlHMKurnRM+9zluh1i
9aG+vHMbr2EE7r17MT5KynByRAGn5GwomcKMpBRJ9ubZ6t4cdacbXujukl/bTxEEoRAY0RpoWbFR
N3aO6LFeDSXmwV9p53hJu7mSGTsMJj/8iKAZCMfmAgq3y0auDggqVvHeQTlHaqzc4yW1J9qwwpMR
qlXOkUW16tROM0ZXV/V1O/M6jwKdvcquLVZcVkzgtkQQAk44ihWliXDwqGvD1EAMesLoJ7M/GOor
S69WCwyKH1Yf0B634uQDYJVxGtt1dNWZz9mObG4HhH2B/4dgO9DyyNBJ46OtxdBTGwavsH403afR
OG0/WAg5wLkEZw5CvdJyWVpipoVZxleQwjvKy9htD7bjIYHSGhWrJKipJYPaDtzmaLYM9dqcJvpk
P23+ftwGMLIAyQ4CfZlHM1MNoGiAMboS5xTFx7W34oKZg8mBcQBuFLFkmYhypDrvYZaiq5pfWAla
/n2k7lz6peyP/VrnsgVdAlnQ4sjwAnsnkwkMGolp7JrRdUKn1/TA6JvCT8bF/oBnMJMjeQakVSMj
FD6U7gYT93n21+MtWZuHpKtYoheCeAY7nuxt7VRZfp373W93O8AJZwqnVvD/CNy2NA8zB0cSOjOA
DzlF01GTe2s1hksTgXsm8CiowEBrwrlORIepmnQ1i6+FZw8viftilLu0+GPldbF0xEBZBfA53tyC
+Xcuhfeu0U8KKj0661di76PM1+nOzT2N+cMa28CCPYdGxDMA5TUIsMiYsBaVSW7bREhjk2eyd5yV
y7hgzm0UAkBTgXwGF1LakVJrymq0jOhqo1l13HiR5uvbcSrC0RGkKui+gi4ukkWPXKuLWIbsV6Fq
fuRRW12xUwtrNBMgPTFcBB3NTnGSa28qfjTsiu4DuwAJoDEAX6KtAPI+3/GJRyEpIiO5VmnuESX3
fj2+gEszwLGFu4Y08z18lEFhuhHLgYZIIq8Yj4OymYTJRZxfYPXhkIg2s9ImAEBsFURAF3X7VIM/
Z40Ja2kGcJVh+QSSAKHZ+QpZeRl1nJgZ8lPNsY/JKd4O4RXIzn8laHMJ9sDbqbUhgRVerby0xnH7
HgAYjOc2cDtgq5ZWiINzNtOdMAOLhOaVZMfWPMKFuwZbgaA1COLeWVznE2hZl5tmaCMcy1/Dyt1n
enRw6u3eDSoN8aYXZQ1gNZAu9EQHMwtDh17V7GC43ipv6MI+Y2hBYwBIGAK+0j7rrT51CCmz69Ad
pkDttuuj2fBC/I3XXKqoiy2UhF1J/bnlHjrHTZvZGEQ7EsHgglQRXDU5k0oHFNI1jsuuKB/m3mqD
9gWneTa8dExjo2kqDV27r2V6SthOcd5qFNStPSIXzhLYW0QXP1TGwAYJQ3izTqLSvtEbjV55vFPY
U1+hguEDJ0kUYOARid7X4AOei1DAFm70qk0BBU/s14itJKSWDhL8NNR8CtJtmIb58MRJWwQZUZlU
8tYbzhSI5Mf3eWkjBLBPMA4AfyRXRnSGmxsVZ9k16V6NcZ+bxy7+DtfmA1JgPqH1QN2GJqDzaahK
OGk8DXGaRpRGfJtAHzKR2quNrx+RA1uNfnVAUsnczCwekZOKTHZ1h8/68CnSPaXyNboymwU4JkwD
amORzBGFErKZqJlKih5onmtbHZLSA1ZiQmGUc0woauy8TguYdWo+ECJERh3JF9FsDmR+0lFAw8u2
16cCODTi02Oh7R8v3dJJQzAVoHE8x9FVSVJZLjOiWrPwUAbFiJfxt7Le/iITXbAB+BS5HSS052eg
KZohdXTg6LT8Jev+sDfTTUNjYWXgHMB23/PHON04RYMrQiLdUwvOqeKYbQf3QARsHvQGth0Bi/kU
OsJS00k4Yl7tDmaDbO6RIabw7/gy1roYwk6xpyy5qnXvjeFpaj7pm6nRIANIQ1HHL4IVrrQNlhYz
cFtgG0w3OXEvnuIP7DMuHxAZ4FSw7pgndK1LW0MDZpU0qCA6Gd2KB7LwrhCl3Q68kPe6SkmXIO6l
kbApk2s3vWbf0K64qz1F31fOq2Uftt8JvMJAm432mhYc//l+R4j+d30NRI5ZUX9ASjIsVyazdOvA
hY+jBLcWKFPJEel5m6qdIWpl8qfmzNP/cXhprdyKpEkihifZn2PyM1zzl5cMLCyryAajBBWqab5A
vZIzvVUr3Dlnl5h+1vnx2hTuRWDtBe8xIIHoYSanYCItNPuxhdqbwueSPOWWN/Qr+ly4AfPQGkQg
rQ1MI+A9YBOfzyKPUt51vMXLyHrhmt8U6Bh5jK2duR29NxMkv+xHPVZioMhwv81973wrh1+Pz+vi
Wv07EdkuRaPr5CAnwt22TjHwjSAo0HePRYgdvVsrFL+h/hDEgXf8VkPaGJ2TswR+Ifd79ydfq49a
FIArAXZIsLDeRYvisEMOfQCKIW19Unihs3IlFtfoZnzJYSNKk44AkSTX1vGj/hMyk9sjg6hMgzeI
I4unMJ4B8+NUxxnWbrQxg8TaF+GOo0pj+yaImDkIx0VNq5w64glrshJMWtcv7vQ1tb89Hl1YAHmL
obuBhoGOBZ28dB1Cu+Nx1EyoD/QKchp73zb9Ye0Js7TNqPfFOx78PiZaLc4XqYAvYw75EF9L9Xvz
0o6/Hs9haXgkCZHyhEsON02aQzs6XVmGCBUU+Q6tatZqupYOEYB0qP4EwBHehmREi4GREsRKIAwg
p5KmnoO+pv1mJjMUZdwKEWrr5vUy2lVCwwxCUMHqHIa1x9HSEgGgCTg6kI2iB958eM5ArtA0Ftpl
jX/Aowy/Pt6BezOtoUj2v8PLwSCmxoY5xRh+TJ7L4Tk0D7Z56PheT/7Ok5VQ49J2IM8JMIYAdmPb
51OJNQWkYCHqiCr7b8P4021/m2tdfZZsxK0IaTMiPZyKvhoZan3eGANzysEe4KL5Ndn84kNkAg4+
7h4eS3AJ5nNRGdHi1IxBRKEf0m63Rh58v+sYHjAosEXB2N05HJyN+jiabDpXYFkq1H/08PPjfV8U
gPJT0T5L9FCVgoAc+HeT03Q6F4NvuZ9ish3IhUo7ZHQQjxVFd7J6HUuXW4XTJhew8HoELHzxWjeQ
+73GsOhEiCAXUi9gWJhvgRZGnBbjFF+0fgeSYmruJ9DYoFv1Wpp4Ya0EnZNoWQd0CRqDzQWpzqj3
UTvqZ85ANZMVz+1mXxwMM3CIAaBECARXYy5AK3NKozGyz/mral5ytlK6tPT9t8NL9y7ryZDUOrHO
TffM2CkfVhyz+3s9/3xZzaLfi2pP+HyNH/LuF3H/qTd3EIIEQZiK2DEsKWjB5ysUWh2AuBO1zrb9
iT5V1coKSTMALQsiT4iHI4SGxxYKi+bDl4XdTJrV9Ge0PffAGbYbpmhvmL823bl3KWj8Cl9DkMqD
NWcuxdCURq8t3p+NxPamb2GtrUSJlqZxK0C6EdZYtkanQYDyLQbkxkDuea3/i3Tp7uYgHVVEfEfG
JoiITgqIR8kvfwoR5f/r8UpJvs1/pCBD5OLli3ewnFbNlcYJixZSps4j7nHwGutgra3Wu4678aDe
pSCVgygH+HgQ6pB23WqcqqRq1p3z+lQ7hwR1ud2pj2PPZi/UPA7ut3EjG+OdSGGOb5yFhPCM61HR
ncc3vdj3G2nb7oaXnIXeaNNSc2h3rqOgmS50o1J/Hx+hWhHfAioANU7zz+fgHVHjNmvP3Gm8mO9a
fWP47D8ShF0VLhV2XzrCE7VHwBFoe6495thgDSPblNV/BIiEKkwrzJ+MKWr6sM40W+nOmfYcdk/U
PTT58fHplfTtnQhJWbUVsExpq3bnpn7uxtNGblgMD9geQouwFPDc7mC5Q04SNW+G4cyb5zQ5ONNh
6+cDoA4lCJQ9stq6KW8yMBMubvh4jn5y/eRsrOAUn48ubQAGgmd7odq71ZD8Z2NbnyvtNUxek5Wv
v1dQCHMAEyUq7xD8tSQFVY5m13DW1+cp3iW2j/NTm35Uv6XNtrJyMQ+EdwXAETXfUOnSLndulQBX
UpXnMGjMN2ctpSD++1w5oYPnexwWc0AhgnQRxrzttSkty3NC9n350nU/a9sz+/3WvYbTgYuGynK4
HXe8pGyY+pLkTDlzdWd87dTNN0EkewE9hMrAfZOdQGK0aGrPMuttdL5Xzvdot/XrQXEquFOQ1kG8
XUYnZXmh9uglZL4ZxP1TLYo/4m5lfe53AQVluAOoVQTZzF1YK9Fqp3PacXzLJrDOXrrsKdVfjGbF
/bhXGJCCLCSMEEQo8sOotLuSR04+vqVlgHrCNUO3NAmgeuBbImMOeIT0iNdTLbOHSB/e1OGzox3y
ygNJYr9dsSJGcCNFOrCkjOlYKNrwphT/pGCNKl6UNTqbe/9mLkK624PmDCbVIIK6gEaIXCTpV951
9+pDiEDRDEKA737B3MI11AjVJoMIu+aeRXdt/LNs/LryUG7++PAu7AqedgIcjcwnwBLiS25cAVYU
ldFyoDYjMITUaEZnQEoeV344rDH2LUwKVxweJ06AhtosSVSrslg3wen6FodeiDBItHO6YEwvXX54
PKeFDZoJkvwPsJKZdqNPA67LqSC/UQQWb+yhALUreGL+fy5w1+fLBqx0B+p1zCUZ/Sn9wstDuXYd
H88CUa+5CA5O64EDePxGs/3UHQvyp7Km3e9uvGogVQxKJgS+8IKVN7/tzKm3Siu9jNmLfeDTyile
GB4jo+0QKl6Q5JFB5YTacasTB49v9iO0vq2Rx98tkIBMIOKIyiNQAcHKzhdIGXXmtEpSXJSgHnyU
4EVrFM2LEnAtEBzEqwzxx7mEKo1CPVaj4jIMh/zX0P62nGDjUYXfD9wHWAwASLvP01LTInihNeSS
sOfUedbCr1tJDODkzETIxRwMjrJpVL3gdT30+YGuJbjvNAjGB+4begoBKKgSaZFoxYyxHhX0+ogu
09OX8EVfexffnSMhASglnFRRuy3DSzhLWtoxMGVrfzrcy/ePt2BtdMnRrHR3KkiB0a2C+VqK4E27
cg/uFB++X0BZhQeFcJTMkt1keg/rDXp9NbsU/VOGCq3hlfc7bQ2pdHdehSCEsQWzCvwFORYFGvFG
s9ngXsbJBzkJ8jlkI970/TQJaC7SeAgEwzzNrwQ631KiK6F74ZXiac4+acutTyNA6Qyk1lCtgzmg
+ddcAmkZSaO6My9R+U8X7aJm55a/N2/5TISsWjlr9MGFCPO1dpiXDBspRMUqAbMAs4AaJ4S15frR
MJsipyWmeYEFirpdZXqmtdXICcShhVbTaNwAf032zM2eamwI0aLGdLxC6fzSRuPstVbQCwdKUK/D
MQeXASLM0t1ulFzvEG50sBc+UXwj8YxP27cCChy+OSKagrRsvttK2CidHU4gKUW3rO7QrBW2L2gn
IKMFPykwlLh+0nmdyjEcVWbal9LxO8RUmnNR7rS11+TCDRf9V9G6WgQN7qhW7TomSPLkzqX9Vkx8
Z1m+XYKgLt+lH1muG0FiujfuWspNq2v7zLlMho+ox+BsV4aziUjbEVdW3SUNxv/ejoU3RoX3eLuX
DhTQvuCbBAselKF081QDnfwiKhor1Tsl+xR9b/IPrJB4iyG3I5qky25TXbY1rIhqX+ouP016c3Ct
3eM5LBgMQcIOwkzhNUGpz/dAo3GiZdR1LjwqDnr9M4yclVValPBepor3KrqNSBLc2hoj1QQnNCAA
Hqm8CRDmD8zhRoI2nwNSLjaroh5zyPw68coPKCfcZ2Ei4FzeNf6MgT6jWTg5F6o8Dd3vKjlpG8Ew
7ypW1ENCzyJujj7j8xlYVtOmpglbR8aDYlzHNc/sPd0xC31AwQryZEA9gLm5I39SOKhptbh2L3nm
V6rfgwzaeCpHnxqfEZovfyjFgetek/iKtp82h3UgHNJRiakhBoZ/5rOL4zBstJRYl3h4qb/qzTZm
lPfFux1e2n4lZNWUxhjeKKl3MPHX1uP1nkUSBN0KbqKs1avRbEbbRrsf6qXmk7axXgufj+HR7goL
hC7zd7CPVJ80rYxG6zK5jZey2KO/tn8/YiGAY6DbtSDymS9/GsIDGU2U6dkgFgs9INc+sEDv3QPf
Gy4gdTsXwEfGazSgDi8h2+v0jW4suBUrJNAM70FBKEGZcABQmaRDoU14abNPjpdnnzavDxBookUk
FDlQptLx7KepbnONkktX7+w3cy2Vd6//8PV4SYjOrwiSy0BmVFtoE5BJ5ILiAU90zy5XUp33ZggC
8LCDZnqHS0t+DRo5lWmkohFSx98sB6ntyCvHzXcMUH4EBrE+CKvchU7TNi9r1CyQyzCe0/RUrhzR
e8cGw8P6IJKGMAS07PwEmSMB40OCZhSKehlbP/2z7V9WGdgkXMb7MQI3BsBJ8J8EfHkuRO9VN615
jYZR+bGM31THo653NMzYUzb2ihaicGZhuRHQBkxGnk/VI6UdO0OIt4s3Nec2+775yM7Gl6bC7Dqz
RwvjT4WH5Fq2xgWwcGZROw/0kIAo3YPv62rsqy5yjIsVgq37jQebPx8RFMRoUEaPCmUZel8bVj4M
DV4UWpd5nl2vZVSXPl8w+YN4GqfKlqvW9BydZ2qoxEtWe80p+/sDX38zupB+47ZWVe3qbYPRefkl
184OyOQfC7i70MAtwLlHch4q4z7U1BEa0ZZVLGAA8OeDHZgj6jr7NdbJu1WCGORYUKYoqrvASTKf
R0zSWrFTUgSN9qqSV/f6eBZrw0vePadJmydlxIPS69Od3eweD7+0SLdfL7tMaVETDbGOwPmzKDU/
7QC62ZqOkhZIyiynZsVaS8xgSvakPuj/4wJJertPjSoDFSoPWuVEzupam2vx32cuH74eeHf4Foj3
weOTFkjp1bhDkRYPGjIdi+x56A88+54Wn/LhZGpHkGofH+/InRKHBUVGBCcJ8S20/pHmM1RTEZbt
kAe5e0g/w1D/ztdedAubjsaI4HSD0oCSlUEMdUbzFGRWeTAaGYKkp4qhRDxbuX4LB1cX8SbkagG/
vkuBjeCK0a0u5sFoevBsdvZY7B+v1KIE1Dvg3QjaV8Sf5jePhE5v6XFZBGZ4iMjv3l5BBa6NLzlk
KTdokw9FERhU97ThN51WLt+SAPRCBKAO1ThwKiXV0aI5eNEqJA1s3Uc8iK253Ev7LA6R6EgNOLRs
PxOqqCSvpzRAVgqIAkL2pb7Va8JpRctaUKIBrILbIV2PhFuJYqOVZ9BEexfBZNQ3b+THQBxZOBvI
DwlINDi/JA1Ydo47VZ1Cgzrfp/ppsjzUZIV/bT9LyK2hCzzq/YQun58lMGOouammLNBMZKFQiLBy
q5e2GmoClkLEIdBscz5+ancD02GiYYTa199ZrW71LHUBdReJbCECU5iPH6t62Cu8yoIsfgo/2+P2
qwCuNfFsxz4LwOF8+GI0p1otCQvs6GtPQ0/nG1s4iV0GfAZsrwBgLPhKLudKQuI8D5LSN9tv1rj1
eTIfX2az5FkyZmGH8Q1374LIZfv+3n6+3N08cmloKiOGt18Qg2vSFU0hrpFkhURCFiVLAkN8R95S
jyyqYspZMFng2eftk65fcCMqM3lSyOanFpbqVph0Vp2egYbVLVgwqi9O7una58d3bcHCAbIgpgIi
bbwYpfENmg0WGJSY0BkFrb02LbxM3RWHx2IWrpwQIPgmgV64g/CnRo4VU4sqAIdLlu+r4gP2B3ly
BNuBBsOxldvkZHZaOXZRlIHOL4rhmfnKOi1sOuBCohQfUBIoQcm+JYWrU9poPDC1Xfbp0/CtGnZr
BVhLiwStgQA1PByEL6WLbeeqUaYDZAwZ91v8bH2j4GmCgkpQM6Ho8b4aZ6yxcLmSVsEYM3/cDeNH
JiB6OYmSGQdkN9JhUgi0hjnEVfBG7XLH8LP9FCFrA8uDK3FfZ8LUwrX7rMICgbKlbeKDrj49lrBw
HfB6+1eCpLobu1QrB7QOwRQxL7K1HdLLe9L9VWwOIWMvRFdywFYtgNLlCFacTGM1DkYZRD/L+OTy
D9w3OJWwnWAmAymCOM43DzqbdJEyWlYZ1MW3sfQ1e82dWTqrtwKkrU57yttYhwAjO6rKMdyKdYL3
ghCQiWJ8KFnkGuff7zA+aT3peaC3Pre9Ya0qYOHzZ+NLV00f6jFUY4w/Vp7Se+rXx8dowdmbDS/E
3yx/0U5aUREcI7s6EccLEW/YjMkTK4Tu0QCko+4KCbS5CBU8x1aiOTxI6et0ate4uRdncDO8tL+W
UsZaa1kYvgYflrKv1X1f0ZXbtrgLN0Kk55VqZd2AeiYe5NnBgcN6erwLK8PLlKjwYfqSpTYPrNyn
xXqF99L4eFQhPQqFbd4FiYcqdhClTHngNvuy8LTNWDlsMYZGGAPPTyAHpC1OsqzLssgpggwdoX7w
2qMrjvbSJuOdYKGTFoKI4ECYnyGzo2UXWUMR9H3mlcc2fI7aFWd1TYR0jpKyUDlpIMJNiGc9R19S
vpEVUHirSAUIhhn8gdmULlul9iTUOzMPsmHHKy9Sve3HCLdMNLNHSRooFearVIdJAiIMmgUh+ZSY
T+EaEfeCzYERQEAD8TFk8h1pF/Ssr92ktrJAmY4N414bF17Fjr8ez2JpI4Bt0dAwAu8GGOn5LKyW
K0RVSB4oWkBK9BzFhVizOmsypJ3IVK1jPTosBdX3zD5X2a4rtz+t0PlLeHqCbBrZh/ksUnANqVaL
ENkwfOu7s76ySGKpJdcezMnQqSLec/+C5ujLq5KJFoGu7jKkpuODEh911Ear+827gUgAZoBHFp7R
csVsVUR5SHSbBrT5m6X7Uj1Qe2UuC5uBsyTo9kVU4K4bWKRZPJriiAVonDqRnR5flP7341ksLBdg
26irE53T7vNATMvy2qUaDcbxS9oB3uLlqJ99LGPhdsBJEnzNyCE7oKCY73idGpQlcYOgRnlUiHce
iLeVWUFoEGRzEZkRfb1BsSvdwGJitl4yyMh4vT8rebWy2+Lcz48VkkDv/cCA/BKsLPM5mAVK4Dv0
kQ7CY9gi9LPZjApyTJCAQImLLqeSs9TFJE+aXk+DCWCK52ot3nB/kJDHheoD6Aupn7tEO+3G0HX7
lAaGdqQOvOG9tVZMsiACAwvGBoR7IEza5H5w9LGK3SRItIM6dWAW1HbGWufzhV2YCRG/v3HKIhGh
TNHiL8h+Gg5IEtPNSV0wWIt2V6BihNN6R+qDgEpbJ0yDgG9a/ZUknx/fhKXvh1eJ24A9wBtaOkWO
1jUW8gIJ7BD1rZOGVN9jAUu7IHBYgjMP+y1fNadOcrNInCTAw81WdnZx7mv/sYjFOdyIEJ9wswfV
UEVKVNrYaHrS9LO53eWDoySqPBCjNEFEK3mUtal3YZmF2IJ8n1W7dOUFfa/wHKD6YKxF6OeeXCTS
aw3cKQ4BHc5Js14057MLRvHhxdY3v98gSFgI4d4DoiGtExAfjSv0XhB/KUBG9tf2XbgdXbKizEVP
bbTIi+G4+kX+Ct/+8fgLBwkBYnga4m0imozMdzmyjLLvKy0KFPd1IG8ZIg7uyk4sixCNHFEZAesm
XebYsUqb6VYUJOahzp4n/ZmEK7NYOKtAhiKQLiJWuBSSVWicOKU6deLA6RJ/+GNK4pXLsDiHGwHS
hSbVOBno2hAHfHpV6WvC4ZVtfkcjmIRQDIKIyD3AvZzvRKv0oarUHDpjKvd9o3pZ+eXxXi+uEsqu
AcKC23SXEZjMQidpbkBptMf8M21O24cHSkPkdAXURA4Vo0Fbk+YFiYOQHSvtNG5j/IPlRz4dTyzc
MDyiYYDm6zNGjGYTx/C1e+6/huUHTin4vW2RLYFbKZdApHHh8AmEfNCo3KN67EU/yg+oVNG3WxHP
E0RxZTCO5rS9SnONBQo92YZvb2yb8b5EgnJRlL2D5lG2CuBIzhFR77KgGg+T5ifOE9jwjI3Uhf+R
Iur0QCkHqiD5PneKkedZpLAg1Xd25TeuFxY/x2ZYMXFLpxW1sIKdHr7GXR8FOlVRYzV5Fqj10T03
7APH6XZ46UZnoR2a7YD97lTL64E7bf94fB3uvWFATJCkRDMfMO/dAbu4NUVNN2R5oDtHje7V+KC5
R30jn8/7ZohGxVAYQr3KGSZD79IY3MBYJeYz8x/U0n1gG4RxA+cskmT3KawOUZ/SpCxo1ackejE3
wxBE9NlC7g0xaDjc0q22pzhRp8xkQRKG/sgjv1/Lgy6do1sJ4vc3fswY1XkM/kCkTVwPFQqNud3+
YwbIp8OlF+U70vhmWDtghUWOb3Le2K4dPmAWgKFAnhsVQcBKS2ZBy8ZpSqYMaVxUeeq7ONsc9QED
KWrCTR1KDxhT6UUCrrEoYwXGR/xT64/1L+0j+kI0jYFtFgWrMoDSihl3UndA2s31eHykxSG2vHp7
JhHzQKhBcE+hi4F8kICt7IlTIrnnku/06hQfuM3ixQm9J9DYcrHOkDdOZo01lkn3teFk9F5v7stp
c8wEkwABGNZKNGOTfYBILxpLKzMWOMOTmpzYihezpJKgtEEEgJVCDxbpsoWc1y1LMHyT+ZP5lDKv
y05T/hEpgpgXaW+cKjl8RcLETagNTAAd/QKl+pOHrsVoKvxYvS54ZGA+ROQHJfXArlva/FpHg5GY
mYOARqkfp+lM3HOyVtC7oDkMBapDsAyrqBmXlos3LcvRCp4GjKFJezeurNPa8JLiAGUgp1qI4acE
5SHP5XYcDqKHKPKDeXBQGSknlpouHlluZGnQACYz+vlKKd7S598OLxnQFljWerAwfJTtWfp1sDe2
KhGmDeAeUNqruG8oPJKWX9UK7hhJmgQTUm/TWd++/ILzRBfPEmBB5bxVN6HvZN5qQ6BVB+dHsrGj
s/h6XDO8qxBoEKFD6etdt9HGsmu7oCq8tjgYayCohfM/G186PTWCYKYhxneyvyKyG5S9Hf16fMUW
dhhePEJVKJpATEymkkvctmfICaAddfXZPKrdl8fDiwMihdpmw0uWp20VI8xsDD8yL6PHFNWJYIkx
fXQvKzdDlrEb4K0VLVcQM7wj3SMOTTWFR20Qx7mXGH9P3x7PZWmpbsaXl4rnpDOGiLVBc63VHV1D
dC9t9u3w0lL1Os9o1ODzdfMpSV+m4bkuV/yABdsA1CTebugxCp9eDqzW9aA0Nqpeg0R9zhKf6acC
XHjbX0DguEG5AOoT4e/dvRFdHZXBJHJr7LntlUXpJWvtXu93Yi5BWipgMor/I+3LtuW2kWx/pZff
2ZfzcFdXP5DM4YxiarLsFy5JljiAM8Dx6+/G6ap2EsmVuFRVuVzLPjoIAggEAhE7dngtl5A2fs7A
Cx7u3WnOvMaDSjoIk3BRr+8dpXLaWs11esk+gxBhqr/eH/52pzE8BxygXobDAYTP19uiGxo1Zxc9
P5tZgDrq/Zg6hKlQ74AnFcgCcasJwZIhZzOePq0S2SdvyPwStZz353CzBVwAGCE5GQLeoaLD18SJ
ijZmJI6K5zoJ9N1kBcLwXJOvHPq2rcp5sDA8mBQRxvVz5a/E2hunF2QIa0T7zCIszuMo7g0fLNT+
qO+9fiABgRiUusJt5Xxl61l4Bk0UI+m9qJ6/xu6hTGVlCDeaBAE8FMND3DzrLWhSZSgTuMNqLzK1
F02tgxYvxHF3UAZCwP6OzuYoNEFgQzgNxqKhs/2QppfQpN8N+v2+It3YJFw8CN1yxDUvwhKz6mOW
2zoyGsll1pMgg7sKEjd1fskcWTHCxlphAijuAu8uAEsiXw86kow4ExCkW0dreO36b2yQRMe2RBhY
KryEdEQDxNT3YirMmNs0uRToe2K/og88GY73l2tLBNCsQCFwBhIkK9cqZUw1sWctwyzig/01Jkfr
xy8IQKkXogDgjLvhey3HytLrVlGiVHslxROMIJUdPK4wK6cAW46UwP+KELzKxV3eChKTS+kFNXls
hleveKSGb6JJIegFZC+iDVMFcfzJyNs5gtZ0vWSV4U46JqREpV+3qDGfir3XBeaDUnZ+NOBA4RW/
FqDHSofCeQoB9V9a833eb2oR7uYqhUcpaK8FL9MiasE0u1AikzfD0GrfyiV6u7VC8GFhxjl4CfwF
6wlQVi9um2MCRnpwwIu7s3kVLjks0NX4wg7QYUlRhsKUyEueHeo77af7Oiv7fvFQNJbCajRei8ox
9AYwXLp/3Bfw1h9dVNnrGQgq28XUY5RLyNxAK30t8/PPynfjonzX3v43KKFi+t1Po/HnzI+Ns4z6
l2/BzQcAJoKub3DTbxAKSgY+2yweFFxWB8BFwTalyXigNiwxgLoIQSH6gVCseKVP6RjbxZTFUVn4
jn5I3WM9BIsjCX9sSUHC1OBl2jyVw/fy6ma3F6rqaJGBO3E5N+65tb+V342dzQC4wkGXOUcQjjwc
OUHhYg3seHWmeVFrPILEx9MlgeXNSaBkASoBnAUO5noSed6Zi2ctmMSnxSj82vyaqb6s6nZDq3mB
JIdd8h7AYiZBqQctB3VCHKGuSvuzIZI5bA4PkwijgqvdEp1cS2mKqqZwf1zyZEca2Rv0xRYg/YQM
ObKOcKLV9RKxJK6WNh9j2JRQtQKihPeP5ObnvzUJRY4XbdmE2JBa20pGLTeOVEb8Oi393ZBanlFW
ERv1YNe5f7WeQJWPzOgzHIf5oBkPbi15i219//Xwgoo6HkmXRsPw9FUdPnSpZPk37MXq6wWDlcYV
RUF+EkdZdYqNMO4DaTvvTRG8ISGYyAFkE10Rj1ZGlQyOBzKJ0FXOgxtSc7+LjqDN3yKEWVSMdYxS
iEjT02gEmQxLuHWO4UbhdKHkAoRZgv9cEjufpmGIoxGY6QQ+yLFb/mxlvHGbUpAeQuqXV6CLOHwj
L73KUds4UvogfVeaPv1QyvhlNzeDk+PaYNqDKP7zK7OaEzoRgBq9iGV+P5+UJTAUiR/CjZpwBaFl
OHdsga+8bT6EnKCWK7nh4gr6VqDWSfebOGhQHD62kut262xcSxK2RU/U0R5GSBr0UHODbv+zbDUR
wXSQsbMVBjR3lLtfx/bL7qAjDIf39jDGwQDsSFBahRS4x2PbjUbiJ2hZthtqLozP3eurrR6YAkIP
BeNr1Ze4Kv0sl/lrW8r09wyQ0FlLANVDMo6N60Z2/WrYJys+qPEvnOw3LhoXRW24rrkKXE2iozWi
UUvuRlb/OAJkGx/3Xw8o6OBdVuAGIPy7Hj+LTXjlA3EjUj7m5IHIAhSbKgqcH5LjIDwEQGs9fqIo
RpECIRFNzkOX76eL5nuMYhTeq4fHV4QToDhJTnNaeJHj9v4ra3Y2S+UOEraVO/s24Fk3bZlKkw2t
2uGEqX+ibrSUBa43LB4+GxU1nBoXwXFh9Uu3N+05Np3IHYOuLl8PNf7myHpLbewBwr08/oGEHRgV
hUVS59zQhlRzojFQky9u8eduFUK+lLft4wEQ8Dyst7hoBlNpsU2RMR11+6Du97/QhgkrBOgDwEBi
38Z0miavShG7GUrw5c+9//P+57/lTgR7jcQZry5Dq1He7Xr9/bOidPXoTl40Vic7eex/OtWTZh4y
1+/mw/gtng9NHRROqEis94b1QHc6JDjxKAafn8iCNzrZ4LSp5UZu9WSSk909FMXh/tw2riLk6hDy
Ao4KgSkxghoXbTzrkwkY0vLQ6cGUhsw6oR4GPQDuC9pSMcSB31ARQGKKL+NsAfVHRqf00oExRvs5
y/LmW+ODKQb3KXpkIKEtPCSWganx0HTpRXeDESTVluS1tTk+yjFM2EEDAH3BTFWuRbtiBrTQrJ+U
IvRkxR4bBx2EtYCyofgML0aR4QN3Uae1w2hHMVp91Vr+oE7LQ28+F78QY0FEHq4m1gjIKnEimdWa
aq0yK+pz22+Y74H3ZvdWI46KGnFoFWyXuNWTSXq2oLQlysenznjQd5M+IM/M63oRekRYHn9fH8es
1QDPnzIrGoyQzKeafbj//dwcCcd9Nb6w1XlCGt1aML46Huo/S0oOtMsPrgsWbK/397Z55jcIkCp4
3eEJDCpeEYfGdJssgHyYkQnP+VyR0/3ZbBgRvEt5GzzeEeAG5tYDxWdMiWNGjR6COq7V/cyTuAgb
RgSUewg8o0EQaljFs2dag9E542hG7gQUvc+Ms+cEqeMPZnh/LhuHkHMW43iAWRM4H+Ge0gund9Rx
MSN1eec6D5MMJrE1Pm8ADGAmmFTRWFrQrLoyNNCjOZHdRrHyUlz2fz7nUgKLBdhK4P+vh59aw0kL
kDhF5nxqw0pGObqltxwRAwQ94hA3aVs9obqXpa0b0fFQVqH6UH5RQOhDA4DFfmEif0sSiSC0Sp+U
Ou/caLbCrPEVWdRpS2cBs0KNLK/dR95wvVCWGpezN8PnrMl5to/6+HshW6zNrb4SIfj+ST7nHbon
uIh0vnfYN1PWgn5zCpwv5q0R8k0LMzvVSN9kmRtV8ctSPmRmkO+u9YXh4N0t/yVC0FadaHZWM4gA
2M0aTmkrAdNtXUnAwsAxBJzuFqKMgg8Xbl3uRH3rt1Zofyng5dQSVdqyHaDbQ9k+/gJQWZiEMoNA
ZlIJHFw0FzOeUL9C0sA0z0tx3q+zcBEB/USuB2l74dbIl7i121mx8Y45GTHCseGvjI8nwFtnZ0C5
1jqbEo0oqGzGBV7iSgoNWRRt63TzEg20EkFU+SY3AgeVoczSteEMBnkc0vY42gdU/+rdkzTqu7Up
qMaB1oJpG4kSrtxXb8qWVQhcgBMn0gZftwKXHBTluZuCRpdctVsqxlmFcfUhfX8b0NFztaPJ7EZN
fTbRcOopAzmOjD5oQwjig8Cc8hgkvGjBmtiZlfRmh6NepJ/06jNzPrDq8+4iJjxd0ZII+V2e9gF3
63rJFLvrc+TMnGjCkgH1KDmLG+bKBQMfTjxwsw7KNtbDJ0mrLu7Q2dE8+dUc1rYkiLq1RvDWXJxC
Xt0ikp8D/TaNndvbkZ0DX6f4Bj1qKN80P90/JNyqCq4V0Icap6HCUw2Ih/U0mtatl7yBEifk0S1D
F00HGhLkTjC7uZ8NQbfsj47gTQBWDU69jCeGsPclNi1jzoRT74TgzNlN+owlux5euEUmRpxKVTG8
1X+ZHlXn/f3l2tx1YLF4Ex6eU+S7dnUO3aoeOlDv2FHpPHn1q7Q4QTY+twNX448ZbWYaY/ziQdeO
rawZ1dbwwGBzuiteyCHmXUg1mnbRuxZM1udcvXin/atzNbxYQjO2ZTXqLYbPVRJ0GSi7JG++rUOB
ukfAsFEmgiSM8BBgadItSaMYkV6eiuU4tmednveTy0CHOM4YxN5A6OJQrDehnuupa9LO5BdHC0IH
GTJ0wxPhcD7OiY0X/k3CM7XVfkkr14gaFqRgUM3szHdsyTW+JQS3OGw5J8mD97mexELjgr+Z4JmX
B8U8p8lLTiQmcFMEmP5QR4uXDMzIWkSapGbrjakVJV5Q2C9dfUj1436NwhMGLrgHjngE+dciFiXR
yZBNRmSX75F9tvr9DwB00kIqlXcE00B4vx7fU0Cggo6PRuQMfusoh9jSJDPgIwgGFsVwLraA90sG
fnMtocHLf9FnbLbyheUH8zPNISjo87CpDousgHrjfOMdhnpOmHSwwWnCdEhSl5rXTHo06QHgR75J
rP2hhGsJunA2yk5x0H5M1SNr+DCxT5asCH9rBqjjRKkCnhp4iQszUEqdzHALMQPrsT2ynZ1t+dMe
LgHQPyATeGOdW+/GXDq0sdUE+pQGyCOei5Ls92ohAWEjyAAwTjQeSlPPw0BzI5r1R737kVSN5GBv
rdC1AMHxKMbSYKSBAHUM40d7lujrxqHmVdNIYODQcfu0XiGlLi2t1WY9Kt0nfXlI2CMdJK7N1gyu
RQh2oxm0ZrFGaKlaf2IvRRbtthmrGQh36NJXTWt4ox6l/RfD+bI/bLoaXfBfrLbRBsRv9Ej/bE0s
tBMj/Pc+XzgBhtkXM8oRsQHTGeRIPkzgL2gQOkVyDlKw5CETI2wx0ROSOAinNdphDhMZ+wHfPtHi
ITcIHAz8pNs2UN3YFGleTVbU0mc1vdT1E+3OWen+giWCjeMQVPBf3nAWkaYtnDwxrKgwAnvyG1Vy
kLcOgoWgEGexAV2deLsNLc1JO1IrKptXh31aFnR42O8v8Qck4k/8MY9Sl/VGtKzJB0oLiDA/6M9D
LjkImxvBe+kg/Y+YjSmoqtmiX6edYCPqwp/et0lY5QeJsm6KQHQOcG8ewtaEo0zjLjUB3rIiOz44
JfDwuKTL/PvQfL1/KDY340qOMBXUhRp1DSRk5I3HzPRBC5L8AvwUtbrIGqIaFeTIIlpX17IWFeYL
RCyJb9bveWACYLj789gyfXg1cJZ+uB03qGZdnZm+NIj92uaxaT/Ev/BqhJv09/j6WqOcepyI6cRm
lM7P+EtB+Fo/eplk12WzEHzL1FxMg/FZlHZQve8dySJtbTa8b+SGOQ8PIh7rSUx4vy2qhUkszJ/s
j6z6lLYSEZszcPFWQatWbIX4UqmpPbFy7qzIij9aL8b4xy9s89Xwwh1tWEwd3AnDa5qvPeky+pTN
r0doCSYcmw2M2HqBzGX2asusLWB7HszunMsiW9vjI3AGekoXmS9hf3W7auDJwnDMj7WS+F3y4xeW
B2nbf43P5V+9cqk+Vyqo2rD6aG3+4tWSV+Km/lwNz39+NTxTmT52JoYffndn31JPxSQx3FsSHDxC
VRTgAYIpgiSzmdJ4WaChjfvQaCejIae+aSRCtnbhWoiwy3k8W4llQIhdPbUBmSSOzOYckBV0OVoV
KVph+KZyYnCbNFZkuO/0+pnqwWwe9u8zv5/Bj2NzoyocA9CBIC04ulbUuQ920NS/MgPkuRAmA5IU
PWLW+xxrCyWz3diRWoVz9imrX5fdpMgcNQ4YBvLXCPTe5OqMondY3RA7ytmj6z3ub8nJx0daFmWc
eDEgJraeAnhmDZZZuHTUNujNcNjNkyeMLxyFRe9IUukY34J/Mbxa+qWXtWC61SOem8PdD+wc8lwi
XKiwJlcjJbzJRfVjCyh7Oz/Q3WVxSI9fCxHWaSlKYFkKCMm7U1kGiaxt3+1ZW48vrJObNaUR8/HV
n0P3gdAPew8C8HIgZsOrBxwFiB6ut3nMiFHkCzMiRh8y97z/PsbwCC+AnQhY6hvKaFoqaZeXCIvF
bqhWU1DROfyFCVxJEK7kQRnSwUgcI0o/zijs1x/+veGFCydm/5pAvuT+1ARFJYNA8BVeP0rWSyQo
UN1ouaMutoHISBoU7VGjhwkZjq/OsP91BUk8eIiwD/ZbDAA0c03SaijNyPK+uQ+pthu6heF5E06e
iYU2CapUohlZ26UDjtv3yoRj9H7/TuA5wrEcYARRxbRD4rVZGfeVFU1qpOS/a7LY59ZB43lq0MwC
fIas+PokkJE6OYVFj8bkofJpvV+RMCwnscWFwNkV1sOrc2Mq7gKAluEPbes3435wJJK7eA/iPuPE
4GI4r0XLhaavFXRcaD9/n2UUVxu2lIdTeV0uL4kSwYUsQ5tpUs0g3Yl9fQgr409v+Lh7g1cihEuz
Lss8sUaIsI5KGRmdpO3PxjlDvJmHarHLcK8FQ8GLbDI0oS0vSnoAxaJSBspXJ31hxn6LisQrrmR+
NSOdIR6DaZ6VMqHgu0IrKd/pJdPYUFPgF0FNiBoVvJ1Fdj+4fu5kW2V5ScfH5uDsJpdFbtXGswMN
+fDuv+Hf72qtbZIigRZNgdqrvpX2wf1t3tAkzhaA9yx8C46SXB+EQu2GcciM4pIOQa4FJAsX2VG+
ffsDHnUlQrgzSatWZVtCRFyEaD2MkLaFPk8yJOymFNC9WUgY89CtEGEwSo+hlFkDuWwaZk6QZ0f0
uNNk+63xuLVwP6AyDFRT/HBAkjCZCq+1xmyQ7G7YyXaeVc/HEaTaMc0Cx3tynT9oLlExftBuJYJb
C8kmpBNv4A9obu3EvB8GZYW/6L6HKu0p0Gd/7A9MP8amrK59YyXRgRPGhd/jUAxBJYjlEQ3IUnLR
i5BmQTye8iWwdzMyIq0LJCNydEjuoqZasMDomtW1da4QkAH/1NRPGqg9ZfVFG7q9EiHYmGqs0ce5
hoi6O/bZ97w8qNP33cfHUU3cQzD2SKaIiUZFG8BF605ohmI9VfFpMFW/kpULbk7jSobgkpQFpYT1
CzS7CKrGZ3VYqfutAADknK0cyV7eFW9tBSqNZG4KMM9lSt8XFTL7H0ZZ2GxLqwDi4Shy3qJYZHZn
46wD/olWUJ4S9NmD3p7r4V087W5TDLVCwgZ+CVxo3ol3PRN09RsQvBvIxUKD8+FcqhK/Z2szrscX
7hMUI47WmM/kYjth3r+WWShFvWyIABIFrgmH9COyLJyM0u7tJLZoe9HYY6udzfZhTndHPjiSES9i
jrdG3lTYb5MxcA7ZrLvUn1UV1+IlRkz2/snYuBlRMgh8EOjcOEZIWKi8y+pMH+L60j3kyXPuSWYg
G16ISsw0TZopA+16Z3199qpv9z9+Q1mxKCAn4XWhcLAEyzE1md2QMqkvCz2UpZ+Sl3QO8t0tiACb
4ywxeNjjFYCLa62r1oAjl5ZoE9B/tkATQySHemuJHGAfkHXngsQy4y53C5apWnXJy2C2g1T21tvQ
U+96fOGoZXVT08LE+KYb5Es4l4Eua9+ztQ/XIoQVmvTaLNTYqC4jIoDGucgfCxIuoyTPuCkFJd8o
OAKW+6a1C9if4hZdAqrLUgS5HmjNifS+5Rzu69TmcqFCABAwMImgImi923aMBN3UY7dpeQBmx2uP
NZUEurYm4uK0oerENJBkEY41GlpRPDwoWh5m78zpZATLdOpyCZrjVq10zeCFTch3geJVTPyqOksH
pcvyS+0GiOvPg0Rtb9dpPT6f5FVUFlkPlk4Vxtctf3GP3nTwqt3GAyLwKMBSIY9jiInNycoronjg
5E6ZE1IQZqb7Q47YZTwK3vqZg39V2OzSblSAXqrs0rpPWX6qqpCUEmK6rXW6FiGcjSFRCN4kZXYZ
+kCvA2Idkv2P2PUsBH2aAZFjRopZ2PTIykMpo6eXTMEVzKzbNsi7FBi/bwN1PhXGo7nfSPEpQFlR
tWuijaagTZ4x0LjS4vSy6GGvH900tGWezdYsHBTBgckBNwaqKNYKq8TDODcMBH7uGKJUdIg/dPlp
r+2A13Qlgp/JqzPhdMPgEJJmlxoLlTz07Kzsf6WtRfBZXomIU5N2SgcRmfNFAxSsOjttYFuSiWwZ
j+uJCNvBW0UkeI9jreIDHc+tevyFhQKzGK9mh0culuQgRD6jCsgAmkB9aPNDU52kVPKbU7gSIeyF
kbtsoIWeXhzmA/XnVuf7U9gcn9er4UkBIJj4IqeKRlqW2eklsX1FDajMLeBLvH5PYqOvxhe+3+Nx
qSHF+L33mpR+Xr26AA7LEKSbh+JKiqBOFUKDWYcw/8Uqjnr+RGCj3Mv9hZJNRNClcWZ215Ugq3e+
uIC6u4GXP1ajRIhsNwQri96BWor0cHqZ5mPsHHKZfZKNL5jYwQC6zJ74+EbgAm5GJLeEZHwxga1k
ledmDsYHPyf9UcjC5bLhhbeKwXKn63IoEwIT7Rdb4obLRhfuB50ww4XlSy+MPVrtcZD1gN/UIM4Q
iBge8APiLc1G6jqzMacXsEpZ7anMXrPer4zf7+vp5iyupAgqNI2pM+odbBJxA6s8x154f/zNo3Y1
vqBCFCxsdeIAQUWXhyHKy4dJRrewIQGPIOQo8FrhjpOwyy0jqF6bkuTCar9FMUlzmpgkyrWxSCg7
BQM+Kgxg80SowjywzGzSHpxrcex7zl+tOh33LhPwWXj0AqyNIAR6agkXXNuWy0xiNbLss50ETvXK
eslO3E6Ci4CHb6Iw+9b/tpPUqEej0qJKD5zEPLBU5ghIJIhJo8Utclq+Scj+8OxglL0gtsYHFTF/
DKEHPHzj9SIRw+isvE61yKMPbHnXyAhUJOM7wibkla30S4xNoPbgV6HT7GeKQ7bIRsoLiL8NWK1l
D5aGyIMWEfNDln0v8Da9r0abMwClKzLxYBa4sRloIwNgp4IVMm0asngOLFkN5a1V4lWgcFURZeZZ
YGGN9Kwf1H4aAJ02gvazooFqN2pl/a22poHYElJUuKRvmWyINyaDSlUtyoAKSj4OIFHZv07XAoRZ
uE08DECUaJGTP2fT06/s8/XwwtXQmVZC0K1Gi5bYH9NQxoMvWx7hHLTLYA21iuEV5zw0D7UquRM2
9xicGoD6A2SOTizrc9Y3U0XK3tSixgzQRo567zztWd/vbUOTrqQIi4S+U6ipRGV05LU5OGSz8Of+
PQbrCNp1A6IFbgXByavZAt6G1l0i163CLKnC3a4w0ixgHgP0GJ18DFXcBV2J2xGwvEi30H7aC9RF
xji9tc+ol4TJQ/AHXDb851evHmOZm0xzZzUqUA1tNadUk4UzNiTggOFliHAiOCLEIB8B5CVzFGIA
u/sl8X4UMh/m9m4G7gjIYN7oiKuTsEbIXms1eE6WKEM3VvbO/gKk1v1d3pIAkhlYCc6+CTbo9Ro1
Wme6s5up0aK8qAsNnCUPukYSutpYJk5AAAIt9EhBgxFRlaZqMRhoUaO4flXn1+LH/TlsDc/PGnIc
nAhEvDfTxZviXiuWyDOCZPILWQJla3xe9w7PAuWRN1WeZARLirPMM3h4huTVUSXe0Ya5AKkZ2tUj
n8X5h531FuiLk3pV3M3Rk+78fgyUZL85AscfoBD8NgBES1j9vjUXVhE2R+ycoFYhfV301yw97t4D
zv2GbTYBGkGng/UkEDmZnHaYAZwGa9rHvPv0K8MDKsoPArhLxDUyk95WCOhRqvLPCvzx3n5MNq/z
wzsBxaj8zSBY05S446xmQOF3gCwkp1JyAvgar9/lLtwKFCCDGAXm7qaPxTh0Fe2YE9WJn0GNLlUe
3l8hmQThodBniU4hArQA8UHTDmoXUokebUtAkg8pPvxXRL0YsWHVnKkqSukjHLCaPOsyBouNo4Bl
+lsE/4Qri61UrTrTeXaiavL8UuFH2SR/Vp/uL9XGeV5J4V9xJcUqXH3pFkwkU89OcdJl4RGujDeb
DX495MWQgQPx93p8z66riQ2FE1npV7t+dKdTk301/+gWWYh1WxBMB95uMEHiyWZ00rNhqEEQpiE7
fY7T0CTH+JvXH+4v2Oa2wD7xlm+cDE443LpnKTPeXXakWN8KJaDuOwLijF/YFZgpZI8BDMNLS7jr
pjopXDqD3UCp/bkNk3j/AQEbL2rp37gdb4oK28XLtGkeQAXrnazyof/LSfZ7NGhahzcuEk28HZW4
TCYd2Ii+4VEPuu/vWSbZhVu1RX80vE14hzSQXYnD2yMuD3PK9YhOwWz43u42bEC9WLhGgXZCcBJ9
idZqqxm1SfPCnKLcep8ezfT9fSXiv74+FbyjH7hmcc3BCIp1TqyhjZ4mGN75nfTPXfpS7K9YWEsQ
zp3l9OVUxsYUxYT4Pfswy8zTxg5oIHYB4t/D/93QFqip62SGXs1Rns1Bw2x/SIyH/at0LUIw42Xi
2hNY3OfIgO1jSwieIKeQwane+n2LewE8CyYDSDV2XNjqpJ4NfeinKRroA1hXKsOvWnDonRIlcDTf
mg+9Hdqy2PTG6uElocKLhUkEraFwhydDV5KOMTXy9DFwaR+OssXbkoAIjQ0HAVmhm2kRJccVW9VL
ZLDEtwIW/7V7c+DEwoXi3bRg8IRgX22jNavdxHNUZy9qS/ypzv0h2x3U5aXDGBx2BKEskRtjjCeX
gHxljgq0Uc+7JShl5nxjmVYSBB2b6aLkgwYJrRu4f/QyIrjb2wJPRpg5YD85zEz0dYzYns1+Tnt0
LR59iz7PymkafcOTmMNNMbj5cFp4VYloDsF+CmIAg/RRlX1SFhIU/ePcI2JTUP/+rm8tFxiV8B8E
L7HvwnKBkC9z8qYYwRv/u0J8R5NsONca4TDicYF7A1QyoLMQ0bILHbSxN/M+yn7aCX3pvht/srF+
ab8H++cBb8TBexgYxxv6LlbnZWE0E4vIEDLfbCX7sbVMvA8mDga2HRf5+vqw8RLWR+CbooWk4Y9E
2920CP0jAfzC2BZXLTGeD9CZZ1U2mSNTfam0k/Z19+qgThm+LWemBepXPNupDjqiRp+irKZ+87v1
C1SYKIQGgyF4PZH8u+HiwJMDAOZEnSLLPHReOMkouzbuVxN+E++HpOON7Qi3X2t21jx59hAljue/
uvqnVJM8YjZ2GN8NyBRn20QQVrg1dBv4k552Q4SOS4v1HNOP+7cAlxISmMD4AZ8qXBBe2nRqMXZj
1KfQfrRQ+/eGF3a4c40+rxc6Ru0ULk5AZAfg1hvnjEB/f75gJ9SMIsgxYnzXPI7Mj6uTpj02zWHc
7/avBInlGWNX21puQpBBw67wC/fizWicizt8d5kJBHHIKLAmKDQVid3bgcQFQkYQVIcLNU+eMj7c
35MtpUXlPu5shLeAkhNUypoJnIIJKYM6/qCpj8YUDvuzEh5S7QgO8b9uY2j21FZ2SXU1qoDfDnt1
r93A1YOKN7wseJ8M9BdZmz2ga3OzyUuGzilP+vz08/763FxyHKHI0S2gbMVdKnJ41l7Rl8BCsEib
nqmp+Qoa59WfqAxMfXOyBTHC0XAmhw36BDFGZYWqSdDq9I/dE4FtcjjoEncDquvXy6Qn7eyhiLKD
z3FY3AdrOdPhPBXf7ku5nQeahEFlYQERZEEj3bWUtDFAHF/oZZQaARhsfEXbjXyFGuEKQhqQQ45A
qbSWsHhNS10GCfXP7qnYi74TBhc+P2du5ZIZgxP9adbCIX5/f3lutWn98cIVDbTlRGimlZHiPrYf
Z/tcokFfc74v5OZIv03C5RhnD38XacUT21MSixpllDuPSfc8p0+2JfGYNraZ30KIefCKR/AqrTeB
Vl6FzhZpGakAbfhDfrg/g43heS4ZlVcmpwkS63GzxXSINlpV1KvnH2h4fn/0jU1YjS7ccm3XdRNm
VkVW76dGmChnEHuXMnbFjV3gkXbg48DGzLHg6yVKJhy42smaqNY+DvEpm363lP3LtBIhaFPP0BvF
7Yom0txvuv7cVeHuhVqNz7fpKkw3sE5tVILxR/WlGE+J+zCD8UPWWGRjs+F84xGBjDjaKYjJg1k3
knxImibq2XPu+MyVzIKbzpV3z9uS24iL40EH6IOYwlFySkw1tpuI2H5vB3Q5V5rf5L8rdbDIAlBb
srBkYIRAITz8QEG18O/TJmsrsCRbvtaEY3kABswAtga8zJkka3Hj7WBeiICA9YUzCeLmW+9OG8e1
GquQZX0gY9gMQVIf4/5hmT7e14Kb/eGvIlQSIXeE6wMcP2s5PZnSeBmWEgw/IR7DbLdBF8YXLqal
qWOzmjG+mg/hsii+Vu898G8SEHcEwTvqV0S3Nlfd1hpsGMSeHtvhkljnPPYLGdXf5jqhBhJss5zD
U0xgAM47MlJ6RbR8UfJgkHFw39gTTAJvYFSOAcaDN7CgWqo5ap0XsypKvdPoHmaKDINknbZmgNgN
KniQRkJRpCDCTksa6+MEEShaWfxGBuC5Mbx8ClfjC5pkmcRMnGGsoqkL3eF9De7k7iO1zvf1dXOh
/pbyVmN4ZbWaahntUoEU0ga0fT+0n2NTcvQkE3mL7l2JMJg12s4CEe1PzfVJ/az0oS4jQ5AJES4Q
1yG1VczYjSL2M+OoZe+KLrDVb//eagl3yIKWAak39hVvHWXlgVn7iizYub0hOBUgp3qDw6wNCBKW
elylWhWNaeDWgTL5tRren8Wm5qJOEL1+EBu8iQtPTJ0VMgzQ3CwkmZ9o/i+M/0aVjJpjmHXhZFRd
z/SpTivY9cF/pyKsdn98/vurO4qfjKvxhZORxzHLG0qqqMHHV6fJPcbh2D9qkjfA5jJdiRFMrWrE
Y90nmEZffovzZ8v7eX8am+MjeIrgPK5aND1b77SezFaspw08qyUEm+ooK1ja1CREPmCb8B6Gf7se
f+6XRqcJlgk8Zyg3yIaTDMkgkyAcukRdMjprVRWhjGj6K+2ObDeXDbYaDiGK0kBMCcJ1YQ+m2Z76
sbaryLMepxnXkKT6hq+xqEq8iSdykngRoxhqvUbjqKFNvYXTpjtPOQ2tzFe+Jifjq65LgCtbm30t
iP/82ghmeTPmOgShAUgKvpDlsF+ZkEFAZBm+B8IgfKuuxkcwhGh15fGnpN8kn5zir/vjb5256/G5
/b0an5Q2KPOqGH4NgmlKUJXB5B1J+64hvzIRYD+QMUTN5s17zLPzpJjruYwaJfidyGJRWxrLUbFg
F7SxSuJTbMycRWtTVsLt0NMPFnxoW7LRMgmC8VOHubWWBhIIGiqDzqt/duO9gU1+KHCuEdvk7WfF
kjGwqdaxoo0l8uiPpPzaDHvfqxgfdQScoBLpNlSMrffaTvqeFChDjIivLyfLON5Xpa2jgDAc2JF5
AfYNWysrBz1jcJ9ANvPR6t/tJrnH13OLiqANh1eJMbqhBEy/B5lNRAu/nHwig8Ruff71+MJJUKam
yIsECopqErfy7b2Fbkh22KhnhK1DszmElgWjWmmdRlN7ZC+pgsa/7jcUyEiOGP/Ca6MnShCMnpGD
30xDZuWFjGe1ebW9T90z2rzv22UsPwKA/CCbgFdBX9dK5PXxYrhL0b3Qz2XyaCT/Uyf7f75P/zf5
UUf/87n0v/8L//y9buYuS1Im/ON/v2Tfu5rWP9l/8V/73z+2/qX//vNH1WWV+EdWv4GB/yk4/Mq+
rv7hULGMzZf+Rze//0H7gr2Njk/kf/L/94f/8eNtlI9z8+Mfv32v+4rx0ZKsrn77548e/vrHb0Ac
Xi0xH/+fP3z9WuL3nuYumRfKvt7+0o+vlP3jN1f9Tx02EyURYANBFbcJzR1/8J/Y3n+C9x/dPtBg
ELgxkG3/9h9V3bH0H7+ZBn4E6h7OIPKvH9G65z8yvP9EySiCuEhWQh9BBfbbvya/2p+/9+s/qh6R
xKxiFDJXSgdCPeSSAKVAbAGvYuTzBLVOMq1QCzdpz0OrdQHp0NW8LBvvsJhTjDZPuSxrDD+Kq9jf
es5FAkyO2jUk3zizr1gMOSsVaRrbTM+066rJd7JlOWRxoZziXtfPRkMtHN/CVF4ntvRnYnTjgwOK
4UNet8oZdEPN09gNxV9FoyvvioRmkRaTD+jJs3QBKJvaA8tb7YEV+gjiJrtnL3lOup/ttGiFTzot
Dq2qMH8MQ0FLdNb5fyRdWZOcOLf8RUSwieWVpfbq3d12vyg8blsSCJAASYhff7O/OxETMZs9VTQ6
OiczT+YQHIwZ0jdYJeWq3haODaJh07CG25J3XXgVVpOi4infxlFWCxEdUtXoCKFuWtI/kS6DS2eL
WVViSXuN3zCgj+MAr84lIzuvbIhgsYmdwmgpDkbKh3zi3lXTSuIPJbr0bySgE1wcHw9Y1J3O8VZu
Z73ls6wzHnbtvuTZ88BzCHVEvLfYZVs+uIDegoiw+Flk7p8t1WwQryHVCcxFujZ9wmBiaEzI30g+
yks4JeFUrQ5c2DBkzZxjFEs2/ug56Ksy9bFo2D6eYPjwn5jjrmJS7eBpVt7MCSxy8imp0iXrDgYq
/TDxviqkbblAHGPHso81+LPo4bEotgA5QtJ8BrKE4MBgM7FQyO81jn0uQU8exH6P0hObs78O6o1a
d9GLp+pT5d1PtdK8DuKBV6BYqozHe8UMUozjMe/qrcjafdSsGgkiwfZ8/s+VquYmq3SZw5arm+Qv
IZa82uciOBZc3IlK5pbs2Hceh+ucIUIu77V/T1dz7kvSjvDFoWw/ZUOCp+jaNPQnmfVRHRbiwjOW
XsaRfTm3NrYrRd0bSupBf0Zd13LfHxdZBDfdrawOPCJZ+bSPtSz+ojXCgDs/m3iZTmtBfhuF8Hmd
FlW2lKQKhyGtk4SWlRn8qXf8JwRO75xkQlY6wGtY8aE40TBpM06juusGd8b2CMZAdBvmFPIlaF3m
82qboSGu+72L/yj4FPAqoKWvhizEK/AcrFlQ9y45dvFiziXMekE3LVVqVtFMcjbN4KO57WLEvlfp
4PmRkqF4W0Ip2t3GeZWl/cse8wGWdhYPTLvuj+RhVhGHeIlQd8G1nGNzCAjNWUVnRDo5Yl5ElrAq
9EnRwsXbHrpgVXHVD9y2Y0Lubk5fMxf7n+BaNkg4NshuR4iDpuVASabPhIoVPDOO2L4M9N2wZPhY
yQvhnh7zee2OTGblq5W7qeB8nftmKMT8pPBvWtU7fU7SPkmrYCh6/ETs/GOHgXdnzdCk4TjW0RDJ
w5opc5m7KPqXU8vOXUhrE+bmNBULewx5uDXTylUdrWJZqrXvnlWo1SVOp70uXJn8DvJubAK1XbcY
GxjwZzj1y/DiWCRrnZf+TBed3cuQsgOh6iRHlJB8m+9kkiWrujX8gdE7qLpBL78J66pOklr2gCDR
asAaxtQ71mxn2DmfiM1PAaWNLtlD7wOGUzJObdGrstrkoxyHf0vApyphesfbT1BtirViofvR+S2s
lW5QcvwZn3S7u3L6EKtsNlF0j7LTv1iCrzPM9rI48RoZPEiG3OgOkKsctwv3xRkLua2Utz2nz5vr
HgDbXBaTtwnj715OpNKDow8+2mrR8U+xIanD8WKqBqneBVDPJJOXNRv/BlwjyoEL7KmW276fpNdH
IVGcS9vjU4e/skyza2dE95KIOrUuwnHP16CO5q5Zw+BOhy662XKMr4hmxQJVWrSyn450N0kzfG8X
4LTijR+qzbLhjgWTdgpE4+NA1Tn612OQRo0rkAkU7tJVMbavB0nGeoWLTbhv/BSGb8G6iFNkwh3V
QFySef+pwgCpfWtvjnqY4Sboyc9QmI8MkY0+l6qB1nHAD0yi+oW8CdJeXIMx26vBLL96vfzywQqk
DrWlkYQ9dEUMrZK3W52IdDk5x16SwfsToqr0456z69T3LefzWDN4ur4psXwMXa9uOZmft/BnMH0X
RGqOy6psFRb+Aq7nSCfbRkVxD2DWkswBrpkye+ysInXfx2OFdScYrHh/UJnpHlJr1sugcYTK/jOW
TuDM6XZW1jc9Vesn+EFZAZz4l0iffG5BhISdiZwzTfo6XOzPMqKIIuvJZzHwtghoWK1mDH+q7Dqn
S/C4ZYPHC8zVC4mOrhwv2fpvKbflHacDhVBk/mHL46mZO8Tq9t1yzhfCjmQBAROWFHebfoCO5gmr
+M04KPpjKpMfedl350WRrYlJvzSdTfIPGrrrtzVvFQn2wV1wzbaxpWniKgx0tqHa2EtvlDssSsf1
MgnyY5i3FNK9FMPkHB2LtCMVDejSpqs/wGEKaUL9+lOHtI8r3HnpkdP8bLOs5alcv394d0bzvp5K
5+tY7C6t2T6LauqXk9B5dBI9X49yKeCDN5YNF7SvSNjBR44NPUwo82Oh1Aeyzd1t7ORL8h2dMvvk
msXLelz89F+v9KcpXYM1B1ZZrqD/4/1+QBzRw5jLCpz0ow+SrmG99IeV8mOXL2k9kegfVmzPyeR5
xZX/9sa1Kf5fRdNlRlYrHaKG9tGz1tNQjxGSOnWnf8Cq9BSxFRvLi87vk8rj12yO48O0MVHzWZpm
mm14i1Bt6wzefsE2xi8s1OONug0o3rp2zUKz8bRvoXrXid6PnJs2w07myr7VKTw/xcNcTcilaZXF
/pVaOhj3pS2bCtFmRqSNyvbysc9YMw3uMKrSXrJ0aMtwmaoy6PfTFA3HOAiyVjpy2DkcDWYzVdJx
tAM6clVvkai5MHrc5vGAWBpXbf2+NOkafigCp8Ao1sd4AoLtk+iwZbiZ4kI9pKl4o2ZPK7Rw96C0
eIQMFiIYe4s6tAFDXOqqWpuVKOHbDEKNrqcRCMoKnQkA6vVZcBlVqxon3OISivi5qIpRHnhKZTtF
j7RgfWs69A95Sc+yF7ROQOlXUpeVpxASpkv4OgfbLSP9t4IgeogZtjaiUZc3xSjarD78mKJNVuOW
b9UchfLkEj+2DP3InWXomkz+IASvClGeCrignXOHZsEZX1Qqt29Ao1U9uOHTYro4L4El1WBhzcbj
Nt9NemUEcaFVkK9DBcF0eFaczjWE7WUzyiX6QOjcXG/T/I4zcwIc3dhBxk00u+5vF5L1ILjITyRF
GGHmDV45Ef9n8ml62bl+XsDsYKPC5e2CDguUZYf7F8U3z6sieEVDijhzapZqTwRig7LjyPi/KTDR
MyJ5cJPZ8b5Kfd7HsXIpFRVVy//aHlmHa+AP4SDnQ7QV9uDG7Rzw4W+2m7U1vDzFu/kc1ri4UkLn
Futa8SEpN/7bYSftYGwWHUY5zfA7VZk9ZfEUMmR57J9LjJwHwjcQ2CxZrwJA+y3Y0bCtDq/VXozR
j1JnfxIaL0dN1rDaI5GjgxxF3c3hhlckYOtrONOEQ4A6+kdt519EDxsYy15Gnyk2WioiKKuKtFdP
2BbcTl22H9GAnddIv+a5vwnhgza1nX4dRGpbEHzky3R8QvA7GW9BX+7YCou6pt/Y1C6KIZVTguUl
PtrHatXx37UbqKp8OS8XgnUQb6N/S5H8ifbJNHAAvS6wvaJUfxIx0adJSdWSacmPQ5lMJ0n+JQ63
BgI2sIfpP1YWFvWuh/REpul9+J5NsjHjVb+Ma4WHbQ8yjf/jy3Aq2bbf0SQec/TUeQePDuZhgED7
7DoGYdQupBxaLXVXxXloayseMjei3AzJXz5naNrX5bSlYj6HRZCCniEVl0+2TPg9UINq11x2z12/
pnXM8f4T/1KI5M3gcd8ho8Wf6rMIf5cCQtPcfEVURU/SEDgM9P5975b/5qJ7WVjyEGkYGwV5BNF+
rscKiU24vNQsmiwf0XSkbqypZyOrXB9j0Tgi7pKgi3naC7M/stHubbQyfiWsTE5djt5e5ZNu5mII
H4xDeJ7T/2jJahmN92HHGmjBVYvlYnRquM+Z2V2TzvBdxf8jaZnk090Z6n4mtAhqyQMLfhBvYDiJ
ssYga/6J3NA3OrHohdjRfSVCyRq7oe4hVmFsUAwy+R+baXzjNDGqHTNsY3ktDDovq35yb/Sxo3Hy
RxA7Xxfw6mjGY4jeVPCs5Bqfd9EfplmWB2a6yiTqX4Yt/SVNF1wKWVINRfHOw0Ace4sNuMGqX2m0
1yage0MockqmeRsRvaJoY0tDsD/V7WcIj5usixv5/VQl+sNaZ3tUOx1iVgzLY2Fie+s7dTa262qc
PPNgQ6YOqctUw6CVpIgUrkZsWJ5ysfxZU7hzjxEYxzLZoWgwVaC7H7uIXL0midKVWaDX2G30ICdx
9vB6PnIv82ts/kvGXwCjbzwZMTuoGYAB2jAy8+WuSnOPkeVXuLguE+dbzfZf474gJ40EmX4saV9e
0sy1yiXpR+G6V4RlDufU9AmGPxed3eD/GzgOY8WW8aun8yvR2yHXCW5sqDoYfmnJYpARQZ8+wH4M
08G5M6cg9vXUn7NA3sWozh4Wmr+xZkNawqMPPhenhNsHzKl7DeDt7zyUh21BuVxjTJf7jMktlaaN
htBfWRysN1iarHWfLfVuQwzZUeKOe5CRKhD5fEsHvtULnNmXCmLLA4HuXnr1OK3jQeIxvqoM6MkQ
ZydTpGM9IZ0YusVrSNDCuJ1sF8oDUs9BSD+2feH1tqslrHM9RO2UkL6y65o8bb5I6siy4pKsYMnQ
NZf3zmDM7KdEH2Fo8Cwwk/zXs2Q7aJAF9Zq6/q0cM3QF7ntAAFQNtyAXT3PLVLRVAMXpa1kqmJJS
mcsWUJm9bTpWb8MKwUzoZz7XCXPi0MOs5yVGmm/b79wdMEpOR1f247mQqTuV2UbgD4wsXnzFKDkg
jU8fGS3vuvTmJgNNkJ3LUpzcKHe2oqt9VfNeXFmUzWcSrmhREngNcT61zBB59b7/SIh9WpWG9NX4
6D5E8OzXubrZhKPlxQmuyjnCuAHn06INcldeidUXa5irEbiwnRHekR4DP9ka6F13CLdCV8xF4p16
zNvxNAVHk4X2K+3Q0bRKFlW+JZ8swZ2qJR44WgDMrRGPPzIp0WzqDOSKkmVYbWL83Cg7ljStxkKB
cO7NBZa42ElxIsLAbsI6W4LpYCJDa50G7DJsW9mwVMbHYB+Kd6/9B9/QpkmZTSeHPqwhCY52aYLP
TeGeGVT8Nvn1usb9eDQzYBk/IxHJ0+ke7ziT2HBF7inwnHHrOtSYAAfJ5sHBq0z8WFDSilnHuFRH
eTfsC+oUXEXMju1kivEcdoiJUjkwkqiPf4RGpc3EYlmxgmwVAFN/DqPy7hZcAxwhaHWgYon/FsaI
1dqVx4guPZq3dLxN0fQTXp724HkXYuaAyXUe6eSIxfxbjMsm7koYhaRDjDpSPkxZONSLGP7bZDgc
RkDHbcjQRnV5fwmWMqmEMSOE5+KuXPCH0fGZBstfI/tD2LO3XHX8fS5J30Q6iGqSDa6iu4ifw409
SSwMvRc2w2XvpPvGwAbE6cakmTYefE1R0B2xMfojz7eomoY8aacwP7CuuCZDdth9VMIMBBabPu2v
gyyHuhQdOh3GXiMbPw7TdheS89Ys0Qu6VF6piIRXlRXvGqkMh01gKE7YjXaiGVgqkM1ePGGv5ade
tpdu82fc+w9mRRbBkh2InhoVp6cFFG4d+wmERVyne3/KM/dG5dzxKoek+RDF4UuuyfcrBfwrG7ul
srgmcMY5ptkEDRokgLdSM/6bphuAw1Vt3UFIwX4xbjz2yrhHhYrYYUkWdGTrgL4iA10r95doYcFv
Kjt+3/3YcPzFRbswbzgN3iOgo3/VhFtnNcOFrPgViEkda50k/ED7r2EbzxgCo4YtHvOXPWSdI+1s
5Lvp7AlwzPg35Ss+HmW6ngLJDnJMD+MajG9iZrbeuiL/bj1FK0o4CUOetz5sZMtrLZLoOOTbmxqA
UGLT2X7gK07nKUl/AuHFpxuRwjfkRNaBm8YjzUtE1M8F/zt69zICgkB6Dq6u3Aaw1d5kA8uguVpi
wAnrbt+cAkwVzhgGepPbZjJYWRIWwCYsJNiB+/Exwc8b+JR/+d59qoDr2SNEf8d+nL+Aw/A2kh5h
xmS1bYnBpiYjkpp319tPjXpY9dv0Rub0nC3jS5erZ2m9Ou0+18/IusQ85dOPwW9PAQVSY4UJGu4S
eoRS1DXGpcOLGUT8IlxBMcuIY+ror0mxu8H7W8kkeDGUx9d82eGXtq+XNSclpOL+7PbR1o4Gdemn
ue5gjuAXEQDxGsYWbhiX2a4twbH+ETCe/6ccWQBRSaB8CaDW1JS3LHTzo4M7AZDc+aQC9R8cfupx
MsdoMvlhp7g44/LiJJLx1CA+gR7/GJPtX+cMNqVKqh+m0TYQE1VOpfMNXEveEFBlMAaXZYWkA11z
l2OVDh2QruFlNrdzV24n0n/bIAIJFuW8Yr702NoYpisyNddmY27AHOHWczmo6ezcZejFhXBoY9Ip
8JUpQ1lF+Y6eCMW+YhRQU09vvEj6JofIiATL3thIfwaQSrYD2c5oaIM6BTdwwTe0D1DDNGQBVj3H
9HsQckWFL8gwp0wvcv3OI3NjgP5cux8BVQYZ0PuFWdpfp2JgD2gTF4DL/Q/uACJyggiHstzyt2X+
7gT64Nb363xYdiTA2PJzd5I9Qc1+pJo86DK1daD3q+/j3zxfn2Lv/5XocakwRbP34SWTApib30id
AXz+N9LoeZmj6wpAswwVr8lKD3pgSZUs/1KTlw0N8FwxrS9NsoQvaxo/ar2vb8JEqOXBalQTSTM3
4Rbh2QTwhNfJ+DUU2XNB1jeCXiXLnG/wIDCNFqSwVQ6/k2YK1nvmaHhc4xGdQoZ5Ie3Hop30fJtz
lR4J/CbOwgUoDMtEak3jE2NoV+i0P/YjnjbuUnGYHHZc819rPqnbqB2FC7Or6bYdZA7APEPj+ZoV
gXpiPEhaTTG1DAM3EKKJawhDMaBbGF+68RvqimnFBvMq4/yBlhaxLkDG0T8ZEC/yZPppOiq6XMZ8
G3CNA67rUZBC85xnjzzKWBstITuMOdJCyqnbqpQlT4Geh2tpyv2QCcAeesxbgUY4DpatjV28X9Jo
WmpQGdkhwO/frPNySBNzX8rgjMEU0Arxf8ek+5vMWVHJuH/GNSnPg2JHNc2NkLk+FXatXfJe8Dj8
BzCtx6xQ9C0mPvG3MMEviu6nmnWUnmeewS2SRqZeLBqFXhydDJ4DwtQx6fR57SNfqd3Ko1X5eese
uzw/JWa6FdmSNQTA+rqG2B5B4Gc1RGI8Kt6xZo3Efd7l+IjizUCxhfwUE0tvBIjfKRqZCI+lnxcg
TT/HLmYXA+QmxGpI8kNhbId4vbtmU7bXEgZWXaFBPqyrvmGe+JPJ5JUJsGh4rK82Kxr0ZhGyG3rW
qQrE9PrCo9XWYNBEO3vV0GKea8750jj0M3zCypQyHf09rD5rvbJbq8tYw1k5Xk9RKVDc3Da/m01K
gGEu1a+hN+YNPO1NdRBArCL/i5nyBaZw0d2sTgwPRK8LOjjCu98iJucJHdP2TWH6id1GltEXr6as
RYO5AAQiO2rThq3oXfj5SL/5AT3I4MUy/ZQv4Z9Uetlu3TAA4bcn0ANTZXX6quh8BSa5o2qaIylX
1NEpJ7+DNHzIaVyH0a0YwyYdiuC8aYlpZIZjWm37sKxiuv2nuMdJ3yCk2Ud/XOfhBYgsSoABcCss
ADDk/ERxshzUMDyVcjolCHamLsnrYi3CtlfJqex/QBfVAA57QSmEU4OGg/PC2NsY4+xs3SbrPrK2
jYv1SxR0xXCX9O8YBDCl2u5gTd8gN4/hWhyeMefVdI42jGkMFELQPUHYZRoV2Ffbp7pKDGsVHQ6b
nWBYG8HAqbSPftUN5t24nmTv6r2DEJ2w/U+Bbu3C5J9ondkB5Q+OT5hEwZhALeGXPjgGwRA8+JVA
qi7uGu4fp9SBQUiDiUESarEq0RlbnPs5SJqM7g8itPNx2lL8c75CoErLspLonarBhYeB6AdaLB9h
CLQu8oTUwVK8mQmko08zaECwvv8slqw/IubIVUs5kwtHatwcpeV7mGjWctxjdZ/YA7w1lJkvdoqf
V9C8FW6auF2+kw2i3Ra1N1iXn6Ph3tPyQRXxY28AZnPbNTsGIWVZky4GWsoEuR483E+RS9amUNFY
2ZliTIyBS+18B3wQJEEFviR5pUg/aba1vHDmcdhz5JylIWSlaXTHSF/NdILD4TYp1BtjqoL56JaM
yT9suAGn2NCYyBFESFZCjA9le1MWOz8nMZHofIxeDtYZfpzQG6aVgHPlYS769FTOW3QeKfobcE7U
Vx69PGuiQfZPEIYGTaG7+AdY1yvr40O2RTXym55wU56WIi/wkgzbDcJO3wMjyREzK8oFx98H4REj
CL5uOrbDGKpfMTHxK2HDT6t290TCTahGh7wfmmLP+3bv8xHguiq6tvARrTrs9T0HnXjkWJrGmBCv
Tbel8RN1yn/OMBj4vSgaXotgeAdCqxo0pUHNg1xcE8GR75XBOs7u/KWHaUazZfR3HKQPEdoRN/7E
DxWOsuhKyMjbztmhBoqEOd386HCrubhrw9wDgRnICb3lbdffFIC5YJgH7zNMFcUOEtqA7VFR+eKX
Tb1oEwK7gD4qXrfj1ANvkAQCg73qwu5XhisplBYr/dtj6fu+r8266do79sckv02mQSOL3jKAlB3Y
zD8kfdjQQFmSH7TfnwsFQKDrksswl/upjBZRcW3vBUSuSlxEnx94stxJp66bgZO3z9dGANF6EVP8
VUTa3YOt65v/feTef5W7bGy6NHLGRLpPM4qRcU+USo4qbmuFjCB4IP5Rbvpg2Wn09hgxip1ozKpD
FP+ipeaNKt1599P0vQ7vyoPEYwDdMGKyi4D4lRaEBMI96z4NzmU/6eOYoIJhWx9srCx/QR//MmvV
Bjp9kNv2OaQpcGsodWbVX8Q6tm6fXjpHi0tKTVmle3IhCs/DeZpc5wSkxgSh5A5q8X/Q6qAKoJMl
eUo1Ab1kkAUzhiRocthRNGWoUVVLAfBMFObdj65sYKWS4u/p+O5CsdaUBLyGr/JVkPW+mfFUZPKP
I8lz4GecSlxO9yQJzyywUCZsWVRLqQ5ZogFlTCjiOazTi0C8r3mEcS22/V0vySXHohekJIH6R8Yc
bKUtA+hPch5VyRT8XGM1VnlPh0p7tP9TIlmTjwKQXSD3r7HnsG+a2XxIIFV42x0fIKyZp/K86Cnp
qhJ6s7OYdfKRInUgq3xm4d0RxcHd/o+TkERmsHHLPX6UpuiGXx3yVD42g0xjxqfsYU4h9TiKSOP1
GoL3VIr82dN8vHcLgMUDDA/uaksSvMtTvD6MZOU3Bv+tp9LGyy/ZIW1rnrbyi9pOFdW+OThB7Vl4
oHsB4sJr03+nzEz4XJoPZ1CQtCU5T66LoAWcRjaavi2WTMfIbjkYYBz93CuId4jcQZX47OhD0n+l
2e7qhOZAczSsrY5Tl8DLWpbcHY2w7sEkSHQN8TIeokRkj1KNyU8Wf7O3oUNYN0nR6uQz+bNt4rYl
kf0D6LavPeUHCZJoCNVJb9EDmXR3w9NSt3Wcks8w8rDCs6s5rPDDaSdh0efA1q+DsXlNbcxq0ff7
Ednsa0W0Jy9JYaKvAY4kbTTCDUR56tH9LcciG4D5Y8i9UZl9lGR9h24gBplKD6lw+qBTm/6n0umc
h/ew3O4+xbuAN6j77GC/Ag78iWzD6xhsH3YASgwT6fy4qTysylR906zZC5WRbzv80Vcwmwr/jcyx
x7HT+JJ2o7dytv2DD4s2l3BSr0GG5PpApUGnHf5YVMFcs2yBEJUWXQ3p1lK7wC6177QFVwKv25OO
OmhNMkwkctiuXeSvcFlkNfihEjZm0HZPuMuS74i3yX0ftgXMLxRcX2msZQ0MACqZGHID3AxNB8by
U8QYa+1mHea5ZW3jvkueCw/cQcz7UIu1O8HEzAKlg/09qMPsDNC+aCF4wCJvhmSMNz5JW/lZ4UOj
SoMTiMXSgZMrxF+ul/XRL1G0npyadrB1cwcA5//7bNIskqe/LNkstCEKDAJJ/9ghr/MBls3FN+TC
d8suWR6MDSg2zMVhIS9uBR2Wzzm7DSsS4CBQC86298WHnq1pR6JBVuc+uPR9PjzD82hf63QI/MO8
lWsLTmD8Bo19tS9oodme+Vp4DD2VWefRV5mJxz+sV0NrAm2vuVv2g4qFPMoxSa+RsqKFG1b4se/k
C5fVZ56UZy0cuQGFwL2vkyD77QUrrrNE/oQFUHMHyJeB5ZTiFmyM3I3VG0zacoofbxkAcUijH4GL
NW2A0tqbNWr66rxfToh0GhIMCNmKa3q+st2g2oxBN91Vkg+VpdR8dSvvX0lmzM8t1gQ+Y8r4vQbI
CcA+dju1DVM0f9vizJ2EmcUJsFXX5P9H3Xltx400ef5V9gE+zMKbW5SnK9BTusERRQreJTyefn9Q
z3RLGBV5uu72Rjpis7NQiczIyIi/CZq7HEWH29lD6LJi4x8GZSwODcH6Mrd6ceVEOpAjw/CTrVZn
w3Ui59JbWIPYEkkbvMqRLe8jtezp7MmDxqHcRIk7opFzl4dqte7jKes2aT34x1DH5DyTEpoTiZ26
clNzuAEa4eaVHpWIN9+U1yrZ9IZLtvXUKcGcFlrRoU8o1GSmX96KEiXVxgT1oluVcj8qWXgwmqyh
UcWFBxfyqTzmFFD2bTpOoMO6XnOhj35LS4XahZKDmUv68mDEevoMCq9a6Y1weGbjrZYisTLKqryG
hyouFUkLH2kd9NbaDqSIzCw8As+S52RwLOh4WkF3yIOmf7XavHxQAFteF8XYw7G8BrrG+1ZkaQUe
GLafE3VfRDOm703hWL4rbI2emwZ8h2KDHHYvUW3nOLxJTrJSlJCyct7+CI2xvfHTSd5QyB02sQAy
Z2RmfAc8vnO1NAMmMnTxbZca3CuhFcb7uFXKmvp44t+qqLZysWNby3GuXLG36vVky5abTNS9Rmwh
D1rbaOUqClLeVj3YPL0TfJEaa7zOHQtgGHUSV5giOsihmLZRowncbPJ2iyxIe2n3QiI7DMN12Pl8
57SO15VkDbdl5HdPEt6kt4yUXHLNM18Ns6cPY0iRHrupyJRHcAIxlcdMN46hbXqhVT/rcZOuQvC9
69QMYVsUtrMPW8W+k6mYiZ0kq8kREdHuOovH6WuTtTR9kyn7Ytj+j2FKzVsIvuo6DHPpiDCxcaP4
UnzQUK64KYvCpBomglUnm5QA8Ym+yrhjcKBnwSaKCx+oXBJ62BbDyHXKcD/5qkVBoc1ufV8adn2Q
xdtYyWkiTIV1o6R1dJkajbPpK7/ZxLW2GjgZVi16Sle1YrOkho7aD00z4lYSYfKrqy8OxMZjFZX9
18AYKA6OVdW5Auub184f/PssUMUjitDpuqgq53sQGcaPJE2720Eb/WNtDFW/ofOV7mksOKXLYnf2
tADmDMm201vBY0drOy/Tt2zqoieJBt0mlGZIoSOSGymsn2IUHVdSklrf4hZdm/mCs/FFZQdrXymG
K02pMirfE4VSIy2Po1YkqzoT/EwuzW0vEeodRVIfJqOLZDcWkS7cljxLJX8CbsUdt7Svo6nQ94Wq
9etA65ofua7o21EuCCYFpToiII9g4Ru2z/IoOrbdYK7zKKvXvppSJ1VA76Ugb49cZsNoL1GVEi74
TOsuUAhedaY227hBYmiTj8JwZ/urQxcWeXnRmQ3hWq9BQ7NymrfG7irNNXHluix1mp4dxfADXb52
7QRg9CYnmfFylcz9uLUuSssoIXGJ4DA6U3uld34M/LU1Opp2jb6R+lJ+8Utn3NA9owVX32oioJ7P
lVZiBa2DaLit7Htl1IKjkcQTmg0IatVhn4arxtBnMF6e3Y6pDnizy5XLmIbDpimB5OkSJXog4tK2
CBCSV7o+RChL09YOAnluBweX+lpe7ZNUlI2rDEZwmRlU6OkpS2sQccE6b4v+OVIH0y17R56bfMCe
Ijl/02LTvkWkM/s+lMDB0aebI61OYaXO5LfY6FU6r/rU7wzgw1u6dGRtKX0fkiM7YmGS6bCFFH/X
hLo0rCzJMA9G3ryNsnXb+brzQjGAZpPIn22NtE8DETUOSfwjrtRs14qa1VqZVe0WplPdUvVIsMHS
021eGeWTknbmzVRqEgVZrbx3Ah/EIX1h+TGmnTwBTI7Hb4M0UKasqTeapm/ILmdk9J5pai3cVDGm
+wis5ioZs+ENPRGQqFYsv1L3De9o+1AUnoocfFUhPUctQTb1xxBYSdqBMcXOhQaseYO7nLVuHal9
nxmJc1NrUPVVWaXyXq5rGmaFALYj08NhtYcWYAQgusCnMKe+MKexeVXwL74LJNvcttogz3AuJtER
XDRUxDXWAVJGm3TsyXMyf9j0oNJM2msN67IbdA4NSXDviW+HQVtLmlzdjREpLlCgmC8HfG49RZVG
lqiZ42Ufxtysqn4KinVQjNQ+ee+hS8GvvVcjKp9u0dfGrS3RFavF2D5KamM+6lGT7LqpnHWHwoaK
ASSeyR3zAUFV6qx6KfLvrU4+aY5NxvWwbnc40CfE+wpyTNaab5JPautX407CkWCTMuA6aIf6kqQN
5L5UK4FrShR/SP3DOzlBvSLIKLuEVqRySx5Zn5ltvABLCq64YRR36D9nFDjjOYscssmV7MG5Deg4
YxCKFGdvgbwL0iK9k5vqq12Doh0ncjUrkNINW9pZFX4x0Cdpoqt4Uqz7Qp/7lkKe2/R1aYLAAt7O
BSk2tlraxy9BbV4ofcHVMDLhspaS+aUry3jdJU30DnZr0AF7Bc1hHKzxPhaKBEi4UVSq5dQ5vTgH
zgQMQLpKUx9JVUur430UNcWN00TTtyoLo0ejKZUjcRAb9MI0lVdk8JzviNfWryA5xsOEy+qupU30
nX0mXpKGO1LS5v692UxTeOmL8EtdpMaWvoB6bXXmSJ7RNK2XcZQ/Z4nR3A15nQD2lAhYSW4cAfJM
2H+EykGXYplAp7wOWps91Grf9muryYmDAzO3Kmf1U+C0oXF0nLa77C0dOHTEzxxhmw+TLsy7zE8G
4WqoMQ4bBclEaisKm85gibiT46TH2E9r2uOCRolNlfrBTAhe65aCJVcSdcZ4DYOgzZAnopa3id8E
l4oFQhLMiORfqxkiBz13gHA/iqGWbvKQkNWNurwt4sK6pqrUtltdBMmLpPvJlQ9IGLfu1vKGKAXx
5kjcHF2pyJQH00ETzEUpE5Bx6U+uzI15o7VWcC/7rb1pVKFfdJ1ZP/pgbi6hvLRo56XNC5XjBPxW
C4ZFA4W5zquBWiuMlHstShTXtoHhDq0gwFVWtKv67N5Wm6NqSP5l20faZrD96RI9kuy5nAwYO00x
03aoCtaxaq37gCslF9EEoFpefmvjqi1WzWjPfXo13gvZqDfKEMXbIgd/lVDpeUgNPVy1BuRnHx2Q
9SD5xlFppOiQAwu+HCOGHsNR3bYTeOuwtvwVyuPc+yZgqhmFJGl4CEiSL0tFktys1tRH3cHBANZE
5gV25V+1pVPcw8bM3ooOfpObyV10jWIc7dwafNBGt3NzbjPplhtOgfxVA4R0zIQPOgYZ/h0cQOM2
VvSW+kkkf43rvrvS9YwTbmzlox0YwaoWUnbUHGQmKjHEz1ocNNu6aENMQLPo2JM4XNCip8SsilRy
NW5jK87RehPYcrTh8m9v8sSwjk5vDet4VIOHiszpuSwpV4+a6V8h9DJu48q039LIiL/ooIrf+5yu
VgDMZmVOWs7lSM+2TgqryMWb27zRxtr6aoqUta8nCfSXMXJi18ZHZW/HVvgYBRmiIcKnCIzqg3o3
GnW+osWgHSj/+l9kJ05vA23WgBZx9DKZVDvzwppeg0orAC7ozWUs9da+zmcolT4FI3XkTnZbidKh
HPHgkiHF3zMAqQ+GnbZXXamIi7HQyosonzjitdj3pAFczWQp+hqmxgAYPi9XXO2a9z4c4steb+Pv
fZcGmyERIH10w3BWZCMRob12QgqvWsxluiWqvGZCM/gNVQH571AjLIOs/6akTvQmouSO7G7Y173R
uAiNFN+BndeYf8XJwY8sswa8x/7jNLXlym2cLvxmV0W3C52Js6u2iy1FuebCplS0IqrShWZTXtcQ
W1Z5A3AxMQft0MND+UqqHr474BYfZ7mFcCdlkNVlO7BG16loK8ysIwfIXhY8BHFPj75RJGevWYO+
Hi0+cZYGoAvYDzsu4MX1oEKnGcTUcyFtTagzplVw3TEO0pgIlUNrajZcNKx7pYpp2EEmC7Re+VbD
x3wqFbPZD62CsYAZhQ+4z3C1H2qDwmRC4aUqQuBkZdAxoe0sbVxY5tugV6NYo1GV7fph7LkV+BcE
eZUGueofIzCNPyQb6dWoUcKUfmIPf6iqIha0MkzNuIJvG75FRq7vtaKztyoIZzouTr5X4qBEJaPu
SZ8BVF1U7EqymzZLDmK+OFEpGS8MUXXffUf1H4PQyA2KsfTkBsuu3oQ+WVsjBHumDoIZkEflbkoH
ih/qXPYVgzj+R8tCZQx0RK/0IEg3sWGOV4UOnpEmlfoqm5X8pcuMcd8VQ3+cWjV+LoN+eCmaBIqI
kIFmXA1qWx76cYw3fRMNG9PJNEgCurO2KnDH0GdGhAr7wgXdXmwMzsloJfJSe9VIoq5yGA6HmIJS
4P4nTipHFHIY7FvfEfus1Jof8QTGBuwyoTIrdPBypQSgRMEtHVF/4FiQZDdtNeQraibSLg+D+lAD
xV6XNS6aoMrfBU18CLo5kMw+6+netLlJ3of1I11UPUsfWtqe6SahAwETMKchnDV6SZ+XLg9gTdKi
K9lo0/2YSPqV6OebcpL0F/CX833caBGX6YBei20N0fNklbQqWYc0qMiPbkkpru0mal/NUDbgyo/A
S+ukhBWhBwLAVZisBw20YqxV7VVWAai3gYqtu5wtUjdBdJ8N0ouZkkA2IlUvoGqHF0Uk6sdhCgdY
GZl+G0AHusiFXqwtuRm2cYz/2X+0puPWrVvRvp6UZKVVkrMtDcveYhEVuVEJjjdWHjmhaL43M5Wh
AW8gu8KYuExIVfM9CHygo/iIx65WYrSFSAjLzbJU8ZX4kG+4mUxbSMfauh0ztXT/EwGaGQq5N3cx
ic0uDkNAHDW32f80ULHtUEvD/QCUzot9UMOSOSYbRY/7XcTNY9fCB/pL4OS/Oca/kWf/Zi2fR24+
lu/5fSPe35vrb+X/FxxnVEj+7//QiP8Xx/lmJiX/n8tCvCNr+Rdp+i9mNP/XXyRnSNL/hdMsplom
Wnf4/MAz/ovkjBjCzFe2bQiNUM9hNf9KcpbxgYAViKengiwAw3EO/yQ5W/9lwpi2EetlRIs//w3J
+XdtAElFcICmJ3q/v5Pd+y6inEGX8s6xKD5VQaDsQnuS/5Xe4j+jL/QYLNOX5dqvJFw4jC8ZS9Id
AR//Ms//veJ+pWefevKZtv2LrkettFC1ubvfESuOAJTsdY0F0pmDz1oZvwyucbWvMozXb/M0/loC
H6dKCLfsvCefv9Gvg2N8ChWCJ697kjsKuJdwyz4Te/hdzeOfKV9IJDjGpFOWSIM7ChOo5/RS8S3N
ZaAstDcO5z3/ghDf8wnSNPERytgOl0WfbC0UL/+VlMc/z8+C/3Vy7NKB3xHbPjbiEKKI2E+oPrHn
/t6af1gyp+Zm4cFU00ebxihybq2uIH8SZJn43KFWFX7moPu7Os/fT79U/WmKYZhyk3Z6YJUTYopl
uRdGrawGI2o4wGacstK+SrKV/CvRin8+cLF/U5vuYZNm9m3ctjcTkELqJPq/s4n7Z/DF9kW8O89z
w7Ru5cCEtd6lq0IYzx+/i59T8o/WwT+DL/ZvgiJAa9Vtd1tXykatqBxMhWv7B7V5sqfHQsDfJblO
jgkOxPBIwUvu0/a77x+sZsufhfMdvNBfx9dv0hy/xhJ1/tA/Pcxiv1eFUusTjYbb1q9AUPbbKbiU
IDDH1yaXT0N7xSvAHaTJ7dRDZ79YfeLmbNm0qi58+SpzIBb99VfVGfPvZLT0ws6iTzJupOLHzGr/
ZNpOPekieMi28LMh7LpbGoIHTXsdqVWbzIg2XEL+U3qY7rAsJQGMsdpKbblC8MC10mEl5w4dtGr1
8XP8FHX504wt4gzg7FgS6khDLps5DQ5A48q1s2anmMwQVC2VOwYl11swXdSmXeanGDG9gK4BBM3X
fXdowJiZhwQnHVVzyYM+fjLrxC5fahODykjA9Za4xmcdpCthHXoIw3alAzSKS7fB7wNlbxWOaHmv
SGnrpnUHxN2In1CpuKrl6kdUOldRmb04WnSnjtJ160QvQx08SjVqK/DmIXBc9GSHIhwvbUW6tloA
HkOI2aevPdIneU0yed1THIBmOnwFc7IJ02rthOFlK9Gd9P09rCyQUNON2Qz35AUXIKh2lLEvpTAA
WSNfzDMWIcRBHeGm7trdpCu3sVR/jfLqOi8Vit5qtXeAZoVRehuZDo1KCapLCsk7TZ96qd+mQ7LB
hZTyNU1wNR0ujKi8gG+8q7vqEn2KG03J72Z8RdAlOfgq36PY+8npeSoKLmK40mcBJMGk8tSOAy4c
UKWYKZK7FsXoa7nOdbpAWu36UK8+fucncgFlGdiHiaN/5IJO03qrRoLSQ7Y5a2h5oQYU9zAjHXJt
T+9ZEBNeNGpZfjlv7EXw1osssc1Sq7wKoo8bmv6NbUd3H499YhcsRT47qYaeZhmVh3xODdZydseO
oTUcqco4/86m9O8YPqe0vx7W4OFGSw/G2ht757bV04tYTj5RJTvxSpdiWJaoFQdGdgU8WGrdKS3u
WnBq6/MmZxFEJWOwpVgLaniWdr+SjISSQJ3IuwTs4ZnrZhEfB8NGwdxUhAdh15skCYyPmYvz1vtS
kqh1oLB19Pm83uK8cYxA7HuR/Dsfh3/e6mL70kaOa1tPay8d0i8WRSVg5+8fT/ypt7rYqJkTjpEc
tsJTQNtTWZowGaGBfc7g+k9VpV/yasuW0qbrCTupr+grhydH7c86a6/qS0uiWJPyYi7xeMngfJ9S
6g1FJH+SC/15VpCL/H0bpaoYY72IGi+r7V0uAGXXdHI/CcanBv9fe3Ssq8RmcNXxt5RnJngq9bg+
b8rn6PPLlPvGIKCG2kSZik459DZjHfsoM308+hxj/3eOgQzY76NnHd2THriiR82vddEr2nZpcl8l
8SVNqB+9Hl3kDWBPg6rqJ8q/pyZrsWtr0xwnOZknq0x+sJ5WWg4i8+Nvc2ps9fdv4xRWkPQgVTxV
lER7By2AQtf3Hw9+Ih/DYe730WHK2kFUwuHoGiv/lmeG9GWyptpNOx8jiGqgtcMyQ8mmUm9sy0EC
oILEuEoM5Y6UoTrmneFvJ4u+4zCZ2k2KOaGbl0jESKZiuABx+iuakm+QbqE/dop55gJaBAQgL9Yw
SHLj0et6Dwa4E23XfDL2n9MQ3V4c3X6b+cIBVuSpViLtM0NYML2tJxlxAbNPxVULx2WTlnJ9+Pgd
nHjB9uI4n5o+c3LKeB68SlcRcuIqDRId5w2+iBGIIvuzRhJH7Wj6K0lYjVvbxOaPR/9ztoCz7O+r
R9EgQ8HubTxYlREgOiO71PsmW9etopx1oCOd/vtHtLFR87mJ8EKp4MYwmDoCLSCmPv4Cp+Z+/vmv
gajSSorgdu1ZzajSZarfzBHi48eD/xT8/kMgshdhAeW2EQNqUXk4yekHuSlggvXRdwuNeFerymkT
Dx1kJDtMrkfaGXQWtWqThjRPPn6AU99uEToKKyXKmkJ4U1bfFaW4bPN/p+n8P4c9cka/T1whxboQ
WdN4haV/L2X9jR7m28dPbc6P96dpW2xu0INa689aZHExtAelGk1K7rnDfVWClBNAQ12XMA3WSWw9
m2Gor/sK9EpCsLqQEDZEAwmOhTNB14JV3t5bWS5dAy73tz3UAG43o4QElE+rOms4jv1E7CbVTDd5
idoCTfOHqvOztTL11RrxM3XTSVPlhnZouER1kGRKk+0bquVrYN7a1kaBC/WXqgIra5SHEOqR2yDP
cyM59D9oatbrTJ3sl8TBUUKEwJs12IP3IDmaFz/pxwsFXMya2v64GW35ezvW8UrurXg9JnXpTr0C
rw+PvV1vOi9Wl4EmgRyEJF+HMOLQvQ4R/MEqw3/848k/sWSWJsJ1L6XjiMOlB0IiWUPjB6nRZJ9E
uhMH89Jrg663rXdJV3qIJGUrGrXWDFh6h3RKzQENIPi7pR+6SszNYyrCYPfxdzoRpaxFQO9EqNeB
jMUHoTxEVyCHsuRk1WFQu08+4dSsLUK4iv5kgip56fnCv5IyVP8LVXymMj8H0z9sh6W6fKL2hd8B
f/AoxbfgJAWgNseSqBxI40FB2f6Tt3PqSyyC+TAlWSlbSu3VZXVshf9VzouH897AIogPUZLZI1ov
HkwJ7YsttOwulyfkeMzk32n9/x2QrEWsG6cqya1oLD1kB69gIL3Fif183tMvYp0oRzXuA3IkkUbq
JZxcmtJIT1wbXI4/2Xanlugi5LWamljoFJqeGsnIWCE6Rb9clCsgecNZFXI0in+P2K3UWqMYVdMz
aZoDlhgfY6f/RF3+xNIxF+t/sswq6krGllIkU9tYXJf1eZV93VxkMMnYQ/aj++XF6UoYu/C8yzCO
t7/Ph5XY0ojniOmlXXPInP5boDnn5SxL+151GMwKVJTpWZEDdswPEjfuEd34eDmemuz557/kLMKR
Jn/ErM/D7hH+FCzL1aiEf8lNnyxpnxp8kbJo/dAhNpuZniEVMe6FzY0/Yvj98ZPPr+wPkezngf/r
kw9Vo7aA9bxK7sqb3qeREjiQEVpHQaXG0Xu3sqCqfPxhJ7aUudi1ED6EVXea4dlDBXAwhgpm20K6
AYKZbz/+iFOTtdi1kuMkIOIVw+vLaNWb1ZOkOu9nDW0sdmsQAX0qxchLrvC0DeQaBT4DZNV5oy/2
q21CF0HKlQcf/c5V7Py+A1Z43tjL/RrC6ANzKbw8BkSigJsOS/3l47HVeWb/sIKMxaY1QUWEMYZz
3hBf5Y21k22MhYetmj/4IQpF5fUQYZCo7IbsXdVeU+1Z1qdLzYTXBb6cf1UX0ZQgi/FJ3PvpcvWn
51kcbHo4FGMSZ5ZnQ1Q2h2Flo1yigPoZHfUg+1c0KvT2aFXxIelu8lyAYiU+VvoOiZi4mpsY1b/U
0//7BFy6JPQx7qmmmRYeycEWZKkGFytuP9m6J5a6sYgLud5EJVfJwvNt4xoJt4telT6LxCfaaLqh
/h7RQkTvIHramWcjBvAdDYB2lmH4RnE+2pbTzHOsEDWCjvwa+t2DrpRPCF7Zd8M4aavSQPAJXFPt
JglqBZ1J36rolGitlWp/7BQ9uC1qfq9ubGtfFOWXqEb7KxvUrzQbrrWqSs+coUW8GWj+G60vcg9a
zw9VhWnp2GAEP1748/r+0zpbRJopK4B2KThDVkN6jbAUiAgudsjSZN/U4DPT1xPvWF/EnJ4OEsTN
PvWsYPjWQu8y+6ePH//UyIt4A4IVfTOpyzx/cDaZE4MrKj+bd/VEoNcXASdqwqlCHiD1WnqWhxA5
+vtSK+JrVUIKpkRRCR2augRTbFdi3QTScAO4O71DcQh10r5Mtz2Q8DWideZrGBXdFawGeRtElA4b
boJgIZQHQx3Urd/074PQUFDoi95cZwa3liw6ryOv64vIFqTopOLiweQ3SBao4Y4bxXnRXl8EKSDR
uZYCtfbYRTt0G5+MJv0kIJ96sfPPfznRLdvg5po2iZfY+btTOi/KZ4ZFp0ZeBBy5HxRLbovYC4QR
bPTaFJCa6t1563ERcAxLYAc49ZGXtZgwKkGlrJF+/GyzziirP+3Wnz//ZVa0XDLKCfS3l1nbDoUP
shqKY7d5e6Dlns2Mlhi9geKbNh/tEVBalLN0OGXwjynNJcqEqJexhtRK/eDJ1sMtMEw3cEKYVuGq
UO7Zp6spfJjp6Xb5DLCBHNlNNPXe76pNTXWST2rsl56fIjj718cqgXVeVUlfxKJellRQ4mnqDZP8
inDhqpYxbjnrxWiLEEQ3Wom1pEg80RX0yodtEannvfOlgXzkJIEpJXni+VVwVaj1sWzPy3i0RQCC
eRUjNJ3NcZOSj43gcjCkj+dNyCIspASYEPJf5kHC8nWvOvM8X3rFF1maK705JJ7WoU7sACs7AMm1
tuc99SIsJD4GEVw4Gb2oUP1uX6jLPZ839CIu5EWVJZlAg1yeEsQ+2qTcSbAB1ueNvggMoVHY5tCp
CbxdINh1kdwArnbOHHyRIZSFaiKW2sbemAbPihlCJZlVRM578sWu9Kfe1npIut5Y5sk2ADKtWcV5
r3NpbZToMvg3slpPiZ160/VIKGYOkmFnPfkSSzpRdQpMJcqQB9ER689f85Kr/sdjKz9LEH/InNTF
5vSDMklaM488WZV2BOIrtr1hPhFrjco+yKlwo+xQYw1DjAbevwmbZxTVNuqorsZgQlKSK3Ym3Qao
vGmtthMoU/b1m5Y8MEJKYVhLjSuVUcwGZrbZ7qn9ujiAHDTlCuoJnjEs0uK54PZpEtu1BO3TBtGw
ySOAl7mxL9pDJ2/nUF1bvVvK8Y6fTCwLqZcPnB+VFiI0+3UoCmslmmv+o5roJAgoAtjjq+2/yfYj
bE1X149cdq84DLTJfhPDAceGNdFf4mXZsKCrOJyPhaKdzQX0HZ9eWQ1qP5U78EWi8i7ODgnfRwrf
/bHk/X6vW+SM+ByGVKgFQ1fCyvuaX8NVfMNzGOjP2hkl3OyvacR+TBbartHJX9Dsg7mUdUgVb2P/
ve3KLRPCadbJ5YWf6us2khGD9CGYVReNvHX8gH9u5zNuBPSfdemxUBDWGqpn3wFpWT6rxiHpg6uW
a42SzWQi85lnCKivBGm2V5UXUUOZzY0vUCIv/RythCpHbj7cTAFEgeZaNa8sGkghIkomFdS2TlcB
gnXDpM6y+Pt5ChWsPriUtfK2FSb8z23TfEG9zpX78RKO1joNgQ+W66SEiYCHTvtiJyYK+A4yvvK6
OrOo8POS9EvyEPa0ex10EL06DjCp8Y2vUBk/2Q7zov/TZlhkggGimHC6uUZYTf+ATHJPBwoFeA2t
XDcSYYMEBvT1j7feiQROXZwBdoGAQAcmxEvC4Ao5mUc9MP+VL+DfN111cQZUSQXprq0Tz2xD/WDj
6eHqg/WZMe2pB1+cAWU7OCZ6aNyjpeIl6xG9aLJParA/nbj+9AIWR0BF09owei3yctZ+OIQrfAEu
2GBha0Ax384ZT53copHWdOE+nJQbpXn6+HWcevWL8yEdmjwdYj/2bC39Qc9L8nynLh8y005+aJHh
3NhwQz45i059zSWeWYy+bpaTGXm27lSXvQOxMK99tIUgrrhtKw3XuR1HqwDWJLqeaDiyJxXnUGL0
gFyD0h4iK1A+OV5OfPGlQTmeg2kq0izHQLwor+FDpDdIDaYvEbaiRM0xwGwirc9b9MritIHOjCzS
GGNxO/TfqtR+ycbg28cvcL4r/2HpKMtMsNGmTABi8RQ0LojPVuA6qEGtZlbTQU6Es5ecdFyjwVh8
Ut06sRGURbSAyTn69pCkHqz8bgXAhW5jemajUVmGBwxLEZQa8dzsiy85FNpMVr9+PFOnnnsRHrRQ
1JKtt6k3mxkoZveVeucni+nU0IvYMLZS0sS6GnuNJT/5dYzWkPFZGezU2IvYUMS1aORCSZHxkp8R
1N+mVfNJAvczMv5p8Sx2v+LbRZs6euQJS80wFpYhUxuY89XoRGzCWI0CV8ptusuFVKmznu8tnHF4
tI6RxesQy7hdUYQqfgVStpbGqtv0Q4EEdOBUa4oKyl4gnO3qXWBuE77EuleVPEGPuvI/+QKnrtRL
PK2oR+ysSif0WmTWEyPZwhB0YfuvUBNyh/yWfGYEUMFfMu6DSUc/gVSrN58NdBFiw5szKmT5UdZA
2tdTE2SqL2Kc9dIYnQRI6cp9Y2abxMrw18FZQN/MqUNn+6s524q0r1ly19bdWoOFPtX6vune5Pal
az85F068enne87+c+WZmyaUR8+1IfKNxp3y2yVTLPhH+loBe4RSipzoae6lShvdjVLZbiqfTo272
9r5Dd2KDV6bYJEqGRBpix7tcQsNiluPRdootQzlE6JUMB0ctB/VidQXMIntK1JB6hVTrGJHUSraO
6l7c9CKi6I0WgttZMTTfNsTFy+m7m6EwElRmgIZVpYEbUKcWENrNRtki4ZVc9k1er0SQqReyKMlE
6jjvtiGYQ96QLj3ahXMnp/LaGJRj2GC3oA3IcqJrYbjNNKbom5TCtcJy1kPNrcLN8w6J1SjSrqTQ
0cjkR4jcLSxXvden7ajmKPimUvRDavv4m400x3tXdOV7WMb1cYLCjtKjk2wcpLm3QLiRVsUG4BlP
vmDDDrFcPCRzisvIvkfxIF/5gPi3ZjmkBy2W7HWhIZqmGK9xqI0bH6b+CuUeAfU0HC7A2VnVKldj
PGucYJdU1bfIFh36LZ1+bevZO7bdwVM4hV8cbGaecZExLnEZ9Hc9yvFbQy6zlZzhU+LmWt8dczlt
dn0ztPvRbM11CkBlNdvrXOgQOddgK8hUexQ3syJ6SiNR3sQS8hcSPsdP3IkszArs0vymo158jBtx
y3G9aqRQ34+VHmwYO3cVGWOvZGwVfoGuNIKvPd4vRbJJLSs4+kkdHSN8H7iEN5KL69zXfkAvbUwI
I2OGEGaXjepaSEq3SpBVuZdii31a6j8ADmGwpQb5kWFBegjpsU0BVCfBAEqwQ2bkIupQ0BinyIdp
H5vSK9o/6lrLkcPGlrTZa0olucGktdsos9R1HYTdPkhy5RDrCm8H+vT/4+g8lptHkjD4RIgAGv5K
gJ6ivL0gJM0vdMO7hnv6Te5xJ3YmJApEd1V9lQl8bljSo1kV/t6zy/nTBBgZh62DV6SaAWOHZLAQ
tMFPQx6zNYF/PxiBrn5umHrWeQkE7WrdZKcEJcqGfDe3Mn9ZXoqqAJtsGpL+PpgT9v8LL+g3He9W
4mPQdvQQkkAC7gTrwWKffQPdbyoiAK/rJeQMfewGJ/03eEnNUnth/zip05XUhQkCM9CYu9CAsY5A
z9zXiQjiJTTaKxyJLK77RbyWbm+zXW4kw3dW2P6xmpp02y/FEmXsLCuKkrH/Mx2XJ7Q281PAvt03
VOwxchaqS30DMiyWke/heIjd6KUZgAIAK3RwWWZ2Gyx8o56HwwpS5diBkf9OXOC7zeQDIKiLZuYb
MTinyYe+1I0UvJqSym7ReYkPF2RNKOSx6+C6ljOguVb5K6syYQgBSVanKlztz95U9p216pvzbwnV
SfPF5OpZAGAyluFR9hhyU06TvTkFfbvNBr98s8bKvriGA1EY3iMTM0j+oDoL+5+bB6UXZbapdwRM
+nOnadfQOFXWVcowTw6jdXOnNOacn1fbBQTBLo91BIFd3QetmYdbEQqyo65bvk2Vm+1LNmpeh/6G
X3XttmY7XAYzwoAyl5u6VWzQrDULVKsU1GYAyNdnuFFeNMPn+a93VzZWgqJZvHhwZ3O5oU5YQgiC
0iL8GhgcP8KpYUh5TarJgc/Db2bANuI/5Oo3HeY0tfJu+mugKIOO1DeByShs/RisvbcdhSjXbREW
UFicdgJ82kLAnnE6YotcWR1MdHMFwTTu16G2t26j2a5y/L6M11RUpwzLLTMLfptK4uvtehslCDLH
bbdI+1KipT23vWVsy7qjiVkHOF1WGNV4nuZ0G1aTfjRpEMZz5pnbfiDVlo9TGKnKRtOXYpmBK1H/
y4Zh/e7Jxm3cZU2APatIt22U1Oyxr9WlQVxTY8shVFbxwM9Iowz/kPVaxL4B8HLxQigAyp2cTTJi
moKmZMof6D/4GkUqnkzpYcnlVeHE7BawS9cMeMpcsE4A+SB+C1Ra2tVwuzwcQYUl1wjZDvfXHgxi
IwcckyoE3epk/eBdrb4WN1zD8DVMg36fkE1dUqK4h9bXMwatJMifAQ8lj3JQI12TDri6i2cm1iKU
EFgStrI2TmXOGJ2Y2SBIAOkXFtC6lGd924s7/CxgwyJg8+11ANDCVT0tT86MgsOWMx0Eq8KbUfM9
6t22gcFhe/dggHoc7l7N9WZhLl8lgN1lN8IOEqOzNcOyeoV8Xx2k46prAwPxL5Mea3rzfB/0CfcW
1dv3/FY2BIZ5+pcky/I4EnKOBgSBP2XmBLt1GY13ByjHcdKN/akxufJ0wQsEf8m7DWL+Js3ML0tl
v2bp38sMw27WW/ZjUTvrxllG7BmWnrCVJM+T4AAoHcCfQV+hbQjdLEaI3fDkzRpXsvu9OouzEfBq
okDMBToRZhiBNFZUBjBZiMkN93059Ru/tPShY6f9pbAF8BgWJjaNlMhJIE/iJTMA2hQEM+GJu5H2
0XhyV90sJf88tb+bKoMuUUaYX8sIUVrzyC3m16w8EF7uDXVbhsYd+/LdsSQTi2zLDbiqziRcxC5s
i+MiO7Uvu9vvkQ7prpMWhssUgZdpBhWuy8G/dkYy7sK8MZ8mr7C2jOvybe4kNlleM7f3aoL1Rj0P
EK+Cpv2CkNG2d3VvFdyutAFy0/aFjFs9msdkNSvim0u309qbIjw73m6xg0/Apb81kjYAtiLZFtBB
9x439q1dKiMuYNnyyM/lCdiHR8nsz8lWiHnY+bmGi5/UzrCthRvuxir9hywQzKKvCgfqUzWqSJVw
YtmXVN2LtwTwybn/x9LCGQrlL9/3Yb3sBR/n5yhma5vdljGVZawn2xqBiDcTa6JNl4bHsWjtC2G1
J0fhXHKU225Wx8B8zcYy0Yb23+0qe2UzV2+g6kMGRZSRgqNyKB1qkQ5xLzu0hibGO+U27t6wwY42
lYTlWvMlLnUGNoSj41TWApA3CP5zYYQfcs28Y6Uc41I202tqjgD7ifcesavbn16ILiFz8r9uQfSb
D/Wb36BOdri50SvNCYR0q2u8ws0yvml5IroAuHXqXL94KBcgTW4XwsBddtIN9GfPDxj1jlVdleFa
h6Buk1dPA0NdOS/j20InpsJn3h5TPBjz+NqupvwN4A7jJ5vXo2jTdgdQso/5itYb0C4z34Y+VHu7
6MN9BYUvYqveAGc+2+JSTWO9aysf+o89shocdgOKNesZjhU3w5Bl2Kb3vQvWo/TcZF5Ow7GyTxmX
EeyFXRXAH+rmfyGOST+a+gWJcVJBCdgYaObZTmN1vHGKyecKE1I0GcES6cktri1mnYvXzlx3U2vU
+Prm4KXuOti1KaiwX4wX1s4bu/QMRe6eS6J4ycbxDcFLEk3k/KGzpWaMo6l8yvKaqwUBEUDtdnjf
JZ3+ZyKxPKWh+vPCxtzajRLoo2tIgeyyI8xKhXWQ4FqJ8mf+XVHDZ0UfQqsdltRySVpqiKgqZHs7
pNtNrcdlw8sx4YOBAGyixjPAOfvVZ17hBoo8gO34uFXOyw++rMxCjPCqvy5t6p+hoKsvx6uzPVvN
3mYtyyL2lVwOc1D+0bSnoNG9POe8aM+alZLdPEAlT5LqX+H6Q0TuYo75wOR1sXE0JBZXvEaMHTFT
a9l1mbsiFrNDNh7ybuOgFzxYts170JEOY9oJgazW669M1gUUVpDN0WKoUG3Bu/HelKHodmFnOkMk
nVmtTLhBN8nmozST4AK8lesgtxZ2cfPfuh0hEC81lg1UrTxRJlTfzeisrJJXJteJLhTAAtNykwWI
v9LbMm/tL/PWUPk/B9TLo213y1bTkd3NmFQGRIBG+QJBrGTnoaSVzs/9n27K8YhvE6m2yPzd3DXe
HjREeWwLP+SCqyt4dTf/0DA1n60HkbtReF9tf0VARzsc0JaaDyzT9bExTnqPNKW/TNBmDqD2qzs9
W/WhG0ZYt8mCEYsQfJR5SLr1aDuvHeLYizt0YNqY/W/CgUcqZYMCKSRvNriABbd/PF51zfmSAX+P
srHG5w1pnIM9CSLGDP7Rs5vqLcAXxUXBMy8mPwJsG+WRN+cK7C0dbr6q6K6WTAdKVoZlrQPu2plr
GUPmwR7n6/w5W/gJaJX7R3ZmpOJvZ4RAgyHSbdCsfpb94NjboE6Dt3bwh2wzL/C3A0x4d10yrfcF
t42oaHznb6WRANcSI/VM4Zr0L+OCiCAwZ++/FK3wwYL1jUKNaEow+yBqUznvlOt91HoKotEEOOGE
xp9jm+YOAowNGyoB4sUaGKQ51qRfwpQDDwR6eU4d7Z2X2rTipg7BihWA+Pn11h0Q29tUaPBOZmWR
Y2kq8VODb+sqdrw6SgTqmcy6n1bUOBvXqSAhqv6PTMG3m7tjDc+5kNt2Df+bEqm2JW7qTSE4rPse
w8rQgIM0dW9eKX0hIYKMifKudXdLzhsq0P1yPwLrwxIDeXbK0uWJ2il8WoSBGiaT81Ybk4orkz8Q
aw5AYSF5MnZaUV8kPisXTlDfVbcixBU63OLPNI+GGXhbG2TzqQ78dROiEHkuAmp43kJUdYsxVlHA
0/fU9LXcJmw0EPEZfb4Jnv1cwbEyN9SYIFO7mhU1UIVRQApvN1gga0fsghHqzPYtm2eCGrzIcUmr
vzRdhmgckErLKbBi1pKKHcDHap9VetzXo2dtp4xV4ErMGIjHubmOolNA2/vmT9aJ+kBknJ45KP3X
uh3yo+GKW33eOhuYwlzZ0ySBCdtRLq66PkL8Wq51WKA+LrAg2jj9rgn/1f1sjnidc7+NrYDcY3Lj
kTUaQwG7RdMjQ1k+/Foah34U639La3sxIEWmtU24PqiFec9Ylb9loYxHrxiNbdPV3muwlsmh4b59
bmn3boKV6mEuQUIG88qFww7UzslYimI71n0pG3C9a+Ekj2NXdfHosvBQcjPhWl9IhfDMsp+wAEHR
J9B0TNsVqOTijq9LkaV7CzDcbnTGbuu108fkeOzRQSZkbOgHTCb9/jBwQCHhUvqcMEPYqMX38d4y
UtVtFdz1pq4uw4xEYvDwUnKrTMfDYpExqEqn57moqr2F3RVN5qg+RMnHVPkuipjcd4AZ6K9EwT7k
GCg/sXn2uwqHTzc692Jcwv28yCIG/5Vde/bvNn49iQds6g9Iw0wPgvXsnMxa6h7Ao4mpBi6n3A1t
8ObVvgWjUX0EECCFmQ0oetZ/lFwfhUw+874o/8BpA1HTfqz82Yz1rLG3ebDpcKDMX2aCHT5g73ub
wy6MbAFxf+Cce2H8jAOKzs2uV02+reU8sgU0qsviGuwdGXyVU29ot3zZvxch8w1NCpfvVPgvAf1F
bwyTojVQuGq7Vyc6W485sbsbaa/a4iRBgCUGzFMFt6KtlrArCl24L53oxKmueFs51XRY5lY/Wets
7Ar105gUoAEZyn3uLA/UQ/6BSnuM/BuPSBf1eybTe6cceZI7KMDA5uf3oTf9/7AfC74VugmeckbN
Z5EZ4kk6ioVKW5dveE6ch2TosE/aLfBjSIxbrO3E2nM0mXRKLKRtVMS1CROzN8OPXq9XWzrnxGFw
HyRFjdxZIC6q4eUmMlfxBJfltaS/cGdyNf0v00iXMERkh3FYws2A0Tavs1c+M7BpTvNfMVgt/aNQ
b6cSWfNSD2/LEDxzIXsAHkCdbIlvFRYvQ1llR9K7foQhpUKD6mK8WBOOmnmi7bDYV8qUYcOX5Q6t
aZRMWYVicC2OwL5ra+ObfnanldFfDJZ4aDBU88NQBMsXsrXbJaOzogH1EYa1Lm5rF+NKeAl15mzy
yvBx1SSafwf846oXRAIeeHhY2XS3Qy3frFCCew8uQyHsLa6AD891Xx3Hnd9sHteDsuru4pXSe6G3
r3ZGJYe9N4Dq7cok4M/pxonW+7oPyv90qjEVd/4Ez9Q265P0CiDg1WAenNr2IooBPKyLB+t3qsib
bNySDPbUYGNBkWRWQbC1KwW1HSLKycBdeZgo4FHUK1SSwBtjU4bOoYTlj9aodHdASTH2AtTdFtyD
Ys8wfACZzhJZ7Vy+tzL0Tlow4NUSTURWZddV9MvGh5d3JDdyMpub/6yXoMetaQdrdbkAvDQeQd1n
r3bGp85fOjwHApWgDgduAYa49wOLItF1+XoFJQCwiuKR28CvO9S0smunj24uct5bXtxyeN61q3PW
SX3xLWXhs2hJU1Rjh4YJvGBiL9/jksuobLikuD6u7noui73h5CM3gPXXu7WdiPc9+50Oo2YAIOgH
8KUZJCn4Gt2v1bUfhrzlEE11HWeyfcw3Vtqi1uNclGdhJwAJUvttLX04LU0Ifte/tBPbQaLXl67r
UMnwmGwgV1/6Gs5+Ho79Nh+tX5ujrZ0bUOQlqhBzNKgN9NdI+8TmDmrNyaPjhlTpa7kczLJT7xg2
DCIQlbxvKCigRNbiDEXOxQIYeJEXhjeeujz5qzh5PUNcYe1b3IgWbU7fal9lK4IH7CoIc2Ann9oQ
37chqPNm/LaMFUaO5cCMc8/TO9MLj0pCH5ZYSFDt3GQHLoB1EqXZr6WxFDXmK08ER6ChFA6gwd9Y
wjxMA1gsIDXc9Q4eRMrVTL97Ozm1RX3Fq5VtSmOGAvzYrx6MxXmvpGqZR0zEO1wjjQPX63aOIw4w
jEvY5uFmbavbve+DPDBk4CqMoRSfzKV8GtfkFAQGalcJdr/lmvlY5Ou2tcPzwAE3DMFuIQycVusI
orXC+VR291ljXzqjgv5Y6lempQ/AdM5WMj/2PX/9ysHDZOWuE5XFOh3GcXpIyT5t6kzpeHFV9ZDn
Yb2b5nV8DlKPFrhaP9JKNDtlfHdN9r3aNPId8AY3xwCNwxxoKiM8tQv8DtlCuZ7qZRwPUmJWUxmP
iuSahnYtLJo3rbOXgiFXN/ivhYPKqwe6PxvVp5+3/9K+IDrNYZFUhXVbw7woDnpkXdadUaVPzFSi
tVwfBQzRoxC4AQbB9GxtYc4HpXybDf2XjfYBYjmo0hBjutM90S7I95k3BfjDKrlJ5/FCTXcpJnNA
gWcdZoKvUZ4nMvL7ML+Ts2lcfcmPb03r1snMc0t0mVdPmWNrleHzOpiS4BCfGdhkOp+AOtbBKaK2
dcGY6mdXL1WkVQInKizjEDeUPcnmoPKUOKwosdLmVbGpCj28t8hbto5MwBn08pK35gG2+wdrVOZ2
srgmccfTEDD7MBqLhMbTMt81DWlda/7pnOHARdKAfF5ikMl+vS7EKzBITeOrOwRzta8a9Zm16kJ9
fnYXzv5kkM1LYtnn1v/PdcV7bXYn20zjbr7nahDnimaIF+bqnGUDMWB68dQ1kzkhBql69V551W+P
dJKrbr7rbPUxJYN/duZgPAUDTT6RtvYdsqsnmrfuhoz6S05LfdNN66kfuoFIKnvPhjUZkfCnTyV4
u7T2cJfjrkdm8eAs9amv00+anTVyuO+wqul9waAmJ99uAKtezJaSulOWdZSduCkxEep18LwV2yyj
FvcQQaHydkg1eTdlx1aznBGu72Vo9uhZm/1CkqUCZBVphmeR7zQtz5lwTivWVizNUExwrjxYE3Xt
HHzxur9L7H9Tj7WaHDW3Pb0Od7MP49kp5n+pE2oclLwiFsf4y23jYAmvPbKUcqTkqY5EuzJmK7r4
mZK6ME6jtQTunn2YjM71mvpdTBCsYISNJZyLvK03lOmvjRHSW/YDO+WV6c8h4TW/++rFdJPDLLex
pv0oxfiKJZo/NHhlpga+daitxuGyYoxEeZqQjuyIqyBnY91o9XXpKNHLlhsE5X7+QkP/n1EYzcFg
jbQFVx8XeYP/mvIXAeAmV+xlStN0t/bofdIL92LRWH99ET555AWtChpcKoshop/Zbu2kLvdt8qPG
mYpH1zHShJ7OY/6+WCqInKLE5XIhMG5GJkbJvOc7i0Aq3fhYsQxmWmPR/NPc/0wB1MxPrJabbEUo
bjEZ9ZjOziCjjhIG2ZzrnQuU6HVKcYXrrGAnpzyPfETjoiPfVDCmTQxJ/F9Z58W3WZjPt+NMtPNZ
m111P3vzE7sxW2kPe9/R736o/E3lD+F/oD33pseBl1AIMQT/TUsLtvq0/MvyfmNivPg1A2wkXc+G
2gL7zCgegi59MltK7saufKaQqK+8ZDcGdbZdkuwAcRgBclnJO1eJbB+K4W3qOz9avOqOoSbiipm5
iD1CMkm4UNOd+akL0m+as3W96Z9SJLLKyj5pddEb82QOCo/JmtZt3BsYHGo07J4nF9495bMx5y+m
a/P59FfbJRGRNF8Dz2fUt8NLgIxgKyu9sl66frVW+INv50uE/Q9DxXVrBKKJrGquYg4YL0Lo9KxX
cQHtbzmdT5vUzQ4OMeqLnvJis6YDQqQqdF5nLutbu5cnCxxeXAVMMTLDbp8gv7txM9SHUg2UThKj
XyVoiSfIDDaG1Rb/qblzo6Yw35vRGGIkAg649LKM3JU0WmtzQPmiap60pHBKqdWoJZfunSrwKQEb
tcflQabTn3PeSotzCBKji5Q/NpHpWPnB0+ObWxv91UxUsl0Di+wp2pCdmvP5uXDa/A3vJo1hR/bP
gU8rTsp0umPU522NOfCefT36j02tP1vpLNw/AgvCgazXh7keEApwaD6XhjJfOAnsJz/F7RviHMKP
OoP46YBmC80VxZP+h7mO7d4v+4rPmnd5Yk72U9tUEzRrrqogyhGRs9qjLw1H4AXdLvHBfqlf7KV2
tq6bPdUBLkUDAu2GqqSKV0uHj5O3BmfRVrxJQE9tlKO+2V2t9iWXZMj0E+wCi7kVkQOxZ6iwMGvG
0ru25Qu+VcyClj0+Fp2LVH2u8k2oAfTJmuY3Yl9jMPq7kavB2Wt8FRksKhxqI8nj3NIIijDDH9ap
3q0WT+8iM2PrdXb6wRsbH6Xuv5CIuxiNsNOwD2YADndrsTW9tD1beeMcjVmILUKjJYK8cC5K0UdQ
ssNrkYaCTmCi2TJhV+5FWk51EWJVAEnAUPr58oh/h7F/brJhZ1sZWEY346BMgOQVmX1PEmF+lK1x
i9uYf/bA3wtNhf3i2FURu8bApLHTazyXxns7MxuYhqKjmmAqP4XJs+85tO1GXpxNxNcDW6PS2RLT
XzBewWTQWJpZauYByrgd9i6SaKHbgzXSM6C76LmxCoL1PEs+xHFxu2OaTDzJfhCmIkbdxZihd9RL
lffLqXaNJi4md3qY/FvLwZl8XM1FxUUKLeSkQWGuSx8izppe6C5A1mZu7vA+T/QBo1J4ndcgvYgB
U0oyFwQIpqnbj6pF/IloGtuBCxirsVVyNw9zdvRmZX+3ylnjFc77RaFm7nDHMsTCc8Ch4Eq5HxSl
SM5Qbc+Y1+Zv1pTOWTmJog2bBOhevPK/pHdgAY2lxQWR4IggEr6ayQ/mqfzoha44Dm2/HiehnQv8
aFQ30svK34mv1T3/Z8wQsjXXN28cwDUVA2Yyrzef/Hoovpxc2Cck6VSnMmnenWCyf5iPeYReEAZn
jO4i8lycFXRMnViti7yj85lGc5qKaxV04ca1zZIOskczVbHyehHVjCxLI2ttlM++XN73x04XtPOW
Mdgzdrbfu9K0Hkb+KEcxVMO543bzknOTfwrbrPsvHcWC8A/ceGyW5nCbsxHAt8i0qIGsjDW1Rrwa
Wj7MNM3+HEOWe2ul3Yrjrp7GCLs7je8iCau4zvICPkxr0MkfkPsqBEt35KnxeGlyCBsL0fBpHfPs
iq9x/c9eq4HvSAe+c2z0d2e21Bd1FR7yxeTNiLljD17d+cdTj9whRT5BYDF4WsehjzDW3wj+AKEW
+tGu+5kiqL7ruqDa5eNKiW/V8HU3jGQd9rLqYZb7xZf8DJP0+hhTXXeZ7Fk+DFVqXfw+NeJS+fU2
w7aKlZZpHc3QYN/yexLGsX0Cb+0cfGvHK2kb07hWGolR5GPRNmhQC/HleTO2qKCql39JQRiUQSFz
0rRKv0fDn46mafsvfltkPUwZZ4qF6GfmNbx4mUDT46Mb4JmoqpyQNmAdtH8ZT66VVf018/ljkoNz
gm+XMesj89DqWyhv+qvDkf51ltBgE4H7MHQ+L/p2Tv9mz8mf1FD6sa9txn5JMp2Qg/oRzgcmOZad
7UqHa27KcX8pnJ6Vm2U6F57dHQvPISsx5177vtYcPmHxI1M/7W+dm+JgiHaKpraDxxo6ySHHTzoR
a0fNvdR0lQwWBeopYLU9kFfmYm95w8mJg42nxEyeizBrXtduQS+Y0tWot2Vfer9Oim2qN/ivo0so
TqHgPZwhwt4JK7cuGFbNCK3eQNaM3E5Ct/vbNML06sIM2qR4Sul2YxBk7Ovfa9sBbNJ2+PS6tsOE
uSpejHJ1/6EvGFlqo9mSZUg8wwCt62RxUUundMg3DaOTh5ow3k73Qj73fUMwQBlEBHB10KareN/f
4tq7Hn/Szh75mQyd1seGLdVYBq7YGnlLve7X9rkKEvmd5UwiTVm8p3VlbDDwICUEBeaquLWq9stP
vfp94oPZ+u7MEcFWMTg1gj/LSJhmo4wq37ey/55y/Hm9032pwJ/3bEz3D3k79XivQ3EQ8CqvhePZ
b34+9AdHLSWjOJv+1Nxw3e/dhSKns3ZmjS/PHwvyHW4xReXakFFDtcSPwo22rZcv4f7fLDslO0Y5
AfVz4G/9DGdBlVk5GXyGxiuuhl0YGAyNp3C469fcY+GeAVGaAF62JnvYtExv/kP0PtKPRhqlifts
VMEmy4q0ZG8nM90uM83vUt/F6TzYdroXtsOTqSo39vrwzVUBXwcO6eJT2l13X8/BrzeY3UVMKW+G
/maIR1n5yot/3EqPxufwYoJ+enaWhn5BV9vHRONocKSfnxcaZZdKMDofqtGI6Pb8laVXgp8ayss0
ZS133AwS5zQNzxOpTIbr7vTmzknGlNNkyAEYnDXknG6NXdX93SryJbYS1KRQjPKdVwDfE/Co7l2n
Q/xh+keUX3NM2VYe5rI3P/MgGU+LnJgp+ySWsFSYr1lnkN/MmyfuZA2Oa7TpaSKN+8ntMdeSLI3J
pVlUf0XOrJEIrEoGtQFjSXGd9vz6GUFOZCVfOp1WYkCezXejq7a+rOvtEHQUbU0TXon6Z7vB50pt
MOKOEq/4TwZNsB9DOldSmuXBxk904ETuzx5nUc24bRLnsZ5wxuIRf1JiwUdaz8neNpKPJBnEfpa5
cZmlFt9J2/E/22G55P7oHiXL2Xs87PKYd3W3b+oxfcpnmgObcXKNq2rHKXJGe/wdcEjW/G7Oc4gp
FcrwuJKqkarZ+8nKLL8bfwNbEx2m5H/AFLI0jJcD6+KmfhYtLmOp1rack0PEp4nLXnffeZ3M/Ak1
xQQm399cW9UZdZb3AJ2TOH5ufKBeLy5Dy2xSOKLctgldJ8MfB5w59rSn9bdc18zQcVpWVTSsw/ph
p9KPZenbke0s/TNa8e4F/0e3mzrbOQLiFPHEAfGppmpHzg1bfT3SP5GRo4haGKZ+optOL7y3HUxF
XXufzFa+VcIT6YapNv/tuu6ioZS8Ey2BLZphJEO7rTOqcdeg6iI8dGQaHk/BIrEe9dUJ7Tif1mSO
L2OxtFtjXNSLWomK+anQvwGNKjpva3dql8bd+guiLjobjCG4SNQbd3be+Ff7k8vBi55V/Eqyk3ye
w7j3ElV8r9DwXicnH3a8GJJLp0d5rgh9gpmww623suywWPnwbRGu+DKcPvD45vRJXI7mm+a32vPp
Ok9JWnfPoRe0ctN0Wm3bem3jZEbvOxvtdkFLc7ZGAGNiEMsz65EL5DjHjv2lqB47qyEAlTck4UUb
ZPdpGLgHIGhcwDtLn0gvzE/rTUWczcsQj6IN73omU+/Uy5SZErvLrzEj746ShmKoYaJ7CLUYLpk1
LveU0a++XS57EKo4xK1Ut5fUml6bleJWtGsbjXbwPSpXnHHWpDet8WZh+pgzjyQLyY7hE+ScLzer
f4MkzegHKJqsIBroXXjN9GeKlflPjhmVl2o1xBSsKIIlhQaMPvNH+Im9L2s3OzpN2LDQxtww2Yg0
tfHi9gIRXFnyj4uiNg4LCtVDYHs+5tDqy5gWkp8rZLqDFyrkqWohFxWw3+g3GPG6qqkYwrqPdu6p
ByupGXP5qntc+nV+UT5ouoaRHYt2jM1lmU/7PDO+ijnIIpJY7sFtmJ/kN2LkHlZiei4C1MVMRu3Y
Tnk5gBod2yup5dfFQEfeOU1xrKBlRiOuSPzy7qdLfuWsytH+cAMyKZkc5S6ckzevmH8UyL44L0tn
SyqCFcCaR6pL7OSpzoOD6V4nfNDSU82X4ZXq2gZd9eR2Hgdl0MUkWKxVGWwLyhUyPVn3lAHGxiuM
+7VoEJc79k/DCznidP/L0EAO7j5tH027H64C4enVYydx1V66TdBkbYNUhndmsfwgwK5iqxnp+PZZ
wNmlK05bmndF6VPnVKUd/IYt/DVU40Sq5Op428U2+92sWmh8NCu2g0v0sw/J4LFf9TGiEIwoAUDt
mIlvxER9vWdM9N09skv50BKD+ETXtP6Jpa5ehEkawx+09US6I+dFpCua7oa/MdIxe3eNnmVP0n5o
K4k2xkTtyWYa4pBoozkZIWUgVm1RPA7FTKCIxm3L7C/x259QsBVLZqfZNiSxDhZzWNLZCkQ2SiVC
wYUVkX7l+JhqZ7+wkcqcy2geJP254xwKdViQOzLhsfoLNPDvgGBupMt0PhbFJPAR6oTZe5pOz5rg
3Z7EFyfWVCT/4+zMlttGtnT9LuceHUggASQuzrngKJISqYmy5RuELduY5xlP3x/o3btLtMM63REV
FWXLZSaBHFb+6x9Iih6751LPkxWl/XhTeJG/FADut0Go+0u4E8A+Hbccm6bK4mJN62lgE6Jqkp3Q
BZVy4wG3OUIDTIwnzT31A+V470fu1oVt972k08qlfILuZHTxuu7C7KW0ZQ4BsQIRWbbEx60suzS2
iAd0dQhUTBMv4YZxF481uQ/oLEM4N7b1EDoNhyXWDg13ip81YP6xlVEYrXy7Uz+dTEFUa2HvePRF
t1462UcdAQ4FVZg99XPEPDI5sMkmGr+5EFL3uYaKsIgBETsLFY4XddG5gz4FLNX1h6YqoEN4bm5v
yEfsF4JMIL4IxF9tdKu7GsIqgHwE6cBPnEdHTyGWaJ2xiAY4fZQq+rYwys9AkMSx5YTZTj7M8Sno
vmMlkn5z9aE5chP3zino1tYtp3yfT/HAgRZyNSmYoVVojzfci4ylMNNq77ZZuGq5Hr1M4URqQ901
HEQCD83AJtg9j+t9V/VoAJwIRsdgWN1WkdJ6zLzM/dp1YHuVXXtrJx2qmyCmnMm7fCCzgj7Hfuo7
4walRkf1alPQuFzUghES5RD7UwRIrMrXypLTemAzXNhRONw6IfpESiI7uLGoH8hJoMdpCnJICWVr
fjSGNoRLWef5Z0Dr9HGoIX/kIcmQJa5Ha8ek4zsJAr+arO1vhxY2JV6iSGVSbiZzmhedsMR+dETw
FOilt9WziK5cKl6h07TRMuY0VGbl3UCUzbdZ74ldUzjwuKRvRovct+WTSXTc7QhvjslfxcuShQTC
Qy5gTzwfwiobPF8j+rfHOfgTqzw6ehL2KVfl9KVxMRpYGL09guKoOli7rdmfCJb3v/j8fBmpjrtx
xOmZFx7uHWPY7kVKqGaNM/C6cH1SbHtu+4kFtuFjyIaRFZsuqP2TBaN9hW0m3UQ/LL/VJGVwIYj6
Gx++9lJoY3voBCl2ZdjHu8xV9Sac3OGnY3msBZcjdMv5UyxzznJarD0hGlrdIUWpo8lfo8JhY67D
BMDGHz+RSOgsQYnfJr1t150Jv1I3/TFYYteu3Ui7/ELCPM1LaEZr6DsGZWfi90hDiN0ALUXZ4ZTD
996aioUf0wRtnS5YRX0YbEtW4FGPJkRGrd58pnGcrPMYIejElXWnj8reJ4WK4BN42Zc4Tl47oQN3
Bmwi0kHL4eXjq6blE4oYaUEJr7VlAaH3MUa4gHI+YSmPlmPFcEjIqLH9luUgCRS8qBv/R5lpz3nK
P9cxaJj8/Ttl7f9tf+THr+mP+voPzZ/z7z9FFtu/PndOKHv3i3UGFjU+kFAyPv6o26T5Z5bZ/+8P
/xVt9jwWP/7v/4HBnDXz3+aHefY+9Qw93L8DmX7LSnuaA8z+lJXG//XfWWmuoRNvRjqFSWA8P/nv
rDT61FJJ+NqAgHPkBLnvl0A09R9ElZsgZqZjwp+YhbX/lZVm/ocBJgJIYpkIh1w8M//r29//UlX+
CrHzf+T/+vU/U4KuTOJoHTE0l9FJx3QRIOhXIkwLNotPpIN/TyTLeB9YQ7LsrLRaWG2vHQk/zOk4
si9WiqDo0GdRL7SiSW4IA2pu7ToJiLVKpFog3u7vCib/inqZ5CbPdcjgNLCX/ki+PQ/o1/eaQ+gu
AyYMTUpHt3Tb0a8jcaoiIJeuqfx7tCPaA0QS4DYjbjdJZfhLu00/l4ME781cxE4aaMK2xGLnA43/
e93iPAYo+wZPjH94fRcnwH9IIxtoUo10cBvSIluevMkxvqadKHfQfelW1npcr2TZBJ/+MbP+9K5m
bfP7r84LMlzBN5//Y55J/1RkBuFQE+Rb5/dBnYX2qUEB9WqltnEcjTzcYh7l3E5F4T/jbDtrJrpc
GAu3mJSC7u7F4SYdMvVgNL2XIHLxs7XhVOKDdLz3QvD5yeATLpTh6LZ0LcCW90NMPbMe2yJL7ht3
zG57iUYlcGvCMm34bOWNXjpihz7QOppdMHxk0HR591cPyFWOY9iSteZI90pkXetVZDpund0HYXWM
9CJ4Jn6XmgaXujuN5vceK0LAUSIEyAKVotrVECdWbhJG+3gMxOqD9zW/j3fDMXVH6vg/Oo5tmCjc
3j+MKXK42DR5eM8lgSXVFWb/NsH/P+ruUKebgFj2rxNFKFGnpUFfC1HewrCK8dbX8sy/izMjhVvQ
jc1Z//hNXYKE3o9OAIG5pm5wpDu2uppNJARbIUYb6lQWek6DIJ+OqjfqVyG6cHsB1FULmGZOxA0n
UaTtc5HHHzwitrGrJ8THG8oUlqtsE77w+yeUwnPl8unVJ9DG4nV0E0y74O7mO1Dk4lVmtfXByr2y
vWeCmub8fdnuCK6U7LrvP7FxRNommtWf2MxYJDHW1fuEcAh0JaRg5aSzrawwRGaiOx3UXVWuBjj1
GqTgD9wYLmYC758/Q2ERK0s4CBeuk1I8YHP8m9VwCoirvW1UTcBqiwyk8/zAXFSWHt4BinvrPk7j
2ybrQxrCIf33LicRN0K2ME1R91mFH+WF/LaETc4V2yKLk2OG13Ol+8b03S/Y4fSTY/fhVgxdtZeG
GQC75faryOF6SXcUCz+fwpsPFsxvGxwfbVsmlHQSRIVxPSWF1foKwZBENVY456LrEgrMLM8WFbbQ
b+Ab4iipze5NSCBLH8uexUTgUU/BBoQfB3qxGrO+vxmCMb9RvtMMHxw+8+S4emVMHNsUpm3rBj6x
7ydPqRN93ZeGPOlm35zbxqQYLNv2CxeX6jaYcxGdKQ46+MnConOf2N8+eEDz9nk1gPnZmI4Arjap
G94PQLcxYIRKwZmTu9qnekzBSojEWgnDx5auasKtU4rwzq+0ACJWNPov5IlHeJwItz+juv+fGZtf
VtO78VzZQ9ClTLu4D+QJBPkzxM+9cKOfH3znP0wKi8qJxaoL9vbrSaFEF1XKVzAkqzHUl2pqWkIT
h3yXoeu4bf3Ev41i3GUzHSNVwDLrxqfXvnO6LN4FkDPaJVG0zfcckdNauK37waT90/CYqjqbKdu8
fm0zTjzG5HY2rWcWSXOu+qrcjkgP00VaDdg8fPAw/jAD6UuSuwt9iGP2+kjRrGYwyJ6XJ/jr7JVh
UXcv3MGDg0rr4S213AadN7qvhakBmXF2dGvktt0te/xZgT5hvuhb5cZHGLmi34f/t/ArlIa6X29n
GdKNPgZd9sGyudjAXE1byl8pTBcPtN+Pmslyrd4yanEqWxJ6FxHw77KCDHBLK4EhZa6NQKGozObg
wGR6dqT87hYULy196J9Nb/d7I29nz7M4W9i1ljx3om7OHzzauTi4HqRhKUkNDGmU0b5fW5OaCF2P
GWRd6h36Zbo0x8yJs40USbv1k8Ldja7rPZMdKo7QL3oa+eEqzfHpsbrwh0UWz0cWGX98cNKSHIwW
ZFZx+fk/Ck0+E3VGCRpeT5Z1qGvRnLEgLVZemDtPWCuHB4KPgKSMaII3muRfuqbjVNPobys9Mp+0
pjVvo7xpzhZAxpskU/t/89gutxhTGg4jvTou0JST3wg/k3K0F0cg8+TeirxPbl/AtKpruvZRkdwg
+c4PuqvDvyzYySdb7UQxNSfNDz6wK/mtNjfBgU1GREdvrkbnLfQfj8yH2olPTS9ObtFjVZGFxWvn
FZRfSQBzYXSMCiCDh/nB7PntWjJ/rMJXnYLPduV1be62ok1mju3Jz1z/m9EiO7NaUmY5Ruq1Zkz9
QwQl5lC5hfNgGhNymkuR/r8YBdHXtstgpCQ67/2Xd+N+8LUB3VQMjytBn6hquqt2sI5s4S/AAL/p
5eR9heSPenr+/axtPvKv/UNhyb1UCI4n7rausOai7x9vgATR1jEHYzoZYFmHPJ9yzBWUfItDKY6O
1+e00pLj1JPwCd+dEpgwpe3fH8SlSHm/mBmDNLgJcFhjXHxV5jm9KGADSP00UFIgHbL14hUDP3H0
ARKThQcdDX+POLY32TgFRxmU4mnIyvxH3obBtLKlVbwSkdCUuDFXzTmG07TTOmk8OLjFHKy5MPXD
Lt9Vwq4BHHs63skIpgmzNgk3cPl1g9IldBWkBsrZy3ULc1/2tL9/UR7r7zW05GvyxgVTz7SvL6NJ
1kEea/t/7REJONZROkW4pbvvPKBVEoTpatYq98uvEU3gR8h96oHgPuuAGyolr2/Jbagb422VGU9+
aMv1oCFiz10sUxLLmtA3yv4H4hnzCNr3uTI76xAMUw+nFY95lCP1CwfjrHgFG/t10xkG0zyVuH+O
q85FcALbpATQDCQuCMYwPiJbLXHEMBCiRhOqcTFfiobY4mKq5aZ1cMcwRqvWgaFN2qFronLf1kg8
3Lix1rHeZ5/L1HeAVoNsjdQqxwKxih8sOfhMfMHciqEqNWTQQ7Hj6Wu8qp0NbXyP/rx8Ht2i/Tk1
eErR6qKp2hn+XcC5s3UTY4LIoKHU7jTtG/CpTlDAfC8w+TW1KBzzalHkVodaNzO3EZzEOy9Rw5Zq
jKlCvaUeuj7Ldwp44KF00fCmBYrcKfb20nc+6Wjc0HrKra/7iJy1og3fchuFzJS56bqbGnGMRKH2
uHxEe5Iiwq3FxXBIo2AT0yHdo6gaEEca5dbwuuEw9QbNJ+oSErO7HvJGOf7InCA+hhFXuDTzBnpN
SX8ozbLGqV5qn1TW/8im2D2S5EB+sDZ6eKN42AYFZvo1jVt3T7WlbdomxnMgEsFJuXA9U1pztO7a
cERuY92LJOpWNCBuw1jDKqdvRb6DP9ac09LsHvGd4AQCVHpxRFLSPqvFQMYU8ubF5Q9JPcF0I6is
p0rEyIRbyP9OROCA7BEjVoOb/DqrsC8y4Ds27JkNTG0NHstrEJXWLo3s/B5bfX1rWvTpFqUF5TKw
4jZduHNZGAZGjqECPkVlW/IYLi8Nhoix9ADavkVxLO+4ZznbrAatbzs3o8Uw+uXN2KOZ6+tDU/j5
F9Pr7pJOONAlFOxmK/OWHHD2RtYW/RDM+VbkxPtbS47Nc4HHCsQ2y7oNrVrtq5iI6gYZ4yI2ypqu
k0zjw+U0QqUTwrgrJ7xGtMx8TqQs7sQYY64qlbYvkjwhHkzKY2iE+XKUZGn1eZnfZ7g+7nxL61bh
QM+iywSeUWFfrJzOb7aQaxy09C7aSTOt3bsycx87rBJuM7ccbio62KtQIzTRYybDrPYhPhQyEK+Q
pJBr6CO66Dallb5qUGMspdQD+sIOt4Yx1IKVoKWyNIpKfqrLENgc6F0jdQF3P5fekl2gqqT7tIRc
/SJqx2Ar9b6mfhI/NoPjfO3b4LNX+2KtMplufZyP7hPaEMuiQsh32RUDltmZY2gDGsLAwqxdwXZK
lyzGrxOb87HU2UvruvtiVgE9hCHLu7dK1fANpZnvogaREAzXDvVS05lfYVTWZ8re5iwrnYXR4zCx
GMqESahLCet5zIOvccXup0W0j/ieYC6do7aihFU9eVimjmPl33qwv7d2503nEp/GtQtrZjPMMsK6
1ev7qMeYYZSNf9LSxt/RLkBba2XpQaOFZ0B205C/Kkk/ZuHIaVzTb4rwP1blJxXp3tEr7IDrmMP2
EkbWsHaa8RFLZwIsdLt4hevARtgMPltKwbxGrmeDo5kWp0xdReVrUNK+WlzuQJenl4y2jZkcRNZo
St+8MsxpnpNYsUXQg6feHOWH4VXyhsTI+ow1Tf+dPmZ+N2ihOtlprj3BYh33dW9Ym2qozZ3u1P1O
yAkehdfU6ylMiw1KWBxYCPbCYyYqUB1XZLVHSXN21NjDCZwomaeAG9hlKxsHozlDuEGAhCOHcROQ
BvtgRHDjy3aw9hw5xoudsqu7Zv5shPrdNHDKThlRFYtCa6yFEaL4aXMc2jQx7dOxzLcoUePbWmGr
EPojnzaOoniRGhT4gdZ7z/fMcd1qGzSFg/s5bWTxoyDEvF84BWwixEL6a26Hj1lvjFC1oM3SmT8o
3/Rv7DiRmyqZ1F1jKnMnhWHdKKyElkYHpWN2AcvDonkaDYRNbqWstUFr6i4N0nvb7qND1zbWg5qr
Tbd1eHMX7AqjXFEsqQidLbzmvk+7J0M3Sfab3DVF6fQDM7TprhuT/BeYEM3FURRqEu5N5CxDXtU2
6Uyu7qav9UuIWyhtfPiOthbot1xuE7pMbo1PYI6Cpox8zjYt+IzLza2tWRH6er8/6D1kjLTP9ecU
uHWrmnJ8y6j7VnJIfGcVTXinLCbV1GeI/iDIrVuGq8IT36U+1J9kXmjQLyNIO6YnjCWuX1y662jc
G64k9K1yUmjOFcFjXhnfVSE+TRPCD2zH4qMYWhM5TYxz8eD3W+Tt8HbS/kdOHs2doI+9j20TUUlp
iWPiyPDJiHUbnVg7m+F13gbiqPeYaENzMJwmPyXZyOVdeuXs2cKqh8ajn+1QJieUw9hFB6PovmB0
UWMXAghyKfdwgggfSjNOf0yeCSo/J91kdewvas22V7klvYWKueOJnuEsjAjGiRxL5+QAIy8yCT+g
cfvxJRk1bT8VWT3zDKoj3v/hlmtNvnP0TC5NvVT8O7dRc2EmgDrGrPOdywL/5LW4UCn6N3fd5YQs
owlPb1niKGuSnt1KAwVf3Uas8ql1Oc3yCfs+s+ghsc9r2aBo88vcfGxdx3nIXORZeLes88ju/FWc
8KRapQC/Iq6AJstMuU+j2duHFlHYljJInHUNd5qYbiPTzlIAh6FDE6eL1EPm53NVPDcBet+2v+jJ
oPH140A9DIZgzbiJbrwWlBVcIqqKs7uE0RwhuazZedD78zt9X3KjnOtIxIbFKww6foQALmIF2Kp9
jGp+d4LLcPCdsf7s1z4z0FXIqTAKknu6B8E+jIT95mIXdKzcGDdMRbd3Ryu1PsAlMujETnX5TcqS
j0vweYAvMUGHp1P27BdKO6k8tDelOQ2IOMWU7XJvZPc1NAdPvg7ROkThzh7lvYQQqK3HEkXgMfLo
1IdhPDz2WXiKPbOcll03U5dCy+megI7r73qrdZ8bwwpv8eFDjGuXVBNKHyZnd0F58LUxvmMerH3W
qXqhuZRm/WC2Rfkjr4ye1nEQJNj+FdzHEbe1EPrqJsQAwAjhChkbaJ0TDgTl8MrOgxSusy2gKvwK
EPUqTPKrQv8Ci8430QwF/WGYjHOtCvkIzed+jKyzk9jueTQHtWMf7aD59Qxe6BpVV8Yqy0l69AJ9
YVBorEc70lbMdZgu1Cu+trRTcs2K3IDXjRxtYTrFo+Xp8Q5EdlyXNVq9RLOt18Ap+lsRK7kJzK7f
mI5nH4i/3MvIyigiQqwFnOArbRgqtwCLhtMIxXdpQFOD2EZPLm7GcisDTHIS/Lsd+ONm9TaoYtbw
+/YEkyfTqm/wtUoYT0njHTMsqLNVM5jyO3PPc3fYPbTRXR7EqlraRJPeOCkKk8wurCMc3eJn5hZ2
v9HGMMCV0pXRp2TU5xNADfiliMGsPqsuqLVbDCc7jIwiIy1vHYQfXxAhOatC1K6/GIZxm9SJWnpI
CRbQuU+pMvdjn7Z7Q/XDsbexuzGipLyLPP1HGWKnB086TB6STHF4cw7EX9kRzRGh3OCmSztkM1vb
rWXcjjjsuYu+cJ2vdUctj69CHdT7OMvkS+Ljj4wdZjucurp223ukTEHpQnFKynhLFpX+IuD/8fep
oTnTO6YCsswp3GJymK0TxP4PyLu9JSRrSR8g4QYw6WZmLS23E8df9UNil7VaYNPunYrQbE9pxY8A
cPJdqaFkaTssPUqbe6wxDlTRqaexvo20Y+kYac7SufyxSBfhuMIdJN/pfkQpZQaCfuKl9ijmrTZK
uaVc/mjtUW8lY8t673pbrVxcFzaywjEvsM3mHh9/tar0VBw5NOkr2IBSaRqWr2FU9W/s5z1sSq5y
HMN8ojffmv20oCjAavWTjtwKB18bEc2S3KDiFYYF+QbuENo/Ed8SeXmpJZNsvhBkfhsdTDu3Drbd
xqsEtXkEjS3MX5r5wuunPbhsGlj9mxdCdmXXF9zT0f8RcN3iwMTePGN/TSzZdobCbuYo3MJt4Oo0
hIjjnfWALqo+adJpzqaFysB2fZZh4Bm/hpEXNX+h5heXXVLy1Ppgdl0oRry3fDdWe2TL0M8hdh7h
WeYezLoMXFRowYyg8c1RoUnifctyU7vTcDOmwc+2U3CUymHccRzc9yUy+k5U2S4NXO+G3cE5+z0Z
AkHYckjxFReUu/6NFnvJXuvcCJUztZWmEv+pzlPjjjWLOb3rdsMyko14zJu2OfPaeX5UmzgwDoG/
bmI8YPDeSh9S6U3T0pxMfV8E2qZvLewkmhrProwc48ZPvl6QENFbXMZraJKGHnsrd+IWoUTsf3c1
Nd2NqhTIvn09+JaF8KIXNao8tejmh+OoeYpldXcPFmweBs3Elm+E/PTrxcIDP4tBAB06sX2TcqJz
O0m6FRiU9RgXhB/Pr3aKdJ0bTKx7JCdL7vZ93aTfHArvJ+w683XYp5+0JOC6CnMPt4VIpGspIvs5
1WOx4/6H98SkA37E+EvmsBuOOJhCNaVCeNLChsOWfZD54XshMrWYW0PaByHXbWZwFAPq+WicEbNi
wru4HBS/TlQT041lSU9tV86IRYCUdwdSPiJ3ys+BFn5zTGmdohK9NiegHFfK4EoOg6y97WtsJgTd
kYd2rKo3tCXqsQ7K2GRr4IHJ0tV+1A4I6zLpJ4jVPvDwQy/j4uiPiBs0e0IGNEWYp6E81RGC1w1+
kHpImzUth28CWylwLZ0ycWy9ZAPJGGE4uSI3Mkj0ndKcZN2rIT5NVVT5WDKFXy4AjZ9gmLQgkwPR
71Q64wuHM+/TsdEReF1inoVpfZLJ7JMVw2z6otUxlhaNGaAUIDrokPgq+54Mnnd/me6lj6NlTm2B
c/O8uuMEsiVoiPnQDMlzPOPXup0Tx2GIEnUDxC12ER+0pOw1diOSHetzaWvwizUTS8Vf25EwkIQ5
MMSXrEeMGvomnPJFMjVne8aNt3pkVLNSi1wDNIkgIFn1EMqRAt7S+gr72CShTTFx7U4RLzTYiFU+
JMvBKyl2dDxjNg3hdMx0z0i/YKLV4fNoBqfL7ibpk94YlvUUVqE6djUl3+aCEl6uSCAdZYiOLRH3
nllY52ouJy/XO84jwMKmZxUi7Sge0Bmj6+SU9G6xzlUPPT3G83TZiCudL515wSFqcuw5ggHzk5Y+
317i/3fApKI4DgbmJajZ+C0c2Urc2r7BJvbWZljq97peBSQyavGrFY7VLhwkdEbLOgKOaY8EWXB5
mZG+wpz6t0ZkOIQw19K73iqq10RWMOuwUkA31Q6PF2TbxQ3jYKc9l5oh3fSlJXcNRgGnbD530Mrj
fjsDktAd8k8JGZV7u/bRmvYEn1eF56+1fIaI6i6vH2M8VY4JHfOHzu1w3R3a7tjSB94qPBnUonCs
r6bhJAd9PvigQ7fHwEW2MukRrPMu0oFFYDPr1SA3lomOYoESz0NsSQU9pDqGtvhy3KTNGNCDMN03
ZxrBbKCIdJnTfhtTnRiZMT8KcxLIxBoMrl3doyoSaqPVmvPgEPapFlZJVd6pscBNQFrB0QonGAtD
zRRpfOTPNUJObvFNEq4tNqlxBUKG/WPsJu13ga5N7tsRU0BOnKh/a63JOsQXrOJyzmMdyxnlTDMQ
4JQ6c812Et7D3ADK3dBbFhHoDwfwg+X5/REX1WELguQAYGCCeZlPEIHEJnclwAHq8D1C6mqbgcPu
2qxQN6q0il2JT+/OLft1kXn6rdC74LmLi69wL4NbihoKMyuKb3GOukGoZnyrC9mck7nLqgpHQsBE
q4tdTnAnuCFgGTaMz7HhDs94wcVH16U4sDHq2loR7sxp1xmbXKqjw8X61s014ztzKnztYMgcLrP+
A1x87nRcNQBg3yhlKbYamG1XnXK0+CrHM4mWo9MkzwDo39UUYinRoz/ohJXtq1xX2z7FbSsMuk9d
19EKNTRlLkM38378IuOUsDC2id17938f3dwTuxocvA8dap+00Uhet2naAQ1yUsTTiZAeqLf0zuMQ
6jQTKTBQEuRxdGjRrWIrWZSe+0Fyxu/9Agh/CqzHwcoEAswVSSqscL9vPU2dCocaCBs2egX6fE3T
HZC4WLJh/v3b/k7LgnSlhA0zzMTB3HCuaBOUuF1UpL52GokaWyfgePFiIFP8uzBG/TQWuXzU8lmq
5Cv3Dveu2f+BwS36sqn2dmi7L38f0OXlv3/+DIhO3dxShWZ5HQNkhJJzuJkQTqDaeXC8wH2rJjBV
HZ/ETVPXP5Ouc7e+qZCUTAMG173/MDaq+OlKYjbhaOkt3g0FTm6aHq2HuvIOehZQZYahOksW2E3b
t+EHPa0/PEYF71NSjNoKjox51dn0Eiuze6ckU8sPEWZAYi5eL6cpCCM5CWFc3pEz/9JnScQNsCnM
e7PIgx+xnuR3iZOGm78/xUtgzvunSKiW0B1hKsiQ7nXmot4homiUYZ5gnMfrqS6aG60MwI5i9Ihl
732Bedrc+1mEbR/y4G7tZZl260Resmxz+r6z9/qEFRZKfh8bl/tKb6qb3keieDkzFKTlhw+G/Dsj
jyHDuNJdGv2ue83+ymWcwZ0PrJMTOwmGwbW56QIZb0PYiRtAZevQ9FTYyh+t1wHvkk3s969kRHAz
/heuhEPzOAYfLMkLcei3R8mpIRxIrYzu6tXCNy1Q+VTy1Ad19EKsmreNZNieawfdOKZHxkM6RKuo
wss992x379DqweU/arQ70U72Xs3FkAkfbOWZdv3WQsNc4eSfrT94fjMH4nqc3D5txmhaaCHmveUf
rd2ZOtf7OMWc4kuX54KDhWNcvIaU+gtGhqAUO/WdWSVfszCKV0gDQFvnnt7fR/L7JqZ4UPPaZQqa
zjURirqLQ0en6Xlp6uooJr+7COFw3fbTozd3jf7+eb/zbvg8ZVkuFCRYv+qKHIKwFrYxqZQnM/ci
HTDxjZZMts2LSN5XvbIOPSbJO/zPOhoxFAZ///RLqtH1c6eVzuwwdNeV9tVpFiI6m5KMpTZ4AoPY
xgbVHm11bN0EILvp9nQZ4luVyhAfsqbArK0sH6zARQGVpdrbkBfPCg3fA4ykj57MH96EgJ7CS5i5
e7Z+RSOt8iC39L62T2ECJ+7CogyHCLIKHkuvmKDVHxBO/vAm2HMciB3z+QXF4/0UHCl+ZUqv+ERw
RXRjESnBeR7mT2mS08pJTXQPFW77iVLu3pKW81HD/XeaENCpgJE27yKmqa5ehVYJjM4LZZ1izWp3
yEf8m0wl2Vs5mweLyFqJcSYI0uZ96SaV3Rmjeq5dMsWiuLdvfBIqPqBc/2lyMCCAVlvYJEPYV2/A
RHhQmIVtn8Dt7HMV5T60bzPyNwWkIsAM2/kpJT2FoGKBeKN205ZxsxVBkOEbbCCQw1o0/Nbrfv82
TDPl4e+T9w8vjKfEo4YyyaZxfdgWqFA133TUCUOeGfeuJG2sNuXGPDdqYxEPb5eC+bJfDcNEe+Lv
A/gDIYXDHq6vJaDaAolekUGaIZduSJrdSXXR+Fj7s/d/FKP4GeNDbjXNIfUxLxA4Id+Ew5BsYxvo
9oN584eaA2a6YAeRhiSn6JonBZ85tyc29XvXavcQRjN6ckOzxdCPlqg2TZ/V0GOyUgH90JCUw8YI
H2I7bg9mHmDxnlQxdh1G/bX1kWui0QxxEBXtydaAVEqSVkkIcoAJ//7ofidTzcKUmV/CcoFHczW1
EP5zm8Qe8r6e9zhQK+ehNQxoVYU930zm1l9rfXhMX/7aq+2OxogN5Dxz+WE6vl/jQcQNeMJv4n7g
jrm1rbY4C+Rmux4jzoc6E1wUYToSLxIHTFfO8xgziA7Im4Ijvx+DADGmFiVOvYj95GWU8glx2rAo
rKAuFxdqwIVYgFgWDLAHMaEtUywlGy+eGcNzObSA+GbuSFyX8dzzovLQ6/DVVi2JVOGi97P0hbCQ
hNaXAJzXdUCFchqnA8hEs6Bv2z4Gk5u//kJFfvWgi2gUqykOjZsqD8eT62f9299f1h8WmktJZTsW
XHqM6a9eVtrZcSUHXpYMe/vWyvT4Bgf37nMgDYG3Y9wdgzwQm2ksUryl6uwDIuyfPp6aAFIXtCsW
+lVt4LsJAFTfh/e1Fmh7LGviX1gP2oXqpuhznD5xiis3cPPfCoLBP7hT/enjlSGUtGdi9m/Xms6q
zayvrPheQ5qEDTO3w/tCmP6ONg6O5pjdf8uQgnJCjMFaG335wdeXvw/AnZmjqLZM6MCmuiJCjp3n
4hPhJ/fs/czKC6pZutQwBNaBoTDy4vWCdpF0J44YuGc/RaXwYc/KBBwgn3k8BaRYMpaURYwDdu2Q
jdpaoGolZXExGiOAgvQCgB5koOVOCwdQ6lIPt34b8iNBJkG7xE4knxbsQ9WTpw3jpwkoh7wfwqwE
RqMuCFxoDQxKSzMazjmZagukBWw62dSg6ry0CdrK04dlhmTufOkoaNDH3wjdgvhV+unnQO/Kc4Mv
094Gvzn8YjLaM92CCHN4duHM3f373P79xsydddYVKRvJBJfm9zuCj6oRskyS3/uDZ9zKGHhrEYTY
vqNqnNHMRHexh4Hxp/YUB+YH1d/vNQ5wrE75h68sb9gy3n+63STllCAgotSzwT2TwKYrkyj96BAT
tHQaEx3c37/vVSgizHpAIyilivPKNdgLr2ZTEJMJmqo2erDCpFq2gS9NFKk5Hts5LaBLmYXErCAJ
TzTc7ppqmZRWc19lrbZ2ivRfPAyjcvRNXLs41w4YVwYOXMxLfcrGORz6/6TuTJbjRrIu/UQow+Tu
wDYQiAgGSZEiKU4bmMQBg2Oegaf/P6i62zJZ1ZmWZr3pVQ2iFAwM7tfvPec7kLejOF0ffxvBOIiZ
D3/9LbyvXRi0y0rhkKNUZyn/j4VcQc2sIaAONySk1Vd+azeXwm2A3Xbu/UKDdUeTSpMjMsLXByCk
3wbd/GgtOmkIsmIg11TyF8z5sz3QIRokVTQne6ZLgJT84rrKyueMkFFGCJZeX+kTVkf81PTnHa95
8BJn+tC+tdz+fnyZmzOYl+l6N7OIv8Oxbw5A1EnS0LOYX4vVtp80flxATREj7ZTICNNr+Q29xjnZ
SwPRE7rAoZlGuS8mGCewOP2bCD4o7MuJdK1FeCFj5triwfSLYzUhJfJQMv5kYOQiP17y3iVkSKfH
3/VxmZnTrafgOa5r/WjgJbniONeGoxiG+8Jl1VjFje2uGbiN1d+h2jR+FkARv3foyUJZ0DD0+t4a
jrolggpcI5xPu9efiW+UP37P+eK+toEKzWP1w4YJdZmB7bjqUVy+eYltvaRFpC6QwzcEXbPSlI2w
0795ir++Ny6nbGUxyXckguD/6BAIfyqXzGrNGxCFSPjmgZ1WbMuOK4rQH7P53zvg/2v78XX61lZd
9dl/9R//0X78/5dJmcLt/25Svvy5/tRJ1//84mzmL/3bo+ypf+FIot7iHEf2ANar/+1RduW/kBbb
aKmlx+vLzfw/HmUh/kUTETcSxka5VdX8c//Lo+ya/xKSLhWPGXUc77/7TzzKX4rQzRtoC8TNWymK
qNze/vwPTYcyATja9yTNVGS6gSGeI/1h1ZDqYRca9iUgcfGNkidN/2bP+bJ4/ftzt19e4fhSOFr/
/LkpVq9oikwkwRJkrono8QBhirnOlMvzH+7H7b9L2z/asL+8KL8/iowa7IDoS/ASfSl4ixXl3tCT
zjfWkzrnzvDow1w62OuKmcw2/qZU+rKZ/vvT2NB8+ojUQV+7TVNDlzbrZ2yNaqSfpSyoycxS9rDR
00M9TVMASIGSUVb3//hr0jqiXUAjmMpZbFf8D3cynSxnix/kTnpkoiadND8HWSxhmq1W2OVddfrn
n+dvx86tHrMxbf/581qEkUmkUUoVSV7MsEWI+9zH7Tp+l0Bp/APwu/7v8sW3KvsPZxcu62Y9wdGJ
84Cn9quNiCYekMFWTQfhbTm2dZ+cmiyTwV9/s6/PJp+ibOHTAXElPZev9VDidkZJN3jeWEwlg/l8
Tp+yGlLrjpOTefHPPwyvO71ems//2Z3sE8ZkkcRhaEbMCmQy/4htgBpOar/89Qf9l2uHYdplur1t
GN7XcO/aycoyhadyMHx1g5OvhfXnz3/zUPzXD3HFtqLQQ2dB+fNDwbPG2KjrCapx3DfHhdUcr5H3
Ny/0f7s/NJq5WqxX2DK+fIiTRLmMya4+WJ4cj/W6Qo7zq6scf8Xhr6/Z9gz/4XlzaBizLJvMuehw
cHu+rI4TrU8yHwp9oLjrMMSmZtTeOTKz+u9VQcbUae4ZpgTlGmUCCzqJRI9MfaP57q9/jS+L9PZr
cPD/bd+lTYDK+c9X1YDT5K0A3Q69OWmaGVXUgB1IoRWQtKC9+qTKxHmdR/ANf/N0frkAqGa3phdt
fQkOgs/+cgGkvUzQF3PGwSHKtH+2B/z+WizINnAMC0jG126jWBcnb9chPyAVyo8Lyr3DkpFX1/Jw
PfzzK8iywf67HXKs3+fLPyyOaOVKB5Un0V8JgUxG3LVv9JOGCzRe63G1i+FON97wN83D/3bbtlda
skJybHW/HDOizDahZbfkCqcWUKpB9f3TCOf2opQ9iS9zbA/ETIyV8/EPv6yNgZVuBSNaHha29z8/
LpFtVqU26+IA/ae/N6RiLp2U5UuXT81x6gY8D3buPv31h3558x2BdJUGOn1Sx6FL62x//scrPNmu
Kn2rODSLhZai96Z870ypM/7Th2b7HOofXFm8+RRBf/6cJI38qSPIjoTvOLoWenRva1sJpAqkfv/1
V/p6/wDESAYyNA+4ljyhX2oUVDoSFe9ABkIf9K/pzV//6xQDXyoTUrzov7EYI3qXWOr8L1u2M7gk
xzJBPY59IlRoLmt5HhNt4t0D1gDfWI/QfZEBwPtSVWajtys9JK8ssFa5m6yY7KIcRj39NJe0S1Uv
qb+bs9h/dnvhomFLuhWQfaWqLeTOJwihEEQvEWncqBcO/cM5B/geB443z/DvnI6cM2dMH2sQACqo
jbI4ZRNJlUGnW+c8rG0nrrFxGTQHEXxidEmRIBSGnJ5UrEDmp7Wd3JXaZ+TeCeMlmhf3m5X14o0I
AvVujmb5nZP+AIARzdBLqkXc01xwwLYC7hLtrnX0ppkvqpoAnKQnbzNyh+6k5mHDqFWz9AMztnv+
Umf43xLgGwpfmJ5u1qR1nYMiSbQGb7XFaOk5rU5OjDgrdKw+hRljkRxwAv8HH9bQvsJqTH8hnL1m
loGwYq4/5fvsnsrfJGrlG8svJFX2c5I7MHeW0iryHSZp4prc2G7OGRvHFvjeC1zhw1DVZCzFYFMV
DcznOI26giA6M//eKFmjiW7IAokF4UIMFsUanaJexs6u8TYoYUsOM2NaRmDDieES/EUKnYqstUl1
D5GmMVOmKDH2/oI1cJe3hM/CqZbZfIr4AwZmfu8fcwf0PAVKkV+o2IAS18je0Icp9+r3iLPtDRoa
k/DkBSf4haHr/LqGb+bcwvqdbtHDwtSeYtRgV0O6ljP7CjLE3bS0ZXlyvcF6X1NZdUBpweTOi+28
2lY6wdNLGH2BlEO6g0OoTIAEc86u97DHSFwCng7sWAuioFBhjhM5Up5D+qlErXM3at0SNEei1Cen
VTIR88gryyAZdf8SqbSyL1QV19ktHon5snFz3zgiTKLYs8VcvFD1Wc6xIrK4O+CyMbpTHrvA2JYp
KbC7yY7fcHamNlwcEkY3UmmkjoXTI4GPh4agmH4labjSMm/2bdUYJmGBwkavWTTDG/hZC9g0g8Ey
mJ3RvqylnahDbQ3aonM3mN/5dTJEa2Y30CWKBgZjU9dY8MzlSmZG2yAQgjZdM+mYleT5LBnPBHR2
l1dw9bW7Yxqvqj2B9jOJ6Hq0o7ORNoRHGASSHvGLqm5fWKKrwhhxR3FwEDVHF5DEefZta+3i7wSA
RO5+Ybxw5kosWagpUy8JEtsCtauBfFUvEfkPK/IFqKayM8tzZC08cpsdQgRrRT8Erp0/saY4iQJU
SvYOzE7Cy8adgZ6JTkvfNci40cpHlPeuQ1vB7RBP4Z2rCYtZzT7+1bbgdvdFkwuXEEuCB4ImJ4Pn
SBx8Xz74bjVgjah174XuOqIyNnvPmvZJCxt+l+RqeqaJodZAOMnwZJEdKH5MolaPaYqJ86Advbwb
fi9sAofN3r3oGAN0NI3mqtsR3dGd50YJQVQ18JQIcmt/EZs5wrlKyfaJ7Opc70fwJe9pJEpnv4hc
EsylHRwNBpINQOrN4K7IyK38Jslr6LBevq5PLvX/VdmYhKeK0k48CHlYOoDimrF7mMyi6oNSNvmx
XRYjCcVYLcj6peHGB79Ohs9pnA0rAC2ov0W2wN0lunz9qJuSH3PtQTzWFsHXgVeVPAd15xDMoVSf
/Bz9pLobVQp02oJrT1OrYqBxqeXGaKmIAlswzsiWcJwassMRlxsY5DjyjRGvSVpwliXY099Jizje
3VrTpzx3gHtPhTdbUcgQDLsJqjIzD7Qty4t++v28dUWDdGxF7hrrYbT3NmB3EI4A8Yd9nhSRHdqJ
G91Kt8vfRj2TC7AofqwxM9QIzaoBNOCr6h32ql58DKY01FUsBI8/sG/fD8lIlz4s87UeQ25Iwv+/
lCmB4O1Itlw+DRIEYzoCVLbYDeTJanwtjhgrLB6Q2DceTIuna+/Wg3Uv88x+hZ76UijDuq/jbjxL
gL0AezDkBWLoDdrvPrO/sU9/QWx956QwEVgSmTcF3v1diavz6Kw5oVcV9QWgvuYO/R5RgVVukuZE
4YLoZ2t+kEUcgWNVmUd0jKTHe91RKFS7knjES5TTY330YUFvfdXxHCFovxooxlgVqnAQ/s+SyDms
rH5YFsU7ZlT8vhUWCG71uxi69X6y9aftqQM72MlJvfu8GSqkL+Yz5sg9JIVnoNUntGJ3Iq6qwGy6
jmj4LLsmdRc71krOn5fT2sRcwMLWXDVJu1wuWy5SlfJeLWxxgRIGZJ+pP7ubz1qSK46Orwpgp7RX
LUFHj6huk72ri1scvnGINDna6a7FJDqm6K9IFAHsS4gcWQLdOVu4P0MZH4x6XS4sZIk3sKrHq2mp
1y7sEla9oMu2eFBT8MKTUNN8OI1Vv8uuGOYwA5L+0DLXOBdq8XZdwdkOl0y+HDtpYV2DYPLWrZW9
8t15xnYgn+37FQj5nVs4VLGpvzykxHxCeaxpRGV8kSOebPNo+WV24zbYod3OevV1pK6QkIw3QILT
OKDvkT7HdYxc30JFcNNAUjaopqYiDaa+d98bWdC4gFkVmQ8tfnI64a7G/TONy89IgHVfxJ0c6J7r
EWGwQaIJ0XX3vWeSr9HN9h1kKwE3KlqaCzk66k6lk4OVoJN7lDJLaELiBDFq7teZLQmeScUAySJR
MERd0/6KKGSzgKlztASe3mw969iaodAOduiS/zD2aNvtV6dzzCssRcRCMj4pTo3qgHpXU3eLAs+G
Zd2DTJar8ytjQDo99sUyOSH95xYW8VDlWVCbWNdXu5vPy7x+VEINYTUZ/XXE+R/fWiGexthM37ES
iY9u9HqiKDVVxZBUjzOCiO+zRzNke0V43DITXsxIsGfJNN3BxWaOw4U/ueanF6evM0nl322i8Zg/
LCdqozy0DMv4NABVX1V+1GwBn8+J17RPkGLITRz6s9WgjdhpzJQsT/Hafpt0eZERPxZgbGu+N/0E
aNwbYNFPsV8AqvY+xxldSrOQeR7hPAp1r9YQnX63R129kgmMCfVB+y5xu/g7Q8eFuZ6iWQ1MBH0f
tMeJLKyJaLTMxuaDrfJOptPJN9cbzyDebYe9T50bUbW4rSIpP7pkKdlDwZcxMgR59BPGXz5uYcJT
GIOR2kkws4dFjn44TSaSMts5TBHiGNdObSLSi5ycqpYQBg+A1QWTOIdAajHX52gteGWtej40BGbs
x0H6ez1EAgtZZ9q/XDeSgZ/Mj9Eg9X1ddfiU49pfzo2JgcWPTIxXU1S+OBDoH3pEoldeRtgpQ3Z5
mw044EvSVe5Q4hMOSZcADHraWyRxU9repCsEVnSMPFSFN+krl71sp9p6ONdIA45A56e9XIkymReH
JUX0vHJMG8TJgImrCQQJvXFcAr5zcphJByZyoesoVnowr50qAswzCyePYijP0I+6GyrANhBF0UFL
F5IbV8CNpLI2umAhhPY2w8/06Nbd7OwcnTZkD8scEnGNjQ9jAaCPZVzqsMjZzQ/rasc3dFlX8sic
pVA7Pxtx1tnVwqpBgXeeuEuHxLcSI6ACrHmPFnXoR5qmu7bM4cROq53kgZBGtEIYnhIOFCTUf88E
1fgJWIV4K6xqTC8LslKdC0eyjV7jA+17QtSacbpyCk/iVWMkRrlilU5IW7bpQq+pKD48zVaXVob1
4CYGcVEeVS2nrySOA0xP64Sb0lyLw5o2WNyxktvLBv2Fesl3GDKZ9TdkfFQUroUk+npC3bRZyQi+
8L02eZA4XYbvjenWcNyMj7o2gaEtUGedzjeDbhDGwXGqgl8j7n/4FDgfTeUPBMdhq7yLKenCKu3M
m8nNXgbHcsnq0DcpPm/cdYnF5kxNFqjYIz9tIuxl2LVeTQQIHpsBbx4bMqG+VFu7Jfbnl1UPeCBM
tAHHeVr0YWaTzQOsNOVu9MhJKRpOr2VqGEAVtoVW0u5IYktdlIl1Xa7ZU2yg1E9ivHalk4WSouec
J7W6VmYTX41GOdxjyPbKo7uuAyKLIgE7jNlj1G1JepTklIgDIO1uwcPUV+ng6pCXx75lSkleuKxx
lh5aM8ZLg6jsKnU7+Y3pfA1wvj2NBiXdmsUmTO80jm85ToENJlh2R3OmOZGhteDun/LsJiPOqq27
6uioxXoDRb48CkcnHElsjkYC69IG08fGzfqk9nSB6gNX4JEZgNmAtWd2C18bicZh9XXh7iYQQ84u
zuH8hbwL5QUloTo6bUOOayUqFDlZctVm3pu9xj4plv61Wy6FvZvzMdaEcqTjSaXGU7lg30stY/zm
RZ55CwOgDDsMLXhw5l9yboqb2hLFDaq0+Z0n65E+G65D8pUqLPsquRoncnZhioCySsY7phYXakpJ
aF+qmGtL0Id5YZXxEqRl9YJqats3yVa1cg+3d2JZ6/dI0VxCCbIy+4w9n7P2IAN8qFVQloX9RPGQ
PvT5AF6/xbUz7xKjj+swa6N8OvrdHD94BRGe24sdk0wWITLayvpXdkYSpkpsgR5rKZVUQYGhQJvn
Vnwzm2V04bWyeZ7qxkyCbO7LH5C5TC4rEQ8BmoronuymEZSBjLCWqELJsLYAgCcOeYR474wfVrmY
8w4bm5cGY1G0+2kwnzdb231eyXYOpnz8uXQYvAfK/ViTa4EHPMMiCpkmLeGqIOmY6oOHxjkdSYxj
wB5RW1ZqbjaeAfuPLMwHkDXTRzqm6Qmj5VO3EX9B4kfE4pr1yEaqFX6Vkprjo/bbDUCRwI+/bou5
nn+YbUt0ioD+QYu5fCHA0n3qYx9Xq4O1FbV04v1S8xIRtyYJhtut/Ya2r1uxHOLRRIeoysIkp5g1
ee+l1YfMSIKprdi4Ju7XK8543I3vTb6dGbDBLS8kCRVU4RQR3yIS5ccjXbWyCItpET/SxOg4TlDd
vZpe7O6zYsk/7A4mAdnxy+MkRvPeseotZN0gcA/Fn58TmYisGqNdNR5Nw4KrsGalR7xyRihs3TtE
djvk3CXJSrCYKm144IOHUL3OVmNflwZMFH9NFMUnlwNHWtcvUEjmzvZxlnL3gyIFvY+Hxp4Prlgd
e6/HEfTsMsj+cfBiSn1EufLcdUo+uYkm2ikZGjmyYntDGwIZEdzPeC7L/bhCGVJ4T+MDD0g+wast
imubWEtjx8S/JIkSaNXPwaGiDNK6rW4jaOEzMyHbMimeLCvbF+uyjPvJWs23tGNR3+MdkHh2UP5M
GLSH4iHzzZwitDbtAZ4GOWh7iTUrDlk9oLcosmnvpjlDimJjqSQutR5xqqDfsz4NzwRhv3Y9sBPR
qUbuwOsmRPDq3MR3O49ZR31H/bVvGrc6RmWvt6jITJphrlT9GTG/pYs2FjlxrTSbrrEJeVfZskg0
s5liVffgudz6zqqtPSJb69bAz0rAIhHjJCo1LUcJarm5v/LnGBQ/cX9MxOj0chq0Mw4nSTS6BMRo
jiiY91YnaPGIkZDnDusz3ZqRWL6p6zHIOgNJbZGYx4PSaAr5OUFsHRv4eqxmVF2cZOaEyr31Feli
05owVcFyt8UV5ClgiiUaAhf+MQC+vnE2wPoSlxeYyUHAreQaDFSPlriqcB35NKHU8D1mqzLowswc
8FyW2pkIUpVratBcGZdNvqgsVG1f17s2qdqHPO8IR5WzQZtKkfr3a9yoi7vBTTl40Pcb6Wc7eSr2
fiXrGzMz2TSRqLMiSccn7qRJaVXsNaoN4o39sXhNHcgvNNLGYgzmcRCfTh2L58Z3SYDsap9YRysX
owI6Ug0icBxzuXYBPVgI0JwG2Kkir5pAyPgX/6L8rBKbUjMau/hF2L332TnzumXilPPBMYicDTLI
ectx8XXCwW/ppAuYlHEgVl67qcNKTnRscQf3BADA8EsP8FScZ1hgkBBqaZjiJJuypUbERwSJxXTp
N2hzWK5E31j91gGjqxHVazyGtLXGm3hZZi8wPH8mQd03DG/foAuhWy2KGS86VRGvfQnV5IjKzm8u
yqGJCX+nVvyekB3jXCC4ztddPCblUSD7h3AzN4jprMrQ6laJzGkDg85WHuLBZNwFPWULc7ATae5y
Ry6vSqXiB9/Zv0+9BXZlYzuxDObUb9tzOYx8LZwmCxunqrV7SZiShuWoe/fZbBJO9Z7p2T9NASJ6
nys54qDFnHxvzWA/dhVRb4AriEXtb1oiEMrAYpW/76ymKved7ZrxG7SwGNYQ3rjpuhk1R3ya0QMB
iuVKYsFE0p+kKT/74gqdmeUEmZkgD8SFnhM4ri2H/KmENvf1IArzG7QO0u3Xugf+9EmZanReYAIv
6oiDjmZlNbexlrDvLn08igWbJj6KqQrNEY83gVeCESUR1ZrrKgN8oJURn6pK5DiFRrBXSzBpjAS3
Hrsx8me67hyna82Z3TaRR+5zZjqkzvirxpQ8kB+GT5jifl+axF7ggzQdUANVVxRPYBAgalRbJtMx
1s2ogsGf82jPOLKzAklXryaFzfTGvdbNQMnNag0/p4dkAeomT9W5w05gBVyveGuEr/iVLgs8P00Y
NXk8P491Y63ERWovo+/IWXOPn5v+tG1MWRLSxB0BkbVR3fp71x3lERWaUz31bjZRgGBzSnn+s9KG
92FWCRkgU7Li1oX8EDa1VVc/2UgG5xLYcvU+WnFDVoiXclBbJoOZCw1h0R6cLuZ8P9eUtWjVOw89
YKud+InmQRt904NXUO1Wi0/YqWOSUSk4+JBNrhnj0ycY4+ZDux2QGEUopAjruXD8F4hmDGl1Y3UU
WMItiSniGyVnWWbDU5bRHwngHbiopNkX071hZD20q2VZnfNYRC4cOLUdtxhzbNo1L468nuaVcB8c
UePTJ7Fi/uhHYd7VeIer3ZgugOWiPJqfbOSy7iWeRISskTUTEO1mdG5Y1RJ1NoQzqzAdRzWi8EYn
eTvoKr6j64tpeZfMnWEczDqyifOKvdjnmUK6TWBK5duIAtGyPEd49OIrV4zucOvSVNBHqSID8pfh
koZRl3L5CRILYTCPkinpmSEQCN04U5/ZxEyn2NHc8IGneewXO5zI0t2PPCfmGZFsA+RPKk0kb6ep
sSdLMmk3+wxaXuWUHsiZ2EnLII/iuTjVfUmGZjQXdXnCxjd/UnenLpsMITrf02l25te0jOsojGvL
nPfIOsoq1CCQHCZjiM1hiRK+lr/bgK8XKp2FEDKamMaWSb1xVuB3TCX4NgJevHVjBGFbg7MC67xt
cbc3dfKB8GeLvquc7h7NHzYId1HW/epCbtypChDYGsPgOFalBAvREy/XHe21UGQhKnTle6uCAbIj
cCxLL+TU6z156X5z2Vkk0+46c3VuC7d270nKVDqwzGJ492PURZcrg7N0txB/els748QGDC763uU0
/FPYSZVdL8kafzomaM4dUv7auCNsUd6R9Wjx1/rO918WB13zbckM6H7x7Uaea08266UP6TI+jQuH
yKvBSFx9yHuz8o+Oo4aKfSVfJ1J68EOKm0an+f0cq9E6dM5iQt2xsej4W0+I0zTIMT+LhneaZBzB
1zZZvePc0iGBmkd43rcoGWLO8jxpYyDylcTVpFyFG3Q83TdrF7XfKMTAF8A5I3+ZYGcPU6G5yOlq
IIXJCJAKiZfUSY2aoytn2dACI2DuPM6yvJNNFr1RuwyXBSDLGiJXHi9nr22T8TDHbnIfNz5bs1+a
FJBGX9Aebwy3YjugPA3LJtY/mi4jRAboakuVMpgk28xlktPOsWg+a0Rn73U8d0sQJyRhB9jcRFrt
XRkZ5SVrqra/cSxmJmLSq+150S3nIPq5+DSJV0/2Xu+LnMeSnKVDa5tjsYfBXFgXesny/IA7oyCQ
EIZCHe/48WI8AQHmV5V1rFZx5ZQZVX/Wj2rGM4XJPJirBqKlStOmui8HK5/CFsIk048lcoag8qd2
DRq7jJ+L0ttyqQtm1MRIK2u8xM7GOVvRgnChKwqdcy4fupzEOJG9+vNaW/sW/uFrUQwULyZZJEkI
qs7k+UMPXOS8dFE6fYuhb1AEw2swL3ssT+B13FV+iNUUJAHxv7N9ZLZDT8TnMKsd3JPGJJFRFed+
YWK6d0xn/uUWa3bJGE8zQeu0eVlAfOKVn+bmBVqF4gQ90rimLpySHxZsgvKbnzC2hsmplyO3hLFN
xEMrQ4vWodr7Rree0j6XTPKjSiwQJVffCIeiUPEV6WCU1OhvumxHNdxiYxFJnZwJsXaK40ooUAYI
DKjOcQYlBNBytWj7T2bNEbpjT8SnA+Ho1Z4K5r8MPeiz0+6hkcKA08BBN+Trjwp3hnn2M9ebzm7E
CfRi9RTlYYyXuA3hYAxe2HnYnM9JF29qzIz+qCsr2n2zqWCGmB3AwTDpCd4IhTt11m6E83Ka8qn8
MDsbmWGCzpLQpSbJ4OXUNTEcoOuq0yRiSuSWmNCriAM0JcoycMdGkFTViZQKl16qoMo+VExuSRSn
96qgy7mLDnPyLY2ARc58jppocz7oco3PBYPuX4sfzzqsfPTZAYqvrQCjDVOE+BOkdZ2yOdYHpKVw
Dlv23jtbTqUHLo/SbW8sTSnhTTiJv0t9FnN2/9qZbvOx5okEMtFYLx2l20OLlfnOMYnPPMlVEOXe
YXIx2LFWUe37TBf9XUuFw8AsKoyPdZGlewIuIC7ysrEfKUq02Ods68Ue02T0w63sRe+51tuJdNUs
Dhvufwh6J3KX0NP2Ep2GeYQRk+P+KC5o01d0Cz0sUd1J87w9KWbvJD93dJFCNB0A+Xozh15S5Fai
71OclQz4iaaaAFBJsbYH6JIi/4mnNOq/C9wkVxGZ3/XVgAk2DgD+CA50hp3OG8pWvJZ6tvp9r50m
umhqlxlCM5n+eLAhw8p7kbX+zUBS2hTmttvdAdhbAOLUeQ0VI68hjzForB3m1nJ60Ja5TMfE7IU4
t4brRScDcaCPPXHiV6S8WaDvOtC7DuAxHKz41jrVN7oBt3NYY47y38acRNQ91GvIF0xInIxYWFCm
4WDMFj1XFPkVAJcSZX0eteqohqhrXutGo8oIipKWBFgyOjrPCAK61zkZ1RBwHRnXZ6rayDZDQ2Ze
lLlvmBGyh5W7R2aNXmzDvRKSdzaEeKq+LXkMWMaXS0VLl1IarYyIiuGYkr3gXBAjpySRYIIWUOgs
E34BJsvqV+O5OmNQCogRDFkBJkvkWfUzJki0OpUIfvxgyeshO47spM3Zzg364ivpuOK8xolrvkZW
0llXRiIGsdCyiwijcGtgro9qtekSXyH2mWemkqj+H1VSUImQ6RvPfb4jbK1zg0kVHMAsOy2my2Rd
Cn83wl0dDoA+wQUDM7TH86w554VqWJPpJNnTxgKdjWt/RCBNoGIljq53Aqx2dkGK70Qetedlb04+
MRnFuSfQEM+ylZcTxdq7FlPe7tMGYPUuh6yhvg/k7ol7YKNTvluIDyWOZZb6Y0Qg4TCP4CB2BtZr
f/St4bwz4aQJ0wIdbE5oVAbCceemHYCQrkoGqRDTuZ1be7ib7HF+YfaX5CGsSDIcu3Fs6OGbifvZ
aW0Y33il8h/dPJo/EiGnV9WnZIRz+KKsBX/2Cy0TDMPJUeC0JiGK7yPEio0J3kwMCCAKJXuFm2+B
gsbsbJfa1vwp22yjAZPu2F1ksbCnsJwZiF9nHNj5wSoHesBow32lDKPhUMGKLa7odVI4IbaBBsTL
XDzj8OK/Gkwv0US3HkmoELDmhFlE2wxmoOH8p6HFBZdXizIy7wBC1iI50fEwcCAVg8UJNYfmqDOn
8FZ83+/igIz4jvWv0Su5D/aQDfjxhZuHNW1/wrIcu9t3OGL6wJsQIwXSsJ2SmlqxDOOkjNXJjGOy
hzmCsdGlSTP7V8ippbWPNdj/E0Vz9EynoaMq0MBaQ4me8F0KbOcdSwvJ8T1ustDRgOIOElXXz66w
GqLGcN82OwOucwuZeRLNcsoJp10vu6TSxHJ7PeWEQWwoU9JlxLmy2MQhMaZXBDKveeTSsp/q6jKm
x77Fe4/unW+YTG0L1y8vufuZHxhJzL6tIT6+p7qD/1lZ1LTggMu1DvLUhxumaFcbQZnSHwzSkSo8
WPOm4LemmqOHtXKfLjPXou4t7TRCIz/wty8ScLcEfpdMM4PcHuob2ZurDBTyQ49/XufW3soAZu7c
STek3bceA30cbs3VhD+n2Ztenrx5itB0yulBP6luocpv845Q0S5jrBlkbWZfAwU03sgwa34gigDj
Gbk6/7RctDKHvvHo1E2z4JZ1Ylm+Yef27RvkvTSi+bVwGQGr0zskAV0KscSQt/NIBbgn1Hp6HehH
2IFH5XTX11MudpXyCFheKseusTMVAtAfB57bMS7lt57h5SOPMaqYKZvIaDbiuYlJNU84ZNHLYorn
TrEZIBXoCYNkHMoRW1blreP3M52r3NtKmhzN4K6R5vgccfqvoJChjtgGpt1NAkF3Rh2mecBsvHaH
VLrLmyls8V052nlpRM68JjMiih+fJuuNXufaDeO4/ElLU13oacDoOCae+DlJN/5QNEHLnah69yoa
zMHc13lu35mzypObsm4MeocDL9c+o+P2Bk1AO/sWOhBHzriQbwJEtHHb+k5v7bSFFurkZpH89OCO
E5IOYfsAj6NGArWOFWXYYqfXck7p1HcsDWS0FoYVnf+HujNZjlxJs/OryLRHGeZhoYUiEPPAmUxy
A2OSSQCO0eGO8en1xe2y7lJZt0y1k6zupuqykpERAR/+851z+hwn24evHBrizUTgtE/bAre0aBTS
eVUkalxZkozMB7kYZnA3EUTKzyhe4yrxEoIbKgxr9hnlJFhiq1Bkf7fY53lWXfL+Oce33iUsPNcE
TSE8cAVUzCGjW3T+Y/MID1QbB4SAgMfodgvVFRqHjgpOPmOVM56hAZt5Eglt5l5w/R7WbcVo6+KR
SIeloM6jtS0C+5wJipe2c5TZ901lmT+RVeiIBXWm29dOVXPBd09KVkpIzo9XFcULqeYs7yRkqm+2
sx6cwsDBsNIYg281wYtVwxto0T0TauuCfCovdb47txTyvNxG0D95Lsz8S4YyLzZVlRU0grvNVKzL
Ksp/o49S6tuPPZ0nTcoJeBWUA+hVFk0z5baz1HHVj+IioZ4ElKnZ5C9272ecDlTmLbugzVL7C7xg
6Dc5A7rljT9xpgPCnLjmJE3A2BNlhNqOZazhcpomrABWyADbEtkcerFRlnqm0rRSs7vn78EwcKAw
mkDiKJgY/SuCf4+Vl3LVIMK6kw5xkxH/WSmXHuCN0WU8EAz4EOCQbbJ+7ZkM7+EUEv8NS31Fe7Tp
yvBs1CVarCkLTpKk5EUr2+68ZV1Zc0VSawrE+ByiI16mTHeUn1K4nK1LxUK4V7IMOUENnb3VaRo1
MWVSMAkFk57mSixdqePEy8n2cn2CNleiTTLapfEHVkeb+nT5lnV2Avw0zsynW0a+TNIIP0s5733I
MliW/RClZvc6mGTI3nHAwR8l2MiqL7EQT3ysOovXZdDGnOWXucxvnKxVNFObcDFrwiX20iFF3yzK
1t6EXNnDc0XbQbqH0mvqs0HaPpMUT9G+TIKNoekO6TXMICelECtN65sGQaBRaKbk/nHuu/lvszpl
j6THlmVvi04n3PWgxzn3OEQYdQNkAYOlvjJXCn0k0E4pgpenkTjHtJvqL44iQ7ftJk+8S7pTim1P
oH+3n/h+kJsNKhJrJCgm9sbUfZpLjcXb4jMJNiOwTnWK6NqqIOHGkem/705ERTVjN/7KieTtL3Nt
N/0e2I8cuHpcEjBTsF/T3s2F6f0S1J3/KL7E1VqSJDrFaWOXN1FyoDiTz0yh8Zhshx1rlSHLx5Yn
kZRWkNoxnhZM+GfqZ8Ub396p2yWILH9KisOTE77ZATBzVvV8ESX3vUMifPL++Dv6IU8USM1aUDRA
IY7LJfOzmtLQjYljCsJ1Bv6cmewhJqK/UbVsH/lAA/vVJfxScKlN9BsgWwegKgrkcNIF8nRPCGLI
VJbSbiCyUFT9b6+ntwJ0aWl9WIqMnGDmHPVwJMHXD9M1jrNA7Re7vXV9T5RYBw9QKRVTicV1vhLG
vmJjCtc1Ge/UvMFMMlJqq1v2VYnmUMtwWjMVp7aAgPJ22brBEPzKcgdEQVTAAFtZEADIHNpvhyNu
eNVukizrdZy1yi9PrciNcI+aoCaQLmnK35XT2iUhULOnD5rPnWyhtBgELTaOu/xG3JTdK5EdnE24
2czdnvxjc7zjAC9D/Mw5ZcHmoIdwXVQDrTvOzBRzVWVcvu96U/sO/uzWNGPt+IE+VglOyjfFdwCq
OhjS2fhlLbNC2pAZXx5ULWhGvU4oxAv2Pupx4eLdKTgwxAsp7cZ1IX8g43Tc+MWl4SrJtEVWRvHQ
2smcc+1yGNg0dmtUb0otDNXXrUzVpyHQ9O6LNmnUKykUqXWObDFjAYzaiQhRq3Hz8DvvKLeipCtj
em1xeKqYKdujS1txOtZ1/aDGxurf+tQJ7BqrhksC8wpyWZM1naaEQ+omHIqKcwZRymu8pSX9Lwsn
Eu9sDGNe/TJsnekyZv1IVEzMe9s/8201B4JHzTLSAxGJk11dXZwGJfnyJfiOkfVzCuLDrHCIo9zo
uoMg9DU9zmUAezG3bcdAAdU9/G5yQsHfqB4xjQPN7MbwsND7C2wikyKz7paR4i54DrX0740uLPvS
mnkYxsmSBwSBQ3YDtHPgTFFsy0Isej7RfZ0WxcltUkW90xCVxPoAsRtJF1OlkhW71qVj4spIrGvO
CIxe/uYHQC+nvMnUfDeqBr6urqImuu1T9rlaTLL8FbnPh5yARLnymWiyEkdCED5ItOKe2yoyX86R
C26jAy3EgQDbtzK5wnyVuoXyI6dRMhljUEvpgMuNVQ/8i1NPg3RgBHvOcWkAb+Qh5Cc7TZavO+2S
kaNl+xSJnDnRQeBE8Oo9qoVdddTb5w3PT1HCGM6nsLWg+Bdv6PqHwTR7m8GPV5Ey8DowGHHQc6pC
tPNXpRqualsWIt/UR7JGMp6FcdLMtCYD3jqNHWshpX9LclZmASnksyo3QzX7YJttm0ScOTPpod5T
851K1job9Y6tM+3Iay9FVs0qbiaKg+Zdpoc0yjej6Sj/MUmSTHQrBMnQUQdwLm+6Lx3bZGEfeG3R
k+PnybjvUEHoLwpkyhCTPG0erFGFO9044lUWPaJtbqbmw+gs1U+Og4V2PDF6f9iEBpfzowzfAjop
PiKQ2n7VAv8+iz6MdpNpLd2+so3iw+qk90a9UvSLTt5swLxSkdKw7YjVYH6lqVPe4PqxcJzkDTn/
NVr0vzlB/yXP+/+dof2u/VM/6e7PH335bP/Z+n77fV9NO3cwz/r/lept3Gj/tav9/Nmo/72pmx//
Nz87AWF/829Nr/R0Rq7jeHgG/965bZp/I/wS9ZHCRlyDtwS7v3du2/bfPIzJ9HDT/gcaEWEP+7uf
3XL+FqGkYxkjav1mkQ//FT+75f+VefUfpk0Ddx+Gety7/2TXKjJSf7reKA9ywUfiO1nKAQ2x8qN2
s2WXL1hNVhwhjEM+Gv3FYdBUxqJe5HBYGMdPa28C0CF/aBY/nnJzG6yrk5dhjuA+3XKpsnXFIfJh
QnGJ6ax1D9mESr4a0k7/aufSojMjbxDNCcMeoBilPa/SairrNdHGJXnBXfBmtt14NAvhxw5L3VUK
6e9pLbG4M7Cj4y9qIzCtpPFDubaixXptG4MrkbcAEE/uJOifgcJGlaf1L7VG+8dEGSjwX4zIXgsT
Z7Q5EkuMKnxcJsD7tYzEeMEXic6X1WP9YFSGrbihoSRFRUGnTjWUnrESNuUTK7Il1dkSWXdAq4dJ
yyGE41BwSvArBhOM5cO3ORwn1trQN/zVyLnpHlK/fyodlb9CpsgP7uTjqYykOlFJHXC7X/q36a9o
8sGpuHqHsmf/MwiYPrAbD5TdGI2/4c2w5S2kJLtASTe/ncK3Kef1O71zmYCW2HKUv2WM4WLZQQgd
Qqt6DIju2OG/bLflLc8KNln4cl8oIotzhlWPNSgTB4C0hd7KKwEVZAI7EGhuE9y8TLz+ID+1Ocn8
vsUkmt3CPDF16LvtMAztE/Ngwk8sTCgfsl+qC2Woxi5Lcv+DU6/YRpkW7K1KrElYN9ZuWX5wVBgp
goha3NtpfeYqSJoY0YWc8amm4iAWJfYa3K6NvaHIH3s22GIdassv2H2nm0cqtKxtb5I3rMY+rLe9
+xwG0cXO6KWC9yvAeOfovspRHtMoo8Gk9vuVP4bKXKe+1M+0nMCSl2NETU0S7mEH3FfiDVNIcTV9
Cgx+l4jzxb1Nc5QiyMU8ao6N51B1FKyE4cmvi+UiGc68UoUkviQ7C2JrayWxo2R1ZtBmfJPZKjeG
644zmBcFneCm8MapaUTHWaNs0wQe/i4z7uKrvqMEpM0qMpR0MMUNF5wB6qhN8Jf0IHtBWl38nl2N
lkC075IenZUdGZFgY4YPW6SXHXQ+GT8i8qNvTxHk3QcusabkUTHNGCnYfkNblNFbps547PFEMtNd
HgRFDXybkdjLHdwLtH5EFi/Pl6A3OB8/Zs6Tv8y+Tc54Lcw75lrGE5MFB1XWye/T0pMb+kaKt8Ry
5PNSBBxaSP4PzX2d2k48NVH9SM+cfliCOnwy5tb8DPkmU5psmjSXdRKhtC2jY4KKeq6qKiUJGTNc
1Zj+Hcuf1xPA3+t9FU3jcUEWWS8IPy/N2PpxQej7Fb/TdLv64ihjxFveqBGcf4RYWfUY53oMiD1U
42U2bTpMNKjQzff9MIclnHQ+Ru2nVQU3fqxxGw5IdsRXTBXA2QzEDvx296pL1/60hsZ/7em3gcZ0
l8eksIyNh98rtk0Ubi5GS70Joyzdg4yDLqZWdy+TYNjclKUb3em9o0yMvL+3HB+Bln+MYKS2o4s4
PgQVJTOpGT6RHSi36GLRhnTs8FW1ipbCicBu3HahD8o1FKfFFuOfeSJB5wnNOzg4lbM8h30VvkAc
vsgg2ERCk493lsOSXhazC9o4GyeDHZ/foicmvj3KFslRZJzA9QTTvdYM7eYhhI30jW8wnvukmrMn
HE9jsVI2wb0jNTJLDBXN3Cmh4XVTBKP1GGgF3Vg7nPhH99QOqX21e+3GgTnL7ZAKdSeAcx5qG+uR
aoNgByWe/yHLZLjHXNZeGGvaewLA5l9CQ43l/mC3zwA0mFrdKss3wkFAMzdy6iyqmBat1iEe03UG
fNOs2lFayKxZVay1rLNDmdNAkXfst5AUsv0DCfC+TEHwTAaydgF36+EgrDDZMLAFn0JdNp/JLe4O
Q2DpraLnfpMlZr6nitM4d2Y53xNVT4SeT5QACcupOsMDTc9mmeSnWqT9pyrbdluzY11pAEw3tlQ8
5OOQUnZHDOajI+FUMYEcy8F1Ykr0rjk83BPDbGtVC9HdOXZPsHMegLUHzbj81K09nDH0s/LSFdZu
5M26a9O5e5Ee/DbjUGMd9ZyTCRu1PmFdo0NNa+TObgf3PeNy8mKPvjqmJV805DYzfM6KYrzPZKYO
HGk1DF9v7Fh5zW2nC/Pa+kW6s4BUsBAxc3cgElV6shAEd0NR6n3fevP+ZhfCYTR1xKuH+ZvlQpUO
spNPjOu8L7fPrIHnLbefK7ewY5IRGT3fbidnZxnciymr5c/gqiCiYiBqroxXdEwIqBGbYzK8N5Nj
7PCf2B9BqReMvWPurrRdub/4kQodi1h2ejkLb75rTLzGRUE2DcxIqfZz47rbpEKW0a63bhY4dbMr
+41Y6Joepza7t7RR/tENUD+SRcD8GwtgsNIsUnI9ciIKueZUxSNVbdEJaYVXLPrlMM5Ld29llnkM
x84+OEZXPo3t5Fx8t3GP6JABvoxZtivXEfTARXqmnYEiml1rZgu9SlwhHk1snL/V0M2PzkjKGbRJ
TwueHAzrAYLC81ZtHmavAtH1SAgNcxxStZgHYldbT27Fco9ERZ9ibae32XvnkLgpE/tIlKG8Ciyc
p16EjGeqBAFmKh3eF+V394GY5bAKvCa582qdHYXq9O/GySmx6jnEcM8p/9SuiT6hhfGWqtEFs3ST
q+yLLqYWO38kIqP4gTIX+BgINprXdmf0x94+IMwDylOSIeL0tDD+augQmWkXyocoAf3AeGNlrvGa
ViL4ykhbbFadGVWfHSj6JjBmAnWSBoEYwIJuJtM4al34DxNOSER/irQPbkpXnMTAs0ewhjrpYbms
TRP65snqZXQoOb1hZKFHgqLgYYfjwtkMhRMejM7Ofqt2NgCIzQp+O6zMU1vNgtIogHwmqJXzmsEI
7MBDKCxL5/RSlkGyD0p0a+b3zmWyInXQ2aAINEwDsSZXfSwwH5dM1BO/5fn1PCMmPITJdpWJ+blP
anmkfjs8O501PbYlJ42WzRhuGGOhRzPknaPm6YGtrT7M7DgPTBZZWxNSpaheqPDkiqK3jhQ4AV/U
bjfu2i4MnixvFK9VVBbbQjd8qfHlqONoh0a+mcqJnbv2RBknraslwb4gf/iC0UYK9ZGVyRDrpUiP
U895bWXTw7vlsh8eXDwPz3PbBx8ZiQrPS6P1k+LWvHf8Wn+5ExEw6G/ToZ2FwSNeOp+LJ8tt6AWU
mYbjZmEmuyqYEseGdDK8w1NXPblajXsTPu6YEWTARD1wpq2OqAYMmCYeAFDGy8TsSq4xtw170n3V
xiV5ZYOhQ9Nakpniu5yt4aEwkuR9rqoobmw3vMBsSFAaGmrPDbvhnWFoC4th4t7nfge/nQtqjldw
oIBFgR0mT4WNcZ+ytbZYc0R0dqTpMnyVS0Av2GDkQqxs2Qc7EDAu4/WAf545kwlzMXC01rJPDpnI
xiuaT3PfDgPAhYdCM/nSukRQd/Bl7jRRagWBwv3Bt69DkNpbSbgf6XkU4WAux4AWNyNdpRHG1T36
vkd5xY1rqmsH12ZapBuFcPrLKMZs6/Szf4+vPIknuxz2y9zndBVjv9z4SKUo1I4zvw5eEZyMiCWC
a385AufOUUy9ZYp/QTQnwpRLMDKb1b4c5nndMoZ/XVpbbrOCSj7sOOwnmjOqsckKy3qoopGwYZKO
1zVdS3uBEvdgdm6a028K3WaFKVZ3Z8hOZRl6H7hwmrW75GITRb64QPdHW2W5+aGvbLEVSdjcMZwo
D01t8ifk1Fjsh8DjSZf9uBlzUFpWWGP69gq6XfiWIy1B44iN3ffROSyVuQsxthz9boncNTGjNFf6
49pYvIk6mDYBIbXpsE3MfZONwz1Di+BKwQ7VnSES/CYtPH/bkSrQ0iJbFcdb1vdvh8kPXIfdGHuP
h+tZazF+T+GNgYSZe3BIhFiXwo3+BH2udrrv/dcJ6vDsFBM1syByX7TpFY8JCNUdJhY+b9Mtz34H
sgqTUlI8ypa/rRIrfSmNVP8Z0iZ9YB+A7BsXdZmGWv3GmeAeeSq8n3IidiTk7P4grVB+ldBIuD5I
v4jN4JZTTHhQ8BopAz0/RY/FM42WchMaFSNs3uJy9OorQcz4VFJjcU8G4bh3wA7cbkaD5w9yql6r
JUq3Pacz+KNbPRDyjv81eHn97jlphyfW9zaDAiyZq9C4zJYeroKo/NdAlcjcePesleViS+t9eOy1
2fMAmoQJMAe/HRW4q97LsOEPr7vJPsmIijodGAYooRdSGSya5cVgAy02OY2Oe6o5s+/Q4wu+4kPL
VzB2EbOqFg7WMRq9LRtdvaCXUtIdJdFL0tgBIr/QMzNeQGTyCWZ/TU1XxrVPe/0P19ZJr8hF6O/c
Iq+/+Vl6CEs4vhVEQ3JKAgtDkJU25tlevNuNET8kFD5wvaV8HCQ5J8BwqvSrU3G3SntDdNS6ZJB5
3jydsmZhgF20tIG1nUMlsiHT8RHYhCFZZxrtJqoDRgvpBOLs6My+QmNbF7vgbt2YRvAzu71/ATeY
jlDl4UlLozi22VLF3IbG+xIm4FOmIVY2ANC0DbuT7Qt3g6dYsm4SwII2Vzqxt6jm2LTucKfzSu57
25efttcHW5yUBIlwA8MBXUebZWm8D363Q3Ej0Q/AAXZCW28qL/RWBhdAOs5xzAC3innGHdK6pu6Q
1tM7cjzQVztyRugVt15If+92lHczDEVpf6KI0TyD3U7A4I2Qa+J7o8tod/XRDqCDKfKzS47+pM+Q
xsS3pRQHj4vtyusmniMwww/88/DIi1pSMMzBeU4ipajlq4onEk7cWHoRnhPPGrYLmtGrgxP+p40m
nr80yK4zfVJrcpZ4REOv+hjpLCLZCXfPylBtdfKtSsQhY/A17qnyjPYkSCS4fbeiJaIbZqgWEnAo
M5zMJRzWfTszlsbyU5xsXsrOncx+G+WR88rVn9rNPDX2kzk9ozcsT2EtXdJkerWth1pe6gLWwffG
HhOiQM+93ZYOQ0RNcpriduUYMqxTuKQrhHVPr2834y8R3XvgEdSwcWF83jMmsGglhvnLLhXGq1p7
ejWFEwEJMqh/9Sp5orCYc5C05gvNf6haubLZvWGq9zxsON1o5lXF2tdzhgxoGcvvIChelFk0G8OZ
rGyr/d54IE3FuDSNat8Gx1J/hFG731lxe9FyUHihGjPZmvU4b2asZWsTWwFjbYIb53ZeVlUdHSdL
ZeCZ1Qy/8NffGxNxe6r8ud5PrOl7XE7GxUPAp7qNYRAbMWTmbDf+BypMAhaAY49OEFqXh45MWRTI
bUpBPbHPfrkTou8vivHYdWB2PcXOaOKdTLgXM5iQrmKkNKJAh6Zs7xXSJDhRFSpWbN86Dp5DcSkO
5upJE2n0nhWNPk5SDzFPRP1YEm77HWC6QG2EMz1jakHY61qKAoKceBKw9TLk/y9tjgXJENyh3Nm7
ouKCyVYqN2ZrvaU3gC9x6/J3aI97vDkJb0KDr3I7zUOC0TkznXM7sx7szZpzvyBhaVxPt2Vuywk1
POg+gA22J0d+91mlgxjP54g64I6UVDJkEPtlUmlsWFaag0J1Bt7dxIz2FRdCkCRjeswljDQ4gsNH
nRiYRwQBlKuuEBPu7QZPA3WmXQbgZqHDMSFhp+3S7lfA+2IxzuqRqZI+c5gAOpW/CtucJDinnvzq
SGCC9dPmRfk2mkmwbmCEwk2eFoZedSQr/fEDJNUV11V5GacyvHd6lVtxYeQ9VfCkn/9iNAgE5YeE
is7CHvlbFD4da4xveYFT5lyFJRV2TpmDKBO3eJjpkkNJY33l/CKT4R4DFV+EbrCeHS60W1UP/kua
oDpaSEAnzyqqY8sBkirojINry55ybSVWpih3DWpKltwbtjWsub1ym2Z8o2sFbBz8fS5BoIN8V8vE
Y9MaHfFcTnUCAcfEbdj0vsLuTD712U6tkjwTzB40PxfjAyFB07r3R/VdV1ygZhEukMhgnz9ggf6G
2nr/mSQNc409tL8bvIiNfkiycE+OmnX2mUChR+uhfx7ReHb20GXXaoxKYmf8nLemiLJ1NFfLQ2u5
w8OUyYFPupH1GhKq3opBkQoih0k/6HTxiUOHLoQLo82Fbs9u2iGwmXFjEG5y9MKFvgTN7FIZeKeg
YYCmV17IDozvosFomfDdSK1geUIt1rAB+S32uzaMH9U10Z2pe/PHTPjB0jb1d1Uwf04cY8a41/Ok
83KYzJhteMUf6Bww7zdQlYpYmzn1lo9wytr7Ct52Raif8T0y390os89yLrXtxKI/lo8Amf77khtY
dejyfccunyHqFZQ+EBhzcfiM3iWjy3nFAm+tSMmCvLLGOTylbcv0kL77e5Lbbs7NvnKOS5n1r4Kc
8h2fAR1BGcC+ifUTnIr8IkgAv+McTsOeWhELe9sKW2/vZIT0sEnMv7n0MY7J2rK6x01WfJVO7bIY
wEd8LE7A5TYhlmu1DLm7dXuSHOaxmF58kqVvvU7jXerRIpm6TGUKJ//BbrRdfP3cn0ODHqiIa5W/
cwbrmBpccCrxYes8/44SPCak54UX4ScpcwGKPVdFLys6UBNC4gQX3JvvUtxEdHy1JZcunHo9UCFf
lMJ7lZQZMuPRbf2i7GE6RnmAy3QyZEXEVuXewAAlD6SM81ZY3eS/dzARrAFJSSPZmAo8vcT7nTmm
AeohW46rOlROTPfieJjw7517K8wO3ODsAhEcPoTPVtLxKvgTwEDwB3uBg83TMEn5WTGRLsmGoEPs
ZKQlpzySMfS2de3yl8i8/KML0uUpSOv0qadMHWKMpIxZ+gY+M1Lb5t4k2k7YdCeb0URAT2HnwEEz
qUV9NmUlE8SgfwaWCIiwKqsTfWQMiPrOoqKjWKhrDzuNux7XYO1pjaXfZgYVBTb5AxWxAklr3IPX
1/soL6JvYZXt1cnBtTjOUbmRkloH1ENeSzL0RwYHzbUBQH21QrLVb92x0d5TPraWeihf29yuXzLo
4LupXdgRMclHWx9ci0l7b1ifISj43nWiZDtgMv41e1xTtC0UTo2/7HY1vSgrK/NtmEDx5LMrxF7g
qqeKKvIrVwIIxLSHaLddchLGyuMiJIpNRszQhRCH6rP0TBiRhXHWyu6Eu0XQqY6DL5sHTsQ4EbIi
Pfthzg1WBQ0+H+zAj62J+WBNF01DcA1EOyFcLdFF0rcpmqaVM4sXXCtjHEaq/uS8gCVdjwYLX2kN
4XNp4gPah37L/LQzDOBd0Vh7DGi+iczh5XLt6Ei9zkEwntEXESsM5ZaIMR4I2S9VU5gRd6Pb0DrD
JVzsMosF99CyvnLSax0Q8Woy2cR9Cka32sqwP3TCsT7xwPavE6OB2JkC55T1dfMFkNhvbVB3uPK+
kpzOoa3hOd2B40XghBgg50wE4VaHtOBisug0t1xVjWuIcY5BGTxTH0ONF0+R7lJ4cksn/D2bmsyW
XBnJpzf5Jm+NXkwuatIdo1gAbnOK6Vh7IZLTa+NwVyQ/xOYnbm3M+jB0imZww2uL58btEmvtGlH0
pZN5MFltfGIquoHWzD38FnkWTs0CdosvxEUZYWOu1pN/U86S2QnfBoHdc1MqWU97dNRk11AUm57w
wyTer0hnLMrtEqL+C5NwH3UbAsCxGEtDzgueESpac9xOGSFlxF9sLL5+xqYWYfWn6LJMPKJ5NHe6
q2jadCH9sRubaY0IVIrpjzk1XRn3kYYjKosORkfcSBN02Y5XnTVW8DWZxogvbGLUHus8rJy1bADB
C4rCSpybY/BoGL1J2gqn2o0OrEaCjgQuUHuYdtauQWRAWSPvcw2a7e55e5EuTYS0OlJtepgyI4Fq
8nv7vMg8+xr1rNy4Hgf7QNZbd+zkXD1wZ2KG7sNirTmmN291EIrlhLrRPnZtKb4X/Co7XK3dfbhg
lVily54zQjet5o7bIe0iJC+OpItsmUmwnYWoeeQyzFN/dVq3/OWai9B7FTpjFZNlhu6Dt5HUYRVW
LeAqOtqyNSpoohUmPW6QhT8wRCfPbIWYyUwN6kWcR8dXwyoBkT3RcSkeuddLGKzOP9Qd+VhbN7Gx
XDmu88mgwol7ikU3Dp081xRLwSkwMaTC5UDsdT6DcDkZw9Fti+in7kn31umUX3R7yyMLQlvsyFkJ
3lLGE6wIRVj+9GZVvZNoHZAaKHr+19KdnE1fRDQDaVvaF7MJuT9TJkZ5a+PQCuoUJRslowr7BKLo
PCIVB083/et+ZNyJj7TUBDVRUP8WVrl7nfxw4cFL6wfGb+I4Nq29SzK7P+ZlZu+90GjR36zpZWYc
C8U/d0e7CFBtg9rcuj5TjyktOHU5YcG9JrXLW1PQHEdqcaYVh5sg3Ehvjp7IcirQcCUDmZqy26jl
dA9s3HLNdwg/oGwzMgoHx3VN3lZehRqIT4qDr5W9NqSnX0Ifrz8xo1IfmBFZlECo0V9jkrslENvR
eMSrR6RaaZb9FqVr3MAbzkxJHf8lWejHjQtTV9cS48lLX7mMe3hBCAnGJAao5ZK8k9xK7FhjQIFY
Hd2L3RKkVgNb85UIkbsyPTlzHExEGUHGk7+UjBwXrVSFR0tmKQ8YdYMk9FRT3d71dGh4G9sipBK5
vByMzV/oyL9E0Tw3Ff/8Mxjzj1zM/1edEB6Zyv81PXP5/Pps/tvT/yTm+08NUjsfvv/Hf8eF+u8I
DcyLTyY00dCO5bjBLVn47wgN/4ZqmsCHoTEJHHf4//wHQgPaYqJhmg41pbZr/ztCA11jmX7ommQv
+1A5kf0vITS3COV/BmiCyPH+KcI5LaaQi4wcTsHgbpLoWjTOC0LRmN5Gj/cJX5ExeevReE+6PheR
8/4P79H9v/2Cf+xp+Cvv+z/7vf8U6Qx4pzRyxAAysl3IJLaezLG51umLxfWFkLb1nae7z6RsYz/1
OVxM+6A5ktjau49S70t+gNydtb/8uZ1je4o5oxmjqX830sozuuEeoW4XFu9snRyETrfIz3n6/X9+
7fZf1YT/2YvnU/nH3Osg6odKpNlwKvLDZP4R3u8y/+BE53LTE8wvCXdrv2rrJ5iuw5eFHpTGy3hv
inkVTddovh+jbh2UV+M9/81/u80ymgVy92zZ54s2jrJ6YnRSRMOqq7Y2eQA3QmldK7Lfjs2H/ClQ
fQSu0wOjl319qT/gXHHGbAmE2XY7Qvg2Xsy6tek30K0xFvAzs51VuiHyMc7XxlrExaa+M1a/g1W1
UpukWGVncbZnOOZNk7zRuLcObM49z/Z4nbK9kIfEevfba1m+MDGszE3gvBSSEFVzM5Zv0UQnPcRh
WGM6w3vZkytwB6ATppwW47k8fjDQbI6Mib0cMmQlH6EuIJV9xl0N/2w9RRpActUoBARBwoNI56GY
70ipaJJ14O/L7plfONQr3eECUv6akCQBJo33B6pVv8r6WMx7x9tb7d7P9pa7n4Z72d+FKevezhwO
zvDtE/RqG6ueGy6pm7fgTXx282M2Jphf1w3joD1uwvZ3FvcvhEB4BRfGC8HXpJesKsovo9h7xPRF
fli7AdzVr4Z7uW26eo7d7i66Cctb69hkiMeYcpgx5e+j76/scTV8ul/mV++sCCOsMdz54UTvFBsc
iZGoqkDCj1NAnjBhTv+LufPajRxNt+wLDRv05jbowjtJIXNDyKTovefTz2L1AWamcFyfqwEajUZX
Viozgvz/z+y9NkC2bxaf5hcU8vfCb/lgW30nUJo9xW+T3Hm1Jb2OOpqm8NwG/tw+s2uy2SxANKzB
Zkd2ytcunOIessABTwxut099vQLsxs80h88pcicDggE8zY1iOBErNOMAEkl5LPyX5VIw5ZTru3h+
9NQpSnrW9X1nPSiVa0/2aKt3ipvtsxdrK+81z/I0T3QpeeFuqX76VcT/BU1/VQ/+u8fS33D2E9PT
qDOt/iA8ZddgX++lbXRRztpJ2Rfn6Vzsi5N0zf+LVDJphfP/e+/z38IlKPpJtUj5acWxf9Tn5jo9
lR9QAnzNTc7NOX+fnwq3OZnn8n/4E/+eTQDsGZIC3taDdBH3xL49ll3tR5f0pB/Ni7bPzuJR38qv
5ll5/s8PLQb7/2++wz+1khz1f48mGADvSpOEFEm5oB7Ato6BlapOerXO8X7a6fvseWIzOWzyx7yX
dvVWdxcv3fIK7Buv3/P/eTRHu3ZfHK1viHzH5tpdKg8hyTUGgZBBLtsyS8HPxARFgK0CXM+pQRuN
nozBSmbzxZDYjkUcv/bKwMhd+kY2JmW2kU8WC/Mvyr/xFk8OIzQ4cfXssJNMXMnFu22w2LGP59K7
AdGY8JTMOyjs2lt1lH2k7PV07AZ2grTxXtX5GlRhVCRnazwE7RFdMkMr1kbz71wgQ9q0Dyzd8++U
20vPCHWj/+pgraINs4ybeKIjY/dqftb3+mwdnlsf8xFtNO5bZsnpiXod3gqSjrcGR+cViCabNWET
a5ii9uGOH3BBL0EJ6bKUMJ1K84HMAlJiRpJnjoEmJfRM2a/zfV//sTh9y+rXekvb76x675SHXPyG
4q4xtmaynb7l03gQ3lFjaeBCQLH5OaiOcNsDHP8jfoEH3sW/LZDpzGm+w6/lHfDtkDCW2eRf01W8
IQXk0DpM6cfQ22HuNDSOOng6mgCYOpsg24ogzQMIbS4PRPtrwH37js+4Zbfhtn6w9rfU9R5RbL4k
a9se5gOu//FVv4t38ZbtomflrXfTTexFvJLZqdz2NqOcR+f8MM13dA/v/cW68ulLI8ejZ6GYI8qR
Z0V2Ks5eRnQ7xcm81C+22qlxl41qL558W0VItulCy3fTM0Jv0a6OsDs8RoW/0fUQOsx07djhi9rQ
EG4S29hlb7WLV/7BpHIVUjjsxlR3PHHp7Qw38Ni+7vkrVjuUrHj2ePgdbm4AdK/zRTqHH23qd9Yt
BHU4P1AdbsLnIgK5m5UbkRVk8SX+sQ71vXpv3nkIav6TumriN4vTtFtMsqrL46m5Tb7R7PBX9Mj+
iF+ygw5Oxxx2eCq6Z2IY7OiCVXdTvgAg4l/lN9ALm5WMdBfnJ5NR+E28miNX6V0zPeUu7oRb85mc
tVv9Jt3mCz42lxPaVY6yi2fHnp1ukzjL5lm3oT/dhTfD047rhynYkR3sP7qdxa+mx7ULp/AiLz2R
8LB5B9vk9c+61/mRO29r732yvycXSeYx/UlYcrx3n/E1OwdP/dvQ2BN/JTQo13SPR3X93fC475c9
d5azQq826ieihS5GVo31wGFg3SLc+gJOWDhYhfWNqh8IQKHnRQWo8Hqymae8wKRx57mbuIPxcalU
cxtrY3mFNxx429Qf1qXlm7iiAg8my3UqRVuCQkdTrHvtU3XScbPNPibg3BH88sibuPg5Pmq3igAt
HqHqn8NbLDzKDzCwxwE/ODTR3Bl/MTtV1m7mwZeBhvsE1pPMGSveZHm4MrTWTj9wwm6RSXkJ1ZK+
k16lV2Wrut1O1Tamn7U79LrnZdef6zPexIdwWK7jbfiWtQ0mtzZCAebwRrYzyzFPZi2JffObPpJZ
gr7BAo1Vt4j8GtBwtotFm5lwzFYCYUF66NlN9U473TRl27SHpbvKwPsZ7yN9QjpjZI68ACM8078v
/iS547SvXoun9BAeumObsot9yNJ7ZXxZ6YcuvBpv4ZK+t6KxZUkZxMAzwZm3z+H8C5KySNzkJbuh
yXlu2Shh23Y7KPomBuf1pBy3yWlCrfJlRRs6cHdmMgEcMNtEP8Lb8Aw+8HXIqtwu6/qDkNKjwViy
krEhyisaji+eqdaf/I/5btzlq3idLzlK/J56j6nGd/cZvnf34Ra+1Wybx84X9YG1VA2CC6IJNaHs
9nW9zTBsxR9h5muoDRkZgJLtIhsLqtrsohTghxNTQjV3THJ292T+6X5wxlI1x42dDsf+3F3Ud/2J
Iqef31RB30Hcx6Yo7ySUYKvYaoIC9hnHl2Hww2FnycRJeOq9/AFQNhRbnRXPk/kQh6+0/ZmlnfCW
P7o39Yb4TBhQIDPbp7jF/Wd9YRxXjA0OgHENIsjtKgKp/lh6Lyi8mNDNms+Q6hPLpjFMx4pSONTD
k9X+oK7RUpASTjXidcWyuIteoHu5JRKi7hUN6okZ+zIz8rEFDlnNrokLs+655BXBQemuteRV2OEE
n86oOVA9s9jUj2jpLvVT4KF6ih5Q8vsG7Z2d93axKm2cIUf8RqnHWgEdBONAJwRLORyYU0AAHVV3
Gl6WnCeMmfg7txt/teCoOtYt+A5/0JAT2hIRF3Od83fmeZuo97LZFubdoHpAdgDvUGWOoS8yNpE2
CgeEssn/sImKWl+T7ot107oD8mrOOb7T5BfSVnqVjx1q5o1cbaPmU1EOWXDM1S9L3ZCoqmsoP/f0
dlLzgjyWYR7EwXGbdnY2bXLsiuweS0eTUBUdpuxLwqmsy1zPIKcL3Y7SR860XJ9IhHjm2jQoYDpP
uMwPzsab0TFqczXhoPRnrT+nN+SA9/RTu1RvSvmRAafblK/xU3lRGNKEG6l7sA4sd60z3aWPK2eS
29nVS+yUtVtht9JATEcTr9m2QE7H7RTa2DTxXEFhMcfOLhUoOyOhA6+YxQ6hJEG+GWxxN3Pr+eiR
r0yjs3k7f4XlTX7SMEDDKAHfABjvuX8iSEEnfuVVOonP9VXmMltslvx0HRNc3Hkz3cZvZeaY2PDQ
1bE7ZDvkB4TdejyQ6XfpascES+2r8Wx67TVDiEM0shPQJnSb9Kn7MAPsW54g+1Z1MNTnpjrEqk0o
hZG7vZO222SbO/WXyojvBduJeeifilv2R4Ccd+IJZzu7ItrJWfiKf5MjyBDWI/DrX6IjsvozAAEB
da5mS+EWtf/yU79a1GToO6q1sJFlIPdAHskS2QiQGzzxztdsQkAR7f8VzyZUoyAdDnGQjBsoeRux
V7a6mdyENwjELyjluQFSqLeO1UNKOyftCZHlJtg3tEtt+5AnR6PK8UZhwJNYuCsyQlwli8JGFd6l
+rPPMnfs8xOKSpd22pLeoLy5U/n7V/n9L43F/nvmsvMnFt3f8u/Ts/8PbWUyTdt/PBejRAJ5/Pl/
T8XWf+GfvjJBM/6hajLcFNxg4NvlNULsn1MxQbf+oasSQzET9I/KVIwpy7+NxQT+kU52qcVuW9VU
6S/X2b9ZywQGYyajMt3SGarJzM3+pcEYS/l1mvN/ukJdlUHJMbhDJaEpBv/7b72oOQ6NDLxGdIe+
ITYj0JGf6HYiN/1wKsJYHp/ZWc7iHm0FTziKETjxTSmp85c2d+oXHt7A+OiAG6CiBJra2czz5oT4
GDWEzoawJdW48oTijs47ij2xqlKIt11iUXbhWZp4oxaiqBiIwI2DmFqNQLkaRauPogjat0JxaUTj
cyFBsIAnUhdbNLxauYqLtWXiZOlqQPXdUM/pAz1wne5UoPW5pzYG5VBedR9J2MiGZ3ZMcOIZenYx
pvDarPjMpmyCyAWfOIhKsJFJeRF6tUUDS9Eaz/FDJwXrWxhlzUEqXjpGOH9h/1UOyyTsifMJ7Mhg
KxV1rN2WgnsPuSaGnVxS/SURDqJkVgeWyy0Mv7TzJJ3R9jxYB63Vsgu2CSZ/kcGwSFFvLS4eJ22q
2onZJnO0IQdcyD9C52jq2IyiW5CPKEqShnN8wkMUzc1TP1Qkhg6huQNQRcINTnRP0bo/RS5NTGqM
S6hrzQ5NO/TD8lcS5puipSQTlaGwShResn7o/dUM4RkAOm5SJn9hKgYxaWXqiheuX6o8blxqnsJN
xPQLn+sHmCLyDGSx9Fk1fSt6JFxEnEWuHCf1Rm0W4rFNdPwyUPcnRg5vMy/BHdKfDjJF6NFEhMEL
VLL0I+YJ2MaVXrkCzCO7a8yRszOnNjMN+Cyko6BB/hkhWD3kAXLsph6NXn+qETHsdCsPFMCrQ6f8
BAiLDB5IArPsVsm1UT6j31Etr4pZXvuJoIvHSl5UE0deWEf7qEfGDSWzkLKOMmnAQSWpNboDB1GB
Ofcns4NNfCWDxDJLlx1ooZm/7Hyx3xxDo28t+RqpaA8odUeIYPG+bbSqgEJgDLVfa7kSQQNd+nso
ViXOaIR9jRMKjYRDQZM/QSBDGO6WadsnUX1bsV23YWybbSxrBh4ynWpo6IKI7IJOf+OxhS8ER29T
suYbIbMBxY1SLJxNkFS/SqjQhoQFDSTZifqeWKv53IPQJLeirAKSJR4tUS5IvhOGZehToYuEY3yW
JuUaGqXi1LoCnMQU6B+sXI9UB3gZTzF5fNVwyDkvzL0sEURg+G0tTMu2nQ1MbQjKDiOGefrCbmIF
qFEJCcLswppgs4nDsj22VR3SLGCzF522mIKm3JT4/Ki262ALIbrq7TEKsM6oSPi2fYCqEBLZS9Sg
pBRGOC8mWv3VPiRAk+kxiqCEnX30rZJrkc7ulea6/aoh944WMkWoNwwj2SqxWI3fFhARm6Ar6p00
aoLTJMxy04huzCri9Aauddm3KhvTdE0AS8xLG8vxAQJvsatCioIUASU3czMy4lWbN7R4wqHsRsUZ
y848oQRKPsMQZVU68diH88KHoYTWRtXWX7IwSBlHNWM4P5p+20o02WmDKdNsBtMXCWDxTVlod5i0
RDuBU7ch6N46povF9K3Ag1SiOmJWGycHxJTCwVQV9SXWoG3BCWy56huSVxbwadFUs1JA2/DXj0wh
Az3BEzcRfPz1p7IeYcOJhdXJitkvVDU/N+6at7++QfSJiLfZz8GzX38H0g7/wEJjRJFHn2kpxIdp
VIV9g1R4F0bF9GzOfCScvcGl65TWltAo21FTxbti6BCSqTp/PyB83riyVLU+XTZGZTG6aeBwjETr
XWoDuxPw0grgPBV7hX7GDObk86+fX1p69DqiofPTll8h1qF1/uszLMMSLxeyEgIS1Gg6YWOMXlma
hz9hq5mnQomUnynpxFuLsOcTLAok62ZJPtNead4KFGhfUw58FB5mD2J4mDn6plZ/xxY47bpQsJ4N
oG5PzVIIj7iK6g3iAPb/kimjbC7MI3je1M5lc/zFXR2e0tY0Dpa0IJxqCqsyX8GpWIKxq4JkEtP1
Mybxlld9KbNhr0x6lVCVaiIiaFJzJJlyETwf1ANRQoFaGVq6gzWTPrexpuwnY578btQvQSk+dXV6
n3UEn4WyOCUGj0gbfXSru8JArtHP215RvirTJEYrIb7AxMm1Fw0Ky6gyLyPgnQ3BOVczhFYEitLG
tk36jo7Uecml1l+ETnDUoedhmpfZi5sOFFzYpkixNJAnJRAOMpXMDZYWVir0uqTpROqhVcrWF6MC
gN5Au6YXhsRiVYPDo/OIswrOEYsQKW/UkmxPfcPCfpwfsIRiPv/yOZWDD+S531oNYkgqoJI3Y33m
LrGYDyFulSSZ2Us/8nQbHMUABLGwoTXcWqy9X6ZSmxw5Wtq3OaK3MwZg9008CH5bRhGWC2ny9Tba
wWSfObhV83cSW2+ZQdGx8EefPHJlxcu97QIm7kj72kBxhhGtQDVL6UVOBeNUaRPG8JEZQWvE5oH0
SPh5sFsgD1todKOXoAhJbxgDJnd1u6+75BVZi1/pMg78DG53Z+LixVb1Ha+YeaSwcJxLufntwAts
gDSK7OSRWTWxRB8gzdulF2q312g+0GgVjoGzHauV6YVquVNn8ujmRM+OISRMphU5VuNiNN0C66xv
aIawH0QGDmLT73hfE1+YZt3tpWrXWetZXUZ2F87FZzLHzKtI2LhhpsN6Mw7IzIIavzUE/Du7ptFW
jAzaiJmZT2VjMGouZmWb5gETQgFiKAa2NnZaEWUjSHm12IJ4oVEOlR3VoMkAyRpxnmW4sXj4ovi8
QHS9WBmRuZzVrLok6Le3xgya12ZW9XrTkMS2M7EZOhSkiEyhCODEn+Vub1jBTzyYMwGD0ngSiw5R
aapKjllV+S0mAQSWZR3uJC5pd0XMZFx5OmwqtVf8xkh5XtUhOq8YIA8bUvOcQ8gH3yGUJV7Gevko
8P74Rq+RUaw1rb0s4bgbBqbNs5IMXjzVwgHVQ7rTipZOW0+M7ch59UMeUsUjmQiXpGywSSFgP0pW
s3ici9IOuDeSZX0aJ2YigpUD2+GQiXQLoYLczfj/o9iQl03SMZcIYwEXp6xH1jFejNAxKqbRFcGw
pzImGTUBee6R9yQQgSE2T8UYMwBVqBh1kzhbWD7zxyCjFk4ymSC4EAXgne5gdAwwVsAjx4g9bam5
I6oWv64BLsJCRf7ezxIsrLyCBkOlDrdmnK/VKFu3KmjXEnryWj0VzmM5Bt/8xunVGok462rO/0Hs
lpdhmn09ULHYxkKyW0Zrr4yz6ujQ0/6Ecq7/mJUh+gKmiRojlYPWW93GScAYJQhGhnjJyIWoG7ET
lesOMOZOMpPgFy5b7OrkeWy4k9+6dGxPjK3Km4qhwh6L8lGDqGfYKU57RD7Rs7Vibkm4j3f6ijpW
oHb73dzrbjLzG5lG8cuNfl9wR2Akhf6FQgSRe38PRDUiSAfbJdey3G8bcs12gRXlN3XGTEJVw6lW
T8YrJKFnFFrKPtTaHzbg32IGg2nRBMUp0kol1lHiMiPHnhEFChuACnLypY+Jhcg8+VzXXd5Iyi8y
ypp8BTSZqclCZMartsVCEtmUGgTJmqwr9RRhrxiIizt0xikvCvlIL5L7xbQwrRKz6CECZWf6YWXI
cxXO47IKyUKoZPxrvJfQHkcP7H3pNPR2OJAKllSi/GkmZO1ScBWf3fpEUMTv54qljxCV1jZQ4+o2
Fcw14GfXB0B5BV+TDGQNJ/K+F6eFxdX8NBemjp24FhnJMcQeWhKvg0w9F5r+iernJSlU2RMRibpz
R8AHEnTBa+tg3dlmKS/9Ut0Fg5rSDM31S/2jrD6fGA3aNSzHyQXNgEsd+K5Us0loVjRyqwzFE0m0
gINwZUAJjHV5vwgrVrI2Ex62Pni0dYUKigJL90aqpQ34rnqXYiP3LSNigp9Z30PPDi7VAVepKt9T
C5RuN3DVbclje0b0gUnYrPcB5I1tp8T6ZUjrE9jyxRcg3e4lAkxW2SJWezWyNm1o6V6FbdXOUH/7
Ix/jZhWqrHFUfbgjpYDHmQoc1d4i3kn+EV7HDqD2EEy3ueg/paVCSjCCWEHNdG8FBPGhKsv+oDbK
O31V602m+FMjpdlbCppIxagv4sRaTcR9bQDJMqm0ihD2e0UYyy7VcxIqEUoS+hV9pVMMtiQ2QTno
LLrTmu9RGnEOxNYe+RxyzwDdZkcihkOOA/QkOUt9rZOZe1tZpR5HtSvuSEhYtwss8OZAAoUnp6KH
o6bbptkSuGoRWgcSoCjPhA+jiPoT4S/YRXJh+BMkZvNQYil3UK9ZniqMGsRDoKspmLAHApziTNjB
6C+6FpxGskGOiLIh8E0mFPSYmifgw9TFMUQNBykPiJl2AXyV4jXCN7PGZI0nrWPxUUiKdtIUqA8R
zO1zwuEMag5RG+jh+hzLc+43uKqQ/9LFwxJdfgrVWhPsIrT+M1yTae1DKVZIdlM7jca77lEeqBPl
mwwOG6I7zrw8KnCQdF/REFMpGTphFpIm+3qs9fhbk88xraR3bSEQWjMTaR9r5K+JBlpyRh9v88h8
r04mXAic2WCdjMYfIUo8Z60h3sKhU4+JVTFcmAgbgyJE/gre5gOOvNsAxnNDOKzikVv/isJY35pq
ha5lMA076+phN0KFg0FfjxwbgCY8fZ6CK3+72K1byIxLDkq5V0btaUnU90ZHAbRqY3u2CKp1hbu2
uLElt18oYnGVJiYfek5c+EYTqUT6HuZvMOpsQ8cw22qdIB4KPQkcs6eHotqwbqqSkQ5jyiE9e5Kw
zSwVdlklDgF64XRbFitMM0z6Iy1q55Z4jHdDJLVO34zodq28vCvFzDWgcs6eMDMv2zzrmoNSaum5
D8zhZ0Yqait5LW+NNAufck1hMYMFjqGkKrwhG5y2pPwxQm2Q84GqA5Jfq9WenAaV3At8VBExh15H
E0nJRJxIImuiF/WGtM2XsndqOauPVjsSz1VXRnbMZg0NkMzgQx7IbMuC2e9BZBL0AWseuMohJFjl
SDgp20q1n7Y4T0kvXXoDMBCvkpWE7VYtpJBhOhPiKgi/ASMgLkqCr6Fuez9r8lNDW9ViGrw0xlTc
DH3WfwPdxP5NbNMRnLl2E0h89Y0YkDWT8bD6KAotO/KRxI6RmapvzDIuTwyeN4Mi+9rTRG3NMsAt
zzBhjYLLsPfVPbh5nZdg06kMfQ2kcxJ/oKVg3aNakiNGuoZ8uEbgMid1cscONm1XXqI/MqWzCTMi
ra4w4FQ0tfBmVQHbSW2JmPFDK1nGbAIWG1Z8MFHNKj4qvLZidsjny4A/1TSZh0tB6Cml9UB+zSwP
Pni0yIW6WZ/TpA/Ok5W2NoUqTL+pUD8IlpEYn0EaYX4BHEqu6vy+UC67RSQJL3pH2xE1IE962WBP
vnb/YtgzqE+4RSEe7qxa7AgFYOplTQyJmCFkJ3XIGj9UoddmS0ymnlFJ3kh6AzK6vPWHOp/f24pD
hUAK/PccaOq3LtfEQpWL+WlquLmTqui3i9bBFGqL0psZx7xlYj+7Saxi7gHiKv1YvVg8OrMCOyDF
vXWXKlO81EsifhdWhwxtwPXTdYb6p2dMBN96Dp0S7ANohKQgjIrJixxkGoORqXowWgq++iIpz0GC
AbTojPIYVh36hbEYv2Orf1VCNT2jTMRq2rUULJo1lR/zNKl3eRLHDays6d2MKwTXg2p+DfESHSqc
BtuUCxnZ+zjr91YTkicilDhcy7qyx3xtoItZ2JeTtDhtHcUw37lcyohuGJQXeUiYuSTzlKYm4Kik
j+FUgV1fr5NQ35DZlly7ZjGcbFAIk9Tb2KQoaIyzogvpfBgXaw190tmCxbnuCqQcse0zWuQQUcxl
kpDA0QskZakYVOjBwtq6FFNi3JmipSepSsPPTK7BhoL3wtk7Lo0NlXl4zaVQJLqNex0T/PKshnpw
sPBXOtksoNyzQsQWcVzZvbK+3oIg/Okr4spkMb62dThc5dxAShigHoNBvqYE1Zx5cKAsyQr9gTni
MTHS4Ia3S6LYhD8l485jcMm2k+jW6oS5PdhzZuZn7PmKm2v1dOH16DbGHHY/FgVOVYZfimx9CZr4
pDI0hcBbvHZS8BQrC3UOeEpyo8HpGzwmZiT/kC/S27Jifeh9QgYFIJ1GyeF0GEP23AFsobqRHTE1
XnTsXXALGAaKc+hJEsiXURUV8OABCKcZfwsF6kYATGxHmSzjgU48SDezr4G2IvcdA241V/uhDLun
RmAJqbbpaQBjzHGXLd6QFBDVJFnewxoeHOjEj7Do30o0sjbJAC6mQA/7AZ1bIA4nSWIyGAT5lhcc
jaUkBKeq62TArynIdLEwAAOxJUcHSBmmmOGK8DIgQXcIx3W9285TO/tzM2OLtFjfN0F3ov1JWDRO
6hdWnMSJQm70uJdvSlmP29oSPHVQYluOlZDt1aL+0cWqedLTVnCxhDNyxXRIBUAEtNKgPB2jydwI
xGYAddFk4AapxUi+T09jYTFTzbsMRIZGSgdR42+9CGbUiFTxmiQdMsIa7w3BJ73qgl6wLrrB6NaK
h+c8XnHsrRGwiUPwX3edZNeaknm1HkS3gfwXVxzB47Swx5aQSr3NGMv2fRNCltTLU8GMyDOakf4I
FQ4GQD57U9Rs7AfCXvnrb8bj8DwV890qKIHjVQhPPUk1V2OCWDsm2YoGdPsijHlt2gc9+73WKKrz
mJQ7uUxeqzY8DZXwUw2JgOBLHlxxNuKzGLY3cWZpPRhY90OMplvM2LoD/JiqTjO/TL3Fp2gWb4xu
0CmJOk+XvPrSlNBEd7rW47nslRNz3YVAZEGVldtQKTwAWEI2BKDYLW2CnSxCbcNKFXD+KWgqptG8
gM5HJiRX7GWTNN+ZuXHsutaDTPU2giFCTEAcy1zDu1XjV9KHSpe2AJwAax+vVpfWg4gAM6VeRIel
w0lNymfow9xvq4u1UPRjYeFwUBo2AUUUjW6tGJO75BMEKujYOvwvlrNVuymDCbhKkyrPhtC+9xbj
NxlMIzRmAyOYKh6CMiUoEuifk0dmeyC95qWdrZihVSl6eSW+JaYScrSkw1bvredSp5SqO2WCWRdj
C6bH9C2lUvaV1t+BBbP1IMf2jHE3hDWir3CCcoo9rZg9Sx4+hsh60gJGHUmZ+Jz0bJo7mQDWsDJ3
/ZSKz5SFiR9b3+DCFeZyBCunovVMffgaxtOFBgKtllJGT3Ff/GD/SM6pZIj4fozipArSjxEYDJAA
KxEpLjVd5VugIrej0keAkCafGxMXac8jYUjx6BNwFbAHKbxMrX6GLt9FpfwS1IHqlKl4XwK13CcA
go4NZMjQIghUtvCwmYgmm5x+RooHVlaB2u5SRaO8IEIFL71ZwGJPkHFP4X40xMrHuv2dSdVzmMZs
gWOsmpUgbdMxySDEZWyIKEQPYRdqvkKZdhR17FT0yyPCQ2twZ32xQCPIPwpO9SeyV2C3C8QKYS2t
bopZA+4totIJox59lhQ3txA7n18U/TtcvTw+jiFIueiZI33cZTnZAkrWz768xjMMOplGoIslpy8x
Ry4iqEPqrl03gqGB/Z2gbBp8pch32bi8wzo8tmEPrnaaEGCi4k/7C9GpyIa0IPWkLHmHcAWQv9hN
iupqMDUVnruNMteiyzTVJ+TtaWoBySSs9Oq+CK5xxC8i8O/Q1EQrAFK4s0G7K7j0eznage5wcllG
MVkHLnlM/AmJmz6oQecUfXTtLekBLxuv/LRLVybCUvc/5OSRqyZIX20u7jTehoFHwwd2A6gY9JJs
Pkm6ktmDmu/xvu81JXUNFCsEN8vXCevhhr1Zv4GnZDq6KO6zskWnltX6I2qKNy3pKH+L6h3T1FVL
IxQv7ZNag3drF2k3smGM6AJd9rfVG06vcxRMEMA78ohQkGTVixj1OOmwdBa6clakqsVDN8srY2Q+
h0G5Lbs4sEGWoUohl5yNKzssGWktsTNfC/jw/RqEsR8ESOldF7xpa2WhQTMI9Kx3sIki8OnD1s3m
6T0Hro3lKDjJtCMaEGK3qWFvsfthtANerMKGHbIY8HBj7UMzQu3YSjGdm1LAMO0WIi1CTAdF0I0X
0xAP9UIdp9NCurnexWjqlepNbebuOhlqsheSOD5ZwpoK0hsAt3K9WRM8feYn8S5qBcSHcgYHiYVh
9QAjP36pNQV7OzFP4SEvsk+ylOjCqavVgDO/UmbSx9oG9T2lnFClP7o+qIQChxGLFpGIXYuUUuov
drU5REZ4S/yDAQOvwjejG1biFpbC7U1pogaSY7QQZnomxPj7nXgwnmJTTDG/ToOrtv23mqZMFNaA
EA7Mvo93K2STarBkWE6mbb2Gdsw9MUvymN+lXB9YVQg0V/NDDYp9baTdphfFq94vqStj0YUiWz/w
jF8xF76w4kSlVbHXF3SUwbUUNrtiaWZ4I+Z3E9YSDbfY+0Oil899ORh7U03u3aLvzMBSvL5WAhug
xkye43ID74wNGqv1vhngCWQzxsBCeh9gJ9ljjbpLY+jeIm6/aXyjEDnIrYoJoBpCA2A+ngqTwasS
Wa2dZ0HqTCZxl3l4J+vXUeCesbmPwNiohBREWMeCMPAgu3y0pvTRD1NmN+wK3aGKYU8k3SMse5xn
nVMHRC1NK74HQhPPsXKNetKzId6x4snEbz0lV0HQTXSeBns3soENSgfZHcylRpicHRqoGWE/6rvS
SN7B77h5il7Y6LpzI4ywUaCzeUtb381AopXW7iBpmks4wRttgkk/NqXaO0HH2Jqs7w79bqrszQJq
zQgdmN1ytO9Wa/1CtOvWgrvNjC1nSB7QhBrwTWH3mg/JStozTC7tFHXxoS3a3iXAZysF0yVReQzF
9aIJaDAa/NJ52cIG4+2A39Uw2WEzm8rJZRSNeFO2IswGY0bZHsfI1lnEu5FKoZCauHBZgce7zGQY
LeoghQTaAkTZw1HL1Kf/Td2ZLMetRNv1h4wXQCKRSEyrb1hkFXtqgqBECX2b6L/eq2zHc7yBBx54
4OENhS5VRSDzNHuvPSwDpBtvvDUuShDbt98xewJtj2pY2lEVH5NBfLsT44mquHQR2r1ZlPnFjhCD
L7CG146kUfFnl+6msMgHR6LlVQnj3pR5pvs+uDX5VNcqqh33L7kBIR6Shq08sMi8wjUD8CWDObRg
1MH+mbsXdq1OS/LikLUo8qCEPDR1GwMJARLHhqmNCDHdeQaa04b5OMLlOiZdG77m8hEzgptuhhFR
vUoYMo57/nD0Lh39Z7Ul0GaOr9zvYfvUWtX8b8GW1m5ZodfM4Qt8c4ei8Npsl4QlfE7ElA6E1yJq
KnsDb8RyHlB1UBCq2Y+/mnqMXICq0q+fBcsuqmme+yx5mIho7J+xNoOFwQjapJse7RFWkigOYO2w
xmYoTwg2BiO3GWwwp3bLDjlbqsw6R8xU58dxCvlwYVgxqvLIDuw2qU7pFlCdEnI7rdpunOQnSOCF
3L/ZWVzKmkk6JBzAo9JPCaIInuOxsNTKsfS8GR1ocCun0MEVlYR+lL7ze2q8q24xIMhhULhAy2Tf
ZWZ81q5E45HWzcFAa095nProV5GO9dXKLGy1bdktArkcd+naJu/siIDjeQFs9krswmfU+juVxgy2
HTICCxx9UeaiNS9+3LBHttvSpaRzK28sxCvQEbrWa07DfnmXYHD1v6Ftxf3nD+oclOZtrDvFAUOS
QBSSA9I7e2j2+yBt9zU6eJbwD7MHniVM0YEXKXbxUYFehYbENBFvGUuJ/GiGu0g87ZajA1N40zYB
ch6/m94bAAA1qPlzCMpgV1L2YrjGJAc9V5wJqYkxufIlQdt3GWm3e9LMkGROwbwf3fp3aenHWAQF
PVJzGmtqPLqjiQNuaVCG48vfWhHnqBI1ZpGYN2TEOv4WGp/zeBIKBaCN2LUuZyQKaXi0hlZ+4NdG
uD0uHwCZfyqKjk1HPkgKNPLg101K9niAsWXx0o+yDn4EXMNjX/WPIHQycLHjK6Tn6Tww+bo1jc63
3ui3uzSxf5XQk+8JedwyrsWcuV3qaJfSoJX4cAiv80mV2gQLYRwT+2/wX8ewi+EAoEmjqWpYMDTz
iWWci9+RSzCYRb2Vzjjv8yhXVAn+Zw+fgMfBTDeCOhWUKJIblCAwmQYW+B0EuIv222dZ6voV0xBW
in5RN7R6wWEECL5hadL8CUf4DWMSRNug8SZ2LsY5mAHtVtsaeomUDWzcCnJK+PQr7lmMdndsJG87
81QY0wkimR8yeVKG9svWhdGwPGkx2+vyzggLPUuAucu+MkX/CdUHg4RIX7KUzNxCT0Ql2GTqTkVx
CbKQdW3QUA36PagFD8L3eyVdLIkt2ifSK0a4IUnNd7+K8dsjmdfB8o3sS/zOg9yrbl1AcyiY1qOg
znFDXQnEvIc92LF98tKi/r0MAfPAFfwn7wE69VKtrVx+ZImTsDms6jcUa94ZMWO/tlwWl/3SnsBU
gIDvSFi/SF2XrLnKhxwZ4LqxmbnUQW024724cYy1HKg50neyNmK0TPF4EiacThxgFNZ4vLN1W/Mc
bMuwHfER9A5VF0SL2j6Bf+DtcwlP1T80faVZEy4fbPUUlg9tkG0q2YynKarks+WBz8VfLhAFw8AL
igmDrfJS/JVx+RzX5R/RRtitSlOCLc2tW5XhTPB1fWxbS76w7tgLP//rtaneWG36oAaPo3CR8lb3
To9TwYFgsagoJVeZmOEOe0b0y82rNzaK0MKSBek+USFpSIsskuR5yljQScKpN9zDB9241t+yQTsA
03ZNKNEeCgsC4mYZj5wQO89DH6R5SbaFlZJ0afJMbhwvdLiZSWaJfPtlCNjZ2bmzZ6NV39lVZ2Ci
4ihcyxB4Eoj1kIBZ1Rnf/Tia5OrbkOCWoGTP2MVQj8gu2Xgs/t9E3fmPkSp8PHAt4TBV2tprGAfd
kWDPeWVi0b4tafbukua0Hvvmhwaoe0Zah3qhGl9ijt0FPdU0waaSrwyIkl3PHoUN/HNUYLYI2wCK
cz++UoJCHbE5J8DUjrusrz+WoACbLCFjhsbmV+MQDsUZCTAowEQw2khs5ino0ofI8zxwRKP/Bh9f
XiAr5jsECsl+CsQ2Rd8zBwVMyVqv+NnMt6BTMAfviQks0M12D37clHInHOt3b2u1ZU6kj2JK7Efd
E1c9Qh5YhQ76k7HVSM5cnHQmxTznsvUfQRnO3dpZMucR5uqvzGvGC9zKDN6Fmbd5H0kM0K15dCfs
CoNd/pQ8j5u6T7IzLCVuekJj/6o4QQHUbMdugqZdkzrImxY0L+NQIVOLYq72ZngAsLVxgiE+FC5C
DbdbHIrxMkEwbyc86vhfbBzdFMzVjtwdSCTliZX6KeidQ8+qTcxdvilMvx5alA4mdV6CqHv0i/qh
EOhZl6wadqB5EM7KFsMFfMN+Gy1B/QDC2kKWgw/MQ4G0aUui4LJodDYqJugSrH14MK2sDz2DNz4v
gi7SY94Lp6vWOQzALOVbyswd459iDOin9Nky1rvVZTN7KyyNgTeFqw4eM1e9d62Q85/z0mNXxSY8
CSGmQ5wsd4g8D6zgCE5yKMkrcEBYb8kCrjP9lQOaZYJi/XGd+WWpiefqGL9vs3Z4GMfU2uFFudOZ
F9pDT8u/9+HzEYziX+CUUq8dNXTbjFKBLPVlOcIuLi5h2Zd0IP+vhO1P/7+lptyZCP9nffulKhHh
/FeBu3P/K/8rOcUJ/iNAU2574j/hDv9T4K79/2CQwAXrCkcAeFD/W9/uwXaQiNt95O+B0r73n9QH
6fyHp21CLz3XhdZAEft/Q30QjuP/F3E7dE/XRm0jlad4wLWw73/+5/s5KSMDvuK/hZ0FGtP2i0ss
Y9SvvuzwXEytIBO9sSk7LyYrkAtvmOMVI4AkETBqXZKMcw/njLDqt5R8cZvX3NH6SdVqmNe9msff
oiGS4DsLEOyx5yik+s5qMzJOadyBhDsCo1CZliABr+S1ZiWRWbLdGNFC37K6PER0ktpjTGJqRwp8
XbeOcwXXSeICzE5loH5bCWtkpLVUH2PxakxXj1fVibJ4sAKZPw/doOyjHy/kxEVlZm7EvMt3ElZT
C+61l1YfcklZMWyAXJqDZYWeTEELFTgaYZT5Lnz70RTJhe4cbpHKZLcLKTFxJeeTInmgnfo0elkM
aBg6qq7RP6q29INgpTOtibxmMwvfa8DJFI/FNhycHCB5ScF3YRreY8kdkOijPBrtOTssI6v1e22O
6AU+ctF9FmMmuJ3iIImPAjW/gd1cC/PDPBl0EZFypMNYyAF/RUt9j/jiinhCAoGhUFexn7wtfgN6
z/aIXxf0+H+UHM2+J09j7xTdPX8iFfJ1tDu/2eki4nIGqU86S+RptClezYkWTxl66DQcrXiTeZCs
/rJRwqyVl7Kc0Px0EEJRvxH2nSyjQNavEu1x+GoKebrzdHmMup5BbgESxaWMGFMSyabYSextbYDY
Qo2YGXCHa6ZajLGtBT0uqxWi1zeT4V96K1z8ACdJENewIVnHOvhTiiV4rPxnnmQLbzp69e5V+FMm
my0OCat/KVBBsLjWfoLlVI1z1V49XUdgHb1C3h+WbiB2akOcZI85LYiKhfG30WbsHnNdONlH48rS
I7EmDLqNlkrog45ZyYAjlLRBPyRQZ/I4BilUvx2xbDVq9HFm9eGkTtjvlFV4/mYI5m7EvqS7h8UZ
Rvnl8CS4H9RxOOOGsi16UArTHSi2cp3EK7flkAn3TY4sYE6V6Qq1CUIfr6Y3lGFxRE4+xlfi+tyF
pz9jBLKtBlZu0MAjZ/ol3RjxwlJPY//S9QXeM4ZsQAMDFYUROHdpJesRMaR/CMIEH0Y5gSlhriCS
+765TJJD2BsQYQOgIaiD7kI5+kk1UALVAyeIXdvhk8/MK00d8CsXuUwvto+Tgf0HTE7W2EI5dXxS
tJ40tl2dyjxmXyen1ieupk4popkMG8TbUk0cBRRNxgs+gsEOEPyRG5nMf/0YDetvVsVjyxnBxt92
Vilc0QhdXjN43d17UnvvtWaygUFgDjQiagmg27/EGj6nXuck7VTc8jLvuhMbs6yqTr3lKxanEK8K
70UtCc3gNI+t+4t5ImZdNzAdba5tXPUaFixB143TqWXdFcGQvw2kXHho4sk52uYg5Al0XroQxZyH
1U0KAFYHpoYLqiNXFtWZja2HBZq+F6e0a/kBki6yYdcj65efaMJmCENNWvewIqtY93VqybUh8K4B
cyLla8GegLenTNiMJwm70dXsm8T9VLqaORi9pG32/UzSyecYKAta1GBLNHthPX+iPOyTfUNV17w2
1TzjwGT6zWIPKchnQTWxaSZnOsosDtpziHfngX44vQCKzZaH0eOXigUAay9mJlYOqqIvz1ZUj1aD
Dy4ZnknyrT6bKFoe3YpdkxM0WHRysM8mqJAr3hFwTxJSGRtXnPNIlJJJIaPDN8pGototBEJ/RWjN
vjKDw5V9hxvgGmt99zCOJAzaRTbj9ubvrmw6Z7ySVHdqdLDN12TfaqcO0RQEml6oGCJ0AmhDM4M+
6RDOpiHPdcluozMCnQO3/Bk6CZzpwpNzvYMsPXlHerS7bYuH2H0yjahxaMRThPZwps5eF6hcWKbF
1e8Mnu1nNgGMBeTQRBcB7X9+ERauQAVFa2V3zVwf5xLwHWRpac+X0PQZQlsycDQSfOJlIKzUoaUu
IQPcigzrpH+pnECAmh+Nzf/Kc59nl6lJKEAc9xhVsN2TFEviIlh74jmtXF3tJX/Nsp6vZLb8V3w1
jl4RGonDQccRS5mUGGdW1K1l3iKBBo8NYZJ2H3MzZu+RR8Lgls9gr8MgT3zsLLK+NLUzfxXl3BxH
P2ueIptFdBiNHphWJ34mwN465QyTHqDrcf7IoTo3smzDFykH6zxHC2+kAjB+ibw2GdcNW6fjGDrC
7I11d8OAC13ONmPGL6CT7UPfo68KHdpxk+MHGcd4PrUZZFrg5SCwycT81J0fkuU5N+1ZG3vhExjz
NsxYLVQ7W1hIrHgtRk+clexeDIBqHjKREQY4ayjCudGU5lxi26RvbZ7liBmOKJIfdoto/ZhHLibK
bq1vGCKMuEWI7sK87xJHwFwClQ2Qaf0Z9VP+JeZGbdGf8+yQKnkK5zr6sheDibZfxkcx5fM5HAks
K4iVOsqcC4QAq+SkCXZZJa5zp0oJm+W9n/cVvW8LuoFlwrNCFyXXjYJbSHaKQm2JXCf0e86NDJXK
t0zRsqEraciyLloLFiRrmi2Mt+AF1nSK1rFm1Da5+jymC2qXcob7QTTGW2IN1TosQrgafho8qjHn
seyF8w3dlcMgENi+A4UWJhuy4FNEKf1uHDmPvkizY5NRPckOV0uAreCRoDf9Han5b5bnYBPCzofz
K+W+R8lzrgsBcce3g1uLMuE5TDClLNKD0oDG2n0a3ApUHdmqm7rMr00iCQaj1MTYHCYs24jUq+lk
TvQZwWHI4vLMYWxtXAYG+6GS9m6eI6buYTyfU8dzoVgXjT4HVZwcJrwLrwaf2zqzjXqYZOHfEDoV
HyJjs0IsH0kVIYM7APhX5Gb1ti68ZacI0vmIlrvG1GaPuTY9hBtbsB2olsd5khjF08UFKMUu9qIC
StKuX/YMo1lzNPLL64Y/cTjb+0i54c5Hz3cwDj1twwiGbXP0pxsIftMtJPiEa/WQFmnOeTuLrald
XjKEYHmXYKPrmEyhfrnOBCcfjY+RuE7SRwS/3aGxAC4tOqz3xh+rB9mXCEaa+I4qQbefXHkmXFhY
CYP7vY901b1WadY+yj6M/kr2V7+Yx1fPfgEL3FQdiRUqnh/ScKpxnd+VNBx2muCXooqLn3Jx2vdG
5tCvPBnw5dtXAjgiPvFkXrRIrHXJSbPpmAwAV4yJQcEwzjCo3BTL6K/hrBe/3MUdMVZasDXXSSfT
KxKJmNF7J7sbtrP4wQ2Vd66WfkaYYDO1bBdWak1OAoMVx8T21nEbnN08pusMRoxWpXqj7kUuhUKC
26vP44M7hXfGVSPnc0FnuxXdUF1wCKD+I0YiAwWpqMPDZmCe39FID1MSYonwSzRh8T/LUt1+IRAV
tf84ey9damJU0YNlffeokc9hbvrH1q18JnE0zjvuV8gjCJ7+xDNcOKntYp03bfPGY63X7YRFDjgn
I+nZCTZFF4e0QwbKGQPrR6Ng6jK6w5fLlO1SedRuHuXQHk559FfEd0FcdhfutAIYlkvXssdsxK9f
DVSFXsGiMc75U3byO4K89RnxXfKBfHykwobeWym3vLDWOLSTAPtQoiAgKSncBUROryzjMlywFwYE
poNY1uQ0FitLKO9XNDThbhRZfybSwd5NwyC+AJAPR9uU3B2qLDaRQPwfdzbDCjnvFBcLmnpSy2Of
oB8h+4KNr5nOztIgpnDwonp9epB55h+LYNGfKjZvZUxgH5TVgHlXHrN113a4aazyoaL0OkZume9s
Oyj3VQCegRhC+RIvOt4Hygwvjmw++6zwVoD4w01PyODOKnoOnKlMeR9bLGnxhMrGFO1zFKGA8Bq0
UiXSAHTr7OCapkDTiLVu3rSBV62JoiyPgnzcrYhQ5pu6sEgaK6bPfux+NUGcn1GLKhKJC8VLXn51
UxJTFS72Psgr2EDaHResrJNvEx291LtUDfqhQ952jplWdoNzTxSsQrgvGQ+xSAUuXWbjZQJXls1b
9snx+6v0vWYfJQSISkVtYzl6gzJpBM+g2dAq880DNh9sqsOtmmX1PFe1v6lyvuvWhQkyqTC7Omir
1/1QFhcCyOSGYqBdW1P9In1UDpEr55PXFcAh2nv/W0j5L79P5xbGxrt58Q3yN+gKxWCcVc/a8Nmf
4LJQD69czQG2ihovPZd5bh261F0O8wIzxsw1q18U4wRW1UWIhxDE9JqcinCnF68/OSQxw1Va6gEI
BaOJVe+35I100bftT/VF12N2LI0aty5hny90+RDDKTPujzV7pOHOTppiPNRpHd2iSlsv8F4xekMn
Pnc2jkg2wWW/sjhL1zCV34wVB98Bm+FbQh7qig6VFjnAI7LWs2d9dYTj7NIcrqyxu5jIuTCDRZT3
L9LMf4xE4wguJBsYJTSM+6tEFUj/cPiu6tbOnsiOBuYRRNNzvtQkQGsXc05clG80u8PXrGf7GhIt
fc5kjc7WioonE6v0NFcUIXnvMhaAa7vHmts/+gz+YYtMH5K+4CNgg/pL4xlAo+f4W15NyGRcMdtI
mfy0uIu8VVX/WjndzWnRrY1DOp0De2q+MR8sJ66Z/uDYtfxCr1RuMSXUT9FQTe81L8tHPcA8WEFD
F6s47vszxcF7UznONvFMfilSjt2WPvpbxRQEekZYkZOsN/gSjTHpfmdi/kCP2DTapY6zk+v7JGmQ
X1tMsLuZJ2e7qRDzLkJ0u8OwqD7pUCbSfxxFzo1hd40Rqj8hjJkvXdy+LgF2v8UTnJ2Rsdfgd6s1
VOjzpCz50IXo+UjqYtpR9QR+5+wR68gNN0HpPBLGGW5jf3mr3bLZdoRockoxTsBN+cSBPf5dWtXR
SkR1uU/w8BxdoiDWKPPRIkvPOfpTd5U5a0VfyOE9iZNi69T3S0UF04bdgtkmum/2IZIMFADqlrpo
EGPC5o4CqwHbKKPRW7oF+B2y/uosdNC2ts2qGunrLdvur63vE/idph7supEhOqLPFgNeFzXtUSNC
2M+B++hX3v2VhZGtHPu7scPoEAGvX4X8Jth7DeqQtkl7QNABxKwBOwo+vjxyn/dnEO3zbQn85Bbq
rD2TKUjv6bgthUbsnfjw5akwjO09t8Z3M4tXr8ZvxhbvlDiZvzKV3b8GEBng5CTW62JM8Wzb5LHo
DGKeFzXy15jhpSvrHCRCGVpntIiGzCBbJYdGR9GTIU9t3/r1T7s48Tm0ynnreLWPCNi4fzPfdTeh
U2UIDBkQnvKiHSEaU7TdWQrs+dDu7ibexTPKQ1YWfi8/hV7q73xpQD1pJo2AGJTZY8Jsrm1bAymj
DRpWTJbvcCkk4geYDsQUMPj8bfuLB6zH8rbsbBXlDfoOlYwoEpq5HU42RfS6I4t+Y8+4PGldy1Nu
m/6jSNt67VKHXA2Sj33ukP9j+174zpUcQhNT2XfqhpgM8J+sKmQC1PJVerZJVzgMNgEbVgKnudEu
wh27Z21EBUzD6JX5Q5zYw1mOyt4zzXLAAC7WiW38BUzZsC3JkgDquZBRIJKyRm6fL389fGmkhYV8
vwasxqbpoy9mKdHOLIR4YOkcgZx1QXFNpgTdbB/30CMNsh7let9tXDsPegySXTPV9NDV4uotrqph
Dxai/JxTYnXsus8OorWt9ZA23dWbyuQyz2wLzIQmeSnncifrGDZ46A2/CImDIe9UPtCkTs9Pk7+I
j46YAfYOcfWKGsUTKwJA20uOWW8d5on31MzuvOcCgQjaD8WPIuCd5QThghtSXbKvUhPwYlL9E2LJ
fCgmVnIiZiyzqnGh7/0i0rsE1sFW6MRb3dv7i2rBmBEiOOysshi3CtlAyzwHBAmqrVJvU9eybsxM
mYMJNd7uW7eXeGDmw9TZ29udXB67uMRTlBb2sqkVWiU0ePZtbNkrWsLWzzH70ocgIw4hJ58PZzEE
1ToY2OhZYBx2XcltGKCBWCv69t1UD8G6UNUd6pqS+HPPiTUpu3ZBFMC6DxuXm0+4oIIU3Gv604GU
Y+H0+0x34xtqN26PyHVZR4eaSLy2j8ObsmjVrS5eUB0G9zFn5gUOd5Jr6Z/K4vy7z3aZTTDQUUfC
bWS8IbKtRh5W9Wi+bdfeDEBltvDv+xfG8BP6DY0cYMPrm291aud7EdHWLgLjZZTGEc1R3G6RaIB+
n/3B/FYFecaUob3zbZkuflVzxi6Ym2Z8iw3trBSV3uN+ys+NA+3W9u7h17KdqKIbxfAnnDybSoHI
B9iL8zeGJvHYj9SbYpZUlJaeXnRv5ywMl/xvRTzvj504kn+G7/wCA42GmQnzTSowDAMvsUPj3jp7
jaAcxRedOrHo7pPd+APAuClC2G4xHu9BgPx1bGOts3Bx92kfE7REwueKFeeN2GKo9Dyd9KnetHIV
lhYVil+FInMQCyxyzMguP8yArjQxPVKfZtLrrlkeMmDZ8G4IVO1q9+e+fjtQ2v7VSf9gpQZDhzP8
0S1h4PzCkcL5rXNdAO3Du3UaePXjsovTDCANczfiCMkjzdTS7hTPIz7RARYollm2yDmjBf0uJw50
5Iw8bEMNfb461cn9omBpLrBMkSxXvg4KtOI8QfmxvohloHIiKv6rSJufiOBahhXaoQJJ652Qonia
nRrqmeQbp4xAGM0wE5Ww271YhiCzVVAhRkYJAfST6IcdyjdaXsS/W08V9T/MTfnHkiYH4XFoIlod
NnHPUGcgZXht4feg7S/dFpeT53zPDccFjbm359h+mSTzCJe4oQ3DtAtAIOpAfG7WkZjLG5rljM6n
0zzJ9mdbRihwYrfbtLYCc9QNsFZaJh2ttSRXdAn1fScdXpR21bZxJLvu5a2JCDGvLevNmz3vMdQN
3Lp62fA+JZsgmfTVSvUZPdX0yNiG3T6mlf0EPgkSS/6nkxyIvV9PWz9lokBwCm0QaQbQRuhIBQ55
9p/jsO1Qqz3rNNO/HOwRjHwQdJZ4Io9TNplfLj7OehUKQavtYbZzTfniZq06L3Nmjii5xh08lOYQ
LpXFCGUWO1YmwVURuXRWPttTlv7+U+kFRKKkg3m2vR5ISp2Oz5XkpRwX7azg2nTvEGCyFa0QQVXZ
/ZCVGUmrhTMyXfMKxwVZiKyblT0vcSOEOdhzka6mGrN3WkOUWPVkI62SWP7SDgNWRCr8QNK5Vw3U
h9+GkcBN+Va7GdE88mMYo1V2ba4RyY57E83pRYfe+Bo5AaHDtqsAQbvARcyMU9JaQFtwnscHrAbp
ddRxvyWooj2ktMevLKKqfc3A7tS5fnLoAjWuWKB5R6AX6QXR/8OIfHY/aSbSslqKtWMX4UOL0PvU
DxSTJR/r76J9cLN4+jEIoptg0xQzoI2C7YT273mqYs61tFc7KxnDNzRbTGrTBpLlHANzdJZ2fPVh
H8MAtbzgjKawo5cYeBOG2UHZ8z9S50PpXYbcm1EihKguVsWSzoDBHXtNhYwfQ6a1oraz2hV+NXlh
CcbQpSj1Y555ItrWCYTwqDJffudWNy6SyF2j8QcNxa2ylQhmTvYwMeY2vX+1Xc3hAGUfV3wUpJuy
rC9lC2g9tPtHKbKXkCTiq2dC58xAIvSZnHUFCc5V8shcN177TZ+8wi4g0Sr3CUZTVpJt7xL8rd8z
XUcQlbwmQ/fSh3nxVCVB98gHoT4yTkitnU8DYgOP6SYIjopbHzkM/Ae5Crq8ugx1TYaLAFoasae6
6KEor0Gn5beILSaejDym51Tiahg6TQQnuSUHiyinB7Yu5O7o3mUyix3amvtvyFsokoUbt+8MptJo
HaCqf+oU4FFPEGteY+AbiLzAspBVwEaypUCuvdTBZrGFu2kFjqqc4S9cjjG9EYYEkTCiEkLOI25E
Ko5/mqIcCV9HJeHn7Scwgrvj3Wsaxu7m9xL7qHskTN8mpkjyg/yGteWK37O6CI9qf8n84cqjDjue
ZnWetoJ0F5iq/CCGNyAJ2oQgKMx0GwYaAhLm4oZ4HVgqF89pE1H/B5l0X2nslXwoi0p9zKkftska
rxvqIsO1iUMpQQC6FmLpuj9F1zNRscTIDkZ7qU/Cox90HsrNHv8BWSiyOZDaXdNgydYxSMUT8Yc0
tYAlLe6U4SoHh7owDsVzK7VoN32BuHg3VQ4658kbAEsH0LVwlCPfSnciJ74qGoULYaXJq52xuuqt
arnhmVRWzWaa5vLKJq7EWaSik8UaLDomkLy6dTwZNW/mONa/ekkSDNzckf8uewSw3D1qf/9Ff/R4
RS7tYukT07H+xpHJfAFOj8JtIBqAlE3+Ys0m/uN7AX6lxf89sxzainh01m2pr0Q7MYcsEzzohl3H
M2ZFd+QlCOcHp1rIzCwd44K5EyXYmJBlR523skelHFZ/oTKNN3vweOsHOrYRB7vv3doskp9JPLr2
sU/r9JbSwMKrmEY40irXsd4uQTU8ynGIl5PNgCl4zaRumerEnA3frrTge8I2gNQlA1Lf1gSQBlfO
X9rXfEJvtuuZoMVc3TKrH03cWUykCDh58VGPql3qS3t4Q9feWsf8Lpj501mQUDa5xdODXnqmRTHV
PzFEMj0oyfe6YPd7GuYo2WchpdnBGUz5he1p2qksg5VaIK/aexVh7ggD+gSFd5IMTE6t4TVRFpIe
dxRnfOIt+FOSOFUufuTIgX4/Er02GHf0fc1BExXziME4O07d2P+m5MUw5bb3LbPJNxKH7kZwN9B0
Zy1xqEyLqwUkA3mfCxSUO3pOyGJtD+78L+AieClEAIUBWYF6wxIpbxlF9R9bLfJ1GUf9YTdhBRAs
8dVqzNjkhqWMH8hpJciQffWfyqs7jL0lIBqFVX4/N6xqWb17EA+Qlz4oO9BMvRomvwS5MQLyh9H9
GUxTHIaG5RRUkg+JEHGv3ObkVQ15b6YwzWs31fUKf8v0j6kngDNzL69GIb6qavqOalOdE+U4UIi9
DpCvJnkxjJnzJBHVLic02viYYhObJCPhdlQnO4QN1pS8suNA1VvwFK3hhVW3eZ7EAZljdWmiiUcY
zI9D4GBXbrASxhtBZXBJeCuPhe98YJAWv/AZOL8BBxEBYVXx6zTM6jFowbNCEzGrpgzVZoATdvBR
/r362bAc2c28UHYjb8WhN+7RJPArThaNuyxgi9UPhARiWtQHnn7/BQ+6/abgLt901asPkr64ZpPS
hbJj1dhGowENQ9IQoMoRZT+imnGxjlXDh65N9hq18XSxxTRskD1UF1e5b5xI4rVryvjUF+xn4SrQ
s4qswb9RufgRgzSAQyI6AEP38TRSz4rokP5kjz4YvxwIyTwsz2Fj/0xzNCJUSxg6OExbT6W99LRo
XsB6MXG2XkWk98KIYs27W6IKYRDXsHVb2Y59NoxF8f/6+mBsFUM08mw6brdROwCV83ri0H3PUBPu
cG3/WSKiie6HYwRUTInnpHOqtZKMambf9XfRNCxgGIL+/tJl+WNTIQZQKq6J3nV5vXC84kYcXcX+
JY4vrdOILYOl360bKcpQPFl40lpc+N3AcnfG7VAVnjnweokDq2pvjUcH4TwP4lMvFv0845vZxrW5
RVKRLOL2/Xuc58m/Ds+3hrk8tD/BMIl7yFWF+n5xX0aOAGi1gfM6lN3wD53C9A8ul39AlAoojZW4
dPsG6EA4PeAg+7CDSDxHwrmmfu+9/XfqzqS5bW45w/8le6QAHExnkQ0nkNRsWZI/b1CyLWOeZ/z6
PPjuzY2MiGKFVVlkq7JBEjjdOKf77ecNpbflraCy/RPJIfYkNF+mkR0Gua9CvgNGoEpV3NGKKjcK
gxxIv9Fdz2ZNXyIk+PdDMvwc4+C1swVFN0zSs/2UxF8tA/FjJ+rynrpl1++Kis0FKJNr35lo+hrF
PAM+wNxjXicXu7kKu1JsWqwh7899pWd49nZ2TTd4oBcwDFAPVQNn4JjhyavYj745QRBoayQizXMM
og1Lj9j8ytKAtlsaMegXy9rHPhmj7GCMTt1kX7foxyj6mfrOySb47imaZFWdcmb4UqERTxLreJ1T
+Y00pLgv08h1mrrajELtX1n1KInZoT1GeRdvkdCzoWSyCqiH1zPUwvZDaxvjdaBnsLfEbDzbDcxa
2LTMH30lDgD6Tf1Xkxr9Iay98UvVdOwQyhhDBxNHaLxXwkx/yWkl7KNEflNrzzranjSuqrwDORb7
wRu7ZeqxAfgMbc1LKKO5kvdm8Cs3Usj/Xpii5XY6w2MEozrkGjGLV5wR3w2KP9XXqHCsnR9i7Lar
GVLG7TqM1gp91g2rjHZVPZWPrBbvr6bJGS5hmErcVa3VUM4zGE23FBHgX07zeC8n3T5opQ+IUTGs
vWKBOipE1FxbVtiGzyni7aM6+dhHMBrixgVDfSACsENpmop56s703Ip2y4i9LbMfx5iZKiNkQ937
JQgcAwchGqaRsel0XHyPU4lyY0eHBMq5ZU/XiR4xAAv1r8IScbJE+FekUs3GDEcZGIptslBrfqdO
a1mIhVE3rfoxKaMHi1mcBhuc0vwKLHOyNkYwtfj+dhxq1GcmJj3nQYMIIK4VyCuc1GnuduFWpirG
xJStJA6muT+YytdehPAK2xjV0ZWRCq/b4AIHjh+yVdr8ABRmKHdoyRL/gVZuj9lfaRjNT2geXYwM
LFSU9BsT117EBK4DxwxwOXV50DcduCs7eJWFqsW/A1yqvS1NX/qwSTztTXawx9YspxRgEmUNoyvT
jaXU022mg3tSHcDiIcXlR+oxE6hvpIVXwFbGW5WY3wdOXTEX7qWy3DQa6plBFv5WK1N757VojLtQ
BX2lGt5jA9s6s3pqiuhwcBGGrSDFb2pJ1XfbGsWrqZiJTfFMt+JNFo3DGxWK8ddU9NqxAYH02mmi
sY+gKorkPh85bO0ypYuM45CXrDn4QPqvIgwUkAtw922UUbRsmJyh3RIruCOa/fgbCi2FOcPwSNdj
WglGAkNoeYhoEjbJeolYsQU+NK0ULBjf8on20yFuMuQpMe+330LVpwNov2IvjYZ/K6XtJW5ul/OL
XQ4Ivza6rcvBdWzOfDvLtrxxxeiKnzN7BdIl2JtJVnV3BsRVvO7rLtT0HUQ+CcO8Y1TFfEFGPhke
6gST0U6UoAElNrqg1ti9KEqPvSRlWrSc1R37RWT6WxOf4JherNSbrVGOSvyjadB/g3EpQzPaOU7T
fmHWXhURYkPVBFCPasSnARC0Hhq5rR2EuTv6Q/JiV3rtbJqiHeqNbXv9LQXuvlb49LQA6COqBqtQ
/ztthe6vLJ8YZu19D52BkNSUxo1me7Sdt/lopP4LqTKJX+qao5iqGjVwxmGs0k3DITLfM1ilUWUA
gtQg2khynzeoIoTfMPcIOu8uAisC7bKNRcPUWOF1yv2/zbrk/wP2+P87ibaFbPkTifZr8orS7g8G
Oe3L9xJt3daEwfvOBB1u/ItBLmcEuWrZqm1bwrJRMP8LQW7/u7A1U5ul2A4bAU3DwA64WRP8x7+p
/+5A+dEkQhuU3fxn839HIOfj3/HH/+HXZEEknX2c3kmzs84Okin2xIHTYoiok7rJCm1N+sUeW+z4
JEpDAPu68mINXbFJK4pDaBLAe0/Ukx+GSclpADYVhVH6a0lPQ5jKaYqMIgBRcuMVmvNatHV/CFRK
LFvPgfI9anOlz+jDJkQrxsnl3W2//wcz/b3bn/6Rwdb8U+a/v/spMq2laVCD5NxIvgK75BRvtY0s
dh7+MoatqUMCAelsYZcbi9q89qsCiz+gOAFDyUFbvFHedJ6n1CrZOZZD5NC5azyfYTM9uUGxp//V
K45zS7w533nWiRuEAvMHUQzpq4OehHH7Li3/GvvGYXZMVV7azjGuJ0p+x89/4kfmWvMvXOjo+75B
yGZG5gGRZWKvDKSiP3UjS4EYR7ryIxJ58mJOk41fiS+dcZV6hd3/YwYDw0z/Lf/g9jIW8OFCmU3U
3t3dwcyasnfy6YAxrHIv0b78hTev960bSjwpPv9987X+G4b/34tx/ux3n+EpxWBadT+xuMTw0xY4
IoWVoj7aoxmg3AoZBv/8g/QZq//RJ83h8O6TssgWYdQZCEW5e79hzjgYBVXqU1PpDLWPnT3u4TAJ
XtVqr+BfI+27WA5M65iVrz45slSftK51fvCm6ChQMWq3choQRMzW6Rj0KiqzSwbClV8aRcprb0ji
/Mw9OhWwC0/LXA0oEFPuc6fQdDM5HdHQnjGMO3VpZkXe35S26gE2jlPjjr2NlAgecFycWbmnLr2w
N4ibigJO3zaup5d3mhp8UZl1/fxZnrr0wlcPEBlcJFHyresY8Wa5ETlJ+l+J/IMlf+LK6iI32sbo
o9fgynGC9diEDjOr/uFgezKaTl16masg5RjouRtXx1RHF5wkmay97FsvkkSsD/pkw1B2Uczt4jGi
/TeeCZtT33qRA9IsDVMGhmrwNuIh0KO3yjMuvCGL0Eek0ExZjqItd+SPHDsA3ypvPr8h8yU+iHV1
/jXvYx0ukkHFlwWCop+m7GTTqNST+utQZv7vzz/j1J1ZROXQ6qrmpXwGhACOkKZRylch+/TCZ7qI
zCRCPNNLVmI6Sqz0OELRpabecdmXXwRnJp3E0MBs07hBiQPqvGEM4LJLL4KzToy0psfQuPWg4gDF
6MdklI+XXBvC4p/PFY1YpSWQ55Hv1I+wlTeR2u0uu/QiPJ0MzndHZdxFwrfJVbS+SnXmZs9h+D9X
oy0X4TkpIeWVJiWpxP344qWxtveqWD4nHcItgGDRF2AV3fVlv2MRsBXNnjiYiKo+rdaT5iOnMc78
jo9XvC0XAWtQhPd13+cWcarPesOFKnLRarfl/JHvApaaD6cqWdUufGQKQow1FxdeWfx55RTMps4p
ENq0sJ8btftmWfrd57d6vqUfPddFiI6B4dlOU9SuHUTmThgmJ8fcyw6hxB3TRrC0//xzTt33RbBG
escgSO6RgzkHcmqkjN7aynDhU13Ea5D1kGoZa3b1Eg2I99Zn/zwg/i/feCAR/rz1nqSCCFi1dku9
QtvmDS8pwxgX7QHs+Qj1fsUUWZikZcNNwdFjXUSFy/D1ZanAWcQrs5EAUouyditTrZihMCQoJ9Tg
Fz1NZxGgWhuIUdpI3KzJuULm6CYMalx26UWA4urAIkzmhWLalBcs6E05BfzLLr4IUZpPyZjnDYEk
u7VjwWRAjXjZpRcxisMKDgk4Y+Djlz7L0vhRoMm97NKLGC2pYmW0EmpXN2mtOejx9f6yzOIswpJG
Z44ajQcZK8q2QB8/WhcuwEVI5okJabEmZzmZOFgqBbXxy5nbMYfHBznLXsSkkjpiwLcIVK+wMb1x
PDZG7HPXfR8kICyFvK4tmqbrsCvpnMVBZNxpdRnt7WYmONVjF7c0bX3zWwtB5a8gtYBH09TdxFKz
73P0LnivhIX9ih5Z+cLoAjXnwYqeVGZLaF3P7X5kIANIhsMkqPH7pjB3VRknbtuVwR4rix4Evqql
v+aG5K7G7WDfQ1vCeRjliALm3FkxqYuKvo7atzAx6SP2Tt3OlS3d/jpAutgiHVe/KKOVg+hyIGvo
NOWxY8yt/qIdDkZyf6YetWOuUHa8rOiOo4CczW+sy5arvUg9dapRRUXb4BbS+cKI+xfV0y+89CLv
IOvDbmherl54iPVkY8FGOrOoTqypRdqxEt9rCgr77gQ1bmWG7Q8mvC6814uso4EXtmI7qd0Igwr6
izHseK99vOyLiz8fpI3Mc6KKW7si965yIzzmunfZO9te5B3mgrwaiwnWSItJSY3nCvRNmlaXffFF
6gkmmnxtQBSjzt1G1ng11d6Fy2SRe2reSpK6Hw+zxW0Ie3HdHy5La9Yi9wSg3WkAMt/JwOJ2wB+2
hxL8+Q3R5q/3QV6zFjGpdLIrhapi4S7H4JWWzszWxC8lmDz5NSEXYHw7Od0t8ND6iP67WwnVKy+7
Z3MJ+P1eZG4kTm0Xka8Drb9SxeRsFYb3L3s7WovARX6aGTb1TbbdoKmG657pws/v2hxEH920ReDy
zg3GvNF4IPQU8ilbS19c+KwXcRu2PVPrKctIM0JI6BoOkGF/4Q1ZhC0zy3GboM3k2sodM+1uWucX
3pFF2EKOqIbIy2s306t7aIVbpeLdctndXgRtWg+VZs5fe+jKVYn5Sfl22YUXIevYIHgaEw6HxhBL
o6fok8/F1YkVYi5CtgCLzDA6l0bKWfroznH8/PxLz6v3g7VnLgJW0+i/sbCbg/BsNLiWo2zMsU5x
lxDDXSES/7LzsLmITUsFdhaUPFGUUAJFSvcAyurcI509Yz/8FYvY1PEAahPIUa6YJihY9oABEAIq
6nuY4ahFAy2wGNVjlVX2cehm3LCJ0cfImOFvQ+LJ8Pm9PPWUFnFcDIAiRoH/AgFxE6jYrXrh2d94
6uLz398dzUNRFH0O6c+dgAgMaXNfaMGZA7R+6vYtIhkucCUNjfdY08eIvCgCJrc5cqo1jX1vh7wM
b5IJRNC2gHlw6HvkHMy5KAcnrOUjQwjVX2NoAcYtZL1hIEje28pospflViDcYlQbQd92Mnz9OlfM
/iq1MaO87JbPv+jdXYEnoZd2yjcHpD0TxhjsP7eoTt3wRZ5IcvykaPawppDOj/I7pe4Lv/QiUYxh
EDcW82AM/TP00mG9gVqiOVNzPfG1jUWq0JhWlZ0dcxyqrRt1yh4NByXWRXfbWCQLw1AT4VisQSwN
ItouGTJr69dl114kCFg/OgPMrBjSHCx1zFbSYAgu/OKL/ICXiwnZsugOVZnn6Bc7RhXpL52J+7/7
nB8kUWMR+CXzhRE9p/ZQytlNIQEv2LUKY6iqxACgDY/aQJ2IyQL1CnJjfRcKJp1V9BzrVs/GK3oo
7aGJQmePl5N21SE13aBUjPZjJLTL9kZzE/x9oHAW7J3SHNvDWFTCVVmC65GkfOb+zg/poxuwSCBe
1XuWVUy6y+jycMSeOj1ESlPcNaYTboDx5hOoGeSeny+VU5+m//lbUuaC6zFSdTRRIADAYljXcgiN
m1Fz6hvcWOY2YG8Pt59/2qmAWuSBMQgLQJnU6A07d456iwitxSdp8/nV5yXy0Z1b5AKPpiIITk0c
AJgWbqk26sHvUBmPXdD/+PwjTvwAscgIgQpLJuscza0mSK5NGv8Ku+yybCMWGQFLujZRAo5uZjD+
9sPiG4MmFzUuUY7++ZQVZIWMUnJMUZKdo77p44W3Y5ELTIlpQZo7rNUs/c4uJ7510MxeeD8WmaCZ
GmxN6la4GZHbNFmPPm28cBcoljGc9iZNKE4gaMWuKOtCwnTcy9bIIoCjKauKzgwQo2QN3HKVwvZj
h9vbhZdfRCxQQQ/Y6MQy8fXbnoPDpixG60wIaacW+CJCq6TxMIKKhAu4IDqgTitxEIK408I+POLO
ypBR0IQ/I3Z+j2U5C3TxYodzXSg71IbKtu5tD/ll5l24dRCLoEbXm/m9TITbhMhhMCUE2BA0h88f
1YmMoS/C2U913hx6VB9wC8c3JPC79sFuJ/XZMcLk6fPPOJFh/xb6vNtWCR/x7qBIjAvgH7kl3Jcv
8x4OXfTYb43O8pFY6NXj5x924vHpi0A3tTETkAgETkn+UzT1rtfEZy594nSjL2I9G8ySZqWlu0S4
xKw4MpiPj261CW9nKHryzAo89QsWUQ8p2qwSNL9uIozfqpniUZ9dlgX1+SPfPQm8ufsoa7vK1YoU
su6keRtT1vaFX3wR9hUj/hAHIS0w4rL2unht9uru86d6apkuQl7rW12OhQOjSMmdR2OomyOz4OKV
mS3lwm+/iHtPb6axBGThSqfLDzA4pm2v2f9E355sm4n5JnzwatYXURwDLJmYLC9dnA4t8zrqLOUJ
kj3IBtA9+SqI9OoZ5qK458gXXivd5PirSOLzNvmGuK8m/NhXZjKNN3gI17/hR2a70fOr2zZI1Tv2
J9mO2iFOUewUo0AGu9QpvDWtaaylooaZ1NbIAtjeo7huMZi4yQBb7Yx0yF/mCc11hPLhRY01dWcz
QF+uPn9qJ1byUpRYmKlSjpFfMY5Th64u4yuoUJcpTeylTDCrTDz7gqF0kZtEKzhJ1kr37HPt/QXz
9r80bPZSo9f2MnDGKsgP9IKtI8Z1xjYyyvhqrJLAxTqFZCkDDS6X6U8AaZzJ0x8UH3erOmOG1cux
rt/obLuza+Sg3koPGHFYyynLgAhluH5ddocXKQmDSX2MprB0y3p+9SSiX5l1UV34/BaZqAmjomcO
QXdFGYVf8ORurzQmIc4UcU68Fv5+Ab9LRpA4a7A9eOnBXx2AwBZYv9S8JSx4qg/IEaGYD3X28vmN
OpFAZgXu+8yHhwodzl5Oh4Rn8tJJ0V8lYzkAUORV8flHzLvUDyL873LSu9+jwvopMLubDhFjGVdN
bxvPqT5EX2twuYeix5sAI/oKdIwfnXn6p+7gImXZUap3Taiph7piYGNVMmLnr9IBSNEs6TzCDZ++
4jxdnj34zsnqo5+4SGJRW6uy7azpYJrMbay8rDIYlVbDQ4lgHUKX1WO1lej+MRR00NoO/kLRdt66
oNXvgowwrnA7yvHS9ZjD6hMIqFr01pezsXYSdukWT8H0L7hMGkZaU3Pb2QWT+Ijj62vAXAN+Sb11
p3cw8dZ1mlT3EhueOyaz8BbyML5j3xbfjJjb1KupghXsM04HZUtR1xL1/hZk1/cGyudG9K15w0y6
PPNyOnViXwoM4VrgjI7uB3Meom+NHZj/GwKCCYsgDZTvRJF/yCoN4+aw1d8MEYc3Vj81jwwuxs9K
bxX3AW8zqBYGY6wDCBGIOBLwQBwEv5sWHtznC/REOlYXx6uoyDm5WZzarflcTe/wJks1/8xGcs44
HyyNJRs8YEiBU2HXHtrSH2+YyhM3DIY03wsjo3IK7vay17S6yHjV2KkgHof20A8VE06lN2xGSkln
HuWpW7TIeGYT5TWsz/bgawZQVU/gh4tWGKTm54/gRI5YahiB7+kyb+uW8TBFH1cDblu3TVHFDwHQ
tXWSixzbNTlSrYI2euaxz1v5j57MIvUVfSNKbEnbA9Mk8Q+hBQyjQ4EBkJb7sAtTjGFht6sxw2ip
dzVmBbjNz3/tqbup843eZUQPdaaX87I7FKr8PpQW/IVyPHNtbU5yH/2sRfKTKZyXAd/CQ1CnXruW
atRd4Zqc/DQK0Hl+6rcDI1XS26gOjes4tUxYJkX/ivcdGoXLfuAiHwISgM8SqplLpH7rSFEbumLN
uV8436b/+QutpTBSYuyNya/d4A0oqBmL+Cqy/Qr3cEejEVHVRrK3IIpdeV1UbWgVZRtT5Gimsgzk
Qgf09sxr5sReiImFP58jG0YAcwC1XBzSFBjKibYH3D6ya0WKsRkZI9lneYTPGS1mnLNgjjFzDrkA
P0wXdT1uG72PoZjC16Rn3mzSGuB0wrDfmd7hxy93a6nFFGj2sgJEmOs74Jp8gXFyBsEA6ktinHnS
f28UPnoYi7zTYBnAWFeIlbzHVtnxar3Z4M7BTTCz0qQf0TlHMSKTwAwVKAUkP3boAcCCbQ5p1E3a
TjxiA+CAyPp87Z0IAGup3EziojfrgGZbV4bTW2XJ4JkxpJkmVg39xvDzLwFFqU0Ma2+d6fOEL76z
ZrVSvFA9N4DxcT6zlhJPyJsUeqpgPFTNN62vd7E34ok9bhz7h97MHunZRZtFXCj+XIJ159XDKAyM
TyfFZRa93SUFbuZaYPnrfArCrZ2H/pkkfWo5zfH4Lm35kx1YhYNtlQ7oaFc6U39MJoW3dwuK7vOH
9/Hb0pKL5DVNKaU9oFZ7CK4zGFObVo3uPKcmQgYajN7284/5OAFbcpGfJpuiTjPlqRuNAoc2oIn+
ufx74tJLHSjkFsCOHZfuQmUjtcPgXHamsZYiUKeFOjv1RuIajDoewM0yHysncSaZfbxnxi/lz4eL
0BYmeTgmrqPp8LVia57ACqvKuKXWP+79RKpym0JC/PwJnMobS2VoYFSFgPCVuDRvLUxsO/uXN/TV
s2Wxcxmi2HPljDsN+xA5Bf+yOkAsiQDr4/raBSkM41iW53LGiZXtzH9/t7Ino8Kvw6p6V4F/YTcT
WSLZDN65VsoJwQ4opD+v39djOgVenbiqKrA47edtt3CqTq6G1AexUww43Kuzd6/CITjewcDufgel
CVnm89v9dyXrgzTtLPIEKFpNoRbbu0mfbzI9AXg7Yn9nq+yuR2wu7pgg3uI3dyf68YDGcEtXbCfj
CZ2Cx1yy/5tK67qKFCC0W7v0t0nG9KRX39iGtdEj62iW8Zni/qmFuMgywrSw3dPyxO00E8a1qWHM
FIGbpGoGYHtScZB0LP9sb/vU62KpbA1VgQPJVCUuhjdOvWnNVv2p9yL/qUx+wwkSrf7aa6T5E6uh
6ZfWawwgFwEQ8CN0m+pMGv+7DPvR81lkJPyhgzRS8YUeLR0emun40TFJoDt7nRn94Njju1YcaQfk
aptJtpvMntxe0tgOshJKKHZo2aZJapyRDTwQyr6voNGEo78y/KjcZaIQT2CL5gEyjqLx0AKjKWVR
PjfK4D1Go0opTR20NzNvhnLz+Zo7EVRL9W2RAzbMi7F14e4MeMJV5RZ7cpzoxrrZf/4RJ14XS3Fq
qeiGVTX4/OISEG4CILuHyUzia3sI1FvFKcIz2WqO0w+ezlKpmnSmmmFUC+PSN18xIPFxAS+dp8t+
xGIHFU9NVEAc7FwVJuPRb7KpXJl23roM6CT3Rj02F/VYrdkR632WG1KvFgEdUFfa9c5yzE0Nk+nz
33DqBs1/f5dAZZZWk4epuxuqFlx6Xhfmmcx16sqLxBUZYTgIU21cRbW7axnMU8gQAC/b0iyVq0YP
mBfOV++WmoIZYtVBk85wwMm76tzQ74mtoL3Y0lSkdRz9Aj7Cr9M77DHtHdwb1OH1NE3XXduaRwAX
UPStvj/zoE9F3iKZKLDusZZVGIuaHEg2vgVFBghPeeVnYfnl8yd+IvSW+lZeI9kQK17jJpPtwdZJ
zJvQhMewUmGR7OPUts7JHk69PZdy11rDg6luGQmuujrX10JpJ2jYmMGCJyu2o4dDUpvle3oUR6d4
CabyspoKFJc/V7UHpNaTdpWi5BjUQzhm9T4z6+mymFlKXT3MxEoKThnhWALMSF4jdXz9/OGcCBpr
EemZYoaWlXWZ2/u14JU/qMc2woHmsqsvgt0vi9zKpcLp3tSKdZWEBuLm4OXzi59Yu9Yi3vNI9XqQ
dzPRvLNvJgMzNr82zMcyFtr3zz/C+nuRfpDPZ9fA9+nKVnrOEhYH90hL6Y9gMd0G6xzT3B0A4vgQ
ACd+xkk23qq9kd0WWhEBdwKj2eoMamy0vulfIEe0q/BJHLGHmSqh3OVxi1E5fNDvqhM3OzuWqQ7M
CBcoESrOLunV5i2aguk29XqOBXYbvqrFKHelpUKuqjU5vTFsQcsrjFgQW0EdAQI04/XqSiQ4v5am
0v2KxmjYGcLsXuJADA+6ryjUgXWcb4Oo3jeVN8InzksQLUogXB8Dr8e2tkkCdTLta0qPdfnijZ66
Gro+uHOGqqVYnQGnwokO5LlRdtqKuiv0nsnQWJBfu2mEMKylOm171ZHVSyhbjDA1b4yv2goE16o3
I1XllOYr+4D69S1nn2zttVb8lOS5d6tMyfCYqZmyCjsDRGirjsY2QLgL27Lv8HOqh3TjoGl8op2P
s01K32ZdVH17Ix3or5YO9HqbBwauR4Ef3ZhQMPYADT2Bowd+0fPB3qEhCfMCtEetX02VWWFBniti
L/vJO1BagDgKVGoPFxrKGhD+8S2JA/0Y4mUIij9QWuzRIlA+WBCk0nowSwkjb2hSGkdTVt4n42j8
9Fotukqx8Zmwdynam6E3cn8dl13wZIo0iXZkvAF7JgBE7HdU3dxYYBKjlRKkslg7GsSQqC7lN8VO
rKs2MoI1rgjKGnJnj2sMVnw61D+72UoTCn7bBzgQYCC2caBtf420Em/HwSxoIqQMSZkhHZuSWb2s
vDKqRBSu7MGg0kgsQGvDsZ+wTdSaKN6YbRumeGHnef+1bTQDIJsDi5PVNiCcdgw1BxRfj1/nLuEX
nWqnfdXXrTY+gK/X3zzMAl5TH9gdRHrFPHCy7W4TWw34VAAjrhJ0Ccg7BDjRCvsEbd1C9Cpx8jEr
SKF2DN7eoST3PYn9BFNyOymelFIxbxxtMvYw/Yqv0wCcrdNNiZEzpkyF06nYveS1tUNPj0bWsmCX
uTBn+1dN92oQt9HYwP2oZlcdCMzZCgc0K1nbU6aaazN0ALtXdQEQicBIaXyk5t4ZynpNnUK7wrWp
6gSGF74JlKqp0uueYal1XgycdaqC+t0mHCRw3kJPs4BqStGuLOiHwT6Af7zxaqPdF43wcFLxs2on
FQ0yKv6CA7w9GLbdbkzUbF1DUt8VljPcRm0S7i05GzzFrdyl1tAfIT+NzsGgje1gdqBoIHW72W1L
S5zwLjRVG8hbKVYFHDLoSEoNqzAP50EjzPT2gymTK9wRcFzxYg1bvKqKw5+hiovELa7heXc3REr3
I/SHKXPtqM6abe/EPxMmdo8J0MbwJh+xTrzSAXmrz3Ujf6tpFKQQexkG34+dNwSbWg2tuyEfoz3M
dv2thHZzVxlWdGfqerTugWhjM4cNUjqbWI34C7ZhSXOVcfLnCL4bDiBF+cDXr/AycZrOVejbP/aK
TL6aYwLRw3LgTjZE+bZhGaQoFkftkEcWxpl9BwCzHQBMcf6CxmsYXHkKNU2yvIbg2ofPvdfLUftK
D9+5ywsMGv0Ugm9ncGijthrbD2hQqzWIR13ZJDIONnluyTuzDdjc1TjO1+VQHRMtrNZ22JZsru3y
hnnpZJMNQ/cYVlqw7o1JfaAca+NxQDPbKJS//VYUa6OMPAMLxfKeAYTyTipD8AYUVoGUVVlviWHa
PxHVsAf2g/QHrgLkADWEMs/QbrbuAsGpWUu7uzLLjZ1n+Xm6CRNAZEQKXmzQ3PBMUIrqWGl5tuWh
D1eyL+IH1cCkzXKqYldh3xyhpze0YRWn1a2gaGWb5Sz7tOPiukd3YyUZvLcI13gOkIytZ9C9J/jD
qzbu4FAbTgemMQC1m8P57mF8zyAuFeirYaerRkR+vx3wPiW3mgCg1QF7QrVq93peZI95JHROJqT/
BkymIXY5JqvDumCuxlWtJhGkgil+AdnZfC3Dhj6NtHN1LXInMFf+FGRPQdFkND7JiGBKveAeeDPc
GPQqEe6y1biBKlNtp3oKb4dhKH38aHz7yezt6nfXUZShV42WVpk849BYhbnSzZA3Hap65dHAzgnT
NBhwr3pbY4Y21kp8yONsWk+WIm9K6YjrvCnC58ZJB95cnVKuWywBntTKK47O6JjFBkBbTVpsU2NY
57legg6HGwpCG8Ab3gR+ENybemxBIcUgr1+bgTLcG0FPow1XqWTF/Ga6w6/DWGe9Xt9Wk2/fqBXf
OBh4f679xMhuprjgrQ7HN73HvYIhCk+T99Csu0MAKQqTDNOJ2AaEYqvIorqpqYbA6p7w06m6IsvW
GX7CrmJFznckLMhGbLP6OTpGfAOsYPgW+lF7xE7Bf5WeJ1wpI+1rOY3dtsfUx2GWMGKgwS4bfwUI
Wn9TK9s/jnqgvwUGljcGm4svTW+FG0zPjI1MYGondifcwbIBViZOnj3RCKxcy2vEHi5euTNyzXGz
DC59JekwOHbNPmUIBUYkPR4TcGtXmp7k/W1eZqXzIOVkQmXNDdaGFcQy2TsWjidrK3Z6BSuNBtda
6Q+NC8tyUFaGWTmbkA3Zw+DL+Eng+/Y6IIa98gNw4CWVoCdSqt7wstNw0y2kTMF1azXpNwnj+yB/
i01R7rFaxHFPrRuQ4Hp0HTVg+YXiR9nGlr51PVM8BeMr3vAIYLESa6MmuYNmLo9hmfQPIw6GOx1P
CW8L1d95a7VYbFvV8pxjH/XpVZazMVuRpEp/XYV5S8u+MkSxlmA7Hppw1GIECJZ6F0dq/kMpauVb
U5f2l6a28x02ItahqhWmhDNFv2o9huVXfTjSdEQbWj0bQL5w62XfVayENozfwTHRWZnkYMfrysy6
75Eu/e1gB3DuMyjxFoaneOGsgUnheJ8Z5b2fjI23zWfAcFXIkVHoqrxScQLbh1UMg5O6b7bzDUNx
J4wwMVagKV+sg9wb3Na24qNVdc9t7mB0Q88XN/XBzq8z047EKmwy84eqIVZkvDA3fuH6AyY+8mpT
W5lm3u5UjeNgqPXOjcKW/ik1mKtqVT17KoFwt7sKd4tiF0PZp9BvQ/tvR+AAZcBc82rwoDGu6gIV
Cs4pBTPXNehSWrMYSOg4NniRcxwsU0S/WrbcO/ZXsxFakitXvQVAdQXMIBpXOdPdySoyJlcXSi7d
mujK17rAZt5tQNOuLcPQ0m0rNfacSRQGN7asBhcvjoYFGgUYp0rRmUcUjtlPxcRHx7MK5UcoBrjI
fhKwncWmsbuB/aRslADS8ZqNZxiuhKKV6xTuySY1naTeJujWarzqE04zTMWVPW83s7bo0AdQ7pMa
6WoTJNqTjz3kL7+AzAakHoIhpoj9vaVZ8ikqRx0I4pCztxnYr084QDLnTY34aIzk8qkx0IwOqCJt
3L6SbQPX/FpXNPGijk27scl1yPUb9abkyTorzMAk+LdYJMWaZi0TohllD5zUYgxhfH1EZCewtN7L
tNfusiSI3XZydr5Tx29J1Zcu3Hzvlv0nkVRF7daMxzfQf4P8gkLdMvaiqCuxB7BqvY5eW7TrsQA6
6zaRgV1gVSils56mCJM4RQ3j2ygscEsTtNp7QtL8T8rOa0d2JcmyvzKodxboJJ0CmJoHkqEzIrV8
IVIdauXU/PpZcbunBl3daMwAhQvcm1nnZEYw3M22bdvL0bdJxWp9Tf9N+CN7ZIlWxfhk0qYbfZrB
1aBaS4R2mQe45pe4IHZWEmW1ITHVmTae10osfaw499tu6E8GuEe1Y/Fu/ZbSXtvtf99FClNee9L/
qo38F2nHnXtSPx072S+txi+2rHVxqphBX1KVDtuU2NbN0BvDURrX5Pkp68wAzNp4YKDSb014XKHb
8bF3nHWGmtx2zU7rruv9Anrgzi6SEkRrJqgTFmce6TaWOONpzRdgPGLVijMvCLnmhhbZZWBGMZPM
vBfjDVt6AGecoiiZnJgkKhgRWRZbNgiyuzSvGyC9ZnT2msnSfK2uKRSSjqh4mlcDt5TZr8OTUVf5
SxLNcU7au6vgWTVYVrrZG/DRwTQChlBik3QtSH6Wfs8Hb7ipOnoDH1hUTWk3Q8ZVo+HeDLOdr2Qi
ohUFklOUILnFXrJjMq0ah7vIuRhtBO08M4t7bBDec6Hs6UnjhHmabFJPHc1Zp03rwlZHRF7htYlI
8nA5dnsoQd2fsS1cK9CmbO1gWhNe4/z6vTUjibfWhp0W1HM5/1GF9P4Q9wj7keU++8ZILcc5Ryyd
nOpJdB9sEBlLkHq1dViksTwMpJWb5LZT0JLVKudoY671+Glmq7Ev6lR/V0ym3jyJ5VxNjgEfEfTR
86w68WGMBj1r6qRbU0btrcVBl4Yj0fzD9WSA3kCoW+pjzTrCfpKxDzmK1N3c7qeXyq29+16aywt9
8gvsDmrT2Mnzb68lqLt1e/OZDGHrknVLEa6pufAWFjWp64Snwp9LVBM9TYsticrmPD5Df9SZ5chI
sCNR64pid7IO0B7MIjBwoBREGjdI5ZCRT24t5kfdNlU4s+x3hmPoErcsRSahBtHrhzWB3Ugcow5v
tMxjW99O3lidMLoxJqIoAAGbZK+LW2bC1yPb+Yhgk5jBghzygzIAUEkDGNYcGEng5ym9QntxNIgA
Pm+ag2230a8tn+Va2cmwxnxnooov4TDo0bPWG9RIpPcNl5ER4OQvrWdRaBEcQrtc62LhLIRcgK3N
nN+gi0PHSHNxqmGyHeecbyNaWLa3GmtMp8EV9O6g251y48Cw/2gdAb3H4CEnGDvW4gskhJz3Ppuj
k1zb6hBp0rozrTmX5LqPE5ZCwj1vsSKpx77QIO0IY76JoXndEtqVPmMVdgculJoPGKHIy2HKNGfb
WXDsgD8bDDDpbt9JZysujk2gZ07th3DRuV/OlNWPIOCjwBiX4sOpzEH55H5VT+ykNBsiVlUIcgQ4
t8K/R3IU0m7KmkeXRX451VYcCi1u7l28lN/sO0UnxulpFqqo6m48qufjuLQlpWlT7FXnLAGTfPfb
A576JNumRw1oVg+m9mIe8tQV4oq4FE/zYA23vUjXF45U5Tskgb6RPOC8cTt3L4ZpreDXGfbckRod
gdKCUnDRvKyilU/0hpxecCHhSA7WHvqRMDYD1+4VXl4lX6U+tNtFyHbLSS6mUJSWofllXBl/zLgb
X3BKSshqrXBfZgsbFmncbB1bjjV+yayQGqDNtdyUXbZc2XXt8jo7mhZjE0Oi0RLLe/XWdv51W0GD
P1K0BesCybk3euNn1sfOX3qwKn5hu2O17ZmRmlzYtPrOHHnPqZXKb2/ogaFShqckurTVE3Rv67k2
h4KaaVYXpxm8R6sZJ36SKfW+wD7UoVJueiSS3dmy/UgJnLnkGvuqKqJfqeftSkrZ1G9rbOXFAZJB
B9JDVhbITNKpHlhUpVQgD2/+MyeavW9EN9Ar5NamRQc/a7kqnrM5dRRQpz59sZDbMwAPcIw1ErOI
Xs9B/YVRVrB3D8qupafQBqKY4ZLP3IJ6M/c0fqXOenjOlBDIx+Kes0RP011D69VtRpSCZ+XBhMiS
aw2SK9Mkd7+i1ZLRYsKHgH5zY8Ri/SVBXL7kRJcj9FRAuLw86yCLXiF+ySoWvlVE8zPB8PG5a/v1
PFsRW7gORPDDaJZkijLcWtjKpfYIeYmaWwSb9MaYbAnsyc6cJrRHu7A3BKGYT2Uxc8FNJUB5v5Z9
KcJsqmOSL5gV8ydhZDsbwEG3aZ1ER/a3qi9nyO1A6JUOIb0Hm03FapsijJAvdksO9SrIu9jcu5XW
P1YtdG2I95m7n8BjrljSa/Mut6x1iy/Iuq0qpzwUxGCzuF0nOuQv+G1vtYGTxyf6BD0rJ9J9YU8v
YDkB9AWb8gczMY2HscnzmyqtO0L29PKQ/xXu7SbpzbpM9n5JomZrV3nByEnPD8to6SdA582tGnUB
lq1prqgVy/ksWob3fAaKZYMKsGCb6LEDQy2iuZ/XYqV+AA9+xQzW23SgZohTzzmuluEGk2apUE0V
akhbrY8CDtrzDKoYl4d0I3+xgbFm9kCOuBx4kIeBzPHbtK6QFxJyvtkst0UK6rR10wNpKdWFS43t
T0F9gwDHfDnbyGT2Ej9ShfFpe315bHXXOhKqNBwdiIGU7cTuB+jo5lvl8gfUkbbSxlDJhrJ1pEVE
fDKXW2ISqKNLcwrjcS0vVUnlwAaC8ZySX4JA2hiiCXkUvUPLs/kGKIEqo2Zqf9HyVrPIzG/zbY5R
+Bc0rg0yg95IX8V63yWQAWjKUh5nscy8R3JdDnha56s7fMRhkk+Wg22P/UfatvaiGlFthmmNt63W
iZ+xndK7THOn42IX6NVNH4+3OZ/Rd4VkHKwx9iQHE9l2NYfqAPZgWDipWAad9ZW0J+XSv7N6fdDL
gpD4xASdTsoyza7eb/q2l1S4I5uMppy2wOjSHbkJ3uvAz/Soard79AyYCo6hG28Vwxdi0bt2Y0Od
2wBF/bzC3J6LVgfYmBRNG+LpIAQ+0xP9oVOtfqm9Fapr46ojNza3GsgDio+2sIY6tBpj+lyl0O5U
2izppmDFZ1N7cRQyHoHpmsyp9z46eHKCVY8teCsEzG8AMALUAmPTgiWxs354WkY10H5E+upsQB46
hwhM5RJqjUyA8Op9bPkOrk1KxtpqwVfIWTiEww/zYVCVQdRRWQvzaE29+qwdS2sendlJd8mgyu/y
r7e+hElsh3PRFtxzVTKPYOQETcq4jNrjEOt9FzB7rK1njzT4YTMP+AGgolm0W3qf7jvZDxtXwNSu
E9QvsSbt6uuWl97koA62o8tQw7enXLjUHxItYcXc5qPF1+9mDbA+MkbtTCUgHufKBQaDxLbp3Hbe
UJ5Bk0ULOJdOot8sTWoFNIfe2+DEji/48fYpDBXfUdm8txAjkQjS8pstdAfSblU+FEPr3hZu3+7E
WuavYGaANS20ms/Qr7u7PK36V8dA79EIhdiVhq1eXU8+gkirt0aXyEMjUhwygrvkaM3t+Nm21NFO
m12SxDM+jJ4jB7VKCzIxJh/DXDPaaacFzN24vCkb14HVoDIChE+iWyd1V8PvO5cRyzAaB0sZ8TMD
Gu9Z9E21BaLFMLGz2ABzmsU6MzXAjGUTA5vCfSiX+1wq6yfurfZNuraq/Svxk9ubdORNaWTp8zqx
4gjesv5FeOeumpdB1htzuHJw1SBv7er6XChEEA1EF4CfsCdfBJ4gvMVOqFRu6t5r7hfVuxBbpdYe
ncTQUXCwznAIxgIqB3ytI231cGF1MrnxOuw9mKzmConH0xTBKFN+J1KoqIwJolPJPhNdUyzch3qe
vIMlSYEvRJ68VrMxv68rYNzOXBXynBi2Y2aYgKMWc35mwbUDXl0lL7Wm2iP08HHDFcSeQtNZxxKJ
54f/1oXoIOVdYZfe2W6TLgTK0IYk0mc/cSwjxBE7C53YJYlgiONDwnO76wEuor/YeJXttJFHcxyS
U6uXHmVeBDCzmNP13JQcIAH02ga8clasPtdcjrbKW7JpmKuVm5nQCHIQIJwG2ogw0elN+ZlGiX5s
QLruK0gnN9UCUBf4Mksnyh0PLtnYj6lMiVRxEoYI3Jcqf2+aGF6slUfNYehsFv8YN0wMJygo7pm1
Ec9ZOSCVOjVZINazjkaGQcIWKcH5lEobNutUO3cz5kUP41kO+4d8fTWRqJhVP2mnOcyDONaTJKre
Jyalew37cJignK2A2ltWMRenAG4JUBK+CFgk7wP9xT7HztqE/Tgzk4eqBXV0amvcbJ2+7JBG8tfa
8xJ+brcFA+nYGRGxpbPT8tx8I06Ph2ItMgxJPMJiy7OY4rkrkUEs7Kfg3Cn9X9r4OkNMYqDGXqJT
PAHf6+5dXr3bptHSTasty26CO/9J0509D2aSv7nzkH4LGXE0IZRPYZUwYkTknquzlRktD0+xjqG3
RPJsG1W2WavUICm3jx6XcWZvGhyb68cokLt+aayNtSx8wDA8hFxI6d7LNfsPj2B1AKmD/2vw2B7k
eTjBf5k2E8xELZhyCOFWtCxPLVyPmy4RHQwexcwgSFdP7ShDP+g6x2tiz5pQOTr6cTVSh44NOSt2
64ViT8tg6kULsPSej2YvIG8kkPsgnNrCvah+AgRbl4M403IVuxWk+xaLpjgSVbN8LHDlPxxj7vkk
2WVKJHWbNAIkwTK/m97q2RuNX+42dQgRonGqNmZqThc1GWxjmp0B7Yn7Ar5pXPb3MLgXXxfDsEli
6T1k7EkeJsvkrgCGcAZunpyIz1Tnae7mI5O68rmVM71FzmohM157a4jrjUFUkQ8GSwT6nJBhn6c1
Z3jLtN9Yl52xTPHOcAv9JebaZagvBcsSJPN4fi+Q831GC9OHh/ryk5MmQvgiQNMgc6p470LcPJSo
2q1faRRlg5uJLVK8uBuTKvUpnirwS7F+ZPc62c/8MndeUTUUimOe7pYhMk8Z/SNevIIWqZwL7ygV
ZxkT+fiwIIDdaZj4DF9r1+ajynP9Pu4jcST0WBwKXfTnyJTGrZSZ+imqespuugbYi7fYvbXvTWW/
5EPZv1tCGF+TyrptL2MWad1+ea0yRrinQXip2JZLp8M0y5rxzOGOcmJZXMwZroSZ9+N9Ngif2AHM
Frwf/LRqK7H8/45LR8LckFZ4Els+OYUnPbK7C296KkuvDLtqBrqlkbeJzFOODwAsob8izakwsUZi
GW3pnvp8EAdl1doGmqx3ZAo1vZtwceDgsofb69mMTmBp26jHbxkRBvcNK4HhuRKe2jAOq0O7MaI/
s4RORv7GFbvjIiJbmVajso3uFsqmMIK5G4ftYo7WN7Cuam/2xXC2qjGmtm5q86POpLGpGLPeickG
8Y7t2bhUCDV73TG0m2QY5wtdQUNyl4XanSivv8UACjrDXbT2ZSBm6MqUdLW9SjV7N4h4utGB1BX+
JCozWNM6v2VxLx42qWubPFYQVBqkdAbEIKXrGs6f3gNO7lPFaKxszPqV44/1Za6wQ2kXqwqiBgmD
QMH6EeuFCOVqNMAcoO+GAjR7wD1vP3u4K20fItVV0VoYRyz89I+wusoHiR57actG3+TrKu/h7mTM
HYr4SAGYHhnJJRvevfyZTQakSSGNh8XKYa9CC4bfo8/dgTrUQ54U+c869A3UZSWDgdkjy1prIR40
9qUeclmnP3FVWqeW1YvvfLiq3nJe5WNfEXJbI1FuXWtxQaqt0Q8pHl+xo/pNq0NiG2B1hxFlxKZP
ugh1vTSvH95hp7NYzAiO+b5Kx3zLU40CmJVdmIoGAFKCggnHpFoo5ar4BQcf7KbZ7ZnlR9n0RHDy
fEd6LfvHhcT3ooZCB8AkjNBwiTzR+BDh2mB6v8udqQ+9vCwuSrNj+FJu/jATUYoKb1sZc8N5PI1J
Lx5TUsGjICktGbQC/T7N3PQpLcvpUuj21UDcoMfPHB8PtjGj2VTxuknmvHT3SkfAhR/TcHASqP0r
sOEfgKBqaqOtBFadFi8HMsb5v7J53nRhlSN7hVOO/iLEQsoP+QT9nsMu0Wnb9JIcT9iZ57KySbHt
JjvWWVYznGebaeEz1pLoQl9gjEGbaK+R1k9bM6q0PWLftDejxDT9cW2zY4YcycVRe/PL7E35a4Ix
4QCRFuw92R43Qjny4lasx8HR64tNbMeRBro2xu5Z5V2a+42d5h8cqnb3YAxRmYaTnXk73eAyDsnL
rcyvSsUqLPSaAWlFOG6/Gh2C2EjMVVAWzaSHqq+/3KwdLfDbLJJLc42e7Al/1G2vsWIixintnkzC
AbxtQvmWBaywZdVubBbJ/0eYhh0/8nfMfxx0/xAaQjVia+C3C3vXi7lx1/TV4BSOt5TK/Tfw6+hW
aDaqS83Hk0QMZ6pS+jr+8pee4LwzKZqZryxtDCDDDT4rt45fc7kGWMHbw4yV9mQzJeOdFtJkxG9N
Z03JJOidzpZQC22v3K9RHuUnitU5nwLiRJwoPlzfsAIoNh/YkCkZHTQ9DYkEeeuivVsiPrfSiaoH
Yab1c9SCuwwdlXhVyKoKS0RJnanC98g0+KHWGnQqDLWogzEgFDCvzJGYRyeieTVLx+TbYY0zDE/s
RQtWavoBHBC7aEZWRs9TtaQTPh1bAuTU52o6xm0OSTEmUk77qNFnAB4y0uYeHn/w8VjOe5UxHfAT
r9Eo+0ogYdx48dAHvE6WtWME4Xy3iw61kZDcHHnBqIt1JwzM+qtKBitMV2XcroyFUFHyRF98u4mt
TW9Z6jTL3P40ZMdQqNLcyvDNFZpFhKPoPl8i+6kraxwmgOdDU4o5dKZhOZYua9KWd/V+1KiHgcsR
RrVvdTLhrWNngMaS+LQi1sVOd23wzGaSVSWidjRu9Sxm0YJFQnw21fTOG+Zu1aDMY3ndmGpxzX5N
S89WnolkdomcyYr2lLuzvimB3L2jnva/6LzVexrb8lHqpjL8DF/ViZEO3ri849RuNLmGaogp0LH3
yuJSpPP8p7Vmb18jyqCNE3rxlQJ7xAFoxMlOdYZ+ZoOrCztEOi5lN/Z2GQ/2h0fsZRsAh7bCLGqG
Dxbv8tsES9cjj3JyAQysvxtj7QIUneezEcnlVpizDWNgWlQImIpepF3sR1frtICbw/5T9PG6tbIa
vnRZ609rvQ5bPv8zjPvMuLEob3+t/qosOa5evjbuMvBQMbXmpUVddeLKPUL2Gr+1PGUYDT2YKTMS
gdPnTJSjuqn3o2a3nyM2nJPWZf3JcpM/zKCim4X4B+Ez5ozf2DKyEtwsmVsEfZoDRNAzR3428s7K
91pF/oEhwY0wPFVwLe2SX0I0JzQC76gMl4XWcpwoXhK3znAJyTg+scCy/oBtX5hCCpZtkNQfO8hd
NyX7AT8A6ct3i1Ej6dxpo8ZgZEfBF0xoTopHZEsRnW5GTfPu+QB6D+ACo9t2sLpgoMDbQsYFvadg
JvIzuYWH5yOm+yZZwnnyIDTfNVpdfU5agQK6RjXzn6iv7wv6EyuY2JIz/23v4f+LRvdUl/zvL4Ld
N+sUCndR/7/+J8Er//ffdr/15bP87f71m65/zz+/q/snBS/87D//w79sqh6/zv3wq5aH347p4V9/
Pjyt63f+v37xf/z+9ac8Lc3vP/72XQ9Vf/3TAHtWMOT++tLh5x9/E9cdjn/Ci65//r9/8foL/ONv
l9/ms/hP3//72fX/+Jvr/h0JzHQcU3imKb1rTNr0+9dX9L8ztzJNz7j+w7WuX6nY8IMzZ+p/p13A
QWEDp/Ns47qv9+8IOsP+u2m5zEelbRqmAUz0b//n9777t+kvLxmv4H/NFfP+yu34T1NizFn/EiWV
aeUS91OmmMxLdd+V7XBLs1selCfWjXQ17V7nnEQ978dS+KkmPW9nYArZZbEzPNS55gXc4nxKVRnt
0wSZzjON4U+Jc5n1qCX/mswBSFcOsY2RVTb+FjS1G70vqeSnwUBfqKdt6XgGLi0reYTw2V2SGuql
xe5QHljCxBNBcPfZLaP4cS3IaolXof/mVAQhaZFK+UrPnb1Zp/m9p5ckh/OZe1obIMJ+lkbuA7WN
OKD7um+jLo1DVhbFF5ao7L3LCQ0IW61tt3ZtkoHdl+5Jw7Kr+7Geu2ejjfpAdhVGV6VVx2lGOmRK
Rm5GmTgPURkvFzOZ2tfWqMmS6ScCJAIsG5UTih4D2ozm/Ztm1XzfQjzHvjAk2jvgSaToEVvXpU2X
9myDVd9kaSnvekQ3F9rNiZqFIVAp530bTcvDmDXFW2nI+DnNWxtfWeZN+9bT8VJbibl+jHXfn8ry
2qcxU0/fIidH+tMt24WcZfU3DI6bDzpwhtBEPf0xh1a7ZFY5/LDao99knTd3QRpLyl7WkjCVITgj
YK/uK6NxEQLtNI8Ls43UN4YkJjDXyQwrbNmQfI0sLBeYhF3x3bRL+V1jTD2sfdf8xDR2q9/krMSk
efMw4pq5WxucYb5Jec7EugDqRzCSQhOpXGO42GXhOP6cYyHxRzfX/nRM9ELGOFBkudbEZ+saY+Eb
zqCzl56N6s3ALnMo57X/KtNE+6o1wAWrkF0ejPPg3Q6J3t2sZnVX2VF2dnVk11rpuNWbrv2jElfH
qzEZLkOgxjR/VC6Js43NZdOVzc/UGO1TVc4q9XPojN99RGmP825lS3tZDZY8phlQa8EWMLddgRQF
jxj1GYv1QboNnvrVVto1WLrk5szrpW4Z9MAIbvGhPwOg71jt5vF8Sg23fxKaUzFawgkbm569i4Rp
3mZ9h2PcbnE0YhvvDyuiFRqiV7tbXgEssuzCYswuUg3vyuR8sfNgvTl5GT/OdRn9gQKgXqUe12fC
f6Jmk7h5fWjNibvMtBTWRSe6ZtpIOr83xtVxFeSz3h1rU9OYFyVO89roXnKgiK5bf1IgdeORH2sj
rSYlBXg2E3w5oy0BTpgtZv+YNmfbmj1ejVSPEWJW245/uqlgRCb5XmHgYBIAjuttZvALBZoyEL/d
RbdeHUKyFp+p9frcXIMewFQzOqfSwZapDH2p9kjzw7uhZpafnGZsT6s2N/e1hcuZ1kg1J090orwZ
jaV+YIm09x22327VJOUTM+409PDzpCf81N6F/NF5C/U+sQKtm+fdyhb8EEY9WS1lt8g+bO2km7dO
t+o7WRHcGEFA2Shw0TeKCtHB3TqUSMCrXsxhvlhvGkPecG1ehRfz1SbT4z8wKetD1iz5XTaM4wMA
c/vEasGcXgZTGAMSHpoGXwEK01vq2FZaHtodrcfsVF0Qr+YVhU4+/k+VqziIaMeeCoK4DmXTI+NH
WdMeFfOUASyI9O5x5LqfFa6mnSXN+Dcpi54PUNrUB4c20A51ZZVYZxvT3qdFTRfWr/JMPrU4U3tq
7ypHpfBNOXBilGPtsBAQV7jw5mT4tRhqfWSkNLDzUeXTc5UP6r1mtoICpndhlrVVuNKPfwjMkxX+
BDaUKe+0uAOW7GW3cZKPW+WuBWKc1JrbBOs51Tnu42PRqNQIUMc5CkuJ/IBz3JMEvM/GsbcyMOas
j7f7aNW9jhSiVj5z3Iz35ZBNmzFxbmWnrYGRZGkfJoa0nzij4zsxCvWKYFf/jkqphwkjygfMyCbg
PMzCDI/Wt1WU5Usvy+rbdEQNmbQabB7M3Ol7fke7uA4zme6HKamj63bGBX+Yzd69YWW+PSLarX8q
09V/JowjG45JGXJeLTcN5BlkuxGtH2Z1c05iDNzsymSzj5fDs4LMGPnNO7ezNmXr2ScvpnHfw0Gv
TxmJE2csJeIE1sjwC2IQM1b+l+hgE8wTasrM3zKpW4/tMvePJbiXTSXH8WLgI7jLqWpjn6PXOSM2
sJeZDGaO0hRHpMa0Rkobk2rpI9vAEwxyhnOwiQ1hAo+mQ0/Dmkn4Y7/Y65srRXyK2FiP+WR24kIS
1vjB27euu3rtxpPL6dsFeVmlSVjGLNewcdF60Pa89SeNuH4YMbYoEUXEGoYzuzFGJWb1va7ix9Qt
KuaQNCzHKBL6Llpn5py1FtubsRrl6tsxXsA44XnyI6eJ6OAtWhyfuCXbA65FMhQNXK7eMtxKAR99
nYmWRqdbS4BNWqoinpbJwDzhxJ2bhwYS2+DjCC+/lOs6r61as2ONBvoWdXEfFMyKUl+HQ3ig6m8+
QZKtR2X3uj/YQBCDePbM97lapmACQ4faHfXiidUcY9NlDjYNBGuWKsxsfOzMrj3SJY5HooFl6Lm5
MfmZ0zVw58csaf2OufLig9y2lY+dR74rpIyO9RDwkDgFOq3BJ5RGX1wunXuTptV4gWW7vK26mn/G
ASTddRPBHf3RWClRlY0VtMW4LHozDrE/5y3xzZp+HqXs9qWVtccxW+2nqvWwyqTsVt7NZi3hl7tX
wVssZ3w29afsrHX0ezzLJboVY6PBLvGTemSSsHGL+dKss9NsxffTMnk6epFjzz59l/1UNPrYh1pU
NmcGZFcPmx6N/bYSVntYp3Rr5cawNdL0q1yYynuyu/OGOgkZIn1j5bqphbOdM06jOV/PQqNpGskT
61y7uaxZ23CHRdUdjrA4lEXm3sfWiLI8LGgThduyijHGRbZr+sJN/NhQbH+xFcKLmTBQ0FXZbSOR
GmFNtt+xxJ7HUZZDDywau92NsZXcVsugPyaJae1sRIBttdaCcJvM9H4akWk7Z2KjQfV4xWszZtRs
mMkmcrD/zIwGQ43Xb7P2AxNZjxFDorMf09AyRbjA2yUgx0b9LimVKrPRfuMM/Ix5Neg16uPU77Hn
GMepiPOL46T6g5ORzR5MrlwP0crnHXmgidIgHzoDfZT9hcO42sNXbLfFgYkWZEWvhVUfd5tIYp7W
NUq5pl3ToGZd/oZXtL+ueEhjqxHhOwcz7+2+L+IGuLKhRj6WZB3TqTp2HAcVASA7XablLWNC9ybS
oOYFMWLanzluk9J3Gkac3uRkz+vYlWlgDfg+GHFozuuQtRNeFxpndBetDtbcMw+cZ+OpU6U0t1mk
FW0omSxU/tpZ4qaNp3WrxrIPiLzEpD646Ue+ltoPnrOGm0ANNnopUWaRKJut5K+r/JpH3Dd5Yj9j
dixCmWfrRTbJuqWgZs5X9TmKfynme2ttDNIHPLVlbwp3aBbBWmOy0Jziq32Moeu7207rE8ES9Q4W
aHfT4jPE1dLOF3eS+V2OUo3HAl+HKVRM/p21bDlSLIT5IeH2SKzbZJjZscxNfTeyXiD9Kqmt6VbI
0W2vwfcoXUOXqvUghj5m6cRLmy+VZM6lW4b5Dqu19+Cak+0GemVrZ1LV5IYkDXIttMxL33svUWcr
cYvbSdTWSUyeeve8SC3HvMMeDgOmKW/0Ne8iX3dSrXt3uKYCTCnuuq+Zlv7Bnm7umlhjmhlXLRtS
TKMYo0VNxsERxUsdGtWpqLDCJMWIw7PMe9ai1mloaGqMWd5xgNjx1ZviXgy7TZN9UfZNHDoNTcc0
1raxBRgI6djSoge90R4i2iw80a6m75HwyuPKkPdl1cbuFT0bnbwQuAqdMT4wJ5zPyq3NneF+lG4r
QQQI5lUjdcFjusJ1ng2z2ayG7jQb2afJPQErGLi8urcav1Ylfu6xoMOaEvMOG5ld7/i0R/GNNU6M
S6Z0BiDnTmyC+nM1eoeCm/nUmgkm8mFQrQg4ybFauV1/Z9hFRK09JIxxK6F8XdOWDZhwB0dy5hU/
/LfG/M70tAisMakZQJZkd/vUc/3MzLag7ten/ik2DQdLWjrJl6Hp5GtrO5PiVFimI+7D+caOKNL7
Wuo3Ndbzj0Hr5AMJj9w3dbWSq5SI6Kwcz9ww+puOlmV3mxyF77O0hvyBOO9mDMqmcU+xV1hvLZM4
f7RKzderarhvnRbLurvKbc4a2EvXJo+urif3WTwiF6cqZuyctc47fV08bSfLtk6Mlp2thcdev9PU
OmiPCx7gizM57+zO6L8DVg8//d/kncdyHLmWhl9lXiAV6c1mFlWVNEXvRLE3GZRL730+/XzJ7rmX
hFSquFhNxER09KLVAkEkDnBwzm+QFlhrVysQD9jiNmlMD78OJ/fO08muglstK+zHxYiWJ3AdJ3YL
h4jn/VPTgCkcYhNW7aAk0Ghmx8+mWQU9O3EqwHQYl13L+wjwsWHez12pPMcmrNoxK2m3gL+ut0YC
pDo37PmZ5YbnaHpVtnIV0gtVXcxtNjv5lqYBWVSXRpdzu0Ci6E3TeFEj13te0iIAg4Q/TWLrvEyc
cFcMjvXce7lzx0tadc49SspAC8nR0D3raPklo7VHPlT3IUjhzNBb9Nc3npk8GpSCNl6dT7vY0Iad
E7GopCLBSZt3ZCQK8kvIFab5jsJEvG0hat1k+tBezAh03bX62D7OcG+Q6+ryqyCaAb2iFhgPu6la
yvOso4Jhw9NXNyOdLR+Ui3td4fgWsXFLOphVsajDFocsb9qE7Jerxmy65mwuwYFs6KAMt8sMynxN
jLA2WKjXbRRyk12uOovmF1VVwZY0IGMm+mSCleg6P6yLOwCfHlAMD9CYB8marDyAw9HOgcHZ183n
TlOPXwNFK/l9IdEBzkahHPLIjVUOxVYpLCvbcTLP8Ju0ynkcStqmO8+xefxlXCyvyGA6IGPMBepO
3vKeV8Ksi0knoLyOKveRMcRxfAK3CsyQ24BhiSgrXM3NMLxadDzvkkybVjKUa4IuTMYviVs6hCS6
Mn4IauwmCsogv9HN3m7PdK9RdwZb7BQsOOUPxYuuYXIZOzeZiv3cjc1PuwcjBI5judUtnv3mZITn
EANNH7KE9Y8O5//rqibUkD9UNeP+x8eiJv/730VNGMDeJ8exXCqRrguHZpX9+ruq+fZHnuk5lu6q
yGk4a2Xxn7KmormfPItv4QJoNzzNVpE4+KeuiTXNJ82yTF01VDxSTQcRIqGQ+afCpr6yXP5d17Qc
T2VmuutYCGQ4JoXXj2IKCO5AOPKU6klVqjzdxLaDIAfi3RrZVGR91ZU4vOrigJZOrgO73fQDVaqi
0TWyBhuY3RxPSb2N8yW8HNnJw0Yf8+Ie4yqEGhUsmCK1HpttQ9/qasXffgXx/Y/W1H+0467ib03Z
lj87sUr+vkj+3zfVj+Kha3786K5eK/H//L9YT1/3y+Gdd/vavH77kf3XeZu9Ft/bD5tw/Zt/b0Lw
IZ9WRyndUzUbEPzqVPD3HtQ07RMPbMt1HJD4GhfOv7ag5nzSyC8orbuGxm5b1Sf/2YGa9QlZRtXw
HJMyucUu/U824CH5TVuUuQloLtCqbVfMzHWSYj8W5HtKJ9dpae6Wida6oXwho7qekOrQqXdtPB2L
cCM80wK734xG9a2YePFW/7RlDtb63/zc/h0S/yuOzr3zMRQmq9PL0ZnbfVKpe1epw11UAlrvvBya
TMRLEJwdYKzcV2CAXbqgzTe12aqbfOm/14n+GX4PYBVz2VNqeTUd6oiagnyF0+oWAeKAkC6yR8eD
WZB1M6nAknD7lcm9To3/XjOrZBPgX5D18YtpLPtlKR+XPLlm5p/nBQlsGADjWZG14VneKGhzumXn
8zAMN725/AAKfk45dZcs4a2KfxOl6sc676+dPAUZ3UbTBqWPL8YILBjdgm9jo37WIHedFpn6MKP8
AzGIf/WdfbMs7e7dpvynmfJfJMq3JXjWlq7MAZWhX4zzugoZo3oa9h44KbRb3S06HFDGIrp03kgP
0TMQ2ohgZNM5CSoAuMlLWTjn5YrbMqdwN2AsTAEW0wgwbHlo/0Aef5MPf/WORp95uu0S6otumoUn
bjHm53BfU1wFqfx71JR80N1QDpYBepqJmvZSQ5jKTPvRIdWlzz7c1bVz/udfVT8gfPOLd9+EXzu9
nmE/B+NtlkUXTZHc2Y1xxSKfdUNBNmgO2ZbetfMcGOzf2RlfMCNJfOy6u43V1WfALk7iKnwgrT61
PP1b73bB6UJjGVZT9sUACbIW4wtElcPbPgQCfWTqB3iQlqhgVnqwVhSVumkQns14i+TWPlZ1KjY0
6g36TmZw7zYnFJ5hf3jZy2Crn+0Uj+Q82qVAQSsHpUd0W2E+1nW2G9m0m9zTLj0DawCnvA+n8eHP
U9UObShBGQkQS2RBt2r2fd9vtbjYFaFHpRGQ6dDb8GvDb43F9nHLx8xIHpam5aUXheoZuf62KatL
6GLLZsLg8M/zOfTRBSklm3yVqxqOmgulqwdKY/VE1jFhczqV76/of59H6wd7J8tWRJ6dhGrTwBGu
Luusvmw78Gu1DdjQGnRvOzhFt4XNktLT104JUPLICGnNTM8fwhwxBGgEN0HYXfQtuN4wg5NnYSoB
HvdFzdIHTW/PysQht/nXDfSbYF9VtX53eIqiTHikTJiuw9crMgQ4f3gojaS8fyzIjPSujhwp2no7
/O7HCKRdi/MvzuO+3mvleK7DmbTrnPUJTwfd3Zhrxt5U172JWoB1TLlVSJX+/R2EmypAdKiYsqLe
47TwAADuAs4G3HIzQjVitH+C8g92DbyUJ1SmtjHaK4ltURfDKkPhxcHGAIs0DVYH20b9ktRQhNtm
+OqVI2cZbhxby3Hz7Z+/wiElStHa0LZmBUlQt9p34/BSrehTnWo991SPmwfc6w2qCKd26D3pensS
WUg7Qm97bvRI27ihBUasDf1Z7b7kaFYFYXjdQevLkRsfwculkX0xTvG3Otbvx7VERc6h7oBp0BVU
j+iH6gdOI9E/EdZqPUamUe/hKcL3MbEsx0RAN+xHddGfLVB+td7jukAfE1DaXNknPVWX3lJuUKG6
mrN4axj2nTLhlqD399iBXoB6+cZBewa0jbJ5WKtHDs4D5je2KQjMFYWSzTktsH3SKnTMevjSqxb7
ZuGBe418le2HVDug4fRrA2+qeMKm96VdqTf0E+xNnrnLxhlUSpswbNAbQyco6KJNQVPL79K2Pct0
uLNj8tkItKcZpKun9SUvZThJLfJj1IzIRJDrQN6u3EHnunBzp6ejaD4aiN78eUMdUvo1hdshgP/h
lqZW7RHR2NpFfAGdaJ/b3g8c+c7Kor+m9cDngmlrnPA4v6CYd1JkxTEtevvjO+VfwSf6RhZu18Bo
s6o98FkVJag53w45SQ/U2ei2IqXwTIQHqLdpW0Udv6aG+Q2Fgm4b92CdKCkheMLrXXVnegKgDXnw
f4dQUm8mSwOy2yZAEnJA3oiW0aGJphp62NLdgcczQXxvndwGQdZc5NlwYaJjsMFvaOUFuJbvubV3
UvT6pVuN6amnhGdZoL8iw+GSmiGHVeegQTWFbIqizdPiZudGi+IrlxKet7V6Xzb6eIKaz19WgBxH
bQW3WBaZtBeUa9Qen9LMecaG/GXgEN+YWXmZQ3asIuRCRrs5oUX78ucP/GbV9JsT1RQuMUdtR9ce
0DlQJxLaNqwf28Gsd9VArbE3VGqIkU7FojFgBPUdYMmx0H2bQ3HHTZyeYCJXb7vUfPUiiqNxtdad
gpDmQNftmxG6arNqAf15rm+HwO/mKtyIQDnCegAvsw/M6LoZrpzh2qiKWxMD87YBgmEix2lB54cD
r/kNeYGLL8TGAyjmkTC0YXY65camjJafSdHcpFCEwuzKUdzTmgojRlxnCKRQP7U3rWOeNQt8KTPk
dw32gdeQ4ti7pu79tPyLAvxZbugamIbmPrUdmiLDqT0gIsG7WdHvMvuSs5eS3WU+fJ90RDls3FSj
zP/zOhz8ZsJlGyycc9E4NHtL8cxT+i7ZY1qkDo3lJj7X3MYBKAoVpVShwpZU2NmZ6k5ZPMDt1vIa
K02IXhAN0TgvMr9Va2cHPTT3NR1iiWFG5lk7Q9Q+Mtl1Ur/7aMKVrcwulTtgqPskTy0dJC3sCIiH
81VQRAG5snsTZvUIiYkABIfibM0SXbfQKy9NWwvv4QXkq5JBFN+6cdI/0LgGDYvo9xXyBfrWXRHJ
lAmVLTGb+HZ7JJ+xD11Ewq0/Q3Rb0VzlnnZDRycfjiFykPYZmGntZPCqxQfm0fmNkcCGMstxN+T0
Q+3eSmHA15f4V93j43JT9fMZQpvRtrLImassieA32uZ2UAM0fqDSb+HedH6WOdmJDUt0g1Cbvamc
XIXb6kzbVotfei+87ei8b/VQh6sMDeoMMS99UyuY9CI0EgJlR64yVuFjV12HiwZaUFZA0rdmjSiX
l7sobc/QJHhxm+g2HrXTil7/FVF0XgfhtasUfhKgDLBx+qjyQwMhPMM223Na2SlxtGb1ajGdtoP9
3KUdSbVThv6A6cVWz7LRxzfXOJHbLaITK2KJNtikrNqDeGe9Kh4TbTtW3Ht5MK0F73AbgnTeIrH8
YzL1ZtMpFRiFqa18r4DGWhotAO5Se9Zaa58uxt2QGJcGlFFeJ4Z1M+nDpVkUW4AE2rGc9MCrRDR4
LVdzeCepsn2aus+IW/3VTXwDSx3DXalHt45nP+u685zr0c2U0THKyoaT0gZLtBQre0iPb1sgXOik
3/95EQ+9k0RfWIMjN1rxMvuk1uIbbTUCBg+jdw+BUZyhSzB+tnSv3mH4bvmgkGGJJcV4BnFgD5sn
cgAhzBaqRNSMrsJgiU+bPgiPxNWhus9bseDdq0YfZgf0s1rtw4jyoWrUoHGNNjw1MpD3JFHTeQrd
01HsGzyvQFN5YA9ssFS+k2vDdsqmtfFYqicK6EjqCYhgVmzEIzfMofeFYX18c2lQ+tyq14Z9Yabn
+qKdolKwUxX3ynHhJBHqbr+cWJa7zbXoTvJrCTdwrucqOmv0yoJYO4W+cKrmQODj2L2IAhdWjXra
evBHLWeXQp0OkuAJBdVTHXgkFRSI1bBEb92oO2I7c8D3C+TtxyXgo1tjDcVi7wzDk5Fk9tboBuS4
0ukWzA6vOsRrNlZa/ABHcFFwShhR+WDy6t+i1WX5Rqck/qyF38rY7DdgP15tVzkijX3ICMH49eJT
q16Z+n0fwUKghhP+FZAz/9RmDUj5UNIOCWt4aiSjcTxcpFTD0Of6S7XKyyamGgBMTz0b3KE6oWIQ
78kux7suRDTP0LJ7azD8xU5eHIcHHfI6PgpZN3/+xodubEO4BINMoRTfuf1eq4cnq/Nc8DLTZuoU
d1M1+YuWdn+NIRcEnUD6n92rw/m8CSt6W8hfXuc0yFvQhiQ4gGzChf3OIuhbhIh+hACeju3+tdL5
m6taNOVFHm2JlNHq97o2Iu6pJldaPaVbvKC+G3XP66kMbyCZwc9Y6kvXLC+1kuvOUVHARAEEvSvD
elxcLqw6ALhIctaPyAjo3enbKv5HBX9Q8/wj1vA/VPsP9gT+L1b6Vxebf9VZfkHO376mcdu9fgTb
r3/l7xK/43xygc7TRkL116U1xPb6u8Rvq59cl2YRzSdP8zz9XZfJcD6p/BWYgTQHVsg9587/gueN
T44K6wplLNfkz/mj/6DHtJ5fv+wm2zGFPY8sX5TaS2H7pYqOSebhoDUu2ZFE4dDgQnpm2xnoE5CF
vqbkn3XPfNLN5u9tdrARcGBoMQXpSsNMEy+3fMQk+s0EcGfjgRyTHJ1uzPuqHpqh8Vj2pe27NlR0
07swYl6E7zbH7d9r+77ifmjmQkVinl3bpUMPEm5Q/sonCxFYIKRyYwuFgGhM2jToaTyUuvmA9Otr
O/Zy31K8dENTqc1lym2fFFTF3jewdtCtcsmJr4v1LuEwhlYZTZ2dEoCO24ZOeQ4A75ix+qEVFy5L
o7KceYDq7WM0EMISsn7WRl9t5ZZc/zhzzxvHPuXm8EMU/rZAw/D+KxTJRRei09HxtKbDYPqgEJW7
oVMRts579Lnl5i7EZxtG9uBOveVbef8SDCNkQeNJamjR3b0cqaHkFUM7CFGvrZPLHIil3NhCdGZN
VuBozRMC4QwyYJh4m6bpjuS+BzbLW9H23U4Mkn4KmqDke2rF94SnWZzXt3LzFqKTXeJBrOLMCme4
Rpm7G9vgSEK4pr6/OcbfWl7vZr2YlQ2vMYGGQ2q36UA83cB8gPOZBkeKvofWRYjQyIiUBMExy9dx
/XVU5SIcv8stixCeVAm8ZVQjy0caYN9Yw2sV/pOM/Ke3xFvX5t2yDAPqrWEWUgjM1fE8d0Fn9Zp+
JF88tCJCcCKxWQeZGkz+YJiX9pKf5XXnyy2JEJjLOFpqucY9Io1+hN5Oqo5nUkOLXDns2+kbKtRG
a8V296GjtD89A6ys3OhCaJqWPqiwTtklwfxs9s01lW65NXl7q777lrqd99hqxLOvqPr3ZRUVshTt
SIH1wKd8e6O/GztK58Ka+nBGzH+aT1Ao8na6YR6zwT00+hq070ZHj82uw6Gd/MyybwPPOsU2/VFu
vdcf+W5opeiW2pgn048r/Wm0TKgMbrKTG1uIy8xMjRAp+smPa+vCzKxrRI6ONGUPrYhwaeZgw5Us
xm6aqihOGl1ynY3ed7lpC2EJMcgbSnU0kRtZpXCHAamD/lVubCEuYWhEyFJNE+cJhOXa8X4q+SK3
JqKVN+pOELp5xPtQ/H5USvs5NI648RxYbdF9G7F9bfESVrvR8uu+7K9VFFjlUgjRfFtLDBMr8Wby
6UGh1B7b/WOvl8f8UA/NXLgx7WaG6V9VmNoa7rfMMh+wjD5yYx4aWgjKBvFieBn97OsoN2zUSNuj
iO3KJYXq+kPfheWwaCsSt5z8oB9PtVanQD7tpLagKkRlira40nvV7Bv0MAxIGmBr5Xb3Cmh8P2uY
T0uNiCIXmkM3FJkydHmiUHLeQlgm+Eki4tPMPiLOX+CpXeALJXczqEJUhsiPZO66S1K6vTsPlAEd
B+yGZRb8Fy9s1DyCNmAn+m4Im6dHWg4xnEEqNH/xtzYKPXfTmo0y9Mp5XBhfQvoMcvMW3pmhkg6m
orHBU0zc/KaYoq2RpVKpLLT+j1slSbGeVoyOK63qvqgllO5eVY84df4+Mn91l66XqDEdjpSyobtb
OAYq3KncpUYd7OPE69JRtbriUgNcf9+F0Zc+tSUXXIjMRKOZGbHOvkEye6+08fCcZI3UcQVoQ5i3
YaSmC5XOR8Tv0ZpsxL6OOWkfWm8hMqekdFonzNd7Ps3RTXN/mJbkpxQi0ywmu8P7Z6L7hOqLh4xQ
ZjxKbW/RBToybFeFFzD5rVVYm6nKH6N0kRxbyGLD1EJTPGZFSjde/KzTtlkGu1lu4kJckgmaroXW
nd83zs9k6rRNBvZQcnAhLscOWl5oxOxBfQB/ERavdTHfyU1cuDEjvUYoQmXFI2TxjBRfsjaWyr9/
cW9GX8jIIrgQfrwoP1AJ/Waqi1zgiLbMUWm1ToQKtp8A49kFjg6OQznWxDsQOq4QlQMkwM7i9eC7
xXyfelRQMBI40kc5NLYQlk0G2Ajh2ck3TR0Kp2WDpctHRSpDIVY+nieO2jWJG7DFuwjX8XDss92s
FLHc9SAaEztpohhVgootjFT1Bb6y9xoE4yhV/7FFT+LExu3Jba3JX0rrSbWTe6eTCx9HiM3O0Ppk
Ci2qykp3gjG6sWkMRa7aZjtCbLar5AE9mcXXK/MOZbBd3hRH3g7rEL+Wf37xHVb0ZIDYVM++2qNO
O6g++nNfkWPdaXG8k4p+Z92m71JaYND0FFeVv6mOTjQrPFHdY9bpB3a6I1ycNtKSfagw+1DHXVGp
+qeRiorctIUIDSc9dKCxIeneV4pvpsuEhpXyQ25wIURTtZnttGwWAA3d56QZ/6qrU7mRhfBEhTjS
B93gHB+z71nn/OAtm8gltG+Wre++JMRv2BzTgr5OXr6UenAL40dq1qKN8Lwkk+otuN1j+njbJgVO
waHceWULkZmpDd4QC+dVi2nFdvJaawchVKomZos+wcZiZDPixou/xPNDWFQPaufKJYWiT7ATIQTs
VBB2iyo/Mwv7oTUrucPKFiMyr2y8CRrdr7GY950AF1ddet5CTA5oQgbWQEzWtb5XA/XRwxZIbpcI
IRktUKgbi9a9tQzPJM17RGQkd4kQkKBPXQQfgH0tufOQhPbrUjqSp5TIhcISZkYy3578hrb+xoSD
B5fYfJJaE5HWBFrARHu40n0EQS4mV71bvF6qcI/k78eDe47xXVVNduAqw6PUeBqE/SDlHQ/CRwjL
pAxrs5r02cdDFXq6fqaE3b3ckgjXpd25canCZ/S1Qv8Sm9MDIPhjsPADN44lpLJxBCBZtwidSY9z
RIySa8ftn+XmLYTloLbA8uaZx0M8f8uq5QUV3FoudFYu4PtL2PPQxJ9S6tTejN5xmA+bmYeP3LyF
sETs2iywMdO5KbOTIhjOKiM6clKtu+E36YklhKXt4hJa2QvpSZIZaMUgZ9BoZzDqNg6hj86jbBgJ
16bezJnSllQ6HSN7GfV+h+Hld6nlEUkbQaen6rKwHVUe3vZkPi22+0VuaCFCQXdPs4POjo/u5H06
wV4vPcmhhfgM7R7nDZdqYaj2N6Ht7aDISA4txGdixnPbxsy6iiu0d3Gew4hWriwmEgoaJH7bCN0U
lJ+raZdk83RelMp8JFteI/E321FE00OfGdzMaTgRlbl7AS7XIkoWt0c2+6HRhRidMLrVkHHixre1
b2GXwEcY7Fe5nSLEqJlbY9WtmXKV53c9phwo23ly55aIBJqgwU+2RzuTOicyjBiv45VbbOQmLgRm
C94QxivNO2dwrnSA/KFhyN1vIhLIgIBjI7NJ7y5D93ZAUKVpU7kzUUQNjxns+d6LSGizh8KtX/EE
kat4iOhf7vs2cAx0yxvVCa/NuQhfAhsDrz8v93qP/WaH/4LfxdBaxYtp9hGmactdGGXTTWYt3X0b
eVG0+/MPObDRRUTQjM+y07m0NYMaSelBLb/1cyx3uBjrz3z3RkG6O4dvQH1ZV/Eq1twT3ThWIju0
NkJ8FpGlakvJHeq2SXluWTHG4dPGsZVA7ngR8a8w0O0MhiGl2jJ9iHTlaZnd73JLLlykjpNOGpqy
NH+K3sJuC8tStB+mU7nRhSDFBdIMK+wI/Cxqf3gxNu/ZUsg1wW0REGSOWasEGLpzf1ao5C3FUwh0
VWriq3jC+93SJq4xZ/O6E2Pvbsww4ZvQq5MbW7hBUUcvSlRMSbkUJNm1yP6GRnYs917RhTtUT/TM
cS0mnkdzhG5fcpKv0rpyMxeS3K7vSy2cKWDDXYNdB6imbnNTcnAhQCMFLeUIpz2/gMS6bfOcE8BQ
5DbiG+/0XfQnq8ADSuOrdnN9Uc3us1a5kkPrH7dKVBkNKWK0+HhRvioNMsKzLlewfaMmv5t122pd
OdicWaM6n+HR4efNcCv3KYXIHFXMqfFYplmtVtva6/dDmnyWGlrEAyHZj9whoov+gpfYFqHuZLfo
kVzx/Y2+8G5JOpTCJoOWtd8E6Q2UkuvGkjxlRTgQ3uBWVhSsdm0nX7XViEC17uSWRIhKkHRu7NXM
uooC/AXns8xV5ErXmhCTWlrAv3fGyddm0NBzfwHCQe7aeRNHf7fWtj1MDqL/RCSOmkGbXveJJ5fS
vvGO3w1dBm3cuzOq5Y5iFHimGReDk0lOWwhIpSkBRcbWTF0ZAbkpeGhhqsh9R+G2DPJWM1WNWMcK
xD1zgiU6d/tR7uh+Iye9X5NZcbrK8zi6LeUUF5UzpOt8qXmLSCCEsCeviTi4R3OqrvFl0c+zepI7
SkQwEHaBiWYCcvX7WcH1J58hsxelXLyLaCAeEEqNCRVpfq1dqU1xEZSN5KIIQYmue6/XDermrgFh
Gfz8T6eQfJ2oQlS6CX4cXc0erEbruovbCw9Aw5+/5e9JRbYtQoEwP4hQ9KRsaNlpuEBtX9WtsbD3
9qpptg+DmalXuNO7dyiKbu05G6806GvPkamPF6pX6M9VsvTzyTAZZn86DQXCtSj23RiqjfZu06kB
NmVNdDePqlJKAVttEWLkOWOKcR2tHnsMLjNr2IeeduQrriv6m4eJCDGigVzVncpKY5KSfG4UTsNN
W7v4KiB6XR35IQceJqoQ93gJtBMaW/wQx3g2dRzGq+Lsz5/z0NDCRawHg90A1BuQQcw+6013HqSd
HDEED4qPqckcVUWVGfngL97XqrbvukXuGWt5Qn48arSnO1xY/DlHTBLtRd1NpBbEWiXI3qfeGXpX
faq9mXCll1WNvn5lS2UmUKA+Dq0MyJnjTsTDXsGVBktdyN3OMZmi339IyxNCPnI64qVdKgSS2xo3
RzfbwPmR4w+9sbberwq8/xAONquCq2h+sgTQU5HWPpLCrr//rzGEC8vHddGzQNXwE6p8RP2Ce68c
0K6dtykKBnnWeFJ9U6SsPv6Q1gnqEuQlCrdjF6v+GHTeNfXPxpKKUeRDP44fzF5ctHpdweHo5t0w
5vaqBiQHNrRWEt779S+9pDWxyq38NkjjTeZ0p9i/PMocAfgIfhx7hnat6SkzV3vlNFX1kyKp/5Ib
WojTBWlgfB9gyS9In5Z9u1fqSupxgprgx1nnShhD2/c4uLLWwn22WRmiE6hauZkLsRo0llIycYwm
CsfcjRSyt7miHxMcOBCsrhCsdRzaXW4D6Tbm8VmHkxs12JjIzXz9me/yuCVdkKuisOojWX+pRagH
Lqop+T2FSJ3DynILN4WolPaIyEVxu80mS3JwIUJNNa3nrikQB0CbHWPL5aqxSqlnCuY3HxcldMxp
QPDK8sdm+dYOxTm+1Q9y6y2EZo0OERIMcNBDRcEhbGzHzdjOcjxC6NofJ+7kRgaHnNFjPfWVOdlj
fHvk2D2wCUXUURkHi5P0iDHA33yObPvSneR4spYIO9Jax5nMALpp5PXIqITejwAhBbmTVoQdJZDZ
UJth3mofnjudczUYknHpCHHZBFqbGimsTaPRFb/GeTNycncntVF+ARxlddfnQ2X77bK4Z2qsP4zm
fEyd59DHFCIzXfQJVEbC4FX1uR+056UY5DIiR4jLodaTaqzAkOEn8VjbGio5cq0OyxHCMo7tQcW0
0vbtAgvQeTBPTCuTq+hZjhCYJuYKet5C3YJCvGyNNn1a7XDkPqaIObKWMA3twGEThipOp+rJoqhy
+1sEHY1cDpZVI+Q2UcU675rOBJga6XKnrIg74mOqgxky8SkYPlPYf64a+0lqg4uoo2iwZox/dIYe
nWHjlM02bhy5+1iEHbluVk2zmdl+XFYX6lxfZLUjud5rSL27MMfZTZI2GeGvOzj5DE1612W6Jncb
vwk9vRs8TKesH0rWJF2Ui9gZ2k1lqlLPWlb248Qj1QKJ3jNx1V3SnUrBfS4VORq49SaN927iThzm
5oKpgz9P/dZGEdnKy1u5fSIEZtdbdh7ilOUrY3kZLIqfOnL4ZUuEHUVKGtgLEGZ84+zgdD1QQhTz
5TaKCDzqwizDkIclscbmc9Crp3qT30ktiQg7shHsmk1jtHzYOQXqUttpQH1KbmwhlcWbTk/HgTVx
Z3C6eaJ+HqK8+iI3uPVxDwZj60b4i1h+g0gSAj0ZftnVMQGbA5eaJUSmqynFMKVw7nGLu8Ls/XGU
FCKwROCRCv+uzPPB9vMeI5Mkvo1d90RuSYSwVGJHVQBZr0oBFSqhFnL9sE3LaC83vHBnhmHUd8m6
xWezO7EmNcNbTJPjJyKz/vFzTormtOXM3E3ls94VyJ8rvVzj0RIBRxr4+bjLeHDPgfk6pVSXh9yT
g9CDsPo4cSxMVKw+2Sq9gsFQHFv2qaqGldxtL4qucqdNqoV/jI9C1bVhZleLXP/EEpVOtQk4BkFk
47PX75d5PAu6Si5vEzFHLQ6wrZH0tm9m+tWghz6wNMn1EAJTpckWu2vtxDHt8kw32vgExU25d4kp
pLLlpHd6u0Q2fl8Y4PXJYzpnkksihCY2grHm4F2EB4lyY6SYziRp2G6lAlPEG2kr7zEoSFGcGPU6
rw3P8cE9pkG9ruxvamSmEJjYQE6KXrHihY2qfF5O8dc5Vjy57EqEHOGxxDFuovlSVZGzRRkvv6X1
Fsh9UBF0VJXaFIUqq64ls3USUO676dPS+iq17CLwCId6c+yBMaAYYOhb3AarjTm3cnUDEXcUzFM0
tci+ob8afEPftd/k4yK3X0S4UaXTpopDnmwYQOCUoKYFrELr2KttvYB/s2FEwNFkKg5tFA7E3DSi
qyVOQri+uWFgdm8PlVwmJ6r21ZVZ8ztAOE3xk8f3dYMJqVTnzRJBRzbmHFwW6ynQWNo2b8JhO9rz
MX3YA+EkKuPpekntt2JLZhHpYRrU2bafFlMuAxAV7aqCwTsNZcm0wdWgsx+nwnmR2u0i6gg3YWdu
LJbFGGzzOlGT8XpwjqruHFgWEXeUwLLyspQtabjWy1Asp1XRytVrRRmiRMlIWgpUwpDWLrdZrJMt
VqVk0VPEHTlT5YTsc9uHO4vdXpfi1WIvkmsu5LhNmQ1YYPM5+6C3dpU+gYB1l0judHxTnXz30FKa
QsdKkPJKlFiX5DFntiUHI7NE2FE2xsr4pnCKdxhUZeR4aexrcl1JS9QiGqewab2Kmqptm4gKI/MP
1TCQe7SI2CMzW4K0CElEvdAMd4GuvWalZB/urbP9bsWTyY4We+JNHszDhYY0WzAf4y0eCCARfBQp
Vv/PVvEwjx6Mnyp201KRL0KPssnDVlJn1qkd5CdOFH8rXESb5QZ3PqbPuKxXg5UZPG275dyLwY9q
Zvnzz2MfuIlELSJLmfMcRDMSSlMUfa6WIrjkdopPymGQkydBK/bj9Ced575bsDatCXdex5Rz762e
fX/+BQ591PW/v9svrjfZcVGorHwfXKeovk22K5dfiECkqE51Q1kYGrs2aG/u1yQfpDCktPA+zlpz
QMHFDmtitdgRU+hzgiqVS1004Q2qmhVOug5dCaWd0/2IKfcJ2rxy8ieWiESKEOLAhYZFyRT381RQ
CPHAlMvtdBGLVIRWbsHcoaGSzdl5qQN95S3Tym0VEYzkJYGZ6+vR4sXGa5iODQxGvZYcXAjSEWPa
Mu4YPHK7XdwZF256DFl2IEZVoUZUxX0Yosxq+mFqGM6mMPX221QoSOwaXadJHuoiLAlfkjrQW37K
GCbJZVMowxaPLDl9GEsEJpVlgpi/zqacjHneYhk47kLdOpLpHlog42M04YSZqnnDATkqQ3E/R9+c
xN5lrW0eGf/AGSPiiDIHH28zWCcf9g92VZ+rmhwzAzLAx6mbZqDk4bDWFiuU68taP09cr5UMJ+Fd
itFtMHdaaPldVVx55XIWGa5UTdQU4UNgvPNqspl3XOBV0tYYolMHlKqdmyKCqC5BOs4FtdwAvJqf
F+q+UBY5UBU8o48rnmh1143Y2/uV0u3rSru3M0+O6YlO8sexVd0clNJUUIPz4mvbDM8cOZ05jIU/
jrxk7aJ26nqou+Z9b+VXbuGkUtvEFFWKdC10W9OkTDxFlbNJ+vp5mrGkkrmfTRE/NClNA1OfJRnG
+SHqonOvrOSKlqYIG7JMpapnhYm307LaMD4oZSq5v4W41DTMBq2R09Ap9BUau5woqAhK3dCmCBgy
TLxyBsc2fddFc8pWFb//H86+rMlOXFvzr5yod86VEIN049Z5APbOnfPgdHp4ITykBQghQIjp1/e3
q6u7y5Rd7iCqohyuzGSTGpaW1vqG1q77BnyLGKJFN/O8wUrp8+Jx1O6+LejbXXN5NhT9a66Fm3Ng
wh77EmCEp4UQe6jAEMr++eE/DuLBFjOklAYcAYAVFIn9d7lfJKDCXeh+3XU+B3yzNQHOLsa+hz5o
VAwLJBea4allk9qVKkJS6fuRGbpubPMBMzrAjSIbpQBgq/D1rnILKsHfP92LSKPIeWi06p5Cxi4j
sq9hAVPizaMbO3XwXEX6rNo8qYrwQY6C71yK/vcPFxIJNBzgwwP8Yq6qpn6B6cquTnmwxQx5MyDL
SmA6nYaZXblObTrDv/Ofl+KPz/tgK1fUwJezpz1yuXbysm4w1/CG2TeVW8hQ5Bnc5mKkKsysTcIs
zE+rcHnd9d5b0FANxx4Cy3Zc5oS6ld37JmBv9j15c2iqiIxrdb7D8XLIYhOugDlO+wDxwRYzRDjz
Yoo6xaGl3q1uXuagfd732pttiRhL4HHN8GQRfa76+BU27J/3PXqzJ0daB1MPPdIDuGkiYfBAOow7
FcqCrUZRDfdQJk1wzsXjJ3Shjrbs9xH14Bb+/aZ04xgVxvoIhPCgBbZH+QkA+Pu25RYzVIhxnCOH
UZEhSYNmuG9ctC+AbxFDg1/20l9oAEMW2FKpoX+087CrbRtsAUOkKHrGYa1+gDEnDLNalizM/MqB
8yfRZAsZCrhTzVCeTx7V9Y+VYvUzX4Z87+M3W9MbFR3yFuNSaRg/Kv9Wi32F+GCLGepH6TQF9gHx
ZDE08eBocM0nwAb3nQ9b3JAVcGyqAxIc4DF8F9giEwXfF2e3ckW0D1bFWY+WnPNMYtbiS8GWl11b
fwsbWkOBfirDiMO/624kEbnm1EQ7l+Jme44dJYLMeHEXxXcwA3oD7fHDvvfe5LTh2fOvdwA2wzNt
JAmcE91lFc/Vr9hHP1vom+tmGC0yjHJAv2I7vsByuEAHWu9cK1vw0BoBOq0LoBHnnB86Ju/yaZ9q
W7CFDkH31WuCDr3hthv9q8jlJKWB/pVZ8Pms+XuvL9iihwYPzthT2wMn6BcBbMhb9ir90pSJGIpi
38xuDbsL10PPCZYgEAGYYEEfT8noxWbfbWUrX0SKZcVdEygIUnfBrfEgSQzCyT62Z7CFERm+QGbE
YXhQPrteFPssOt3sfPNNcmtpVJWlRQe0C3ueEsUv+8qM2a7dFG42KkH/U4saye1io2ws8ioNVPQr
362fbKWthlEINw1ekDPDQdGyTSpbgo/k5LQvOm6RRNraUXd+B8cHVx6J1G/WdR+VB26V36cX7Ui9
CWI6aCXmXCWy1CbJl33yqsEWSKR0LWFriU6iJ5Yh5TWsdC0vd87o34BEM5nHKYYPRhTLVPTinkT7
GubB35BEHcrDSlGUy6JaJliYX6dfGRT+ZKlskUS6m5SSE+AhuhJdstaVOtTS29cADbbqRYuMOjHz
GJElmIqEkfLaG9w+lY5gCyZqahUvkpLoANvX5i5opDv0kez37f5gs0FhZu9YOFM83R/6hMCB23T9
067Nv4UTrc0Md88BCMVRL7BFXAeelHPZ78sBtniiLixYxfQ5Re+/+JV4X/N91iPBFkvUzU0ku+6M
Sl7yT3VUWJTOin1aVMEWSoS7p+5WU6NmJlcAZeNy6W+8aBZvd435FkskWk+rHv0h0AMBZiFDeIJ0
R5vse/imPNRGsHdr8u7cQmAX0Cs9uF8yKH+yQbdQorzlDXxUz5dQF+a3qx4+c5arfbeiLZJoQHKh
qEMuylznHYhx36wZ1ot9g7I5P7vRyiHvFYosTpSHKuoqoDfEPjmaYAsiUvCR7AXH0xttM1UFSzKZ
nfTm4G8YoqEwC/5B6WmlQ1JR9oEV4y60TLBFEBnjlICrMyZ0INeq8z9xqfaN+BZBROEIJMJzHZHm
+cP50VE4HXdN5hY+JKRoyNAhkg+zyHhb3cqg3Vf93MKHatZEXjhxXM3zcUhnpEKiJt2+ML5FDxmr
Xbd24Nk0qnrIm+52+tU97ieZ+dbGTEororVakZmXjBzgThd+dtZDNWctJvG8b9TPQeEv8ITF5MTz
cMU6APJwmVumkhJ10H3P3mxPj0y6VbrAjBZqeKwVvIkBh2qyf376uaj/g3vLFkHU6C5keYPLeZ3P
1U3T9vlz2I8AWIJo4dWJqP34pobF57e5jdjO4tQWWTTofKy6UeJqbfXNeq7B5JBm+0WMP6egP/qN
NvfTPmKwaCtxrII8TJ51H2oo4ALkoRJ/DGKXddMceknTr9akeR4H0Dtknt23ELbgI7NoYUvuwU8Y
KMEUHqsv3RCyX8zVeTX94Dfbwo9ICUrxqDFXrR+9M/2gUkrzfcrPwVb7iLm+DoTM2WG2k4IFeOBn
tXDxvu29BSChse6Vy4JFHFbkPmhX/xQtXbAvMG2hRxBnnnMx4NW7pb8cW+A9c7rv4N0KIM1zEzQe
rc4dHxSYsFynR+CF618IIvxk822hR7Cp4aKtLD/MIDY0h5JT/pYog5bvOJRw5MSRSbpj3NQL+h5O
837f0bbFJRFrZlhFooQjXBDCKyTwxE1OG0t2LtRNCYqgHwkfD+yCqBrbpGnplHhU7YuHW2jSKmAi
H+d1fGCt9p/HwFX35dhX1b6VugUnsZJI5ZVYTHFUpFbyNbEt3dkq22KT/HbwJykxMPU0VdlSsKtW
FjurCVuhpCjyRM0XPJyKqjsST38a1mUfbijYopNwx/L60TsHtoLnF3XzYplp9qVDW0zSCFhJWyw4
DnJhH43S+p4qQndh8FBm/v5otufgXsoaLqYEZvZTxD+eeTj/fHj+JLXYihrNhi61IgL4vqJzn+FD
VJEEiXnHsqGtlzf//CE/ifpbWJJVbaGIh9FR3vyCBHpIaEP3XXC3uCRiQSNaRoRlEvUq1SWAyU0d
7l3tm5M4IlqY2SJ4RiGTiYHs5bH3dfWLwf/xuLAtNmlmuowGOFghc5k++7m6gUj6L+IXpX+kIn8/
a9kWnCQFX4kcUYgGM4TnN9JGdkhKXvle4gYn46TsdfRUSqeKlEYmNKfGsNm0F/44uHFN2mWFsCrg
KtVC8f9mYO2rgBaXpYuXb0vZxCIBplVlUgp3OZrBX45F6Kkha5cGGNEFvuMO2tcOGl7h5DVQPnFl
nORRq1/MWkX8IKZy1lm1jrlKfdfkn8NxaZusVGp6O5NWyVuAwmKX5LwrunRZRvc0LeMaf/OVzgvI
+lSqv2qMnu4XeK2Bx1AoHt1AYmiVN2sYDfxaeU0h4S269s0LekLxdL1MlTE6mWg45GvC+76d4U5N
4NIWz4OGlh9cefh8hN/xqoBaNBSwLlbnwwnemaq8MBPKEu/s4i/iApbltZ/2ts/lW5jrdQ/aIB2/
X3lY14liUVNeCRJU5K6pespS0aLGeOOZQk8PYd81M0sKiJWEWFbUCJSqalho6rRWNRtvXC/m8uOE
yW4v5aIiR0Htifry0WOwPrkp/NVBC4c6EptHFzjZoplGAZ5NfDeN9LF3pLGXyLMkT/RsuIUNS72s
R1h+wgk5C/u8toegkCb8ODTe1MVJXzm/XjJLYss5ZKiVnSBD77QSX6a2y+k3yN/33TOLgUe5aetw
au69IPbEdT95Qt87vo6YAD7CZz2Ble7YhClI1Mt6fkk0V3QaA2tePI+VC829rEJeBWnQwQepTfRA
zXADgfeIvyi/RzvAWbXmxakiGGUg90t55MWamzaJgL15ki6k0/2gNa6GcVOMVTrpqbFfhZny3h2G
roHgOus7ew38KR8Ycp6QRwQk1Hl80+QVqr2Qzqnpc50XzM9aI3nW25ZUmbdqilkPAwLrtCYwRUrW
qVpRNNfDXRf73Z0cywA6dVKLD3nAW3kV8bhH/m1z2a/4hbyqRkbeBSaNuD4PTnthMAo0Y3TqbTao
sHxHVmPsBRPau0KdqPdQPCs0OSx9GzzQTtPLgY+sSxttKj+hi3bx0TCpeCICePwmvKthXCiCMDfJ
ONaoGNbQ3P+gy2ZaEi65pIn20EVQlvQXHM4FRwhjxR9AyEUnre1XkzbFUNZZkE/9klCu24u+ndj7
qY+WMLFh2yrAR0s+ZTCgle6iDQP2NVji/u06FZ/hn0aeYCOiKtj1VmuehXEgzcl0LernY7/KhIyh
eGZLaLNGRNN8tBCiKO5mKbyjB8n95hLAL/uh66i8Kl1RfPIVxZspBSG2tJ6iiV0OIi/NU+vBWykt
KNROsrXWnUhoq0X/2C1cPdYGDOakn3L6MOeKF5mtCOFZVPMKllraXBqxto956yGNXkIvH7OhsU+1
7aLTEsP6KJtZPPVHTzdLexx6ukwH5DWhSiCC4F572TBySwpligTYgK66ltqhu2FA3Zkum0qZtM+9
ujmxNW/sgRq22FvgNS8bPvWvdJXGXGhZZdYbpUSs6dilMnR4aYoA345acjekFSr4jwV40jzBrZg9
RFbU9RWMcUJ0aWVlwyMLZv5GdVS568C2IGkUpp3U0bm19G5MXTl7ghHIfN3U8LFNeAu9nHSUzJ8e
fFZBvY11a33U/TLPsOQly/q2bfh8EaN6fVMGRdVklIH6GQa4bt6INapJOkeLAY/NKHtTR1PUfOun
uomPMnTxnAjFez/xTFPOj50oUKWWbNX4bwAuKXozilNYlYe5yhbdjMBqzKJcn0xYTCyDvis4T8T1
6xMaa7EH7X/Rqg9ODFBehlXZyLKyKabbHLhLtB75MNeHafHZkvISIj2JcpFyF2Vdw3Q0CdlYJwwc
3GvKCnYcddW/iAUmc9PS8/7UKWAtr/plWfqHSTdtjm4A4JfRY2uWyt3iPMrDWzuI5e0iWloevRWU
2IuKe2DDp6pj8KuCe0j0TcaRBbNXEJaDqFUqcVU7yKZdNpBNVSqpZMfazA3QJ7odxlKU8OuhpLrG
iupuC16WIBxPWqIvBg+Vw9IVdHpszvZV9yysDEudaunHIIYmGAotWkKx/Kxo8Za3cVfU10zyOMwg
8EfyEnoIA81KoL8Og5HfKsCBX1BKXTPQBLDQCyG61IuhMobELYgfa3QT3kXWjF/EWs9dQisXizQX
eXjZlqyFpPs03waWuKeyAvowNT3E2lpVsWs7jmOTBJPR17hLy3QAwSmlbU0uA9uI69msA8kmHsFi
juObqg+tLdqPAZiVD8q0xVwlQd5GJgsM1v0ToDs2OPVsJU0yx5YUx6pWokqrqR7DrPNd9IHmIkLN
0xvmNcWuDrzE+K6jL9hULs9mobzuRtZrAXGzajVHZfMyuAAApmoTLD17XQcWAttkpdVlweDsmnrc
wZ4comjxyRTVOqQQCeiLE1civoW9V+cSU3r1fBEWVRlcsXKkrUv7uV+GKenJYtl9q4o4SKcGTjKZ
ULV8rDvYlGetJeWz9HtbJySf2JDaqh6SxsGnKemjSE13XiVil5ZWqEvT1Fpfz3G81hdDrDz75Pt0
dSmAEmjEMIk0RPKlZEfOW8+cyqqKcSd3gU6gwPJV07Fpjn0YVjYToaRXajZVecFhLNIdzETKrI64
TVkwIqWyKjTvRtjOjslgcQ4kC60/1LwX1yW4uglUPh8q1cFhtGSVj2gPcoPKiplye/SRdSQzNmOe
sIXioB4Jr+7mutBJSdREYNI8ngYl/WM80ThhhrIEn2SyXuT3syvfLy38XNkcstNcjhz34zZCN5IN
OMtcUEEb1ZuBGH4ciNPhVe6KUKbj3Fp3O6x9PqaRlXC6abvCi46s7UD8kyBf+S5BIiOnS0qauEvr
QVcqmf11VseWR0N3x8bCuXQYNJMnsyqovc6lKOKrIUZOknRdO7pvi1+HIgnWGp5rY23rKbP5xOus
66RP0pIif4Aw9kz6d7zIPZt1lOcuMxIOinih2T6jgtGW6QpV4Jseem/jiYX5+HVyHMohJshJmU4K
q+k6ijtxh1rZml94IRKsi9rYcHkWfV+HWMv+RNJGDot+6IqRvW/D1sceWTyDLEXkXpdyiGtqdCx9
U2bWQnzrgnnghx9ZLgJ6CZO+WmSMEymfJFgp5E6LcI0TpATypBvq+RgB7Q933Ce5zoppykXa1oK+
c7E3K1RFykg1J8/B/jBpSuSuqQhLze5q9I6LVJUWjIhxtup+9Ac0qIoA9PokWgGiOoWiUPV1V3D6
jKrpGKeIm81F7FN+X80LGbIqakv7tNJ+esJ7k8+M55CrM6Cjl5dkhZR8AvlNPn5Zx4X7B9gso4Iy
62FasioubfwC2mfUnyLMvorTPqZCfnZ6gGXlWqJ/lsi5Ec8hN3MFudoiIgcPbqVlungDaY6ygW5o
5vrBLddQ/3F9GsjG77LaQWMMvlWc3JSymUdkwLZurjUUiN5Bw4KTxEMqviTQQYgRPuN2/iT8ZqYF
2v/T1JzsiAB9svXQmIPtFXhLeNdRwPi7CgvA1nD0HhzrvPoecVzNb4wD++N6XQqvTPx5UfpynqEZ
mvUxzHSyHP7yPKODHwTpSqMuOJWTzxFvRr+AlvIwLMOJrhFkJ6cKadUL5pyF17B41v1r2+AIvQij
YO0+KR/Ej5RFVM4PS1gs9JGNnisOEHDJedZURB+jIKbvjU+Hu4Lh7M982rkQNwY9AJnOQPfM6qDL
10w0xrlTa+eKZTyoGu9SFMBBPSIZZS6FA2LZv+V6bdtbBR0uZFxjM+NSWgz9keDJd02+IsnUumD1
28oPtbupGqgNvvdgQm/ej74m0T2dh4mfFsrZ88hC1mKd1e29GfuwPPUwXgkzpNZUpR2E2JvD7CDm
nAKWTsQrY0B9maSk6wRA1uK8Gy+O8uEqaFGQTte6q1vsmNasSVeFAtjKGGCo+AqrXmD8Ia3i3Zck
z70HGPYgHahyDzso6dqqiGoQXTBPR7aQZUJRG7JUCY0GR4AkD/rnYKgjLDowemfzoTWumr4IyAPm
XwaV0/WrGLFy7Tffx0YlZxO9usc1VfAoT13tE5cssZnZwXZn766yFNO1U7avsnrG6ZWoXuKCK8uh
/BToKHqfcyqKIwTaBh7CxzvGDkD9fpJHp3FmLhnz8GcOdXblpvk6D6bOLA8U1oPFkoqRqbHNEAuK
BpPqOMQqKlycTOZXFjeYoVh8CKahOyQOEGC1KmOlWmwKgXqfJMBIyBZRYYZ+w4gL98uoQAdGeRCk
MR1nSBsJVLijOAdMM+FjvQTvqV+xGJmGoV4aFHUp70c6MfmKMNs12SSwlo6F62J+ycOxhQx+KOZe
fBBF79snV6BK8NSYuK1TG0aNxE1DOji81gzBL0YczQ8hpbIUgN4MbL3FtEbl9QobjTd+E5XVBR3Z
2N17llE/GxFhqitjuukNnClhpdk2rgge21KNyE5RLyCvLmQBPcQEpK8T4CbjmvZIucc3drFkTMJV
6/pqsVM+XhSWMjQgVv8bMBcTSSYj508E8O433EkHoL7X2h6ak441WW1c0F7H01S+Ns2S2zaxPlSf
kMIbhVVI4T2njlNN4gq/JU9Gads73XJzwiZ07wtS5zxho+MnP1r5t4rEuLJGpI7DdEEZ2x6YKuP6
dsCstFWiOof6YbIM2tTJWk0MM+HW8AG2xKAjLWswJwTTm012CMbMDzv/IRKD31wzNFIYch8cb4ms
m7AHtK52PkRhLQ49WBIKdvQ7qF0eROsz9WWmsnEHKD7aAL5zBRXYW0iwgSjEykyKWHY4eMM6vPcF
fMceQhiOmJShQNikKy7KdVaugy2u17kMLeJbXbAEMFbQd0vcQYdLBmnt28U5WSUwKZr4jQ2WHnco
z7DSJrD7jN6FteVf2eyR4QOh1s73RQyO1BHlNsh9+ibM8SvMTQiLJuCGijSCQ/gjHtGFNyP3+IA4
RKnDkEPfC0qvuqvUiUSThpO14yZiKVQF6AslqD4lM0QA3igaozIDr40cN805MvwS5w2IXgFgLJeo
eZroQjvFBGo6IMenxOv6Ek1chDlIcIwzrgFRS4Ksyw0QRk7LLr/uabPCIprGuZ/iisefpqITcULE
xJu05bZ8H0Gu6nIwee+n0tf8be44cKxdK4rnTnbRO+ViFaaUqPITiDnrGw79fhRNFgJtuKW9wO0n
EMlYMPGA4poH8mI7DlHqTaq5xCctD2xh3gHRVT0qWQ0+MqZ50qnLub0I5TyQS10tALiCUEPztFUh
7CSqEeY6xxW5gDxC67iVOOwcHI2mHHHzyusnU7yRZ1zmx1a1yHV8FMqDb2BNyuKNBvoZFXSKowqF
G477Q5mj4nanxFDf2CUkh8p5UFkpMSbdoe8rxZ8CODxPaez5CL05jq7GZehuhnnWO2T4HVaZR1FT
8+o+CWeUk9J1LjQ0gVEmSUKYtith7vwwXt5OvnInWXOyXA/SNP0XO5McJ4YeBnnlLVaDpEZ4ycSY
VGA8PMyEsToVqtNdAu6C5z2wbiluB1ZwksqhjS9XPnv5pW1myDMblcvyrZbwNntAJc/xmyr2uUhd
KeUjiX24+pRsdc9wZVcdrOBys9zOuFlfsm7qrpfcD1yKCxREYMIcp+mAe5l6aIAN/Ex1XZeZipGe
JCYsxRsG78crdCpbqAy5sUeqOZbzC4o1DdJoDzxE3G8qM1x7fRyhb9ZPy7vC+dVNserGJLXIq7t2
NPpbTeO4a1CMoAgZ+VKv+lqPuPVdjz0XVeJW6uZ0UTMu+2FTe9DuCTFnF7yqR1skUDkp8zdxKFt+
7VVeeVW3qp7SPlCzd+XnzrUYzXh4hcWbkknohiJO6Bos3UUADaAPjs/zmCKZy+9Lf/Jvglw8OlcA
2wc9Mj5niJ3rrWVl69/U6EG+guccP3Lwwz8sHDeMq6agdX7qaU3CCxJEi7uACUc/JEM3lU8h2GOP
wZAXXdLn8fIBrLL4vd9MzZUaWHMgzXhcChRcwubLxIirk8Da6T1ByTMBeAEpG5qpCJ+G3ElcMu8Z
CuHwY7Lo4B5G5FAvBV3nyw4H6CMoDta71NGMWmkd5dMj6Jvr1WjjsEyWXNRXsr340q5TMixwz5oD
MmXxxSDA/E+jc0m4oJV849eyeE85FlfJywbQkiB0F3D2A2uqB7qsTQetMBUVTGLuFln7d5Fcl085
qn1vdZjb+6UVAz2Jhr4IsiTL1H8L5fi81jVFhXmQ8qoKV9Wi9hcW12FXFJeYGC9pbRRhx9eTXrLB
9pNOMPzh29xb5zGLkEH3qfPqElAOFNq+sRV5L3YDQzEaPnviSeDmfF8Kx+89VmmLo2eRNqFYttin
dqkfKzLN43FtWaAORbmgADuSoPsAkw3i4/hmDGV67T1S4Q2XlJEBzhv51HwJwnV55cvYElQil7DD
uaD5twZCVV+DcKzwo1E3qjRH8M1R/ECNHiXJwn/jS1SqwYCa3IfOb7SfTA0D17zu+yHPjIirPvFl
mM/IEJf5xs1zWaUhCvXPACmwGUIpXiNxM7XTR9QJ2+Y4Rh1/xcbyT1G03jUe03eiouqWrf2okqhl
7r6LhLxFzI4/Kw2r6F80xX/W19kwXSC7O9g2LIFajkf/EtTCJWXoz+xq77Itd7smqG/4qkFDH0vc
G5Fz1b73YU+njm3Z27Jsy26s0O9CTeVUjQhH1J/2OXmwv9G3c1ihcUh6H8aZpjAEvTMy2AVEZVvy
dkzBgzTs/N4rAWGhRNVize0+2Ty2pW8PgTWxqYG3rlc2JRxoUbrku5q7bOv4YFaCoFWBv+0N9hkW
W/cmxm1y32xuupd6bSJUKfSZsqA86JPyQ5m7X4Fo/wCQ/KC/uOVvr+UwVOUYgJGrUSQ5OUmmOPFE
4QUXGkWXhwZFiSUxAl39lBdl/NaDqsmY0RDq3EmnVeEyB2GG88/X2j9Obe7v09VmW/53NwalsTAP
PszzOVK1cBAvV+ftIiWwLQGcMrMUObK2A0Q3KT+VEVmvfIvltwsAybYMcMDWK2HQ0DxMU/RE8htf
VO93LYgt+3tZKlT2ihXwq8Amq4wevMjfF/O21G/0M8H8aBCVpMw/t5P+QHv+K4TfT+LplvvtmrjO
WYFnhzJ/Z/maVvE+Kz7G/e+xFaUt67CasUUKr/kYarRO5fhx32BvIEQMJzmDRACUzRpYOoRTxNB3
f9337M3OZkNXCBQhwM7W/uuKnp7o6LwvamyZ3+hWghnTnXmasfcZZnFDRmUd7EKjsS3zGxfpWbMQ
TE3I4FRZhXrNC7q23b5jYOsYwYIF9Wp7XoSO5jcUlbGWrXsfHn2/VOCR6SatDFCZzt5FS5X6rd2l
I8O2jhEQjUSfJwKLKhjmF1Sy4aRevNu1UrZ+EXxAa9ajYFDl/cIeSlUEybRKty+gbPnf6MRHYi0K
0O09dA6nzruMq2KfFBOLN3sznAiBgFcLBS+GVgBaZTgvUMbZNy6b3TnKOY9X6HgBgydexg4tUNSD
dz57szv1DIl+NFZwpvf+qY7doW7ovrNnSwAfo7XLY47XRuvgODXVR6HMp10jsqV/99DRjMKzwl7M
3JpOTC2n0tr1F4Ckn8TwrWMEX4BlkTl0HisnLIzD+4zCneIXJ+Y5sf5BKrLlf4coG0K7F6SYenK4
pUiWw1C1JzOQPqwFDAFV1Eq1Jx3R+U8vrf/6Mv+3fDUP//vp9j//g79/MS1KVDBp2vz1P89G49//
Of/M//2e73/iPxev5u6TfrXbb/ruZ/DcPz83+zR8+u4vMAwGXPYR2IPl6dXCDfGP5+MNz9/5//vF
f73+8ZTnpX39/bcvxjXD+WmyNM1vf37p8uvvv/lnDN1//fX5f37x/Av8/ttDUdZl25bNq/3bT71+
ssPvv1E/+ndEoBYECDa60n+oFEyvf3yFRv8WPpQ9uKAcDOMz3LABzLs4f+q/BYuikHN0SEJ8z2//
sgYlhd9/C/4d0YgIcdY1CHx6zrf+z8t9Nz3/b7r+1Tj9YHDPtr//9iOgMqdsezRMg5e3LtTrDcTA
LoNp/uLXOkhxFjEUL6dDuNT8mK/k81+G5s9P/+un/WhBnj9tc1bwqZKyzMVy4/zha8CaD3M5vw9I
8+xF4aeKul9Egx/m4OfPOcM6/8LaIEtZyJx28w1EOCBrDBA5fZz7WN7VVTU8RrBcfjRAPF2bJohf
UCzp0A8Zi+LWTZVGucM05AnNVauTOtRoaP/zL/8jTOn5pc4h4C8vBfDMMkEGZLlpeP9J8NDPIqfX
KwTaX1FtzsO43e/nT8Bi+esnwEpexFAbH2+ol5/AIr/pwfzOBrl86Jj5laPLzz7E//5Dcn9BF5xr
DnconsJII6P6FBF+8MZfwD9/9gGbIyjQlY1LFGRvvFqor2guzafer7wUXQL9OIweSf95Pn5otnoe
rs15FEtc0OKynW4E0CVvA2PM8X9xdl29jevc9hcJUBf1qmJblhynTzIvQqapi6pU+fV3ObgPOfxC
CzAGOMDJA2WWXbi59loWjamboBCHTvye7RpdH9y2k5UDwDPyh1mm4w5GauCZS5bGSAKZ6482HgiK
2GzKH6fZvuCEOzU7Lyh2qg4jenFMW9Y+XP/Jn1D4b3aYj3NUr7RKSwcW5eWSftiDqXpGk8jP4wXs
6xAJL4nOTMzqbVEbUjldmUOwN2u1LTY40Zrx0TBWujWGeh+LygKvjiS9b7X+N4Xq9VBNTlO27tga
95P+gwA8ZFmyM5fEy3LbN9gYTMaEvhZU5nr9YU0qX6rzfWZtLM13gRSbyQfSdQQVk67g1LSA6XQD
Wh6HjXMiOI98FE27pJPaEiMnzWtjVw56+d08vrO7LYsSOAaeRqVhqdVKMzaVLfdyspPJKW/21w+M
aFU4n6PK6WSqEjyC3r3qzUmbNsozojXhPI3O+nbRTIybEh3XznOV5s7a49WpuYX74bKfnJtRiGlT
FVW3KFEeZIzO4o0buWi1OfdijiMe4ScQ1YB6MAeBQnHqKyMo2nqrL1b0Ac6tVDZQC+loZpE+d71f
g6XJwQN3h0vMcn99VwVhlOdSMcqsbwCzs8JRBggNBKROnNl/qFQfVyMJenNTIFGwzTyzikwJXhS6
mIRZYu8HOXdyFRgdAOPVWyj3sc08u8pIqwwPxCoJGyAwyrnet7TaSDYEZ58nVZFbPUsXPOyEVTKO
uxzv4BAeNDeCuWjwy+Z/CeYStRMU9jF4LKvwYinpvXKRN0okghPEc6qUrZJVoPK0QkCyomUoHs0O
rbNL+3j9+IiG54yXTSVKGVlshUlmPeLtB5BaAy95WxJNouE5y2UzwLZGZ5ghnZZDrsQhk2Y83eq9
d/3ni5aeM2AVHQez1CRm2ALxphQvXbvVYi1IhnlalVxu1alGdThMa1O5tAO8En16hxjhHSQCn4CD
JE5KutuMmCdakQDtqFHcNcJFKkAKnRj7LGl+D235mNdN5fVs3V1fL4G34ElX+pXZrVbgQ+jwCFs5
27ER5CVJHAddW5ZAsmZb2YHAXfAELD2E/spxwpfyROkdi+EzMdFXjw70OGTWLXyD8Bn/Q8aS1cVE
KD4z6KrtqPYM9L92i3DMZXDOsG1bHtIOjPdh1Ur6UaZ4LFzkfrotl+DpWLqp6LM2u/x08lGXH/p4
Spp3tmw8U4nWnzPskoIAPKsz+A36UA8nhLndpM3O2M8bpicwbZ6Sxba1SQXUxwprqqeHmNG/RS6N
WKDE3GhgFU2BM+4a0tOAh9s4rOpS75NLvoVrE3UgtyXvQXC+sQ8CH8IztACIojEdSprhYALPoyag
Tabtx3V7EywSz9FSsjYFNUNrhSwm5JBQ1cfdw97PQKLf9oGL+/oSe9RqTTvaJ1YoSxDZolXstRLo
Jcu+uqFeDBvgmVrSxpZW9JuaoayCR7oEuKcwge25/usFS8+rPgErmy8qjc1QUSvJmbomQ3vOliiL
4PjwXC0s1xrFnFDZ6voJNBDSOwU8B/rlCt7opS3aatEGX2b2Zf0XDRSwOrWwPJn2Mo3qO0vaD1UB
Pun6ConG58x4ofmUjIBRhtkQoYHKywGBl8ctImXREnHhOQYSmVbgigz7LKDZA9jUz5VueZKU7m77
+bwJo4OQpriEhtUAGRWts9+qIumeStZsicGJFojLsAGeIkQfsQF6CkBxr9XAQaAR00u7eYs0T7BK
PJHL2C3Qrc0wCRZ/GL10aW910DrgrvEtXa4wMp7PpZubZAFyrokApBte0dmi7W2z2NJW+1QL+aZS
wHO6JNowSOAAKKM1LRNwFA9VuotZWf4kphTfycNs/WClWde+tJYM7WlEqnJHAfPjc4peyA3+hk8x
pO9+xWV5v5hKH8tEQdsKjaSpz8FrNnW/FHQ+BFqcAHw2VrmWOWUpgxxPB1UB5HtL5AxAXffaHrgs
fd8UwxKmupU9QB7GAKZntUKi5m3qrdkS34MMxDzKXbw4OvR7vCyN585REkuKGtZuBm1BWsjzzNTA
OYPoiHSRNnfJCrCplQwQYl0J4MJ1Cg9pLZNqOMBzq+ha6jW0Dl63pE+Kju+Wj/M0BZB7dguIWsQs
5gGf+za35pGy+GgT+8TsxCvS/ChppwE/q6PWae5np08LcDKY+zEDBHZlpkOMdAs5ITA8XvMKhZyM
gMCijBKmsOOgt0ag5IZ0l9t962/M+eLlvpsz5580cylk9K+UkWIAKXpnpxOarouyrJBmdOahLpIl
93QMlXrmwuQ9yySQoZYGSnHgQtNPWdUskaLKw5/rP0jkCTh3lsZFywbaFFGjAymIi0Hqoe2lctZY
Lf2Rjltlz09CpO8mznm1amiAWtLsOkLFqfgJm6iPMho1jtB1U9x1RW+zhzp25/RmkRwWLPsOl8TE
w22oiyhbqtfYaOdjvSzNP3RhyABLyxK0pvS4AMuFXDF2rytEQQ8JHspCgn63+2FW5LBUqfJW54Pi
jnmCdqzUHpaNZE5wXHjOnDkztRqht4hKG8QPRZTS+8xqN+o4gn3hOXPQtoLmM70qoqmGLnLWLPSQ
oFnOq2EXYSctzQ2P0PDTPH1OohB7HXNaRAxi8S61Sh8v3ltlBFFBl6fPGYBMJNNa06ix6SHOJ1dL
UZRa/xlt7nTa2Sao8aDFVXq96TDzhDpjT/OWWBWNQLAASkV0CKlPdTGgnvNw2wc4j2WP0DhdzQYf
yI+pHA0ZmvJLp8axuz6+6GmHZ9apQY4wQDWpjhqVrL/WBepYHWriXp/K9QHtlgo4Ypv6B+S+l6jJ
M8QMwuojTdXuxUw0BfwdLD/UbVdt1GpEx5BzV4qe6GNt6HWUd+RQLtO5ofLvYjaiMSu3UmaBHfHM
NV1LB82mOY3aKd/3M9OdZp4eFJXtri/qZXO+8Tw8eU08N7Emz2AJS+qm+VAzpd4NaO7YMCBB/UG+
/P1LDpC3QHqC6qyIEvlUJM+GZbmQSi/W34hl13+/YA94Cpuy02QlASlDBH3q2q0NCc0gIJwDIh3A
arplq6JduPz9yzzQd1vbICKAw2GVz7LEtWykbOQ2d8az2czSstRqXBaRuqITSPrD6sQhmeQ1W2LY
okXibhVyjybP/uIv0xlvglbm1VriUess2Y/Xd0F0ijhLMPDiUpNsrCPIsz30NQ0MS/VuG5qLwaCs
Z7BglBTBxjBEklFAZCaWbotSMhd30TDU5gq6qiI5bf6urP8xJFUQq2CZuP7jvz83Kk9n04FpWqvl
Mo/mRDnNmfo3j5UjMAJ/rw///bKrvB6W0ielVM31Eup42s7QNFDL3Ub6LhqaOzI5sD+MUbqEyaw/
XZD3y6A/X//V359Glcf3gu0GAAgA9MN8AmlJY93r4LdxTNL40iRvAY5EK8/trI3S57jaxRKSVr7P
0XTdZcbR0NkWWEowCR7q20udzjqTzGEOAsWG/myH0a9GaHwm1L++TIIZ8IjdXkfyu0AjMxy6oFx6
p0IbuqQ+XR/c/tbtqzxgdwLrJwSbsiUc2Ti8DwW6a9GTUGjnxLbNCG188w4UN0aQA/jklMBo/7r+
XcGx4oG8C1ji+3zGpFprpE85NP+Oo6yP3m2jX5byi5sulhVNnWDmCCU8vM0oWzXrbYU3lQfzzoS0
SP3NOVzQXwl5Zb05DvHh+s8WnSXO1sBYgHK5qswhWU9V8afQ7vTuvck3fNz3MVjl8bzrJFPAEEo7
TI0/C9guuil3qhhshNWAMtnr9SmIPsJ56YQNDKwbyxyurIS2huQQEhmQ6l10NAilf69/RLROnE2X
fa0k6G1dQgvkT7b9uxiHSNV/Z5a8MQvBB3icL+tlAxxdOD8KQu+8GpXbNn3UFc0fUOnc9kas8njf
ZWp7HS/+6GNuftdsjOx09tah2F1fo285zi53Fm4nSNOiI2rsaDS5s1fu2n3u1Tvweu8Uj7rEg4i3
MwVsz/bdqd5L3v+D//6D/fsK7/pkUP4mkfy85XyxPaBDYsB1UO4ZvMU3dr8UZ9y3buJT9y9zfkTR
neZ+vDxNTurLTueoztOfP6O7MWfB6eN53azFqkG5hogyeKsHDv1d5iNNC/o7di699fAbFCU7pfKG
j85B39nfeg9GLheE2H7pahuR/vMa9b/zV/kepMqC01QlxGLDMXao+3uZ/3hPHOL0QeygSLHf4rIU
XIMAOfqvl1vGArlihi9VoPJ9K9+LI0inyL3l97+1fyb6fhNXyb1kw2N/Xqq/m9jFlX/ZWKVDyY0m
+Bw5Wefkbvby1mNAPTnM+Z3fLZ66Qzo8u5qfHuaNi5VwMVXumxktZhXPTWHr4wXcrfzenZ3CRYxy
NVfxZa9ziX/98FxW7Zvp/Q8KkiWmrg7GHJaMuVLJvBQTSjdO5ufV9LvRL57my+KxlNVN0uhzqO/j
f2jCnU701HsgK/vXPwOD+ES3YI+CgM7DHosxT0kDxxKmwYA2QX+NrJ3p1l7tQXJ8b53is3Gs/pBd
u6v3t2gbEkXlUY2tumjg+IS71EtW7qDZW7hybbxc3xfh0nFRsUxB9QSGTKQKnbPuNC/fmYEcAOMS
oek/LN1bmgcvs+DOWpXGIMuecAAyMCo0+pvdb72JC0rgKi+pxhaqkbkHZUVva/ld0Tf2vVKjrgPK
gDhYQW5VuHOmFTtwp+insjVLj8yxAjq4RX5qZPTLkm6wo4K12QGt0/oPu2gmMLjEdURztItWk9K7
Cghn75p8yjwU++3BaTJrk4n/s8z93fHlIi5gukm9rlgbw6kD8jC/xQ/VnXkke+qkbuumAEWcrTvm
rK7sFe9D75g76dg/N+6mdNQlbH3zC3jU4wopzgF18DksnMGDcbqS81YGoNVxzs/+Y5A5v8pdfZ6d
ffT+sXiKi8MhOx/3F29xCXU54g0IzTzib7lfgb/gUZBmNU6gtOvnUNZ3KUjdbPaChtCNKCKI3ioP
ZURLtER60ImF0qH3Z09yjANAqY7k/h0cC55j8AliJwirnIsByBspoi5aZc5NyfW4SJIOW5vcdQdu
B0eKjIvR4d/iL+7kLviXB4MHyXjHcnrf8EZHwyagOdoB7wWifHMYjuNv+2d+Z/6ObcdYHMNN/XjD
kQrApyoPlEz1pJtVil/Y4RQoURLWO+qCJsmfsCZZlOwb30ReMeCbiYc66nUnJNpsLvYNs9Ra2Txi
O2BZNGk8lM9NZcPDCe5CJufg2KiTJb4Y16jvgKMs2UbEFrwmqDx+Mo9HVVoLDMx+J68WduxykDRv
vMsO8f5n62RO4uP9yh29+Z92vOzUcYpypzn1Gxeaz4fM76yWT0I7qy5igl8A1lAv3qt+cUgRxRN/
OMRRHFlu63W+fZJ3qMf6uS95sU980FzuRrf6sWWpmuhUc95rAhGEhfCOU/2w+NO+OcdHFq2eAi9S
4vSwENjkR3SjB82hdj4at3bT43Ci5+bYn9VD7Rr3xsbFVBQJeNgmNIbnvJewIFbrzXBgyaOFkHbJ
j4dDcyhgVj+lnyCKTe8Ud3Fsrw+l5/aw9flPXZZv9oMHc3asxnW7vpwIT3ffRmdyMi92yT79k98n
B4M5y50WIgK+xDty7iP2oe8qj+6AhsPuKD7zQXPpbe2LKIE1uKrwnK8lydJLrpI50nl4huDQ+sO8
t14SJEhRf0afzS/l/roFi9IIHgoq2asd9wD8hOvZeqrv0b95QhHaX3bGUY2wyxuo6M+Hre+W+OJC
vmR6iOBTia4dHLZjE9X37d20p3vrEQv6ZO1XJMeGC2otv9wbwbK/PjeBA+GxonZOmD112NUpVUBa
SVx0pW74W4HjMzjftKwtBUE5Vq0ZbfAo7sHj4V6QNNd/uCiv+B8BPqurwd2MINrtwN6CsdUHI2gP
yV110ML2pfXU36Wx08/9zvaHX8VJd2qE8vqU/tXeN37CJb37br84FwXxXIP1l5AH2hS3DpqA7JPD
uC+94ojb475we2/yZhz+MSBwUs1+S8BPePw5tySv9qo2Nmhq29KR3pr76VS8qMFyLgLrWLyXx+wJ
VG3XZyk6/TzSdIxZbHRUm0Nznx3Ys3zKn0zk0OSNHOgZBEe3aM0hieaBpkRF4VyLMafEAJ0huPS0
fkuk4PM99Jud4qGl05JLC0kxdhrNO3NvvBUH7ZAcSQRaxV0bjAFIas/2hqcWHHweYHqhfUJHJBYM
lJ4WeZfkIG5/bGyGoLzE40tn0hNwwq5IHR+qRzz1xP/Kd/1FfW+hs+joGbjVnAxkGoMjBVsvP6Lp
XFzHF6+E90IodFf4ZAsy7iULY7vyjGrj3Urgf/5HAzADAZyko+gnmaWT1/t1s19ONPLFaL/87F7B
Y3WSoiLaQRhVSn9Vw7zxXvg9oEf9zIC/jNzO05RcClUhY4Yz1iA0Sn/L+Usz/9ZB7UK6G+/jPMp0
6Ze0SVX5klHrR9UvUYQDm/pjE3Y+jaogP2Q7cLUHLfKe2L9+vgSLxoNP1znG1Fp4tH59LuoXwHQ2
goHg3PLigEq69pKWYDdQDXVimbmJPrmg2vHmhW45KsG+8LhT2Uykwbw4kM5b37KP5E49Zod6p4TS
neVLJxok9+ljd1cf4407jyhg82BUYEInMNXD0uOf3YUgx1GejR/VA32J35PRw/XRb3eLuY9DNUp+
jwdt42FNlJ3zOFVQ/zNmJphp4VSOAeLg3eBNfhdo3iVBLlwAt730rvlXBFXQfNjH+hH0qe4lc9hy
1gKnwAsPViupa5NiP/theuvIbkpB/w0emuvH8HOYb/y1xuUOWppAJaPBBFu/9Q1HxpW930+nHtfF
zvv5nCL1LnfGL7ovTiBrDXvc2nFNd7q/pZ+HtY//+vZ9edqqzIpmy/kSwtjaXVjfAB6cQYpqoCGS
1LLbMGt3fcIiu+MyCeghaICow8d2VgZ6xigt/l4fWHRr4NUKSwqGUCvHEUV3nS+d0ZcSNrs5sHf5
eT6YXoMrlHJccDrq03Kozuahg0u5/m3BqvEg2L4fgL+csInzoEAs6SMzVKfdEo4WDX5xAl+ccAEJ
I7Ob4KkmlvjJpU91PUigPbr+00UJFo9/BadwklPQeIba2XgDle2rfCqfujDeDa/ZH+t1SZ0tTVZB
1fXTxr9MJNFXkEIX+JJlZ548FyCIb5wm/kGmBy37ZwHhuipsK9pe8sNv7IrHolqVGk+qjNPwpro/
FSf3nn+eCgcX/NOv7Lj7RZ1d5jymHipFpTO79t5EsVd2/qUoiOXOv/D1oXRfr6+w4MSrl79/mTab
5gJstwhupaz9M8zWBxXzxtCiCtinLXwZOwNrOPC9GJv69B+4KmfwByfO8tI8WY/2z/quD9pdjhcA
42E+Mh+8MGF+23VK5RzFIpO0bltsptFQNCeAGX/aovoQBZvP2X6ZVRyDSERZ4XLjl8UFG/wpO+bn
OIjRR446JfOlvRypXo3LYYn3s8fr2yQyM+6iURfWmss18rNJPun6c5V+LPZGhUf0QsPjOxsgb6Vy
wWKxnXRmkRFmD9ULieZje4/9OWZny2s3viU4bTzas0mS1jJ0rN04jy5E553B2igOXAoO31gUj++s
7EmetYv5rvkLRY+aAiruYYLyFwi15i0ivk8Bvu++ckmrvux9mTesg1QOXOlZOy/HJoBKKUyUufK5
8+Pf1/da4Il4dKda9ZJuz9hrGTRPbLhTW5TeZLBID2lEwQAtL8ahyqqNhRNtCecAeoQGEyy6F1N5
brSPVtsYVzQLLnWomLyAFedyQ8oH11jucjB4LJPhVf1TmfbgOwamWd04VsJ94exdm/Dcz+IZiUGp
gnQz6GjrgpwVyomocGeoiirUUfUXcO1HbXs/FoZzfasEZsm/0E+ykpushIcb4/vYvMvpa0I2Hk4v
R+q7o8ZbPJEUoMSwL924vjRx6U2WdYToygNkXze2SLD1PCB10ZaymelgBXbOVg802/2joWhbB0t0
2efxqAUUKqpVqiywp2pD4lT6mO6ZMWqg51DMQEIHyc4q63I/07K5XyR93AM407t5b5PDbP1t1Xhw
tRoMX85isJn4jJBiIwALvAUPZu3i0aZQpLICKoFKv323V+bZ64NtQ3slu0V9EIUUHs9qFnGdsMom
Qccm7ZyuKph6cxN4mpxu+W7B+eOVGU2bFMMwKnaAbpLuYwJj5b4Cw/kZYgP6RigVfYLzD4oJHd4G
/B9BiYqoE6/JicrdH/BIb1RbP1/nvznovEhjTADOYXjMDTQ1GUNVT21ofg25t5p0cZQpI38yBd3t
BIJRe3vM42eVDtOhZEQ7aAltM0gQNAsqilCVCqA9Ab5vHZzDq6Qp7iDpKf5XKXYymjJ2yQJlBqj6
9K+VKtNnJaX1kzqbKSJ3Xh6ydbUfVLVYvV63Gr80ky5QExAEZn237qzeHtwsBwM82iukZ3W18gio
ZICv5hHIbkctsjlgGlShnBU62Q6Vk2M/N/Lx0n4WVFkh/1A6Ov8BuS39ZRWVarqjnIKLQUUTTgBN
tT7QZUV7ncdBe67AkexXsmFAvsuU8TSX5KoF/TBUULp6AtIH3O2BpaJVEW9Ok7wDgXuLRoC8UJFx
kIF5UOtWTn1dgYt9Hqxmv0KZ2E2TZHRqULh7dLZB4AJC/DWCuMPwINnLcF6rCbVt6Ma83eQbeV3M
aoxjc+zRn95LKvT/Vj0CxbbmzH1y4we4y1ovLw3ojw0rmKUM0oI0n522VBMX8oNbQrmiw885YWtI
rGwtEynQqtydsVtTFuVKs1GM+d4LKTykGByaqZppYOof8/HZBLrWlWLzYGsWNLqI5Bkmfb6+Fd87
eoUHVdXEACdYYduBWZf3DV66y3LeiCGC7FHhgctMMiB4AmnqoNb6KlBajYGlf0gHiE4McESxKe0L
y/KI1jt2XcVOV5f0gBJwoqEPEAkhKCUmkB4t/ZCFDHTlG+0K34dPhcdw1VTVWD9LFqas7Jdyr5vQ
W4AkiWpt+C3Rml6OzJdUsB8ouP5Kyw6KobmnsuQqdNlIZ0RDX/7+ZWhmqUbWKzMJYsNs9nPSQOci
Ls2N0UUrwyVmqjUZcgLO2QCFWcglgFrIAaH9Wyz3Z4g+bKI9vk1fFJ5VuoBIRwzhOCsoevMRgmAH
mU5bTyHfW6XCo85Lu4QwT9qRIJHNANzYl7bhU6spu+vWIjJLzughNJa0bUHswJ61lTgQKFhPrICO
DXA8hV/DUCGnMNXpRnlGsB88/Byqd8BsSDQO4L/JyZQV8mqQlt11aiM/Wqu8dUMSrBoPQtfokAFJ
QKygMdddp8QQdRoP83BTuqrwKPSh1yRWWZUUtIhg7lKZ7TMzNQ388EP+zmRp62YvmsVlFb/Yhhyr
0FfTsVrKovyoDfKcFdkROlb/ru+9aDM4q9bitcqgLEwCeQawYo5WJfFIC5W6jcRTND5n2l2h5zkQ
23Fg66Com4xSdyGgdGqL7m6tmo2PiNaIs3BLj1MK7sQ4oIsZ0FKB7CGpQSPXjv5tq8Rdt/IiXgvV
QOAqiqcceii1crxoFULI5/r4AgskXGRv5EkpIHIgBZ2+EJewFjX7uj8Nw5weYw1+pIRk5/VPiTaE
N3YWW9nUz0rYGK8zFHwmCGOgPczJp41XKsFm8EB0uq56qc7dECox8WmN7FYd0nMxsx/XJyAIFjwG
vVmyviqGdghrCEyDRgTyS9msb7ysiH78ZYO+WFs1lZZZG2obGtKzVN0py3O5JSMhqIgrPItoZtrT
kLTgDm5pLh2YqtPXktrVYWDEPliaVTwVkE/ZmUSCILdetWdVWQDBttYM1Z1pSO9jWOqDnTZm79K4
JpE2QfKpZqx3miad7qlpL6Ob2Je0TU6m0t4xcJMGQzMZW22s5PsgxyN1JSW3h5U0S1jEueGOVe+B
l+PQaQ1zlKp9AOXN2wSBlesbLeCCAPvsfzdDluwaMg29EjI6Wujdj+tn3P+KyQPv+OCRlIHRbRnR
f+7FuQSUWJlPszNoEO6cJm3L/36ykP7vdU3h2UmHskt0otdrGFvTAp4CHTokDolxo4bocoYEbyFa
8cumJZL+qZXpTwOy5gdwekAXq220vdoluKSUKAjIVNGdda6759pamWNq0DgthpHcTbOZffQQTvgJ
vfLyXLXN8MFWyC1YMgV9A+Rn3yBpJEO2vtE6t+0VquIWpiHlXNsuNJa5vgeYprlHD6/dOTnoU/fg
moJkJ6uXV0aG9V62IR5nGrT3ZZkySJGSUfO6RRof8qmzPRWaCvtETvQfCwC7+Gw9H8auN/YozbWH
bgbjfWlNqicPRuXVrTa8LBBfGx0jX5bIBjvUERzB626ConXQJHWxV9Bz5Kr6UqOTptQfkGAMPpgX
tdTtq4veLniDU9WdZjmjHvTxUL+0CtYfV2iUhGl3UZ82a9VQHMg+dr+vHyeR3+B8+AiBTJYxNoTm
vC5eC9piD+xA5Eavx3nwBG/mkLlmXdhVyW/wFxxz066dAsfgNr/Ns77a0KRvEly9w1Z57xARlOpE
44+k3moSE4QgHqyszXq/NqbZQoAaVzGAs3YmbtKunFnH3NLe0Tz8fNM+8CDkfk30HtzJJLALPCmk
8s+RxhuhQTSHy9+/em9DG9J6oEpYJ6hqDCX1kqoJMp2dlwGxYrRv0fQgisJzq2ZUK6GohrJ4Mqsv
uUZfqrT1ri+PIALxYOF5qidg41DZhVtBTUgplaCWwcFVdsZtj76KyfnVgcpZjU4xCJIRYv3JEaMf
y7LdKjUK7IyHBjeVZKL3YZjDypDfNKvylTi/zch4cDBFiVjD+4YSLpV91lh2n0Ayz2TJxkVRtPSc
DVc2Mvp66bqw6RW3KH7q8LB2upHiCfIuk8u7BiQqRVd3WhjXd3n/3oBlQbZ+59mGdxMMz4N0cRVZ
+3rth9DSB8mBWvoeisKzY7YSqmm2+XH9cAr2lsfiokly0pZ1VMIptnYlONYzfassKpoAZ7uaWaA6
ueJQxlqregNhqt+Ct881oFR/KPWu2V2fgsBH8JjaTgPn7LTaCmgl031SjK0/6U3pkB5VRIiyoTzT
bmV8oildztkXd9SpSqHoYHdGz0yl/S3SCYXeBqVceyzlvc6g7Ht9SqJdufz9y3dobesWBGmR0uvD
yYybw0rU1+tDC0yCx9JSrQU5twWLQzM1PRTKCtl53BlPdjzZ7vVPiFaJi8u0g1Cjsi44U0TeSfo6
Qy16/g1Szme1Ranm+kdES8SZ9tynOFuVLYfQTZHvDHADHpKWNBsbIJoCZ9tzGg9GacMsSqN6ULtJ
gkSfDBmS5kGyyG2mx6NhbbT3sjGvx7BpzfjY60UP/cpkq0dFsD48BnYapgacseMY2oZ9bHXQwKRb
qFSBwfEQWFq2eTm1yFNnFRcVqzskteUWIyTCdHTpbCmpCLaAx77mA96dWFd2IVHyv3IpZYFE5wco
KEBEN6PSxjESmAOPgkUOGddoD8FZbbOdkpi1w6A86Rk5BNivH1TBDYtnWoUiL15GoCkd9iCYHIv7
NoYapRbkDYBmjeVOtbRRzhUtmPZfp4HeuGytS00OteGN9iNeku5W491I7I0qn2ginFmnyFdQgzFk
vBSDg9DIpdYbIYppJASMVNAebiDq7RJInF5fN9EB5gw8HyRagkGzC6mSR7piOmirfrg+tGjTOese
V31aIKKphAPk65XxTp9TaIG/3zQ4D3w16qlXag0ONpkiSc88GwRoUIHdOE2Cn86jX2syzVpWG0q4
WuthoMUTXglSJye3geHAB/vfQ8SWpYKjUJVQh1axurRPIFkHg1+y8aYh2FQe5kpTLV9kyMqEQ9y+
j4b6yKDxvbE0ArfEQ1mTelhNkHy2YUMyp7Hfccs/WOlT3S+u1BobHxGt/2ViXyKzqZtpBc6EAWTZ
1nNdmIqjNPnTgIO64ZBEK8RZsaH38li0/RJmY3XW7GrfNMZtAeezH+vLb69yspRV0qH6MlSvc5xH
alpu1GtFv5ozVjmHynVnIOSXueTIeGgwoXxx3Z4Ebo2HnUKUIm6sfhnCLKOTgufLWQv0tZwOLcAf
PnRN7A2HI9haHmRKLLW3cxzPsAIbqTum/eCAjklzGibLG5sr+sTFtX7ZAdNYZ7KyuA0LNLJmCqrn
bm9R7/pCCSBEwBv8d3RUZ9t81lCOrDpUDaXaI305OYkx/ohnDUSN+j9NalxrYL4yrL8suFVjSB5v
/Phl+75MrZdy0vdEQvRpRugFx8CNOG0swzlZaJV18kWXPfTol74tQ+PXMU3b9maUv3YQ1Wb3NkSW
X6//EsFR5IGpMZhKs3xBtTqmg1NreoTX6I1asmjoy9+/zJFpjTwSXAJCaEUyILMa+R4FQ/XG0TnL
pzVFoW1shlC33gz2qi5/ry+I6NBxcbvRF7zxNhjXtJqIKPJhzpsQv9u/PrwgLeDBpEmhm328IO1b
zDd1kZ0W5cY6yXey2nqKXbhjv7/+IdE8uKjd5ObUVO0sh4tK7iFwrjso9uaONtMtMhyBq+FhpEqh
2mWqVQOAhCZxpU5udl0y5p4B2Tq36rvkNk/DY0iJwtLEnPDgkRPt5wxaSlmrXtNy4xyJZsG5AbSS
ILiCAy/sY112obQnPVFTQyOxleV7W0mS20LhJ2juizVQszTAAwFD0/K1k5GUj5K3go3qCCl0eSNT
E8R0HkgKIXMg81ec3VJJ3YSUx//j7Mqa49S57S9SlZgEegV69hzbsfOiSk4SECCBADHo19/l85Sv
72l3Vd5SThXQGra29l7DaF+CYUVZ/p+WX7vsXdjW/yL3//ghMdzAPyBVIzLNdU1hwfvOR8j9f75q
L/2Cs13NaxU2vR2CU7jW32lXHRkHybtetkURb1fgSz5/zYXN8e+Z8MdvmKirw1Jw/wTS1W/m2h4C
AestFIDqK7/jAnnTOweKqiZaFjc0wWmqjP0VhrrPua7rjRCe2Bm4bx2UgXw7h/71swAgH32shn4H
FDJ+xdGgThymDdvPf+ylCTuLBKwOWxki5qAq3L+MAMqkLr4GNLowkOeIUl72TETTFJxqWAOnMurf
ISJfIJ9p93/18eeYUs7aJhiKGR/vLFiWbvq60vH358++sNjOQaFRHTcqgCPryfrvXcc2XRHlAT2o
yB0b9fr5Oy4N0EfY+WOlRROjWqnJP5HiqY6TzK9UaoMrg/PxkP9ozZ2jQakBBMmLRixjltzHqn4q
NP/OOH12rLoyRpe+/+wQJ+2Y0BameCcYL06QHVbyHjzYPhXl7K5ErUu/4mzPlyxuI7Wy8CQQqno0
MtduysZuyeQ1RuelH3F2pic8LG0ovPAEfw8v9/3Ov7WNKDYRkcvfHVIfpqN/znNZrBEUPUV4MoXA
Jod5xRxnbPzLp59tYR4kYdJIpU5lR82pbSpXpFXjpueoZfU1Wcz/HiVYlP7vT5AGzSjIWocnX98t
wzMd3xm/Ahb67xBEz/GIrl9AG/PK4RRHtc5g5EaOPkQtrpRa/nsf03NEoowkMaFFNEcgv5HF9Kul
w+tYlW/dEP1sPbf5fCv/9zqFWfP/jk8IFkPvBbgQzkzvQ+SeaWMhv8FskBUmvCYCeOktH7PzR8BI
ahJLn/cQb22rL8VSPa3rdBcM4+PaVFdW06VXnO1pJOJTNDCFHHR8oshBu+Weslc5/fp8nC5Nx9l+
TkKggGHL451w8PSbNVYGInoDovcYqHfCpPd1CGz18vnLPobl/4dAeg47lLFlHg2wKQYG2MfaqW4/
LOLZqGa40nS7tHbPdnZBgxqCJyh/NXO0hwgzQJrXfDY+dtZ/ffzZttZzVMEzIHAnD+SIlMCgMxXG
v9UaMumGfYswjCkHni61CQjunw/Yhdk5Rx9qN1LBJsA58FPKx4SzZQcxD6882CQev2lRKZJ7rta/
P3/df9936DkIMYJSrT/CzBc0rUl+jyCesS0qBUnHBWa3GUPxLHNVJJB5LwO7djO5sCjOsYlAAhMv
KfwJFiQboSEqqQ6RvbZBLz38LAwQB8FPEghcewrqgWe4zCkpy+duXK9Upi+94OPvf0QAMiRc8h5u
IXYabhdKf5ik2Vpy1QfpwoI+l8P1QjitVEEMsbeZPrYFOvfwfbO7z+f70sefbf4YHWSI5s386JHv
y3jn+tdhuBK2Lj367BSHKons18mRY6ju5gEImVWmLbuShFx6+NkuB/7nQ7diFceVP7Rrl5XD09DX
2eeDcmnEz/a59esSNSRJjhXtvijFgNhLXHzl4f6/JNf/CCPniENc9bVA0wQE/AJqUamapxZaooo/
1aygdeb6pGrSuFLjHuC1ILNt9TWYKvfPgFQ988YgAhNlmHNh2XjokWAcQcGGs71c2+8DVz5awq7y
T3AAc0MGE/YkFwOZRaYa6TKYRnBwlEs73KnB1DmaW/73j+MlE2M1nxojhmytrb0PiROoFGjGM2UX
/s3qDkQvHlYcdA5CVDYlQk/pIm2UZGAgvRm+RH2q43F5HoYY7JZ6UEMmh3GQ+cJL8ouROhpyA0LC
fS8IsAqtHw1yw1k4PvseA6ZqSuron6qqBEUELdmrq2KXzYNesmihMZSmV/MVDkT221yxGF61tWZ5
IKcUsjvlIRY6SMtK+MdptFC2YBS4unGwz7Trfzdh0d6WJeJW4pXl+tjIGm5WlBfdjxLoz7SBKWU6
KhXiVXUy76ElCQNzWfRbX3T6SayLw3+PPwa2DMClzeBGWD4ea1oirlQTfYBHs8kBvYn+CSMGcXhE
hTsJw/ktbB7IpgDGNy+j2j+MwAJmXbB02cQWk8WrH2/dEIT3axFOvylBQ+K26RFZ9QTed6p0ZLZK
0C4NJ22/Ee7rrz0J5k3lhehg2GDJ2pDV+UJLlS+zDLJEGHnrr34JzOUy52RRw7ypRRnKQ9LZKdxD
K6VTGSGFB8szf4AFTr1OTy1ANu9zKOmyCYcobraeT7jKrBbNDe6i7uAmyky+ei37aiR38J1kfrV3
UxmAiYXNkSQyAGU4qqMGLlEe1I/Ddn7TM1QW8yKK2w2wMFMDU+rA27EhCW4lq5KnfpGxB2xgM6QW
fcN9P3HVp2piMNPqGeEd2GGkS2nUtO4QwFIV6speVJ4gvLxs46rKgPcL96Psh9QhDOCaQKeXhrhg
zuPS19smasUjtyuEHGxkoZEoeiBNWNNvQCDQW1G30wcKMmlp1nejOCZ1w36j1k/eOdhYr21VY+OU
ug3GzRD0HQy1wmDXyog9QLC/MmkCff3byhkv3pR95d6SAWrosevnV/R0wzr3ehn22dz3ety0Qeg2
40yiLe4cM2BGETnogTavol6SF+iLLanvTeF2FKxLE9Ouj0VLhn3fMZg+x3Y62TjWG9VR+apatCfh
zanfhB3I3mpNNkmlnlG88A5rx4cBdlTh9M0UCz6Hcp2vXUhTzDY9UqeqB5l4rtmBLBSxK2HtQp5y
DnMWwVpXfPbJseNgjbMRkF6WF+VTB+Mu2l0zWb0Q9s8VhBtad+M4zyNM71i5nbQYnqtlWiCMSa7h
Li+94ixfYJUMFsQ0c+KAdmBR1XkSc5oVrtl8frpcesHH3//IF1gSdpLJcTwVcfxeJBME7pM1SkNz
rV11QUaangOR/bAAPxNq6Ed3T/u0fJhf1+9A+5pb+bI8km/+W/I2P4+P4624C58+/1EX7ijnqOPS
MFiVyiQ5esbBu31IBMBctSOwV2KJAavRXVM/v/Sms7SiJw01gxPJcU6mI0kqGOkt39ZKHKuyvQYu
vTRFZ9nF2HlB+eEleJTVoWrfdPPLkWuO65eefZZc0LVI0DNCcQNiOQeflZuFiW0PDOtfTcQ5LnYx
Rpcxm9YTmYsfHcUVpRtpgGZV9TZM1xRrLpRL6TkoNgicHKMYwHpkolUulhac8f7Fa9uvgdWnulnu
WTU/B8Hap4RGc6p1+VBh60Jf5FpN+ELAOZfv5eUymKAPmxN6VnJXktrmTRPr+zECwL7ksbfzxuSa
V+iFjPAcQGtjadZeIwevSDLdugiZ1MePe/58zi49/SwiKFZqbW2ACO+9T8MXbX793XM/3vdHpLGu
UGQYGwELQebfGUaLzcLlNRvvCwv5HDg7cVEZsvb2lPBxcKnABS4dYBh0CzLz+uXvfsHZZicMSodJ
WCwn4Fzbwzh104441v/8u6efbXMiIEPhe1jFzEbjAx8me4Ct+viXTz/b6OO/VlMwmzrCCQeupmq6
A5iyzD//9AuDf46fTRqkeQmP65NaErh0asEOrqBz7pJo/bv72zl4tpGzmCvSiaNflhmXoAjLNS+6
K2WaC9v3XJg2Cg3T1LL6tDi4iwcamawqyzh1nf5ROKSvwdWy+6WxOjvR53oN+FouOCGSneMMEclt
FJ+uVDMvPf3j739ssqUJg8ZTTX1CFzqb113XB7gFdX/VMqDnurO0TlbKvMqelupbQh1kDH5Y32SW
X7lHf4SC/7iLngNmXbd4oKzw+SSX2uQRZ82LIPFVj+ULh/W5+GywjnG4trimV0ZnFUTra9DEFihw
Xttkl0b/bAsbX3JGOyuOaq7efc0PcR8/h2Xx6/Ntdml4zvZwh7EpBsLFMejn4sYairKr4Vda2Re+
/RwiCzwE93uKRoo29Bgz8l024VGr4VpT88Lg/z+QLCNt7RYUYCT/GtsTDstDXZ66qbhSO7qwhc+R
sqxEAlsXJT92TQMVr6W687ww5SPNfCM3pCXPfzUJ51hZqxeU2OMA6ezKVCbayH+koy+v7LBLs/Dx
9z/2ryEQgdF6tiekEDmMSfKq+8XU2+effmkKPtbVHw9HCaz242oITyTwYZb4c+EtcuG3GsCrz19w
oV57rgs7FhGrOEFsQxlAZlM78CfN5JRNOhAENYZifECdZxjzULlrAqIXNkV4dihPbRx2tUHB00Tr
jofdA+3E34Wjc8lYC8UWXQJxA0w3c9nQQ6B3ttd0Ay5999lmhsp2NXYCWT0Bj3+13Ztvyyun2YVH
n8NijS116AypTy2Iejc9kRy08VZcwR9eWKLnsNimm2c6FXNyLFAngZBWNuoynaf+yhq6sI/PUbGo
F5gagiDJ0e/afzr2a1G30kOZy1OAgcV/B3Ci5+BYwlB1gYtYcjS9h2O4+qK7eecMuxJML+y0c3xs
5UMjkfKPjUC++IXM7Ue1Ek3p6RpP/NILzrZyoSLtGRqJo+x/ECDltjCqhq0iuRuUu9ayvDTRwf+G
i8IUQzlHmGgK79PZ0f1Av3azulKiufT0s32L0tgS9gXB0yOShv0mMRzIjysPv7QDzg5i5Q2oW4H0
eUS326RrM/yYgvHX50HuQt/tHCQrRFg1ep6SI2pyJoWWTJYYtHNRWoKik9h0MYwuAggoaPOXPZ1z
tOyM2hqNEx2eFugTJyvy9yEKcpboK4Am78Ke+9fN44+DIZ672lUWznRVS9yudwluN1KaF105L0fZ
us7AJh+244C0A2qWzQuuu4Cc8lLtGt/jeR/NQGeH6+Dtq6CZN7bxe5hae9C7+nzML8znOdzWTxYi
vNgPT0y3P2NGVZ2Kykt+fv70C0vxXMy1MUMtRNvyYznDSmH5Jqc34q6cuZee/fH3P4ZWLgIuzhRW
WSsU+tJF8x+si08txvDvvv0sEDRTIINuQDoSAwk+rq9191yPV3qJl5bFWQCYpkXV7Yp8Ezb0KRrX
28WCuwNVhbXbmGuQ2UtTexYHgPeEEF0hkNRy+1JTeqJtfeUcvPT9Z1EgqEfwyZeQH8lAvk58/e37
Kqbp2nv2xrOi3oBVeE2+70JA/te+6I95RjPD65q5C09QNX7wR+g6FOxEYnUPO90rQe3CK/4fZBZx
YCkqipPRCgehylKkDYdomwfQipBR/vmCujAf54BZNFqiEnII4QnU522zqJ3nrp2Klx79MU9/jFHv
uRiQ3yU59rZjUEpycqO94cfn331ho51DZGsjhzUqAntqpQfroRhkVOU3PzW5tlAvveBsJ/PEg6rf
hOPQTEWOCsQxVuxpcddgZpdm92PQ/hgc6OyL3mPAOoi1eSAlyUSP+5dp7+i1N1zYDv+WT/94Q0v9
oNcBiCMikSd4RcFZbw5zB95fqgLd5fCMCK8sVS/5txj5H3f5c5SsdlMUdK5zJ132/saXInoOUC0/
zMJ0O79t+t/DVPRv2KDli12HZKcCWaKHxTo4FaJ/91V7EAZv0OvUaUJ78m3RtdzxZSmfzFAFrxMq
/ACbzeNerqJ8GFhS3DChbBb3TXKC+3Zxa8KQHQKQM3PacndXq2h9gLiO3OH81jmlk1eljLfFth1X
tUkaz/tlaq42vr+iwVr3UEDgnX23aCes2UQk7sTK1s8+m0B3gEczO60VE2m0BPZBkFL+oyk8+LYf
3Ye8DPv5OPZluIV8t/w986h9NSMJtlrL/itHxecBEITlOJgxOtRB6R6JF4MWPNLFHeZJEplKaH0d
aCPm+7py7cnUg/jJyVBseV0WOeSzln0RT0mbOjL0z4xHo826eq7qLVCvE/p6XnNaGhbktONA1RK6
PEJ4QXx17eL9IKgmoBM7yqcYW6VL4bqhMhdEqkyNtMiZJAdAu6N1gHY3m08GaPYKHhCyQF977ld7
xK92IoucR9u8gj7IBjinOR2FJlBHgo+hilqJ8U1EdBMPo3ecYt6kdQwRLhu2VbCJu7Zg2SBNv5Uy
gU1tPDR6S0HUfGxDOExuoP846jz00bz2xOAnGRqzdRrVbnqBzKX7MoOfn8ej8LAWCrPtQ2W3lRn0
tmtddSSmnQ5tJIvjIuW0mX2tN6FqoSazjD30b3w0zGFevPc7Z44UxuQHP7H+Ri1j9Ah2z/iG65+F
qyJV/n6NE1hRone9R7bD0rENBp1itfLHhQ7LEw/CGIvGJ181TsudXhJ/C4qThvKmDnfrUkYZUVOS
ytUtP6Ok7G8U4AuvbEqaW9ork+OQMvcQDFnfRDvpbOrRm/DmYNqWASC5EwOWgKMycNsa/SFsG4EA
Ohr1K0ZV9MEkCzz5RG1verxuGy5S5MBN6DwIBC4dLfQ7gM2yWyiJSqjfTO0Xj4E8GhdmVWmI3sFt
MbTJ12Lx2m3U1/JBLaS/b0vfA6cpEJmuF5MHK2kykIRhyhR442sIg8utFrPZaJo0m8JKDDq10yYu
8ZRZwCWkwEzcOhp4N2zw5q0NeYKpW9k2LFmzCaiGs0UXiTuD7lZaQhMy7YPS33NVd9/CfkjSsOn0
jZSQaBmB3biJ+jB5dLOQt14nlmwIy/iNrt6cUY/Qx9lXfd4oCrhJByG5x6Vr/D1rY29PF6zM2pvc
nZpQ7lgKVv5wgAjsoKwjdgT+RZs+CMdXL1jfQWYMDhE8I3bDOoC7M65h6lO33JIEPf808NCkR1+5
2cdiCd+S0boN1G0rL21Jr1OodoR3HdLzrFoNlOv5GrEccj2/KfPVqRl6/tPnFUuLAmZdIQdZeKsk
n16bcnwVDjzKOCy2UTTW+2htKfAnZI5eq2Iufrq6aDOpm2U9NowNR2sjkoXEa8Gbqd2XBDDGLuN8
FttZBc2DH1bdU23rn4T505aWcftkWquOo4uDr3PNqMyayYJsVzbtxige3MVRA6BCYOgGOIziPcC/
jshnYoS6aorTVYPsT51H0gaqEnnRtu+zqslhoJV7hZilei7aCaaMS1O+A74xBRn6FuV3vvgu3A8w
LL0rfCAV9FrAuLjrm/bL6lXNgSfgGCpvbp7DGUXezcwisWuWaD75bB2+B3YZm0yCm3zHbAPqSxjz
X1FfEshbVnDn0hq/l0LkYFBqyeapjrIlJmwrYeS0n+UMKypG/VMS9CiwQ0YPugJjRbdw967CbSTi
YidV0/XpMNZxnzVxKbMwHMpdIxgU+mMFzv3QYyA94W38jnVAvngw3SgWmY1zYLB8eXlfhFHyxTnS
fZmtWl880yY7CqTZTZIsSw4hPVjAmXHdRcnSmIwTMaUyGORXV5U0Z9Ce2LkBVvXzMEyncW31i5s6
CGT1+PpGQHWXIeikLuDRS1AE5kmtLUwvDR1/FJqgcDHXTbFv+vJx1MBG9n5rdxDCwzFaOmrz3s0j
xMwt2QRJNbyxOSgfvG4Md9A3m/MhDqesJpDRKqhVt2gFjzCE6cubVU3TT9O1+i4hQ7eVbQJpLVcA
f22rsMrQ2QluSeiRwwTxnj2WBVZIEqmDKvxmOwMTuFGGsizqZ5u6BnHbYJqg6j6rZOsFCX1plZpB
G+6S6NHWLIHBKO/IzwFVk1vDRX0fzeYDlhO6Ozmr4rXx/eRN0qYCmqOrb0s2s10yJkE+L8IcrYcH
zM4oxO/ePlRTPxxLT4Ik3OLgfY4JpGQtE+Gj6geTqsFvvqy0cFVWwMhi2HBTiq86WbwjrK5Bkwzr
ehcoVX1tZrjyFksEqNrKhofGxizjcxCA5WWn1CSu2w1Gdi8a/K8tT7r6NVyrfwbo6rF8iuP1Jmwx
V7GZpmdkEtjywpPysEKP8BACuBSmxhtqDuc+C+BahNDqngLc497polm/aRrJstLvnlzc3TWSpxpb
fGoQFuugS5c1FMkhEmXg3UdKC7Pxp37ZVrzQrzym/dFXBFur13DVi4Xp07iXLWh1i2QFDH8grJVZ
EkzTdkB43FMDvZiM9zh9ndWtSGEAqL5Q5Xl5vYRAtlWN96WtfXjxQeIU2w3VjsDoJZ101JANWQV7
dK1HNwhbNC+8ef5Nk6HbgDO8mPt1atFxn5mDKJlACzzi/U+IeBuXFqpe3r3Eg9EH88ogxMlWcTh8
I/l5M2TsXjweKZ6a2ldbayebTVgtKl2YLyq4H4fFOxM4AILO+20a6r6sEyyWj1LYxKZ9TQNIpM0R
sGBxH3WpqdpkS0SzZDaJ5tsgJHaHUAjkV5tMh6klLAMiMezSduLIo7yOFO8R4fVJ+9COU9TMEwDH
cZtGyNJIrliAkLjG8aGMY7sDxsXdIxXjL2EMVjMK4eAcNXbOwKKkP4HuqqEqZKCRM0FtOoXooLeB
0m29c4ukJkukcGUOZ40A3uohQJOp7MnyEBVy2i4GshyggqFhBZeSTc1cvV1r2R6tYjWAckFR37Ok
bE8SKIjncAI6MgXFhtwFpGhhhmwqhPtgJP6LalX825Ko+k65xfEbu3A4Qq86OVUKHXOPmmY/jTGs
sMdEPyzx3OxE5NvnfmL9o6pwgDRLHeS+CV2cKsPqAtfPEpK3o6HuedYKYEQgy5ombUDqYkdVAEBt
sN9eBqNgS99Xvr/RYlX3CaPwENNM+eAdhQyhiDVzsIGaKvnqaydgawSRsN9FDHB7sPTmDpgRdOok
c5s5bixwnV6lMrhmJyUwiUb8Ds06ZF0vom92VFD7WpZ5o8M4+DLC+umuHoVfpsXqQoD/ik78HGhM
oj0IXECLhP7M50fga0adgcM9bgkz+6oz4cn5cYGyZChhgimK+kSYZkvGlppuneQcQEHfXx4GNUV5
MeOuzJLe5fNgAVTl0+qyanaeyXSgkMwsi9RfqC3kxhpn7t0yxzYdHUCBqerC5XFWo9tCexoFM/iW
Vm9AKBH8swfvgbihxx6g9cYbBiRNkPzZNr1BGaaZFz9TEB8+9jhjVVYbiwgnl1GzLGSifWpg2abT
fsYXt8jTDjqkuF7KujgUsREg+VvccKZRHKCGTKaUN4RuFs9Xh2GpYIIWaX0L7SV5xPB62TJybztF
qgPAxqvu+qUVOzswkw6eBKEICovmpvcgmb/wUe1L3ge3ETLSbzODsN8hWUm/JUq2jybh/mYoLLup
IpwXQFSsDzEEAB500Fs4OXcWXle0mu8Tal2fLUO17qWRjKJTDiguYaV5oa4Lstgjxcbg2H0hzchu
w6BritS0rdlVvI62gbQzznakICkEk0XW+1G1E7qkxxCm9bs55P0TLUj7zSHJ3reuaE8T3DmgtjLW
Td5UoonApK9Nm9etK7MIMrPvRdTHb6YDUhlA47ZKYYdXasgk4FrXBh498aKJ/6lnXQ8gWNVDVjZA
NCK3K28S2RcbAgvxD/CT1/FMuhF/qIfihTKnbuB8UfwCRpZuZS3MrnHK24VL4+d1bMM8cpgkFFbL
h6UaXbWZQTbcSp8AAspauYPKZ3TDV9Vg3zQ+mK62wK2z8Y4FjYzMwGhoX8qhNj8WUoXvKpHRd3z/
UmVN0vlQpwDMm3iEADTqq699XdAp9VEt2JrW2Nynmu/DOhrfWOeFB2I699zTBQYYbp1T2w+jjXGt
8xZIhJdKP7UB8iRYClQQXh0knXjmE9HlJavWrSkDB6Bz7X18VOvaHFc8OP+WvFN760uLxjz132hv
+AlgjznZFknR3vTxPGzGFQqiWT8WPZq7pJLvbWOTememFrcYOXe4dQV9Xnam30gZwHwOgF5c3/mU
8VhSJK5WvTZyMN8ThYx04691FN/LTqn+iy+BeXov0SeD6TEuzDKjyrhXABH8k2orfx87blLeI87r
vogQSsIFZZMvrE3EZrF+tOlC1cm85do7CN8boZiPQaghhjZ3P9CL0Kmv7fgWxVWYA4IcHpCJDV0G
BVrzXE0VxE0jspoojdHReQF8NyrzwkYBiiEt947AdwNzWzrH9sOkEBEKXEe3Ixf/+GDaPCBX6VNI
+TE/X0gB3qCRzRLmhdhb3A/0AyD1c5e5MIk1oN7GzBveSuhTia6WGUFJ65eYO1gP2pYjsV2V3nHY
NKfQtFJpEozDSyxUid/m80NA3PyjSJJpB9GHOpswiE8+X+mzaZjIxzEMEIRYoE8atZ/UKjDpUuht
DYdpHPXdWrNq09e63gIGRt6smpYjR452bIB8vwHjMWxSTVu6neekyq0a5X5OiNrFJqpv28lDpQWF
egdUdBjuwgD8jZW7o0O2naIAhDZk0bq7BnejPIAtMtx8wLDZh2RVWI24F9WAg2l1q7hiG1Y0/Y6Q
eUrLkcmtYHK5Xew677GA48xzU7vhIlK3XaMLXAVivhvCfkpj3GTfTeNVyOXWeusrr3sQczxifl2l
NojZX9oCVyWf1/OXuF473FlsuA+FXTNRj8lWqza577nwD9YXAm50LhR5UI3LplPxeEywhUdkyyP/
vkbYpqnpbHLTEcH3urf21iWAWJlxks9y0e470sfmrSLTlCmNIzy30BZEfjI1y53XEO2QgaOMIS1j
96q21Q2xQ38DkdsFJ/RYlluHi+mj1YP9xWdQnqCcBE1FCccQm064Week5XTMQNFGVDa4Ig1x4m0Q
iIFGb26FN6HypSs4zDcKRS74p4HNINVG0AYgYgacBDpHdXiCTG2QTwWftlGVMBQZA/kCe3aLbmI1
46KytMUbTZR8xG4qUihFyZu4Dou8dVGIXHO1G//jWpZqGJgsKWARAgL+rX8coGZZouvWt1MGK6/i
HTkU3QCUFx+HdTFHXi3tbU+gxWt0390B6Dw/xsQvdiby/VMfl91NHdTqB1gXfGvhAbfzAhaqdK4W
sUMdEUYhi/bTgDbzu7cG6y5mYq5TxK3qznJHT5XnDU+sHKIXOAF6eVMoCPRaeGcfkQjSQ0cmfH88
md2kUGbtycpuULj3j6xZoyzBDQgHPrV7YWIIL1dVGWe6QO8QJwUUFVVH2E++VDg5hVY42Py298Gq
NV6yn5VI9qqDxxGkwCa+EWMHcHhfJBVqIHHdJh+3unECXULzTWmX5eZDo2WXNPN6y83QwCBpdr+H
Pix3riy9u6SAnGIa+/50A/eo8ElDeOUEnjZa+zURyEkFmeH4hzuSzgbQyb6h8hf+8jQwvSimgRci
oiC6Jz5aomQe4jiNohiQgwn1jG+QepVfps4bo4e6g5dIHnlFz7KOzfZ3nDTVM+pi8e1SDOGcJ77U
9/UYL1vZuOpeu9IDb6KLHj78fnBg1t3vwvL6KTHlmINVgx6rB8DHJpmSflOHjdnQea6z9f84u7Ll
SHEs+kVEAEIgXiE3Z9rpvbYXolzVRkLsSID4+jnZT27GJBF+6YjxdJMguNJdzmKH9i1xa9hCVW6z
q/LC3dWiQinkjBgK+GHDviedaEH1zKqHBBvplgGOctBdnf7NMy84Vl3PzhMMwvaJT5obUjbli6sb
hnwCE50fLke/tEDdvgUbiByUL9t93Qv7VjN7BLeX+ybiIWbZDMfxu+W5CY1y0/r1BgBx9yEZWXGw
tUDGZkpU8JHtcRAmigKg+DSznCNvAVQGMwU2JFjUuxHyPTriJQcPq6pZem6tkGPAIbodMkKYSJd1
0m/SLiSo4RqgGLJ6eppIkQPKTwmGxVDkcvfEzkSy99te/mHIoY4sLwIPtAhmbusJTbG4G3x/dzH7
wBlYTL+rsZVQzVN+u+976n5LhrHeTtrVw6bWHYt9RP1TP4Je2g+l/dsuudlcbie2Jmw1cCO24azr
ugdQaORdMvj95qJ//lcq6922237XcwVrRyg/7qwQfK2yN+7PtqH1PalH80uTDJ1ZFnbbruf1a4Uk
Y1sWqdzYvNrgENtAvSAcDswM1n4Ex8k79EPlfvMbyFNDEUfXoKtIG/1YBcZRBCsqdOQpxgGv0B/s
otRKYbYOMdxtNeSwSrNCvVNUw5TFR2lnRlHBzjVn04vmKoykRe03u5/CGxeCwo+lbttbtC4g+WR6
tkMpFh50gvysFmimS5xj+6rQbOtAueHIUeUNkFmvvT3lRbXvJ+dtCpLgqbJyhtMPTyNTdOugsji9
hYFO76AvbJ0ktpYXuxVWrNPCx7GX6HMF6fNNhzFjFE4KmUBVbwYfZdBUsj7mPlquThbUPzEQzu4s
gu2ajOkYk8YEJxdiXttGSfG7zB30FjDQuKtlgX1eArCFNyjgnWUwT+li9IvLbZ8IJCphTp6wMSS7
CdRi5K6kvGMmoch6kQc+u1YKCBwSp30ly+kmH2waoxRD5TFmHVJs9MGJSdy90Io+Q1A62yDrwLGq
jdjyxBrTSFlBGGP60ZzBhSp+TbKDvRVoabEJ8wLy5xMSonSQWzJCvcutL+37ZvweOgGA3aEtcWVT
fB8r3t2bonZeoK76vW8t6Ce0afp9UO77aFuQmGn6gm7AMGo20DKhG4z434kph7/KTdGQGwdwXaA+
upWD5GbrBdh5IjTcQUucPBud3jDodiwP2Y+pKqaX2vAijTMNZxfdkCyMMj8ct5z4IoKGQLAtOLbL
IEAbGnyz6aaX1nibAlD55KUG4a+UfJI9b8Djg2mIRpayxTFW3tmKJfeibaufYMlNENYl5b6FqFPs
aZFv+honYdPXU1QgK4FxBpL3XQCLhB03aP0h4ZTnEWlguPGDFJDEJLC2XkvCXS1dF//T6IPvjeEG
mSjbBj4MkbPCY3D4MOQHFcO4zacqvJXeVGz9KdGP7dCWUJ6pJJosVnqoGxWegbnotpogxZYQgdkg
XdX7RDU4wPs0UFECX7ZvyAnp2c+k865hH4VuKxzghokakNPTsIxtuzFxSoc3nqJ+iyqV01eH289w
asu7bVtK/R5aYO25tml2IOLVZ+WiY5/5Wf3dMxx2hpM2W9qwYuN33eXzQnUCE450IwrJ4ta2oetu
4YzySiF+5T7+PePm3k5yG96OQ6v0TWiSak8SDJ8s9JN+CuHZh9Ti/Q4zbxRKaVvz22SgHN5jLY84
AxcmYOon9iA0CpIKS1jU6iWXId3BYcA6pJ5PH8H/IXiQAHMXULsdUJwMOqT7EVOAy7Zdj/DBy2z3
D+B+zg+rS5x7UOqcfWW5TpToPjjyCYMaUQTk5GboR2N6BLkfF3Iyo8GYE5ZLP3K/njbIdHDVvpK7
0gJzrpNDfeO6QRAX6G3vIf4zbMJeqHi0qmKTFEwfuIOvfizRIogM8vAnZtVyb2uenMahGsCDncpj
JVFK0mwIbxJvQiatMvkCuak3jGDK7QCW7jZUXoo2PDqm1iDs/TjBixPwWtlGHjKrM75QZ5MhEbmB
P6QEj8g3x0RfNPwxo9sYhfq0SDKNr9jrH9q07PfIL1iA2PaaDbiHebZBZgWZqbrlh6QV6th7mLaW
9yWw60GUNgxEV7T+46YcjBNpWgZHB/5gcLrqBcXIsqMPgCkLDnZvRYEAHbq/NRr99/D7bvtnjgZr
Ggnmuvej6RGYNq/rnSed8rfjGe8ES0Tn3s2VOHaBz/x40BKTKpGpAN7DzMpxBwoHNprATS6i0ekx
O6s1upk8LYuYFk5Bogr5yVbW1PnBwh7yzsXkKTDNGn9XDpO7CXKY8BUcO2KfJLW/s8q6AwPOyncA
6mcbMfb5pkZ6+H3oJgoYVRNmvwWsLGEObNcF2Y6osf+ALlNN25zb/SnMXHH0ie//qpUsj2lQjn8U
Rlxd5Kelfxe0qfMQciSV6FQ6d25XXbz0eBah0L8TIkjvwr5q7voO/3XEMDijmxJ7ZLvxMO0+gTaX
7kvl5MWWpGV3IF2HbAczquymtWS2FZ3kN2NdT786bvQY52ULEfDKGX73MLn4PnJ/PA9N6u2s3Hf3
mEz5kQfZzrsm79tzQYbi5AvXe4YHnGVvSj3obVCgiEC4q31TduFtnhXmcZxUuKWpMXun4j64GE2B
hmXHJejJCvU5die0aOF0VuscfP5w4NsgNx7qWZukMdeq/60t0LVHODTaaIyNiIvQK5NfXleTLcQk
0n1AMrHLfKYeC4f22wr9kjjQJj2igV4+wtDJiTX0NHYptG6egzQdXwKIwe5th2V39R/mWPoFCP/R
j3jntuBA1KSuzrobtY4yfH6xB24tHADRi/xBTYJPRwfyNnBlgNs1yc5xXHMrM4nqzdYtPdt+X79h
7A36t0tc/ycSHeVFIN+TfqPcQPE4SyVaHZ3V5rdoidPs1la8Appp0hggwxXvkTcNegY+Jf52kI7M
tyLpsfUrAulOogdzgClm+iNpqLVLahDLd/1QWLeji7iJnNIpf0FPQ7+XuQ1XyrGkyXfUPhLuj6lz
Q4OGgzDUFlsDSADqockzGDp7aoxrxi6TedCZYdUM3YOQjPdJiLsH8Vo0ETXZdMc6Ov0V3LLiSvbW
tndAC4xLOxvvpXGnJ8ce+S/Gymk/sWl0I9gP5rEB8V9ilxD63IDedzKE/2QT3FHGkOb/aN3JI1pM
+hW0cxorAmmYWFXBK1F0+FGLEt+Hqbr3AXH3WmPGT/aNLdUB1P8EtGcZ3Ifgp98VXgvcCzTp3u3R
lqDS5fXOErg/4FCkFaFPf+HWDTlNo64ZAoI63eQOqtRiOrfQL8Smg1NwowXAOvvcIhxMdBkgKUts
295SWoBvTkhRv4Qa6XSkIYNgb0XYlLCa5rba8Q4DlHAK1Fah6jtqA3pZJDMr/Avz4eI5VyCSRKpT
zdME6c4OJTi8HuPS0xYsq7k5KMdm8cVw9aGQFIVwgRbAn0DL2jkqo22g9Jpua1BBYNALT9MyggAD
TPtS7KeAfDg4IuuswMAL8JwwRicrfZw8VL6iJ+ZWYRTxU8Jr5iVovPwOSZN6ygOTHxoji40qMaZg
3RSgudO6e8VQTw94Pw9l6cC1gtt5zChJHxuTDA/BMNz5dfUP70rn3FDabFrZYxKeO3LfolKJbFg2
bccKX2mUdVJuKBHO+4Ah/w10pdr7CQfjhkpV7NEOriDnN4QnIyYU2cynWwsyJ/ADoh36On71jmjL
HhxYfO+ahA4P7jCJG7R0ggcXw4+41RnfNE2F3oHbKvTI9ZhsMTEyByPAgxhQlH7zmJ/fA685QOGP
igeMeTjUuFpMtDSWremnAe4/gEF0pOxu2871HglJvXfU1tWhLlrVAZUywKRAQ3MkIm7iPg6Om+0u
M2hYPQ0SDFsXNQgmogH6tsDUxM4o8q1t4dvMFDpQ0OWq75wK7XDN0dPZgHWYHPBNZ6fKb9NdQ+D0
GOUS9qUgJLRI6cugTdxtyqPujK4Hb0tQuDXq4mOAgR7mSzh1IahPYo+T8Yzxh46GFE57NrLXIe5p
XryVEO0xeVLvoVfkbytIpq+AMJdwbTMQpgxkkwfsohdVADpTlDbdAWRwm1kjQ+mYfA0G68zYFF6R
kIIDuXHy0TYsQI9CjYCmfS5fvoQunEsVtp2DejNsIBUNxRIeWQWrgJ5y2TuXJtxe/40FeORcrdBM
gH5VPYSHeolq6BE77vXrLvGj51KFKCmkw0bIpjWZOmZKogzNeHwZkIq83mSiOY4ZQQOo3xMAxRzu
37QA1Fn1CjJz6bkuX8YH3GGYdhM2Nwp4dfHaBs81oOLXH2wBkTlXMCxShqoN7J+Tl2Ni0kTa+uuD
RXD94gvfrT3DY6JHBncxCcKpMuDDOW1sUYm4fR6CFXT10t3P0NW1hYNhSEV66o1ESXkQfY32Jfvi
7bv/XXTtYLitMDw+TZj0eambbFCV7qiP2bhtl2sS7UuLNAtuEzpTbac8PQHoiFznbJP6kHQXLc9p
ZftY+nhmgZ2GrafxUoeTdOs49f5CpWhz/QV/emUkcRd+x4fPEn1X6Cr1KjzaWbGviNzaY7uyG33K
g8OlL3//cOnKVYBBpfRSDTVnoA//6VKPRu1YoBR22zA2rP9uTelaHHz6FvBzM1y1U3eY4yWTOvkO
PCgeXAcaSNlT1VoraN6llZoFsEJVElp+650w4VB3aVOFJ6dh4u1r7+ESHx8WS7dDBSBgA65Onx2l
Zvc5Glpfu/TlgT5cegQUTWCaFUImmSVRVm+tMliT5fo0fLHos/A1KHHHiQCNXzGATBwyHCCcpLe2
LB6u3/zSD8wiOFc9mnqYiZ8gdnWGsFQPN2ryj7C9n9ev/ymPCQ8wi902LOmYdGMBwLnhmyGpyH1q
X1IKnzlkH+S1ftSYIzxWU83uJlgYq69sTfjhWUj7qdP1kw/KCjMaPFTXOg9IPGI5XOpgr3VWXv6/
Z///IdAhGzoL8C5FJuaFYGMD4LrnAKO4eXMPQB1yyvFtLOqT49HnpNKHxpnEyqbyr8LQZz86C/2U
OKVrkbw8hcFIzpYTIpMErm/aoPWPtgxL6y0H8mWXW5rC/yYUG+oGfNepLIkG17OgITV6h6yFMGBO
k2zX10LfA8xI95h0ez3q7xGQAo4OUmQFpH5H8z6LaJa32YGrbuQAEJnpzlU1ZNrySh3q0GnPYmLj
Hbx25EMnErL3lNPddkyNz6ITqCpalXtonMAPVQl8xPCdnYoXoTW8BNAuZegc1CUSgwqD6Vs7yMyj
1+YhvMXGdJeMvr8PExZkEcZzwB6xVohvCWleAb+29oV0yJ8C3bUD5p35vm5bfaO94II0Zu7JAQXk
1Cf+tGnIYKD0lrlnA3+vbWZ1ZF+kKdnKycsAD5owXg8tiqnqoMY7kwBvzbtLFpnn/kPme/2uaihK
pZGpALWbkdVejkG2C6ghtwCc2muHxkJQzsUhGUxVMIywwiPBaBQya3AVfUL8r0TGwkbLZhttb6c9
a4YJkYE2501YADTU9N6alfvSvV/+/mE3bLXJWUuxG7JeQ+wU0yQ0ZEN0uK7vJ0uXn222llXXcFx1
phMQpw/TNAJIa6vIuF8SWUQ4zzbc3kkJxs24fceUML1INnl1FlmwErhLdz/bbe0OHeFMI91LMIJ1
Dp0IMBYxK0vjkKU3O9tsEznZWe5WyXGq4Y+DpqG+H3qzCzFJPgVl0UNn0fOBNrHIRoXeH1HUxdtQ
4N+3oDW9awdDXr2Wk83IL12lEPzBLZBm6a4UaY4peS1ec42BoW3l7S3GN8AblqnxH0MCOGfji+Ae
c6hu73Hl7BNH1VAq5+YmtTmAcVkrgH/C7vtipwnboQQYH1tb/eZOITSAM/3wkENAescqnf8MfTEc
0ZVM0PetvOcxRGRVDGrzGKmgkgTA+z6YEjeNOzXmJ48JBtiWDcuyQcPQlfQ8Sjw57bWl9CmZoGaf
W6nZqsyxjn6PkTgadnAGBh/iN5pH/W9a5OWxdMeLJKWqMIJX/g8uHP+1s9RwP9pqOvtFOl1az1Si
U5tPOxgq5a9OW6vzYCDWlweFBj3FGb/rPCA/+tCpzpbRaIwDqZndmlDQoxadh0aAcH4nZd79ZJ43
lZuktZ3Ym9xyD2kp+hRg2Ha0XG8894mVHNEHeSsmH1hww1xo3g2VOPhdP35rfIvd2iGFjfokAWp0
HSArEGQCDSQPGOWaZluZmRzkCoi5idoeIwF00MuFWXVSunEAnsYoKhqtkUZcuAD++yMKfJ2UfwFU
t55J5tSnzhXeL4uq5s3hybiDHFF/KxIJdC2owrde1gGiAtLNDQgTaDI5ANC03HkViQUza4d5/DYP
dBejx9hERDfyxaohK6ogh/gl9x0E6+yMT3rlQekLSq6dddsbfbZD67Zy+pVgXUh455qlfW+QPoR2
ePT1b2DQY8hVRrl/LobVgL2E/SfH+FxAMPcBUEZlz47jMB59JJIRdPgB/yLv4KX00eTCoBoYJFii
dOrZdsPvY5ipWARf0gGBKPkspe8xE3Ix8mdHsL8uYygn0TergvALm9HcS70gPaBokMk4BmgGQZUg
5WtiHAs5ZTA7Yqih1pRlHoT36vahTjq9gSXKy9Sn+NjQMWlUtVVeduOANHT90Fl6lMvfP5xpVGbC
7ghaAAGkfXZjAeUU0ArdleLz884JXsPszAFjrWidzkEBQUd6So1Wr0D58RfYmEzA97Wld7ABBbgX
E9oPXtmoDahbaGeCpnMnEw/ypamYVhSwlj762QlVsJq1rA7C4zC+OsDBV56ApsSTXjO0WChag9kR
5fsZl4kuEVSAAm2CUENLFehxzBYyN0JDMX+zWtLeTC7rp5VzceHQndty5xlqv6xlkBJhZ8+981QX
o0uxkv8vrNdce7Ay3ehZI3qgjt1+Z5BLTTk/uU32WnjDyitZuP+58CCF3iAbcuRrMunjwfNOGa2/
dQX/YqU0VxU0bkFdKMwFx7CTwFXVtm++Uy7aFyAHjB0r8Ci/uFjzzFOoOkS3GggukkVVgnln0EbU
KzfB8HI9Uj9lH8P/YLY1ZBavR1qg6oNXekSLISrsHoh72CxYEf7PlS9q6Vfm+wEFR6EoHXDkneoN
WcsdNKibXWgPP7TUmHkSvbv+OEuvfrYzYDuoteEpOTH0ymE8UgAv3xQxXNl+f+0HZuEOCyMUG5ac
YGUOSQdwMRoMYuhKS3gpNmax7pkBBmU2XjdB3y7v3Whgv1N621vpyntYWp7Z+a+dEH6feYcBREpv
7BQYEFNDmlOsmdUvPMBccXCyuITiDZZ/KoQXh03f3EG2AHjequr2hd0l2+tvYel3ZuV8IGHVjBk+
KjLyA7BzaItPmMGKPbH+uf4DCwtFZwc9/C0H3olsOg0cVRk4JH/ClP7IsuCLD3B5sA8HJNzJIFeQ
uuER/4gqaCda/XvR8m01rTzAvyo0n6RK9PJkH34Bg0o6QbU7O/mos58m320e0PIEDIe7kNDGlP7o
DxfxYs9PMclqhESfnoqt0CTZgO1j7VuL0X3b5HTPA+nf5gmr7yynEzEjDjjKPfLmaMpSjGPL1Dkk
7qTiqoF2xNRa3UYAFHY2IzBOhU7D7zihXEDBO05WtHGW3s9sQ/FSqTDBg+oDAFXvVdDzDYF8+OjT
m6+9/9k+QroqDWFTOZ5SjzT7IgDv3QaE70CIlXwtFulsJwEOZRqpQxlwydaOqwtVWaQ/oAqmN9ef
YWHTpbPdRBoxQPwePwD+nj4YWibntPVe+zzTUZPi5Zagnn1tW6SzjaUEGbFPJ2wsw3THvbcK/BsD
4sCXHmSugQjNCIA4YT1wqluAfV3DYaACvG54ypNfPP2SmJEdzpUQe6wU6ztsvnjlLE6YPKmMrjUg
F77XuQyiyUyHUnyCwAeXE4rT9qcUpN2CwL+9vkYLO+Jc/7AmoGy0gMOeNM+/J/14n0NIZ1IpmGql
t7ZEC1/U3CocfgBSTnCdP/nhOXMHcPVMJO2zo++NCPbXH+QSwZ/sW3OzcFj0hn6nffdUS3DDVQvi
4pi6365f/F9Lzs+uPotrtCPR66TQlCJ+0Bxa0smN9DTEOjpFzaEwsoePg2hfc6DQwbhGXT51Tf2A
Rnj9j2nqdIe5Hbg+2hOgRzsUTYQBhHwA0DmAP45OD0PqBPWu8aCSx1UAXuv1G1/6fmabRWIPGevB
Bz316EU7PeT3ACvLX65ffKHEmAsqThRC2ACXZifFlPfLrvL+F1y2rVfSt3CWAGcqL8HtLJs/NgT8
14J66YlmO0ZeKwMCOcKNQdVl4H9zB+iH9vn6Ey1cfC61KAnynF5hCkSC8ZgmwY9c6hub85WddSHY
5lqLNqnGIshpcHSDZ11+h+LitgfSsZjUyg8sBMFcbRHDhkKWvWNOZNDw8gLLkvRopnxtcWa5x8BC
HlBo+Ry5D8wgZd+GwIZhrZOvlOdLq3N5KR8yj75OpikvsTpW1gPX+RjoBIj297x6un7/S9e/LNqH
6/sZsI2g7sNhS9wm4P6S/Hny70u4PV+//sIuR2Z7hOj8orTQ6T8GZQ+WzRjcwqiFA8mcn4GWfU6K
4itQAzucu5G3BrYylVWxI3QwbHjKBHviDCW0e7qVXWPpM5plAEARNRkBxemkC8huyQc0wr74Dc2i
13Ux2eoIyqDUpW7chdNN7ZQSPdMvwTBs0Bj/+5JB5hFZk2KswLFRvBQwM4vr2jeHMVf17vp7Xtgk
5vKKNAPMIDOX5afdGYozv+ss/w3m8srlFz6juThiOfCp5RyLrxQLD9NAqo22cjfivBuPtauB+abt
2/VHWQiJ/5NKFGFBoO0yncLy3klh4lLeMoAj23yt5bG0VrOYhtZPB22sy47nVVHBq1gxBpGYtcRi
6fKzkE542fiZM6I/oIK4wwxMUbgwTWvth6XlmUV0MbQ4wD00bOqhifOJpBukAHsMIM9CipVdaSHW
/jXy+rArTdRFsmULc2rdwAGooa+AOV0TTl1an1kgI6Vou8T16RFqTm7MWb0FRk/A4Cn54qEwF0p0
fO2QGjZCRxX2G23qG1+aDWDpX6vX5iKJ1LaZVXZeeUoVgXARdDemckv1F68+awckqu+DpOvRZEZv
DjxHWiJjA+eaB8B7Xo+whdf7r0brh9crGh2mk+eUJ4jjwvd+l2EY9LUrXz7aD1c20HefQG6oT2kP
U02mCLR8rLWzeOm2Z3GbY3gXgDVVnsAWAWnj1dJ/rt/1Qs44dwyXguZQpxD4Xmx1IVWfR0jnQTCi
B3zYbEhSuLHDy8P1H1v4/P+dA3xYIqg+paKWeXNKBWyc+IUSD/Exa2N33krnzb1sBZ8UBo7737fg
oM/jwHjXgBitsp1fBDwSokuiErO+5zZU9AAqyMWNj5HHdOTkWA1+u9M1pH9TPw23ENjrdwOzYWpF
05rd+GgIb3LqYpKbcF6DC87LH9j5XShkgQ2GzDfddH0evlxfoYUdbm5NTvPWjFbPzIn331sQvBDB
Eej9oL/xlVxi6R3MTnwV+JWCakx2Mjb5Y9VOcuxcam3a3FPb68+whAyao3khwNZgjO7hxET7Lc7K
DOR0jAt2TadzUJxDsDWsId+GQyGOqWMcsB+h93n9xxcCZY7y1QkU8onXNxetZUhs1IRvc69QK4u3
dPVLjvDhAwbpRiCwaXMCxiNmdfMrs7wf12984b3Ys+1jCFnP7YzQIzQid54Lnctp+OtB7uBrl7/8
7Ic7dwxM4bwuoEdS9QonPsj+UIncTN1ajrrw5c4BvYmyyr6BysMJY7k8AeHZ+w6nyNgkP68/wNL1
LwH/4QFakNwh+aCaE1x7KnjtQT6UtnUJ8FTDdkG95iC79DOz/cO3m77lyqJHCTJkkEeJTKGociuq
euUAWnrPsxRATb2AWqNCfpF0UVueUVFlYi29W/o+Z8FNQ0t1uZTQrUcz3YxdnCXdygf0+UHB5nhe
NtARimuywvt1fRCHgM3Qjl9nkWX508F0A9jNYTI+9UpOK1YInz8Nm+N8GwvcDdaG4TFzguTB9hO+
deQQrjzQ53k9/JP++0ERnWjL7eAlF45tVLtkk9Bn4FjBuIIC3LSG1Fh6hllYJ2CN2ROh3hGOET5A
7qBO+J27ki8tXXwW1KSFDhDE0Dxs4Y+eFf4zWezv9WhbWpzLL36IthAuRHUOVbtTQYl1Ro/7gL6F
HQOQC2pp0j0Wfr6SEyw9wyyuQ1EInNdTjV5kf5cRfTNYbHf9IZYuPYvl3B6IF2Z1dSIwK4TBiJtA
MURurl/88zhmc3yvbhoIQcJ+7wjlPh+8tJCaO78qOxMVVv5+/Tc+34wAufnvW+hClM4AmyVHB2Uz
gWcTpFciSEVE6RrxZuEX5iBeX5ZlpWrLOXHfgtk3iZVwjwxMrSB7u/4Mn2NWwFb87zNwNNMmOo7g
Ybc9sDCdV2BTGuy4NED00NyBxpT9B5oLb4n6ksWeDbbzf3/SMsqH9nRSnGBrzMN4hGMsqCVDMX7t
1bPLYn4IDs7zi3hdAO9D6FqXDVhgKdSUH66v18JHy2YxbTlgz0Kwrz31rrzN3GwLyas/X7v05Sc/
3LcOsV9jBAq8AwE9L/hmypUG2NI9z2JYoBIvsgZVoQM+MhvPTfp6/Y6XPs9ZBI9DDxPYLPePbu9/
K1qAMaEjEkF5Bw3JoV2rmZduf3YkU4gDiAocxRMELGNfgKw1kGCtJbJ08VkMe+EIK0kIHpy6FAJM
3IJ8Q1Zury/PQmzNgXoVJSzXFjqoyLfjCfIQngQovLRvS03OyLY32u12dervr//cwpY3R+31tfQy
q8Ewva7vWOJEKXmXq9i2pYvPgjZMAoA7oBlwakwJh98gDkgVWcMXz+E5KM+qoZdrV6w4UYIlKXPY
EGZwE7++MAuf6RyX5xk4IpcdcncHkonQCTTOO+2+OWCYf+36s8DNQClzC7utAFY5V0Dgg1Ui2ZOt
v7blzGF4xng+ZCa66gT2hgBZOPhLyRpHaGlpZhFcUEom28twBmdQh8pop7fcBZWAacF2AlCE6yv0
b4H8/3U/m8PrCiHGrLShsNCVDWqEQvdDJAYIEXiClfsBqiqwQzXDyapcd+d7DmSQnSKbosCys831
e1iI9DncTmvIxSqE5FFZxVPmml1bqZcvXXoOtst577bSx+QcXP4yssQQQ362XPm6FjL7OczOgzMR
jGKBfDQCLBQIVlfe9CDGn755hn49KC/N2ne8EONzwF0u1Kgo8N9H6P2NsQpLO7ahMxvVGPOtPMzC
9zY3782nIbdt43rHEIh1YUPPmEFVtnsh5dP1V7H0DJe/fzhEhV+DZl/hSMo9PzLp96kVG2dYQ/gu
vYtZpEOyDqq2nkLenblg4hun2/EyYIc895qLyAUIDJCcEjd5lwd/v/ZAs8N70BATgK6wf6y97ZAm
0XQhv4/D5vrVlx5oFv+0lYkZE987Wnl5Z2wPftHpNzNKgAazbW/xNNKddlZ+bOndzA5y0aQWWDFo
r3s5uFJiSM9ZIG6dLBXx9adZ+oHZYY6mls7DAE9zoVshS7u1u/ZYky/uIHPY3agGaOi5yPdJZW+h
igW2hTx86c7nBr8QCB+cgZUNBC5JBG5GrM1zSIeVqFtYlznMjjWlyDSbEHVgzrgYmWQl1LjlSlN3
Iabp5e8fQi5Qk6qLHGVuczFEe9LhP64+dtnazS9dfhbRhoGrTEPcvJvdFJ336DdDZPybyi5evrb2
3n/vf3RUC64pTMpaW+993/9mMuQ1kG+9uX79y3U+OfvoLIIrKGJ5UHZ1cLhBtBFKr3V0ETO/fvGl
VzsL4KrKIHFmw1Qt4Pl9MREQnmDjVjSrGcK/o4bPbn8WtcZiXRfmvDz5YwoZIqAZz4SpKa4mHBKd
R8KoY3548gPoAjeTm75CigI0ZkiL3AZBUdz7qoPyrQNoyBe/5lmUQ64RcwqcHSfb6kEG/TtISI4A
Tn19QRc+tzkKLoASso1aAFZmAoIdaEywUcX16IG7TlceYOGDmEPgmFe4fpqG3knRKRbwGKzXdtil
m59l6XTyuWwb3LzvbwrvZyPf2uGtSr64NLNAR4OxL6RdQdzff/Pa18rtoql5kvRLswE2h72VXcnS
Jkn800VoMYLj6UVnNF3ZYJdWZhbktOw6xd3LygxFpJNbC911zX43tF+J8oVA9GZRjjgA355kOEFh
jCw9EoNqB6PSlU/m8gI/CcK5zy+WGjTDxoA1XHX3gL29QSsZjoehE+5sH6PMRKuV3XwhI5ij1Ox2
8K3WbekpdMaogz84aV+oK6PeLWJP/IZu8cojLS3YLIybFk4uAzoSJ1qxA0xS2A7Y042nIcR4PZIX
wmyOTmMyz8aG40kgzwqE4zMXP65feOFlzHFptclTHviuf+oZ727Cqik2hSnMdsqbPAop9MNhSChX
nmLhw51j1AxWaITAmXeqTEUh9MT/jLUNo5fgbEto+11/oqUfmUV2W+QFlKs6emqKBDp6EAt8EgUD
vmVlxRY+qrkjMLzbpkTRqj2xaQqhOC6Hn1k5JKBFND3MhyDpByVNJg984uFK1bzwef3LRf6QlUCr
17dRjgWn2lJRV/mHBINNOH6t7IULU1Q2h6/9j7Mza46T57bwL6IKCRBwS8+NZyd2khsqwxfEJASI
Qfz6szpXfnVMU9W3Lhc0Gra2pLXXExROW4yW78Y+JocCdL21D9KHJRVgNzO14DL2GMKbntarjg5L
45n+N0/JYdCdoIYZjrYgy4X+r2z+BU/paGru7fzN6X7bwZPI3m2w1JC+dN6Lwl7x+vD4h5H8JPw4
Rg5QiqmgQNvpWFK14W31xgh84GQFPaNOj8BkALCnTlPLD71Q/5sCeITxgX2xeXrKiLeHafCONH61
MlqXutaIHK7qrTpxG6AcM1QBalc8w4f45It6JQQuNLQpihuABZr6QngxB9UiUc4x1c3X6y259OjL
BPkwKit4yns88VlsS9BMJhiPyzWt4MIcNoVwo5QTjCIViUtoUPIAeIP2zhsKFGKvaYmdpVcYYUJl
lSM9hLs4d50JRmtdccDtQRdzlYQ4mCqSjZatdYQ0K60jsMXro4W6l0cG2PWRjGwCBgcuJ4VLW74p
804fHZXCB63T499wRhHA7IcZ9ACwxRUBsd9mXqlfjFiwbhtrlX4DGWOO6ZTx7w70kM8Z6asJ/B06
3nl9wvagslsP0IVbO68FKU9WLP+S5Ax3MpMA/+G2wUcvg/JDD5LBBarLrzEwOhCGAqd4qxR7hWnM
2lHowuiml6Hz4QUleOauaAMvzkEdTFGgLAAzUNbLbQPQSFPgqjHXKJNQsRU2XzgqJcLU/d/1R/8T
8XwSJUxtnnJRVt/3sJYp62b4kwjX2qdJVh8n2+9+p1gAHiZdemKjs5o/jR2ZhginTcnTrPvxMHY9
X5sKCwv0v7KED02ovA4G9FTD40ZYzn2HYjka9WA5P9WDB9QfDFzAtOrBHLj+4UuvM+KRBVfMnNBQ
xUkJ1CSOF0+dQNXwxKYnEfAHd2xWMuSFCwVT3odCQtjwdZLGRe9cUChtD/vwsqAgT8kOV5AdvCVt
t1Ubvx5glGN7A19bAhZGpQlGngsAs0rfxgmt775lFgWARISzLWE6vWoAs/SOS/t+6DYL7KayywsZ
a67fsnQczjO8p4FSX/UKWwi/Jia5wUrVgOpGY8vxHkpP/kH9QrsSGBaCI7l81Ydfn3ghPFazCrDY
rv5dtTWPYFpKNrWm30ZbPl8faksfYAQHsOtwy+Nz2CDT9DEDhxTWniujeGlwGZGB9LM1Jg6keVDO
7fsMzBHm33ENZFyG/fsIm07cvDlsrbmWOpv+t7ng9ZjU8BNy4lbUd47QT0q4v2CIvZYkLHWHkbJw
WdpCpdKJk1SHIDHaPeBcVR3ugssSVcJxZq2KZOlNxvSvGCs7WLU08Tw/iPre1fUL79mRgPJ2U6eb
gj2b2VLaZdbELHln/lMN0PD1By+k5aYaT9s1GCpuTWNdj/tSW788y5qhYAjuVNH/dmb5g1nFr+vv
Whi5pg0nTv7djvXcjXtAd+GdDv7P1B2vP/tfLcEnK4+pzoPLsqQ5z3BoM9PmtaFT8OQ4RfCUq2D6
igoBbxsCp/Y3lRI0BBbCCXiCPT1QZxfQNKrBeWSD6QnjWj/djSixBNCskoAG0xAi5ApnQHCSPVqj
o09gwwfP1Bs1jCJGuMirJjj4XmPtu7Tr76va7wD5YXSlgxYsOADa/e8sGWt75BfeWdyDbH3IWoH+
CbWq3rFkgl2iu+rLLKpsm6oMXsu+SLYaPsybaaDWXsqSb0bZF2/XW3mpB43YMwDs440tYg/tL+yH
GTU0PU9XtFJLx4y2EX6yTKnB4YMThxLQs8ADg5zPm0CXP4ukkKe6737NXflF9EUOxnK7gy0aGF+5
DTEYqm5I2Lxe/8qFxdw24hJ87gMteu7EFWoLvUzFyq+2VI1sAyDcr8Zja8qDhbBhGwEqRCglXava
GAXgE6yBM1hh8S+WxjEjrphuWy9sIzbBM7G2gXFp4oRWYkMT6xHs4R/XW+rz8eCbksMUFIS0dAoS
qwtfjMPpWk2re42lhxsbJUozoBlpgzQ7GPYti4umOFz/2Z93MBAm/51SWZm5RQmZcKwBFnxGBfr0
bJVNc7IciAxbWQ0PkhVsZc4svezS+R+SAtHAIbYoAXUOMhyN73As1DyharL/HjAxPkwywU0bzMRX
Pu3zNRWatv++jVhuWxHo3mIg74/lqLYUSiLswa833NLTjfmvqyIVTiaQPI3Vs9dAxZqG90XVfr/t
8UYAkAXgWoxAQdzghFbKCnDOb5VaK/9Y+vHGtEZVFeyGWarjtOmKyEvqR2dyf0MrWW2u//zPp7Nv
Cg6TNmeAtiV27KI6Y9NKegRFMovgw/8bJO0Vy52llxjTuczrxhqLlsRF8t4XAKeVz26Fqmr6+/pH
LAxXU29oE38kuoRdeVceSS8OwgUBp/1VVf1rIVcW64WZbSoOU2/O4MFHmrhVGSAYTXLfziJc6YXP
Mxrf1BaKUvCqbWcWC7DzjgNN7lXKHwDCxNRLWYQjkh9sXLP2/le19f/TDt9UGlY9eBeXc5e4t4Lh
adBVduSwZUk2cK9JAWIN+Vfp+4N+cQjL2n2busrblr2iLTxzANShmV/u0zIAMINDKezs5tQZThak
OH9U2KFgW5K5+B66PFQ4YBNZu7vezQuTwRQxBuk4jl1R4QIKl3LuRSgxPEzjShD6fB/hB0aYqAe7
G8gl0WNZEvX9iw+vMFG40QVwKFsNgJaMQFVdyZCWPsWIGjYAZBypiBsjFYLo0EGWRs6Evl5vqIX5
FhhRo8xTWI5Z5aWhAF4N5BFSMnAsUKffr1nULE05Iw1QYrBAe02wD8IxV9AD0tHDh8oaIX0CmKRf
S5GXXmNEjqkY/Bb6sSaeACmWGlg2R5z6PnZA25Py503NZQoehQ/6+Ghx3B0pF5LbFGfT/d6bEc5r
a6W/F3rEFDliuGXUblFp57OT030JXAvkiASKmHJ72zdcGvDDij1Onaw9DxeFEuOUdtVBDF/D4VT5
zcoyuhD/TKljSCd4/+BENPZE/yAqBu6VvZJEL0wGU+iYhGHnMRy0xqPQ2L5nmykYIjGsRA3yr1jo
k3jnG1ObuuDP+RZ2IzKfq80E+N6zqvPqCMRQk2zKPkmeihx6ENTD2fVPIQPymoYpu8/tDlNn8Gog
iWa6USP+NQobKzzM7jjwzaxodYQvM8FtY0/L7TQBPkc0DDRDzse7wKJ851aVf5SJ199JX/hbwWh3
zIoZXq8Z0KpfiJ2JnVWDxpyDnbtLcvUNOyd6P6oeUhft+geRzezisA070TAJdyIIXUDoFHsuw6be
+LwWjzXI5A8qx/XwSOEOLDUWwwjW7+QIKE2Ke8TEPbTsUuMJZBiYZJOEWEfO+sskFZhKFMJ8xxvH
UwtW3CnBgQZo9EOSPxRdCGakE4IyM2d03ri24/5OoCaKW12xezgU6TfhkGdXZb9gHhqPHQ0O9lR2
W6dN+6eCdVue9vvUAmVtGLLsrMGz3AJLhHAaBgnYxDBkuxM0zcHBhaALSrTZ2SnWdBtw4JPtPMn8
RSMFPdsIk/lWOBY+mdu++sUtXFCRVARfKhom87Ya4DJlA2m8Q5dSF80eAFTG/XwLU1M7ckM4vKsU
R5s7q6uHYsvBNF47tl0avkYsL2oQCew8gOe7BZcYOliAyU9Ju2fgPa3sh5ZeYQR0q8uFm0u/jicH
Z3OjgjWnB8b9BipwuZKCLERaU+rqDAKyTJnUcesWB29q+42yrZ8WmhPy8uGOj9ZaLFz6GCOmSz9A
/Unm9LHbN9MJHgj8udPcgdgmmN9vioamsjUED2kMa9gVN9RCvXHGqkM4Zd33ucr1PbX9YmXlWBAI
Azb337Crhr4rJfBk0BE5Es7mTXuoAST8E1ZT7e4cIJIj0tX9uPNF6T7Xtl38zTs3f89J6NOVALcQ
mU39aw5isIfiDpSIj20OlzW9r5DDrAyLhYXLVL4GzAp1kcG9eM5bnEtVfzogiiLqOlt/Ar/7enct
fcFlpHxYvJiea2bNjsS8yc49y48Bz1caZ+n3G7FfoEao6+ZSxqLvn1meTBEsq3XUQLNYarIG21h6
ixECQA1gIJu6Mobp/iYvum8A+O1rP3lwam9/vY0WZg0zQkA2EgV4doaKNtrjdhFcwwSSr3vRgRx+
/Q3/rlw/WSeZkdO1FLcK4CDSeLLzFtKZQvG3ciIAWYOUKU9qTMVT4szFbuqT4Ti0o3/E69PXNHHG
Da8d+RDAEfsQFuH86lHdgjbQkse0ox0gl31wcCVJvwSJdmFg3Vn22elGABFmLU6pCoBSCHANC8Px
lkCI7juw5L3+XUujy4g30xS0+JK+i718+Kqb4TkV88qmkF06+JMmM7W1og8Hq7LnLkagfCCOAv0a
YkL+wCmFPWpezPrY2rBQ3/IqU+8KNlY/JNLmu9KxqkNOBbmTXd9+dWjnnSbFq/sGM2EXAOYZe0CA
2htC5/YoA042Ravcn97c8H0gU/K76ZWKbVwIHJJcAKCUMeCWoeOHaiQJ4YU/WDMYuCw4ZPWkj25T
5GfX5fIpsHn+ZpeKvluNm+0TroLjDJ76ThRseLPnuYbn7uRHfUW8rd/y8TjpQpxccGPvi3Saj2nQ
uJvOKbNzfqkfgGjIkeCXjkF6BFth2Hl+W+mo7kAu2HScyoeqDNx5WwCwnJ9CxsUfHoQQYgKEGEYk
s9/IhHO46129sIiZemTfTold4YQ75vTPEDCwyi5GDXaUWT9BYb4tpJiyZIqEJZ0Vqj6Ip/LdJKb0
kaO09Y9tT95fIrzwtozbFCirJHHbOWkAtANtOgq8nnwdfOCTrzfVwpGD6QDKNPAEsvDtuG2KWI/2
My3Kc1mML6OfHVQZ/NW2XvmQhejoGTG4qZqcKwQSLFAVyJv8lKPcpAzeS64P1z9m6Q1G/G05WClT
DlWTNcK2fgI/XVXDLh29OgIz87a7P9/05CQDyLp+CtabSkC97mHSCHrfbc7XvunHadcyBAga/u5z
+0W6KqoBpRb63gr/Xm+ihShoenAqy6Kj4C0ss5q82tbDvCEdlytT4l+8+yQOmvLjyalBymmzy5ES
vOShQkepB8C9ABr6mb+lnps+TSMgsEIW4d3IYcjbyxrGJzmI7jtJsmJfJg1K85I3D7AJ5Bc93MIC
EdGicTZJwUAS5la/lboRIvKCjO8oxCYbL0iyMyC13o5avnzmQz7eux4MkMCHhD/r8FDy0dvLmmUC
G6ypQnGhHrYMZ4SvhNYsyjToehs9ZsnXsB787x1Y0EBxtf1dAQjsCUQI9T7lSQryYe2O8LYo/rbW
YG1pUHfRNPVdhrDZNfcSPgbQmbrw2MJ95HQSjq29rZKy2MEpCaTNPLAe5zqR9kqDL4hWfFOMDRkt
UAOUWWdsG/eVBPJVVbsk04cyA1DE++on76Cr3rn9lw47TGSnt0VY06o08x3QXes2OY9289efmy1K
+rfMFS8XZxbXXxPBLkxo07BUd0XOgBUZ4mQqdm3pbAsCTQL76tdrPn5Lb7jkWR9yzk4A7qJLXAe4
dh8BYRvZwc8O1kHcX/GZWFiLTKtSKyXY5LS2dQ4SG3ITlJ0ScczgbC++WNma8+fSVxiBz7WkcsYa
X9GEryMO9xKuUZF4p5S9uSlsmArunnuVF6Yax6JBDamw8p5Q/N7f+HAj4aR9IO2qwDVf1d35AugU
ZBbXf/bC6uYaOR8OOyygcGDyXwqr32g2OqeSejHh4REJZ4q4wr+KeXq5/raFXjAl21AjTCNp2Rwn
w7Zux+cBRSTVlMfwYV05AFgYTKZ2W0viDLY1wcCXeLsQ7GfHVxsBs2Be8gPMplZm98IiYaq2vdLr
ue6cGQc85Q4cru20dgu39ORL032YbgUsGmVFHAI9+LTxlcqiSoffrzf/0rONqUxGB0E37OGflLrv
MH16F0r8uf7oyyM+WddMOXbZDToQyiWxV7hIWWlIz7j68XZsbJ9ue4Mxg6nkyBgtH3Mg5zkMuqz8
ZZZVswEFw1vZpSy1D/1v23uBBcfyZBSx3ebfFS8fCrnmdbv0aGMG1/k0sVH71hkC2w1v/opk7eZz
6cnGDIZHRYjzRpBNLAd7Ey/u6rUrz4U+NXXSyuuBsOuK8OxWst8CatjCFdARxZ9UVnylyZfecYlL
H4a7nfXI8CgLz6IHTt0ucDb8w3Vuk275pmY6z3FbiPU/OQdujKwrYvO3mr4RkEpvGpOmYWjHUscD
HyA8U33fp2xDir+1EiuheaFjTSVy1/jjhT4+w+x8aPYqIdaWh5KtXDUvPf3y9w8NT0ilGzvBsMny
cVPUKNYgYvUWZ6lXjbkqKhf5D2fAoQR/Bmpjk/EGT4CVRl9YskwZMlzHtN9XoEe12ok5QnzBtm47
bkkaHmQDNrZY2Y4tfYUxZ1U2TeC5Sf8MD5327GYJ2Qasn4GEo9mKccLSK4zJS/V80TiNOr4YYcmT
mO8zeyWtWni0KSaeuarIIHB8B4h3HrGsew7C6iEIbhMr+6ZimIsqaVNcmZxVVjtghuOcMKFblK7H
k7L/DJVso4symrtrNdT/TEI/WWNM81DCkDvUgQOE+Ld+3rTfw3cPyOEqYneOjpJIPthfph+v8jlI
o/n1+gT/N5M/e6exHI9dM8/aSdt4qj2yTeBJ6W4kKrl/0XFO/ufVXrX3GO/BNLGgKJxa5b3qoij2
UifjbpAlxmPTaZturKxp/jaT0I/ws8/+V9YOi3pCph70wHY8FI3HsVdui/bdyfKA7svgsrdLq2Bs
o1mX2R/kydVaTr8w+U0tM2zq7YkOLRDOKjsPo3tHhLNyXLL0aCOuFBY8rd18aGKVlXdICb7Ugvy5
3hkL2aPpX1rzUrlCUBL79t8w/JUWv7OeRE5x4+ON1T+Alp/QHjfDflo+0mZ8moT1xxbww7HlWmnh
0icYISUJxsCxbGR3Et0akCoS7gwF1zNsfVei49IbjIjSzZ2H+ylcP4vJ3TXZvBnGH0FaYUCupQX/
Rsknc8LUK3OVDl6b4hCJWL17Im2T7TmMWH+0hIR/vCbljzC7dO90O6rNVLTBrrSbfIps181w9Vkx
DAv4F0KHzN29PU7TSixd+HJT7VyCwChgCkviRorxvtYNYkSJ2+awRjFAASL5bS1sKp0zYHhV0kGk
pdQIjCrAcZAlh1vd3bYym2JnRfJwLFI8H1e/EY7Kt/0q0X5hTTDlxhqVaYIRWBWAvjjsczawHSwY
G+CRp2F/fZIubMBMI1JWlkJPbg8dOMisB9InOwrnHxxw9/cNyQ5jm63cwix9i5FjQMhpDTMPRhSA
duWbFQR0M6iZgE8ILfjKGroQzEyxMGtaV1QzcDAWuXNgkoPCt5VBtPTrjUAgUeTrYfwPccNiF0Yg
jVVEjlrRiSzNBCMG6NxuncyVOi6Dnz1LxQaiduei+/+GS6lpd72jP/8CZsqDiTfYenbQ/m1WDrt+
gOV8QQboKfi0svh+3vrMNCDtWA0MnYdLis6iJELZIGyk57Vr/KWffxm/H/JfuNa3Q5NZ1hko4T6C
t2rJIxht5i8F7/Vazc3SF1w66MNL4KkK3AVz8xgo8q3X6adB9S/Xm38hG2KmGDgrxcB4kuXYrNbz
Edl2VW8GWdkRchZysMrR3rpu4D3PPmPWoQms+YfdODOEOazuNlBSpscwTOufeSvDZ2cI8xfXxd9U
yOi3lZ94GW//f6Fg4aVZPnz+6DXjmA6X/fSUzluH9hz1sN1Z6+Sv71jfOm49JcgbfW96nYJ+zeZq
QWvAQiMywKbBBqIRVDOof3DUi7pwUFOj1AMFeJybdIs6fu9ot30O1Azg7XnfBZdau5WY8fnkYyH9
70e7ScstdTmBGkPM6aCCVI40o3WCb0dzdPtErkSQcKFxjQiSOTYL8znUceL370Mo/2RAM6BS3XqY
sVEJZdlF1tQ+uMxaM/damjJGWBFFQq28Bw4ow72RN7GIuN9aGBHeNlpMcTJGCvqLA44RuOmm5N4m
tbpda9OIJm+ObnZdrV+nXEXQkl1/40JPmUplHH5lLfbv/tmlzY5Y32sbQILkri9uSkiYKVYmfSET
bO5mFIM/AOVzkvBzmDlcNwr9fP0LFnrEFCgTUtYldXKBopr7AthtMvwMYU1y/eFLzXN56YfZK3JS
+DyscBAPxVkIBLD2IGkGlW7WK13+ea7ATClxjlsjEeSFiDuF+872kbrZySlecee2HYsbm8gIBvBm
yl0+YJr44pGhjD1x/wTJ2lHE0gcYcz0AItnLfB+8gDHdgHMd9dND7xYbiD82Rf92vR+WXmJMdNAe
O1umAYldyzlWLQQtQcuAjwl4hKy2jFzS3Ba6TK65x0NcR46WwBHre5BDERDyLSQUqD9Yk5gsDFhT
QYxzc0jFUU8X12T86zb+BNfj8Th6jt5eb6ylFxjniY2e0tFvNPwBCzFt+DDVRywG/MlBec7KK8hC
XQAz+eW4EWPwyYH5dKU5OzuQgG5po+yLNhOwiLkh8D+wGCSCgQ6dw1jIYZ/Uqci3fiLSszVDN6qh
Qt4Fc4ryZ3sQR1n58x3kNvBV6AOPPzS+LWMHYqI7UvdDNHq6PQ+oaY1mf0ruQIVNN23Xu1/HpOof
vSCsD/Yg1Ze+95MXTTu5LZoueHFSyY7tVAbbpqAyAjmGbqGym7etlf1iQztsOxagzlg1DS7DyLjL
1Zg9UqU7FU21rR9hrDBtwimvoEJos302DfpN+924dcM2P5VDNh9ZME7n2rOKM0v84uQ7w28PpmV7
+DhkZ+Q/6YOGT/M7jPvSX2oGQzOCT2DwN0sKfWC5qg/NbDd3dTKXuLnum4Mg8M5PQFd/6BIoAzMN
ktQ0OA0qHcP5HYqpep87VrtjTcnvA1Xi4lhR60IKaIBQZDUgv40MaJRS2qJGqhXvPQv/sroaNhAU
sQ1iTBjPRI2HAaYOGz20QTwUYbeB3if4xUZW74VdV+8+ndN35aR8y4NUbUJtP3JE2yhvBOo45rE7
9V3+vyaAnBZ359XRawjM+Yf0retS+rVMx3E/wuMU9Zqz3jiZ/3OobP6lAu/6PnDL8q7xO/GS+T08
f8b+YjUI6Yqc17i1C7HbFKEPvj0X6hL1XIcnUZ0NiBUq/zHBNWGbtbiCv222GUvEAKUdoEE5ahwb
6xmA9ad0aN9KqJhve7yRPzKSOpXtKh17Xg7v+CfRpdGg14w4Lk/5JDs1fXfDvs/bkYPV1OYouibF
F0zkX9d/+NKjjXWBwTgqqz3gPhpY53jWA7VvfLCxFniy4agmgc8un7w3lumHnrg3nXYz0z83q/p6
0BA7YbdF4LoCf02yZcnKVmAhLJs6Y4uXrnRRKRVDPr0JAK5qLAe+s2u+rUuPN6K+mgvYG9RzHc+u
gJaee7BIpMh7Ez+3VsbiwowyxcOVRu28kIKdhwQeWiXj766ltoRP9ZZZzUpGujBu2OXlH1KuhiXZ
5DFHxKX8TuuvvXq/aTyaeHowWrKmqhCgUILdPdrQHGYRnSu+MioXMhR2+ZwPPztl8MD0sVmPJ3Yx
lwaZHjUIXqf26pLR+YHWDwSGSGt+30u9baR0ligT39UwJIWu5zy0bE/SNgKvZyWoLX2NMXkJajuT
NrNcbB+z9lz2gLc2BAsQNpASGIgy3NG8y1+v98zStxgT2ha2W3Ll6HgK7yE9jaT9HMo5uv7wBfET
Y8aOLeOyV8mMp89wMD43MEE9WQn1zwNuJzZJ7ib7SXciplb2leZpf4CcqNoM9eScJp7Uu+u/YmGj
akp/FQiRqiphwZ90Sf4Kl11vl+C+cV97YRTWzD+1U9jvHcCvj7WUZCWXXZhKpsLVtq1xcC5ApJ4F
WPseu2zNeWShy0xZq1bC71BXjMSv6w71RfXdd+1zPxUrLkAL48+Us0LpN1mei1g5llj1wD4m6qXM
XuuWRQ696fCUmaJWNcGDau5gac9a575sit/Y1h/tNLkxIJtK1oLMMLOravgSpP4dvDn3ospF5Av7
7/UxtdS7RggoWJ04nnUp9w7cJ+6578F8GzKVmeLVmrTlUHpAFbSkjXynjAKU8w7s6bYfbsz3YXCH
Gv6wOJq19In7zgFi1pU+XVihTOEqKNtuYLUZYLL9V8X+QrgXBfV31q8d/yy0uSldlQSKhKZ3gZLx
aXdfQxx6Ev3ED9cbZmHUmzpNDV9NhplVxVTmciMrJ+698GHM6/uO29u0kWtCvYXpawozgZFNqtBC
/5IMcnxBogEnv31246mJKcicwKEUZVmC0mHzrQUNd9KTTdPJqHfKlQVq6Qsuf/+w3DZu2LGin4bY
y+zxBDGEfi5nsP3gjd78vN4bl8Tpk9zY1GQmdUfA/+Q6HlizF5nMt7lgP6cRpXRiLl9CNu3BLbgt
VJvWulVa2KIqAAW1ChElIIyzla9YmBGmJlPXiVeGLmqySEV/8wk3gIrMI7Zw9K7oprWD2KV5YUzp
LhGTGIfQPdtj+aUN9NcGblfXu+Efw/qzfjAWcKhDPA1SNq5AQuK8VrUbHlkVchJNoYVDRe6OCo6k
TQ/IwsD7bBOOTL20UqaHtNH2YXRtH3xHKCKzQx+Ow58O+kJci4ZlVkZjRe1NUwTZvkdV8R2tu+xs
EWt8xlEGeSODhZ122IZ/eZJijfNpRiNUKKg8gpVj/WAru43szpt+ge+pcVSUrfGjFoa3KRItvKwJ
6rLA3nWWZ5qKaRu0yWtTB1+vN+rS843NQqjoMLU54GodlZtu9H7aWh4K2b1cf/zCoDOloVxpyiVK
xGI3KU9cpsdU1ntuA3szZysTZmF2/vPv/BAAgjSlqk+mC7RN86M7O6/wtjnwBEd2lgpeaZgfM1Wv
XVUufZARbrjdwwLZAnqwaMDWkTipLf/XsLd6jX+z1B+XefXha8bE1SJLFI0dMnTbJnDK99QpvfPQ
eHSlwRYWF9PMt4SbHjSLE9YUOW9QXL2phncxfeVsAJdu5dp+qZmMbYMYyjlLM0GwCQoexKX5bekd
57a5S3G5tBL6/7mEfhIQTKfetNCFAweXNhblZtpnD/SMGrNNubWtyNq4UYub9q11P+zsfRKdX9Nt
8lC9s93a6xdCnWOEIxd2gRQX/Ch8HJrqrR65s++blDQr+5WFJjQFp344ygA+fk1c1H+kh8sS53FK
yq27dhew8PNNVD0hKYE5C7QxvAk2YeDf+ZrdtnM3labjlNHcUTmNbdK+wiboGezjlcxoqVUuf/8w
P/ImI+Vc4tGU9acK5Tio6/F4VCW1HaHqrVkZWgtzxJSbykZ7RAYTzn9SlQKgXUzfs8pNUdZjs42k
WZFGHinWrt+XPsqY9LCb7tuigh0cm7EvaB675oeDemlZ3DYbqbFBcNNctPCHbGNu7ecZ62XxzcW1
N1UrK/O/MfnJRDRVqJK2RCRgHcf2xt0Eb+M9tIjVVxU9zed2V2zaI/2OSy331d5XW+tkfe/f6/fq
l/1y8YTe+idkayv9thA+TTPcYKiLOU25G9M2PLjw5t6GnXhNvGbNTWhp1hiTfgY22ps0c+KGhPND
l8ocZ+VEr3TUwtNNmWqp3bDu+xTtSJzT0JQ/a/82czxmKlSDpJNEpIUbt6PM9006iFdcQ2BTfX2h
X2h4U46KIYwqbteDk+BkHQJ7yHEnnjVRom6TaDPTzRa5g2ONPnoWhIBT2053RRKuxJSl3375+4eY
UnlWEwxzD99JUh+UuL+Qd3FEtzIkl/rUmNy2lVpjmDhOXJf9n9Zmp8lK9rc1ujGvG2f0vIHWXqxh
BVN271UAxynd3dilxhqeQawxuVVH4W0l7xXzd72NWrEi6+aVdl9qGWOvwFrOM7iCOfAn4aemkUjY
qnCt2Rci+D+UwYdOzTtCPRseb/F0qUgqJx7XdfJAi4rDlIuC7QMM7PVeWPgMUwE65rj1GxKgNzy4
/m8yNXbbtHRXkrWFsWnqOMMJ1uE4TRvign7xdAMAHk539Y37c1O9WcNsCLgmt4/lMP4O7Pkb4+63
PAkfElLepsFlpoIzDf02JPWI2eUE8zPzJd/Bj63YEjazTVu4ze56NyzYxzJTz1m2lZ1wzvzYaifk
Bm5ZwKcW97gdHH32kwu/yKhq5HDWk5R7r2zGve/k3dGSfn+EcSX9HmTYDl7/MUtjwpj0bCrmCqZL
DhCQOoQTBunJ9yQf/Nvcg5hpIFu3XCTNJZr7UAw7zk83905qFRS+MHdMpedc+roN/XyIhVccQv3G
GaDCQNvnwV8//329hRZyHtuY/ENiCeZ2l5W68SNPnhKvOlJSRAQFC9ffsNQHxlJdDj4u5kMYtGUi
DTdpjvJ7JsXK+eKCha9nKj6Bn/B1qjB1bKdQmz7x+QtXon1qh8F6UNlcdFHFx/luDm1xyhzR7nG5
IQ/zYMkvIx2dNlIpGBJpOTffb/lez1SI+gUAuJhn8IUeyvthtF7An7nx0ZeB8iGYatfD8XXR0rhs
/PReNAPHORjPbgqgXmjk9FaSy7xzkNODLaqPfeaxfZ/8H2dn0hwnz0XhX0QVSIhhCz23Zyd24g2V
4Q0gZgQS4td/p7Ny9JmmyqveQaNZ9577nIY9Xm+Wj1dQ9n/SUJD83bHFYFbDj9m6hx4+mtYqGJae
bUxzkuvELVkuoensd7UG5vsCW0tfr//zj6cIM6WbZV0jfFJiivRDF2X2DVfVHoMossrPQbWYKc+c
fG+optJyzyUPjgqFatHE3e9O46yFAz8OzjATFFtlDWfZEF4KwTv4ZFfiu+WWG1T3YMexRFTQjOGV
+coWsNQdxozHtZOQOsHbeAiGB0AS2z4D7jy00k+JGCEl+nce+JDUcL9FeylVQMCkmi2hrYiccnoM
p0KtLFwLn2FKMRN4ecEBxnPP7uVM1PDg0a0lyrr0ylcsPd+YzS2RQgmKr0icJspL4FZ5E2V6LSP9
8brLTB3m1E0WkC1DfYbJ3avQw5d6oGtpl4UkLu72//YAaIpqZC0WuYnJre4c3Jd58uJl4CYFqEaT
DYRZBdS4TdD9UJrf2fn0VvLkc2di+AP/+3oAtHyKYYEpidjDNxuWIycLwvKtU7trOtCFWR8Yh3rm
0w5SZRzqp9B79svLlgigZM6kFyOL9XJ9aVnqI+NsX48lDKJn7I2FSm4ckt6MLF8JBiz9f2NjdwC7
qeZ+ds516kYX7nfgxzb9k8g1ScLCmmIKM2tfM/ipAcw5k+G5nnncUW8vx+q+KQBRcKFZbtOV+/jC
TDEVmvZcE51AuXwuHCxfiFkji4Xk244W7ef2PhPxOo2oewu59M5enUaV/5VmKw9e6AbfmOR9mtSq
YYWNxHnpR31Y119SaH3jOej5LiiqNZXOUhNd3v/uaOD4Aw3LDh9QAstGi9sUPzNdOWUtdLXJeNWC
2TQowXidXRze5E0SlpGeJZDmXeQ0zzbMCK/PhwWHO2bSXjMuyiRPkXEdQYTaJwLW6Qktmi9K2faB
QoCfbe0qqXikfTbGeSfKchMUXbYW7V2YkKb+zhPIvbAQONRekB/TVP7omzUi2NJIMOZ65SpW2RdQ
bmPzve7v7PTJ755cvgZ7XPrrxoS3ZDnJROH5vl3EVd1CzrZy7FwaW8Z+PhIa2HlRwgi0zqt4Rip5
h8pjEoNa1O6ud/zCCDO1eAhbjlOqk+GcB/WG0oeENF9s56EXdG/1p+Cze7qJ/HS6xqmlH7BzHai4
dEDpkr99lW6vf8WCJwwzBXlT1044KGI9bzf0mZy8uDqJr/7P8NwexZY96NjdFtvyOX8MvtvP4a1z
Gm/4oXws3+o3j2zXZIELI8FU7FV1OlZ5D+kbs+svlT/cjnrNHGbp0Zch8m6ZgQww8XvUv5xtIh5p
N74E3ZrX5ALBkpmKvbEa4Z7UoaYAjFUZswJ03CRLh2dZcB17LgB9sc+BSK4bNd/XPqo4uVD0W0a8
/l57OMZC3ppuUI0HZ/mmRJwsD6o3a0bkLCzKfIoKNxng4j3QH9kg1U70tn1fVdBRy6Er91aX+jFT
abBx8nL83NXhL3nyXXOpye6kTBLnPPcb+HPiDgSd3vds+hx7lZlc0XaYhtlTSFM6mXvv1FAdyur5
+lhe6mljOVHI2ktEYpBWm6m/rTsd7MlczyvzfWExNEWAIHoqldVeD8i9/dIn/iHTcOIb+PTYVuzt
+hdcbgP/nw3Bsv3vWNWl7pjwyvHsBAwytSmU92HK5+0MNM0mb909lIj9lqQk3Az99HL9pQvNZkr8
OtpBbhoAJguD7TdRpb+d3N1cf/TCMmxq/PDYpnJnzD0yNj9tAg8Z2BZVD96om/31Nyz9+UtvvRuu
QOn7bZln5JyFtYpGy7/XdP5y/dmXA89HvWGsHLUzO72tMbsVHNRRfopqKijnUWpfbtRlAgfOysF3
qZkuH/fuI5D5pTj5OqBjOE6+8bywgDK6UgCOowTl+rcstZNxNxiAzgscz1IwU8+/+jrZ9cn0yWYy
TgmhzoeEOTOUGvXveeoiZDwDq4lHcZsC0nT97y+1kDG12wGGVnWIintcogYAFVsRS1F1xyGHl/T1
VyzMb1P351u5q8P2UtRvef4haCVvNjQpm4PT1PoUNgL6tutvWvgYUwEo7K6xoZwDS2lK/Bflj+k+
cUVyAhJ9LQC0dCo1dYCMVO1Q6sY558pOj7YD7GSFOvnXAtKHfRe2YYzAEzkWvZsepyLDGckS1crh
a6ElTWkgvEzz0UOZEaxZwz8Fk2fANMqodLKnvHFWzvcLc9PUB3InJ5r0OegOPvP2fZPoLVzCsg1g
285W+ln/6gRW9t/1DluKHbiXnnw/QW1UeHdhB4OTQLFn5g3taXZ0+hQ4uTgxPuuvwPF912EPo1hU
1oA2O/ooIS+L0H8sMyDoPjlyjIUiKIvU4nPQnZklN3ZoIR4G/vfa9XipTY01ooC+vO8cCWtk+scC
xlDCkoYggDh6P2iyBkhf2OJMMWHJBxiy02TCyZw/hF1hHWFGGBPC9gw+CqjL3Lu5/D5VSb1ynV2a
bcbSwT2hOyiHnHOAVWnLa9BAZNJVEUe+/JOvMG4blaqCKmTgWwT6wOtHCa/edOVMs9AnpopvrkFu
mFtrOsvR2/qFAhtJwGev+SG8etshtLMyshbmrAl8dBik7OWY20g7nfKmirSY9rauN73+dn0OLXSD
qefzbKIxdlP7PGTWM9Jtm8oqv4vSW9kgFnJ4zBTzpQUQnEhbtOdR5gCJzyNssysfecIBssrKLtvY
TqsChVOE3lj+qFJssYzfscJzRAS3YFRQ8sz93ICgxnqhtHLnzHOKs18MfSS8bkt5A6vjpv3cnmty
InE7qjzLs4szL2UMq5xt44qdIN7LWNV3yhJrUcuFY4Op+BtoXaY1YiZnJhGVhfZ6gwPvGsxxacyR
f1dVJccmYFYCjXebIkKJy0YrDij+jRpQ3K+PuqX/b0z+sEAS2WnsGU5txWYMsD/wtSPJ0sw0Jn1H
XMsP8kuYbBy3jKPYT37FrrudgMHI+cqwXpg1ppTP7Syvbqi+AFJRukt3ACFEdG2ULm1rppAvh8uz
cDtIN5057U9jAJMwQDV7K4UMGuW91qjzXUgHf2vlrNzXswuD2KCBVHrwLXj0sE9eE0zVHx07BlVR
Zp+b9iWEvr8HeMVbA2IsNeFl9L3bu23XAui0wWlEFCTiABs57he2hghaGASm2g9GnjO8JGr8c1XM
W9Z68G4aqyAqa9bH4xSiysObnM31wbz0JZdB/u5Les7LIVcM24xT4IzzffBYVPafPJWaUj8RwJ/B
DbAx85FsYf67H0dyrKZh5c//LYD94DZlKv2Qs241Gzx4JfjM+k/1Y1LGbo9zXAwrQL3tXKXfGAQW
5U7MzgWFVgUuOBlpdhYoQAPWaexRgsaGjO2Uk4yndvA4cCMUJSd+Uvb3bgWgxsSteowD1bobAG3H
NOZMiFu41WYbgGibI/G98aDzwttVvuvcZN2of4xkTr4lQs3Pft1aESgA9lmWOCFc5FeHjAcBpAVk
2gy+uAgy3Ea/1nDXiTQa7DDDniueq7bL4wJl6F/kHHag9Y7kZwMmx7OAPdpJW037BPuMOe6mOTtS
Ok5BJKnsj2nJ/K2s5+BW+nzeAOBqHRzfYn7kVWV4amCLGI92rqLSKsedmhhHTC4rKFy6rHovmgyT
sU+y9tQWE/0xF6OfbspSFSNcFaVcERItLNP/p4ycakjv9TCf57Efo8KHjjUvYKExF5zHsltDTi8s
1X8pEe9Ht3Z6B/m56Sy8PIshFNBRWcmVwMrCN5jyyApIhIYPeHghsaRVbzr77acwEWRrgPyFf2+K
JHG5gekotDrIApCvQTq1D23mrznlLISaTYkkR7YVsk6FqynpfvlgqZ1mrZH1Sd2+3siwsr/agydk
lPc6+X19rVn6HmPVzCjzHXVJ8w2FtLdlhxqP1oKny+eebpyPeOMI8K0nHCugfotm2/6WTdPx+rP/
LlgfLDR/dTfvBhIkTymoTT2KJnMfkZS8H+cHcHrnF+cClYJiaLbiuquCx5L6IGvbYjrYAa8PvRvO
edT1Ppyl5YDTWs7prSATjRrwL+4Haw5i6ZTBAQ595DaA98MRtpdkk4fMRSQ3qa2VQ8vCpmICOrWH
Gr6+9MZzKVLo9hrvNXWGG9Qey8j325NIszVXzYUd5e/B4F1T+ShOsycAxc42ynkiHg53RRjoGCGu
zfXOWHqBcf7KUC1ldZNGnWYKGlGBQRz3feJ953CXWgvcLL3DOIhZIRPKUjBchz7KpWLTTz/KMfjc
vciUaKYNaUC4U8kpI6BwopgiZXcSEVmyShpd+Pv/p9MkSU1n1AmcRxczeBg2KnlS9hqca+nplzH2
vodnVNNJDYibiw2N9TdWeWerX5/qXFOf2SjqVE2AwB8Dmae8wIc8txmAhvEP11+wsGqbuszCQfIG
RsHOGY61EQxyT2mZxHbFD2zNhXepeS7L37vmSas+EXOusWyrN6f9BloBYjsrQ2fp2fTfZztDnvlY
jBBO8ZtDCzZ45JfDtlP22uVsqXmM+9Ogu0wHpQMppx+M+3xwxA7XwRoGyi3whHDCWeFgLn2IMYmV
njgOKth+ZP3dt38x+6TntVPnwlpnG5O3w2EIATwcLqo8e2M+OTcugaIbYTPEIrJmzd/l409wTc2l
h1tgl4MLdHYIaom70ElfR0Bc91VVoxLz+mj9eJd2TRXlrJzGawXuAlifD9M8nhG3IdE8QtZgwYU1
6Kw3a5xW+mQhwOuGxsQWxOG5Fzjd2bYc/01jKwthfj3ybOuEorvPAIqPHaAA4xSgCLcMiy18CNZ2
qI9HnmvqLjtdVyiqwF2hmW+L4bclRWTruyLpV7aNpedfuvHdtKTgWiSUwwYDucg3T1bVXVuV1pbB
W+9X3oZri/vSqDBmPwi+nconRDfKHgAsEHfFSbYdAyGOrIU7l15hLAKN6EalLXxJ0/wGkHzTkTTK
8jXZ4lI7GStAnQ91CsoWGP5dfkqk/9qodJfWNN9WelgDPC19gjn9i7Gu3T7wT72fRMq5H3HSbPy1
3fvS1v9/WnNDYwGYS5Z5uBGGJ97LneNmj6Guf16fkB+Hml1Tcznmws2mCntfk7ldDJocOTRVDUG3
Hz6mSvhvZZZVR6fi7a5oujXj6oXmMjWYljU5Q6OG8FQqfkd49y1P5ntbdF+vf9RCl5s0zDEVaY0N
C8483iYos0fw8r8rzouIrcy9pf9/efG7uVf3oqxBpYCm2rsY8gywgyD9AHPNYV5Teyx9w+XV716R
wvwEwVGOYevKbc3HcBMwzTdemN1Y3F0zZ1xaIk3Jpee5eRGwHjEYGQkkvDSciwBxi4BwB8GO4qq/
thMvDGJTeSlwYM+5B+tEHgBOnOoH2F2sCAmX2sqY4k4dtsSG98FZV78tb9zNYbkR1k9Yxq9sW0sv
MKZ32TtBI2UAdFJzO/Bw27PpWMKHxVoJ/C8935jgSoPUAqMbfQ58KNCVyGlU92MTDZkdexy2ANfn
xUIXmILLMM+LrhkS7zSHEgW9owsaSeiu3MgW5oSptQyslqQ4GMIscewQ/Xwp7XAfdnrlNrz0dGMr
b9og5xNiQpgOgIU62aGzb+bUW5nPC+1vMgwJdMxOgSjWyXbt5AmgyvnU+Qm9GURnHwKu1iiDS+8x
JnVddnlYpl1wEq08elbzZ0R1uPbDvV3DFfV6Jy+11KXz3y0cxLbsaYZX+7mumLOvEmHHeTmhaq5K
1zbspc8wNuzQn2ZuX7yOULYSJbqKpMOjDMHdQa9RnT4+87q+MaWbrtWjA2HJqXbcrTXbG9u7Sebn
UjbIG3/5XEsZs1qXos1HgneE87CtavtYp+VDrYKV4+fSJxiTOkABUgOhvD7bvLWfbAhtd01f5E+i
Gos4dOfuYFV+8Xr9WxYO1qbSsrAD2Xe1gpVoy59IQOPcg1lp0qLoUI5hzEf2Z2jWqp0XvsyUW84T
Ly1QYcpzmNfJGd7xcyRGS2/tbOJ9lEpifS1hDvm5AAnQ4v+O6GrgZQHQK+4/NUUJqEPuJkm+upQ+
XW+7hWXRFFbK0m87W1+sF6AdiDrq/Cy0vxJpW5iNJg4RV0Iv7214kLqNg+rnHDtrVlyibqsI+qU3
GPN99rXqh1pMZ1B/nVNTA8TezVL/DEjaxzKbf9sQsGxIGqozdVFqmNQChSneTJOYFKO+Scck2KS8
y7Ze2rorUYmlJjVWiKr2wP+nwXSGDc2WkvlUiTVGwNL3GitD0iWTDXx6cGLzq5fKkxq+qfpzBcGu
abc+ej4eDyzYWdftEQ49+W7I2q+JR+ju+lhbWDpNhSTq7IVbWBaOKr0HA7r/vFlslP+r++zyb8oj
2WiNTUY5PVvEe9B9CW96hOGIVWyvf8DCQmMqIQVGdA9AMzjkQFY+NoSmM/I9pIZ9TEq3LS2r5xJ2
tD/yUtG1O+jCemNKJHXqp64jZH620/Yr0pTFpq/GvRDDN79Jk8ij7a/rH7f0okuvvds7S0zSMJ8w
W63wFt7IcZOiah7VEOPsRQP0GNffstSEl5H97i2Ahs/wBQz5OcV2VkR1OCWvSJuBfIUtybmRLVM3
iU3pd1yL3cfr71yYNSYlMfVtm/dJos8V5QCWT7tMPKeT+PK5pxvTnc8lvYCtZ+AjwoOchiNNxg1x
6MpOuvTnjSlv8aJlUuB2jQ16U7T7kAOH235u9TdNviUoq3LiHq7u4fhYF9Od1+Uri/+CPYhr6iWb
yem5JDko93S6T4vsDqeAO5pbe0cDyT6Ez0PT31lOl4GuY7n7flzLuS8sM6Z8ss7Tngi/mJFzb+id
JZvhOI++u+lzSg6Ca75WKr+gj0D2+9/B7I7+7HCNQxQ06nSfQCJ57KVVH7OyekmKogJbvVWR0poc
Aquq4aEeoIIbZQKxLuBSGl0fgEstbeopSTA0dQMi3nmy9U0D55WwbjG/kl0BbsG3xsX7avy5E/jN
+S4hPDki0yni629fmNCm0FIXfQsvYCzqraQxn16oHUZIfZ2k+Dnye7jTrXzlwjz4P4ml1QxyrAF8
rISCeTpHtryf4IrS5dXnlgkTxkhRfO7OAtcsd3qT9u8aiGXf0ivNtPT3jVUC2gTewt8+OBXyqw/7
eOIwoKXKw/VOWDhymKJJyHcLUaZjAGq2fqBDeGRQOVx/9FL/GheFAbkzFKbAHWouCCATw5DpUzG2
ThwWCMQBGWi/kdqSJ4/M3Vqh6sJWZLplu1Vod3NKgtNMgea137h+CcUfq//l5/9d/6qF7jBlk74k
tWen0j+NqczvaquPueUXMapZ1g47C11iCiYDlmehFyKjAJOwF48G8aDXxAoLGWzX1EraWHZI1WGk
2lY7beQ4wd+Ddj0ya/K/wod5mpXj5hugVGfj2l65h8GwA1vSZj6xzpK3U9+9ToM3HUXHQMwK4Qev
hYKe157HbdVCBd6rPNwOY2EfQNzUUVj56eeyXq6pwySODvNZYqhWbH62puTscohonJR9bp0wpZXU
99KhVbjQ9GMKXmYmtjAm2dmsyFcmxF9A9AcRaVNbKdrR9/2i0rAOb623ash+a1R3PVnU8SOIwMc/
jdbV3iuCW+IGiJBWHb+ZACmIWW+H32tYhKHg0LeBRCyLhyQIyVuCOsdI0ETeKi/pfzSw8Dkiz24h
2CMzJMQpjUhd/nKThm/hcFTGQwGPL0dr54WMZQH/cq3/QDQ97osglI+sz9otlFPz0ZOs2HWT8uM2
HPoDao5hEuZ4P9POKfasTppDEvKgiCaN+lAtSdZHbY9HE0KnOYKW7wEZ21MWqkemGvuh6vUcaVry
H41sdYHK/qC9RV7XAbhuDKdP9qCxVIYlUU3gdc1Z2d8n24nGBrjK6c/1ib80Lcm/W7YsdJdUVtOf
aTt24MD3Oj3Rce5XDoNLjzdWSxXWeShT5Z0UOtObpl+hZX3ynxshFT8o+kJmKTlbQTfsktkjG6/P
14SwC8RL11SSeslsO7YdwLsgrDY+qqGzztkM7XMBgzvhBxFX3RGq5VPoYLkoSgk/tyehNQTzcwwF
xF5re5e3wSFj3VYjsJpaxb6Y1f2Eja6bIKvJVmKtC038f6JU1jqBp5V/smqgOLQ3H62u/NwRwBSa
giicTpYEyF/VAhDjIhrGr6yb1lYOjLEPFg7TxnxIXM7bLPNPOCrlt6ObAsPMSHFK+kquJTUWNjZT
cJolo/TqBDmNojio+bF0ThX9eX3qLOzKf0fOu6tbHo6M88ujOzHGifppS8j7YH/HnLc67D83+U2V
KRAcgyST7Z0cXt/5Q/nSS2evyjXI59LgMaY/rOuZ6twaV8GmAWS3B2xzHl6vt8/Ss425L+FS1uCc
p88OkgCZ/aMtV0b8UsMbM79EXL53EBOG9sHelHl1GOFLZodPtuAbVAauJJIWRo4pgQTuC1KEGrdk
SLzgmfwq+Z9+TUfm/E0/fjD2Tf0jFl1wT4NewgRj1HFre/1BWY5y4gm4S9QpcTmEG9efUUcMlSTZ
UNBjDqUs2jdEi7MzzY/zNJN9B6npsQcA9iFkBMUhI72Ek1AADT/OxEoRRUh5y3Y5RR1x5JWiaKOw
dlEpzVXI94q0wffE7r+prKj/5GrSW6THwc/qC+A8A0vtsH0G957XOYisuKBuRbApaL+FLKli3yWl
2OgkI9MNTDQEsNzT3G5Hi7LnInW9DUGqIdKjXd4IxvMzgC78QFntbztol/8Uqc9/SCSU9z7r+VZ6
mmPfLsi+mPrp2XcspmKaJPxL2KVj/qidFEoAv6nyORpZWp2lVXjHxs7YnqZJ+qyEFkcOofOp9KS/
s5Js2iRFVR/Lsax3bc5yWG8SJ4Zh7HhweDBENC9ATG04yNKlK8b9UI3uvhksv45oHXgFriMkHGKl
EnEzNFWYx4o17qahVnNOKRFfNOrn4nGQgTrZCfcOFtP+qxWGwTZRg34qkE7YhrUM7vzaG56bOqt2
buoH245K145gNQBrCjm17gMfHO9L0XN268ocCBf870MRSPo1IbNqY18LD073QB/9LKtpBstpbgYw
Mvgt5ILFtoe3NQrDeb0TLsrdZQ9nyUombtRidQoiIUh9TuZ+2qK3rZvJDQjdAt3O73wYp93CLq35
byxFkx+aHuZdkZPVML30fa85lJMfnshUkocu6FCwUaLsR8IQV6Rbx4c7PUQTVQ8oayJiC9f51071
wEE7rj3C8w1uZrcWCam3LZsKhHCIrySM8bgFepeV7boaZkm4ArSbaVTTmQZa7Z22k1vHY+0zWM/s
F2s1lLRJovJYeiiMjisclb/2mYZdSAdD88c2FLiPIsJgjVEJb7Rn2JKKrWp05EGothkxSjet/2y5
2GtpaLm/ZDd2T+UAtbxdonSCJ/mXAhjwPYFAhx29TNanJsimOJ3nIRZpJQ5Qob3OBPzETYDPvk8s
WyEZPnv2EHc9vEBuoG53d2JwHfB4C0AZVrbGhVumqWBG5fcEVFuPIgztOBs+Bd8EvBgjgWRn4Vj3
vUr3pSc+t56awNcQRR7u4EoYrLJvXooSMA0zJZTkQKsO7xSx/dR28NfW/d12WUEinc1wR0fmJpxP
zZgU26GZhh/Xn760Wl82oXdPdxF01LmNbCpc+sa4mYN9SclXBrfrz23EpshYuPOYpGJwYBSicIHE
XSrt+22CgouVFyyE6Uxtse5KMrq5xU5tKgAJc2V/yuuSRdz31SFIsmQlELmwLf+Nmr1rqQpM5S6d
FT9P5Zj+LAixqgjcTrIycpceb2zOue0E3ZTD86tzCwJ7R14fC9DPN9e7eaGRTHmxxWDqNUs43FXO
3mvyOMWZkTjIAX7OpsU11cWZpjVjBUy+ivqBIDLahbd8LU6xMEZNBuzcdqUiQZGcqO2PDxo2vf+B
UGyjIiFjK5eihXXDlBjTOkXwycZtn7BZgbKchRHPZLmpnVBtXfQ10FqDjvyw6lcQd0s9cvnYd8OJ
+o3vMxRXnoZuvKmdCZ69jvilAnFEserK0rH0DmNyj6gKTVBujzxTqdoXRpRGoVBjHZnP2ZZmmbVy
5FtSQJmwV+yzCFULlp+ZHyR7CibAtvd9GqNwPkdLlir/GnI/PDdJPe+rJkm3su/V0/WxvTBzTBZs
7agpUcGYnEiDi7hCSyYh8k3XH76g7TMhsASc5AqWrNjPk6CJkn6Gbt7uf9thEssAr8Rpkytyy/Pk
v+svXBrsxjrQZDWsQijgXtQP2oPjqYMV4jxqZ84ahvjjN1BTo0wGFdoKzq4nRdwNxJwn3Fa3ODF+
qoyLmvJkv+80jCHQYpMtvg2Wt/Pz+mYU6TMN1urgP+4UamqSPc6aNGA+SBbDNO4lLfYdyY9eW6G6
1603juX3u4xPDwldi14vtdllhr2brVnflpwqmpxSn9w6fNqDb7zlvb1ykvh4CFOTAIsYR557PfLx
vT9sxWx99/rw+2fGEw2NNcAt+lmK0QlPQfCq+zn2Arlty/3nHm6E2Cbb6oCkg8V8lZc7pb3vtEt3
gczXNIML1fbUxL8GRDgMCv3gNFEUcCJRxu9F27kbN3HkduSNfZ+woN4iojmeLNn2m1pUFnY4uz+A
lDBvZm+yN5/7VuNa3kAID5dn9FHYZZu6blmUZvqurqrPeWFTU6FciUs8vqWwe+xwkGxHncQuq77A
TXxllC1MG1OnrMacg1KRQ6fsZkU0Ot4YD4rcgTq/QzXEo24Ah9e1fq7r8Pf1NlvYGKgpUh4JfJZR
+HLpPyfZ5YPYtg3dZZ33iyNHBgwjfxmBtmvy/MvUWOFKV13G9v8HCaipXU4cm+eVA69vZwSIOPPU
dJR5X26vf9THYRRq0mMzFPQGuOM05wF5N25lL55Lvjnc3lchfFoRDFjD1H68fVOTJCuo01CYG2KZ
Y8mfxE7eQl3do2r6HFh0LY2y9DGXJny3sBWD8oMG2t8z9YomxhDXvwiAn7HlaucNtYbytmiq/vV6
yzl/YZEf9YyxYPAOBmcVoBjnTFjlT+AF+/zQeh5lsUJqfzzyMuGxcmlrnZR03a/Uq8Sr1VrsiFrX
/IblTvVEmonzKAVo99kNK0HR5DI/8DZXP5GE4K+0y4M2ylNAjgIp6hsnq9ytC4UA2QyjXTyCeo+L
d0nIrctaUHnHdhzV1pd+UcJ35iUvfzHS3Ah7hoIfzpjf2oSjX5nfvwUdwpQ0n9pfzgwoQ4Q4Q4Lw
jeb9S9oU4YHbjG2FzuTN2AnRYDeyxa9cBwPgrxks4D3b2fmdDaXCVASQ3IhgZ+vUeSXAzG+6EPUO
HsmzsyoyZz9Zk5pwpeys14x5zSYhut34PnQhmcWekgphHuQfykOA8K86ssyCNaJdyWE39+XvGmoS
GM1Z1m2eMSee06CKazjCbepwGLd8mr4LldC4zpS3sSRqw3FTJjvEfNsvc+VV4BbLlj6hSef/oIhz
v8Pavn9U+iADQfOoZKkuYtr67u++4f9lHlzforn1yYa1VWpHs8cQrE+h0+SR7bGXWopmx+q5P8E6
TO1m2SMbY4Od9NVGbXsbkQqA9ThIIH6KGgHxdlJIP8rdYYpLxcYqCkvmbplFs/t6LnAKK2zh3/St
lLAXh/mRn3HoZ/schrmgTYl81waqJvj+dPoRKNS4ArgcJAeoGKqTZ0tycFViwxePJsCAhLz66s6V
/8pG2R26Ep7OEYpngiPUl+6B6gA3YUT5qhTUEDSCRWWI2vdZ6F/pVNanNgizfcma7DushtOvFpSA
uzJl7hhnWuOQSFQ6oco8sVTERmaN27bQQdQ4dvXF9bPWjqBja257vwAIugrSbVHkZWyLUm6GsGM/
kQHh2ylAUWvU+25w5HOKGBeCLWXcqHx+CMJKg0pFxB0Yqs19Qzh54pRbh37w8m6bSdtzwVZMM7mp
ymZwwKFJyyHm1CbP1+f00lpL/l1Awoq2Gol2cUZk66y7J0bYimJpafkzNtwu6ficZf1wDon1arfV
fwTpzCCbD7DGXrl0/w0bf7QeGaftBNwJ3bh+eU45Gq0D6u1n3Ug3GgnJTmQc64eSZ81G9c6QxD7q
T8Ndqnr1k7AGLH2rD+08olZH/mRumn5BUSSHcygXpNmUvoc8blA1KK3+VEublQdz2Gui6kBAjSh1
3BSNhHZiTfzz8QUYd4t/uzELVIj5M4kzsVGhXXfJWeXVfTaPX0oW7ucLG1ui5vn6lyz0rEl+rv/H
2ZX11qlr4V+EZGwmv8Ie2RmbtEn7gjoyGmxGw6+/X/qU41s2Ul6OdFIJNrbXsr3WN0zzANT40l0W
EJ2tToeBOuXZXZ9uaeasHNdNLgIRrMEKb4cYPk8nlaQKZ/VuX6R8S+xl7QveXvxu2yyCOvfmXnWA
oPpBDCE/qSJVFx4wOXXzB2m6/NgJ21R91pafWj6MwS+aeil6CcH3xC/uGv4xNgUzVZ0b2y8oh00o
2rXdQS9wjPR+tWmHnLHxASv5wSQh9NQjjhibBh9QumGy9K/dUG5cNdem2cgQfrv4dTY46pLN/ZOT
JDFPnYiM4+PHlqmRHNqZc2sm3I67ch6iEttT5M41Dh3ydqTdVqd1ZSmZrIM86ERFADEEx9U7+4Q+
pnn6IMbud0nnjUy6Mgcm10DD4od5jgRj2J/amzlI8/tFp2ojmleuFSa1QGeegNUMxAKBEBp9Lxz9
14FXe2dwwqYeD5AmP6Tko6P1NorvAq9cLOAKIAZwgStNBJIoSpqQ0IzqaqOU9bfB/Y8dwSQbiKUX
vZakvzjH5Jif9FMT9/fTrX0qdlbkR2O0RPQw33iH6tTG6p6cIGB08vZbJbu1qXr7+7vvY0D08GTB
kh7dPMytPw7/kDINM/WWRxxW+i4ZwOPOh+dUDPnO1sknBdEVz+dbu8jarzcOA1AdGupOVeQygLIA
RbxH5WyRQFY2KJNVoIe8KbPA4cAhkChx6x3KZGGW6rB3vmpQTsr2Y9ABZtILyBAISwZo6yycx7AE
q0Kv7p6TJf3+obRisgvUZMlyCnzgirNIzh5aFvdzJ8N23GqCraRFk15Qsk4S4bsQ0mvSiCdoM6pR
fW78ZKN0vTLLJpXAAuhrygRbLr4cbmla7hmO49fHZuU6+hcr9275O4XoU5ZPNRSKv1B1I3PvkhAV
8eV5cbuNHemvoNQ/Qtw1Nu9Ze+Ch2iX8Ezz5POYsweLJ3Fub+slvm9fZM6Rjqkc7SXg0D5DZGgqL
7LsCHfi58Mp75RTtBfJb6qapAY9sGg1TQ5bV6XEZvBG8Tat0d71Vv1iMfAyNyEzqgUUgD2OJyY5t
B7fcRe8tOh9q8sGarWtcy+eC5YkiOAU0Swqwn/cH7Df4kqafqbVlUb+2KI3UUBaOR5oO8njqrTHt
yepcL2wv0nbLIGMlQZgcBFyp85novocKMH2y1NDvIKT0igqluxut9NNcLbuMkC2S09rbjLNB4FaO
nSgwHmAf9b1Lp3gh/OJPctr1TKDkkPyRNjlcD4qVeDOJCIBWDtJtuv4CL+cvXtDfKj3+uv7olVkx
mQelDbOCJC+GS93Cnljp+hdNgMLUc7JxaVkJaJNTQAIHdRq/pXGZvCjxALHSM8R4w3osDzDx23jJ
2gAZhwIKda8+d2CCo/L8zl5oPBdqY4DWfr+RK0rAXBSTaAwW3EtjC4ovJwK+1AvqqM1Ba38AkoVk
P6/PxgoDg5nUgYBWS5Gk0AWsaruO3DEfcclEb5KHrTXlENthI5wYXKTclgTzk5MxwJHlkFMddjJr
N27FawnSMdJB77tJ5g4djfUoHntBppuMluymATx5T30FgjILaHFqmbXEWeqOh1y1v50JRpmBQ6zd
ABlkMBOGAq6VNaEq9AZwTst+ZKcCgtK3Lkpd33hH21uwFz4GA2AmdWGUgY2mNsJfARvTJ3U4wGyr
Sb9Q/en65KyFinHZsIpZovLnYdvWkGNM6av0+x8cqs8bo76SUUyyggvrdMtXHYlzNDd28OyD1V1a
VvvCluJUZQkUdpIA9jWT3tLqX/kik7xg93WWCjGROPXc296vjr2VPAfp1h3ZXglLk7pQB6Ttu3Gw
41qMn8Ateqa93i/CLuMAZj8xmANZFBRucVaZ159SKquXxpuKCHv4EFpsavcQ690iWa197FuAvztZ
WGXfoCqX2jGKf79old8PY5JGIOHvri+PlURh8hG6EgA31IAAyhXwYWmfPWWFjI/RUN0kOAhff8na
R7z9/d1HNEUhZj1AwNbP6rCdHoCeD2l7/NjD36bx3cPLFLLW84IRAr6S7p15TMI6oCiac3trSazc
df9P5rlqNWtLzH0pOEgyv0Z6XmowUT/GQ2TMOGQwgCrHMetAle7tMe5L0YVV32+5cK9NsZEBgr53
3WnhXswCdGk5D5OEhug2hEHh76big3NsnCyqDsbQrLRYnBSW9QW6MnWke52ch8xlpw/NtInRT6kL
2dbU1XFg3QQiixg7tnSrVf4X/vaP47UJrE/oVNWDguN8tuR5HuWa1Z8KC8zT0ssWoC3rQP1oJq7n
EFahThmlwejRsGmTMsd/p+ZLU/r0NzQ3vN1CsvaPX5eo1svK+ZiHPTPR+ehUKFHDMCZOa78IqUIN
dxn6jcPaSoia4Pw6r+pyAgEg5mP9iXVtHZK8vmW+/eX63K2EkAnM10s+WASQ+Ust7+uCHgHwjRTM
egKAaj72BiMP1K0DmnDuwWKiKl8XAHqivOEHbXegdwEQuzFOfyGZ/1omxiFj6YckkZTacdG38VhZ
u1rBmyFp0Xs6QaPiPhkgHvAN13OoN8/7GcZEfflt9rIXMEggMPENd6KNS+falBlZo3DcgKLxruOm
tMuv6BazPayp2qgMnC2vw7VXGKljoQSNYqhpxVxWsW81uHE2Bx5sfMBKYjIljZUoZtozh0HIuQ8t
73dSsjAP7jvPQ5d/i0y58gkmrr/CQVhWE68uU9HrGtQxFIwd6Her3dSAfP2htWfC+7Xb5MxxZx3r
en4ERAJmMiOQnHBxmH9cf8PaZ7yN4btdjkL+YKpHZ4qTZSFxsSzdMVgse6+a0t3QWVo5yZm44BlG
VB5b0ukCntwfGxaXuylTOibYP0TYjO6007RqMVPdMu8/9lVvX/vuq/oUppaSNt3FSXxrD8WSr7nd
Tjhz1xtLbCXt/D3jvXuBKucyyDx8hQe1u4fFFf69BOh+V2TsDU+k8o/Vlv4Cgd69Bw6XQHikiMUE
4paTa+0JJx+cFiPM4c04ZLaWUMCgj4H7ZEkVtjNSNLD7wUPajxtTsXLqNXHCo818BRmh/ALFpUsn
3WdADzb27bVHG0eDxSumPHepjuepvwHIKc7yZuPUsZJCTIDwG5DLq+tF42T2ItSNYBzcnQe5xNrK
Ni44K0vIhAg7lpcPcw/vRV+99tjRSd7tRxYLf8spcw1tZAKFpTcMFengWwEYWgRt5iwE23EIcU0/
tGQBRwtmLUJVeqfq4QZo6POHgs8ED09F5zttASkvAcnQHaGSxzgoQte/0OXG9Kx+mhHgY1JmCnhw
Jy44HZ+02+pbp/GDoze7MoQkkY5Kb0jg1tf6II3VONIQ5n2//n0rDR5iHAj6vsKrA5/FnavpEiW5
HPcW5Buhac6yI5cd21twp4yhKlX/sUer2TgirL3XOCGUIodkIGQJ4xTGV1MP39aayj3vOByvxHSx
dP+VFByYEZzgNoJ3LQyMHFGoHPlg7sjFraEj3kwTgC2Am4QFnfBSaB0fWuFvoRtXwtnEFjOdAbqK
kY37KrufUrGvU77Rxlo7XZl6x4OunSqj+BAIZ/jZvhr2w+d0n+2cnRjD9FeQh/KuedB31T69Xx6u
r5N/Bzg1gcWLTsRCEt1eyMzO+ezbt9AX03ueTXKX0tY6Xn/Nv4eNmgBjCn/KrkVB9IKDGznrrKk/
WyWUuK4/fe0jjPMBxNjIZEFNO64K72sxo4aVp+Q8ymI+jPam1spb2P7/4Zf+n7CxtpZqAOLzYvvH
Jr1X2YOynq9/wNqjjUxBZ91ajnbg3mK1LGqCpNmPUiY78BXFRmCurC5qgopdD4jiN30ynHCqLgvH
DMezpvCcz03aOI/QkcDlzuKzs0Q2s/kvByArWE2CgNLsir5Bty5YUjTQrQTwhshigwdxvbfCIanG
S6l8tfE711aKkUAY0FMdXOzQ9+blS8XyJy/bkpZdG2UjUfjpVAH55dvx7KXg2S385NC+wg5TbfTs
/52JKDduDKOQSe/O0P2w3CKEe8yYyzBIvgE2F7JNz6K1ATIOFCXxk8SyYZaWLuVj0dWAyeJydX0d
rjzbRBuzafGHQqPhQ9s5bMVvAvL+9SevjL0JKi6pzlI1QgC9z4W+ARQDJqDK9s88pfbGMfTfWw81
EcSwjeAddKV43PYV28lxoFmI4pizK2tV7aEKVdSRKr6ncKpfFKtern/YypybyOKhTtusJODaj9Rz
IzqXzwUnNOxlc1eO4rmpmbv/2JuMJJF5fChGGxZPbfBZe39gDbRTWGeu+p53H5OcBDjvv3eSxQ2S
fPGB/a6KYTws+g3QkKJrAivQLeFG9+8Z6x+J1FREBlW+9DXc4y++lZYHXveoK9uN+u1zqPjdLACW
39EW8s+hQK27PHo5KU+dPdd55MMxKw99oRYRMrRzsU12KgYGVkeB7Tp4lt/uGxAWv5KKVmEOqYgd
SNGLEzHQemf4OrrJGV1TL4ZFaBk1nPS7cUnYb0cQfoZdgosCl50Hd8wF8dYORLoj/ZAeaO/RmzyD
ydpcBdmhn4chbIT2X3hXBM+2PUPk3pty9wl5sDhozqUHiqyab61JpDfU71kWBl497GTRJEcgz9I4
7bPmBypncMeokISgjiiiDLI9hyAPqgNF0eap6kdx1ADdQVDGUvs0wMNDms3+Sdq2/5kHfooWwEAe
4fo03fbwaolbu5x3Fa9EBPZxFZIe4gyV6pOTlfr1KSjtCaykwAp56y5/cEzzji7QEmHLU3g2Wb37
PL6J21jEI0ecqcZdUdBxp+caFHvh48Odqb6x+ibda9B2nwa4cISwzww+UQtgzHDoFh8WNC49aEXE
2YM+2J7nwFc30L/eNbZTQgmW14fS9ZajrlT7ohaHHQs9FZ9bDyyKVmG/c0oAnqOlBwvNawL2A6Jp
0w6dBfmkXKjwz1kDNYTevXTuSPcjH8uzbuB534yLd4SyfbuTCuSoKqftHQhs9iMcePwfLO3RPuiV
j8t8M529WlTYXdPh4hezvuXaTg+z9Bc8yqe4gTg/W9L16OgwD4ICJISNDGDAVelHTm4vocOzB0tY
9KyB1z6AYfgr7Vv3jLovebKd7rmsyv7kkYL+BCChqyPeqPErpfMYTVCjq0LslwJmyKnLogQM+D/t
3MionvV8LhU8PAPYVu8AuPQfCiCcn0Qf6Lu2F3wfSL18rV27+axU091BbCa9GfP5z+zoFhBrXdz7
nZ9gAHR22/ndZ0/JPB4WOmJCGnHRMJm8y2xPHYDIkiHTzRcIEmR3XGGE7VKKc4InnhPpDMemEq6I
5NiVOxl4+iUppimeWU6OOB6wHV1SeAE1Xn7wZu6GjewWmGY27VHShf2gYMvftHkD+eJ+Fj+tjlVn
PmsIuqdZe2S4FO9zmySggQGwqhA/XtRYi7xp3aqOAsbwkUIlEVa03HGFMnTSoqkxiS47FAP4pBxN
8HBxUr6zpD3BGkBkJ9jdBlGNlBLyHMjFAM6xmmsZlZOud6z1MgFZYB68etKrHiul9CP0RrKdLId0
52pPnWDGRwb4pvIpQk0Ojn0V7kYHvM6/dJaVQ3KOgFOQBtXy2AaMPEDFIIlE0MhYt/18FFA4RTO7
+J2w2okDt0h2KQNSImFefvJsToMw4x0cLFsfOhYutGrveF0XIkq0zV8Fyd0woz5q67ZIwHBoRh6c
tCzrbzb4FzncCUv5oBfB6l030MkOaxAd7gPdBHeVw9Nvnm190UK0PnJHi2tXhhSyr3XJD0LN3c2i
gPSDGoYbWmJWtzhcDgcvR9vLq1GpqxUUN0NAoJeHJcMqzCpv2RGVBpcJolZ7zrN2x6W7hKyv/Tu7
H/s7jbPpocTF8TazK3bpbV99waouviSMsM9YO9MnXG4n5FM4jrohn+aWh6Ra3HBe+HwsW2p9QvtU
vgIZTUDtgGKCSAZ5Aw0GZu1ADk0i2bPJhwfDDL9EGTAfl3PpIZHOWXWyJ4ujSDAgNgXN6HNb5Utk
ZSnfW9Wiv3VTC4kkMCBgT8kTiBuXOc/2udtjV9MJOt29yOmpkrwOPRBto75vpxNnjN0vrep3uvLF
XQ7Ay2ke3QXSyxwl2YA64qRnQCQJK8j9VFfsQWRWs2uXZTgggrFMG8SChI7AoSBTf5xwLQH1Iung
ZzXCQevMCFR1Ky/tdoyUy20lcwh65oV9KHgd3FEy8U9a6BEYbjUcODTYQtAN7PsyA5vUa2n6s5tZ
f2gGld2lyDiRdBa2KzxYqZcggoUpJ0k8MbIUYU6S+ZC/wRJKznEGwvGrUlECFdsHDsDNp7psqyfS
A/XUQE5jr4qmvFU5Fc9QAk1CsaTyuSxKKINMWD1nmJKTQzlRcpCsfQg6nu9yhyxnNjvkG/ok3ikp
/HYHUTQOBRD0OQP0bUNYssy3QTZzEXr5VO7zxSFHFB/VY42+f6yrpXlx+Sj2FSv9I1CiwXGcA43/
zbows2fn3Mx599ywEluXbJJPYzXPPzLACo+AU/iPrG/nY6VVgTgh8HAgrnMaLOWds4Dm6EU03c2A
EvjFQfL+ymxreq56+QsaH/a5YF73qxsnVUUarZPbodP6zuFW9310ZA4TgnSAT0A6HqBAM9+M81Jm
GGLNoCo3KWzmJUTlkMCxivalUC0Nh9GB4J7tWa/olRZPsBTMvkOFuNwtSAv3NO2Lr33n9aAfwZWb
koViJEn32ZUUJAXLAzbctyU2lqRob3o6se/DsiR9CJk3NF2bzILtwtthrIfN4lNPXKBnhVvAg17S
o05R+JMpXe4S2cjfZCh4WLqBDyYVOuWlHjugzrL8Ne2K/CZzi+ET8vZyg9TLdiRZ3E+imusbhRR3
qiy4srMZ+I9do3oa+yMOXXUBs02769NdUROw58ayeB1ryz2QuqnOjbDH0wBnw4tty2yn2eLYKNix
ZZdbWRsXWVej6RpMoFSkbSqQzpvg7M5VElpuO/zMITaNryzqBzCQt0R/164xxkXPsQUUjYtquDit
9a2c6c+Rbonbr91jjCueNwFHKSsP+HILZJLWEWcpyztSdBuQ37XnG7e7DuIkc8c7NF5zsFmmgjU7
qqDyweBbulGRXqmWmJyUFj4VnttC7gYpJAZTF4Je2FLbptkHlmttlGT+3U+hJjcF2hWeo0YgY8jQ
wtC0pzdSWDdpMRxckZ0tp3dRXmIbl8u1LzLqP6hnBMj/b067Pbvpy/rspyVcF0t1TiyxMTEra8qk
p6Rtw/18kCTurVmCyeieMrlF8l17tnGzgydT7edzQWLVqBeYTCL7SahHXr82rj387e/vujNBQ6gI
BgWHBC+rd7N05xjsSXH82NONcg18xhvfm2r8dBcmiLPWUwjlj6/XH74SDCYPRY1zU1YCxz8cheuD
U9j1aaaz+zK2/rjBr165vvtGPIsWRFZUa7BOLQhPuQMAwZMDJ8TlaxPUnxa5/L7+KWtL1IhrX9jQ
36QQbsBlCnJK0F1yoZU89GE9bUFOV15hklKYJL7jVaMd+5OKtP2zExra3nsJXsf1b1hZSSYlxUsJ
fnTHlphIHJG64aYr/Y3K2cpMm3wUMY350ghlQ7r6xcJu1LWP3bLVB12ZY9PnQuWQABEwpYt9Ny/2
yYJtqrDacpfI8ggtty6UPSo218do7V1vH/gu2mZRlZnbowiVTkl9UW5wHBwBsc4a4EaHMBANgy3I
50qK9YzA5qRDtYbPgOpph+88kbtRRT0Z4ubshtOS1ns6TQC8Jv6WnMLaCjOCHaenGn5/boGtHnAI
T7MxhFHvywywXOjTcqMlsVLH84zdu0xIDgp4CkOl9NPQgBPckZ1YXkUqQihK7Nvhqz1ulAzXZsuI
fjbgNCftCiBk+YfpL33/4Ir9hLnKtxyu1ha2Efcu3Mf9qbPEZSHqXDvqB4dDQDN4W9LoKzFpElNm
P0kLAnnFeHGhQEgUfRkmyKN/aDGbpBS3buDbRFGoK3DGDKnfHH0Gvr+d73tHf4bGzUYSXhkkk5xS
W1CfxG3AjtWw/G6o9ZT3+s0Vdes71gbpbT2/C0qqtRLeBNiS17LmLFCzvetHFCKuj9JKVJjUlLas
bXA80dmfaQMtI7Gzi1c25fvGcnbX37A2Pkaky5pbLq+hqDLz4MhF8CspRAYrG+/x+vPXxseIa85U
4boB6Iy4dkLDQR2zQZ6vP3olwlwjmDu7pPaw2DgfpFBdUH/y9E9F0t2Soa+zcUpYyYMmiQSXKZQR
6AK9kgpCCTm3+4eAJeWlHud7aJcfGKxa9laS+huzsTbfRkh3WgVswEU1rl2966c/g6t2JP/ef1CX
jZrcEenV1gQ5WUz3gLoBShRS/nab79cnZOXXm+wRRi0HohLQ1yeDOrml+IxySxVZo7pHRcXZX3/J
yoIyGSQwXoKcw+jAlgkqB5ZePldQCtnYYVeCwTSdQBWqDzo3DWKYV31JLfJpsqxo8DcARyvr1bSa
4G7QgUf4xoYsnKiqW3hn0j7AXZWcm9ZRoV2ALXZ9kNZmwojqAB6289Aly4WrE5fW3hE/cti4o/y3
sVDXRsoI67RMicrBfLsoNC64/43qu8JvNqZ47dcbgV2XTo7SFIBeoDl8aWqQhW0UowWQ3CHP5Fbm
XvsEY4O2iNI0SfV8KSTwspTmj83sUpQQ9cZnrK1UI5gFiEGd4NKGaHtzhv32L6sINvAcKyNkUjVQ
mhtq8HyQl1znBvI4r3Pe3AhiP6Gt9uf6ElpZrSZbo8nHhTSathcHSuydh86mlO6TKP2nLoW8iq6L
LSTpyjiZthOoMxc290V/GWaJzkHrvlJab1ytV9Dn1ORhtAWtoJrU4OGFM0eVXiBx3Tj9fs74yW/G
czuRIwC4X6Cp+o3a9b2fsa8TLx/6xXn08vqxL+wnbpOn64P6917wj/6kaSNBWgLpGfSt4NcSgCfu
Jy5q9MV0dD1rugtqld7PlUyPidPIi+U4dVhRRs8kZcN3P+35JzZqUMwWJp4cqL6EtVV1n0G0Qpd+
qGGwUEO95MlRAPn0wwwMGJnkvUNHesNs+Ys5ZALovqFDyF0u7iFc5d1MNfRnWgnLLyutq8fFnnXY
DJD77dqFHitoHx8wglNoDUNym+A2c0Exwb6tmDudC9xyoNYj7YO9DCyPCNcK8A00fJagFzHKftXX
SvrdrqaLfcq0DX1qx17gjIfdQFZ2cCkskQBYCLDlkuAfgLAOIt4hMy5cpnel5tlLMtn+afR0c5hS
ku9qB2m5mPrxbuC+t5HN1lbg29/fHeKk1FwyjoK2R8U9Y/LsOFsysStZhpmJsuIJyE1A9vDuaDk3
hf/o6I3LzF88978Wk5EnJwUN48px1WWInaO8AfcPSsPujX8SUbqvT/S+PCf3Th62d7iq3Yr7YSP7
rH2TkTmhfM6BdIAetgwqW+7FJEYRDi1cRWkZTFu8+7VJMdJnJkCzJEkGZ5Fl/gF96NdKZlsyZyvn
OpPxgsaUx0vXp3ELc62brHCsMJmcGUrK0HdF8ZpE4LDDwrGa++frkb8yZiYLhvXOwLMA0Bpbl8u3
SbUZxIlhkhpyPW5dCFdStklkmYny6iBgFAgL6n+GFM1yX+a+iG2aZlHStN4xSbPq08c+6G1rehcz
Gbx8IfNBlotmv0sJfSsXtdjgY5JA1KS1tPB970hRsximmgKSfZ1zrPIAdX4yv05gvO2uf8TKPmp6
T0C9DL3FN0qiN7Ezf6vqu6QJi6Hcw8PhY7hOeNz8d6RwzXXqpoYze9bruM/zBy7GjSPl2u83MoDf
FPDTnC3om+f1U2rNJ25PMPGUz1kWiPD6GK2tXCPaXXiM+wh3eemJvZu7BbiCKftBE/blY88349yp
2iKtPB7XQ9OfRK7nG18G9c6qh2kjU66kEpOrArUbK/MgAxkXqVtC03L6qZzgYwUGk6IyJn5iu3Bb
ij0OCDRk1qrPjULreIIDxMbPX5mBv7DLd6Gm0gombG9U4F43WTwOiqHEWx6Sft4iYq5kDpOiAo8L
q+SCkJiz9GsyAiMAgvEvWC3s62Z5ybUTfWiuTfH6DmHW1aztLoo7D61unbBiMgYYaQsBtkKZpyYx
hZRlQ/109mKvBMRIA94EWRjPioKZ72sQoFpoWrXJGC9TdUvJFk1lBY8PG87/xvjilbk7q5LGmJR7
xSb7s9a5FQNmID6nzPXD3iL8t1/q6aVDh0/BWm9jSNfWtpEC0Gyz85IyBSDJsMv8r1pvBf7ak43A
pwBOJBZ6z5cBZY4wz4vnQG8JmKxswH/H8d2SJq52aJD37aVd2hs9F/upvHhyiDtS7cn8xJrP1xfc
ysI2eSyzW1qpcnNwBjqRA+AzPmdv1iep3/6RhbgXgCRff9FKJjbZLEuTLLrzcoiz1mkE0sxQ9aHk
BbiYW2eWlSxgslmcIODDPNgQNCmBSQRksToPU4L6EDhrH2uVmMwVPBgY8SXx4sIq+jtbwIK+1LOz
q2X+8/owrX3E29/fzXuWzjmgIANATB0wlJ3ao+8T2fWWa8La49+W8rvHQ8M+6SVX8iILGXllAUss
HwhEcvrYrzei3Ic0ltCV68UkGPYsQGECeNAvrICDwvUXrISFqV2vxmlxphzMwwoXBZnUZ9u3dAT1
0n2VTU0IkNWNpmRjtteWrBHfcDEKar/WuNFNnQOeUpLhtqmWCPqsAIR+zLCSmsyTxXKpEIEHsx9e
fh5lclPydIOE+O/Ztk2CibTAZghQdr94WZtHjaOhVlnjtFi6WwXBf6dA2+SWiBSFdjlB5GO2hrPL
pmOX2IfrU732498y1rulmiyZ6pwZebt9g7DBqgrcImf5df3h/057Nn+b8ncPH+FP3xBJ1CUZ7WFX
V8krpGE+sZI1AP8Bu14GYqMIvzZCRkCTSjc5NnJQBipxdpLxUPr90/WPWBshI5gBFwZitcTVGRq9
ERC8fQ5xNHK8/vC1ETJCuemaFJBbXPmnJg/t9Fvw1poIngKoavatvXE8X3uJsTf7PgjtU++yOMic
hwGmilMHUenB94DWxkaXVoCaXv+cf8cyMIP/nfAW9BN7qVQSF/4Ihyq40Ak3INEiPXgQFXqjmrb2
FuOoPiyKtPaCgHPmE2p24QTzKbiIhaIo9h/6DpMl4uAWWbt0YLHljj7MHmm7czt4iGRF0R35nBUf
yuS2yRkZeD100NLgcc+Db66AHB7Esf3c3kitK1Fh8kV80rZSonlzySCjJSUcn92N68bak43Irlvm
e7K3YDQKHY1L6oz2Tllpu/H0FY0e29SYt8auHbWvoT4q5YN0/fzgBFUAwzGhz5UCSBoai7N6KBnQ
DqBnJVHgphxC/gIFxL7uirBg3Xws5FYNfWXFmaQRgO04CxyI64tyRpO+HYL2dgpEH9v5wC4CpuMf
CyCTOFLaGQWxD4gHQFHQZp3d8Wfj2/0el/fs1iuceiPv/HuHtwMjJdiNWOBQXOODGKAHdh8WEE+g
QwlP8Auvq7sGd5TrobS2UoyU4CzYMMcCHfZh+maV9DRVW2CdtUkx0gDvK9DdFJ48EwItbHRlwIEd
k6c83wKWraR+E0eII1CFanWmsMrLog1bkjYAG9kMBl6p3kgBK+NjwgiXwc6nrErai/SLC2AmlzSX
G1lsZZJNQWsbfoPWoN+2X+K+ppp+HYivQ92oV/RsdmwQVShm8rFTkIkeRCXeg9dyxeLSmWO4qjeR
1Se3qSUfr6+jtY95m6N3ZwmdwUEacH477lGAD7tCwUpR9j87N+uP1Rg81EDc58/X37Wyskx5awde
DkBOVzTu4N/jiH2e/PILHarW2zhgry0sY9vPh7wkULAjsQTIm4/tl2ycLnYzuB98vhHeAUq6fjA0
c+w39bGtwbsav1hT8sGpNkLa1m7XTmUCKR5Jz5b9Rp0aG/ghpNV4uD4Ba0FhhHaeJkXR5u0Se8Fy
5xTlqYYNyPVHr8ytiSFUvT0MbhnAObh0L+VUgiYszzJ7TdjG6Ky94G0Bv1uoWdCj5Ob23UU77alJ
Si+kaXtOp+zrIKC7dP0rVo50Jpow4xTWrim06hMfmDj7xbbGkFoA32c/lqDeGKqVWTBRhW4JTGGl
sEqLgnyZ6fCEa+zGDv9vBBxcQP87SD7rRYb7JIFMtnzJG+sTXIDdCPn1DlEQZdK+tD1YZGSptvo4
f50X/79NBcDSf1+ZQL6PE5bS2JrVeS4htZND5n9QO895ygEQaUryP86uq0dSnF3/IkuAjYFbQsWu
6twTbqxJSzLJgDH8+vP0nptZvqFLGu3FSLMjKMB+/YYnYOrp7KxOo57O4yX9+fG32nqNq80+VZB9
tSTFaxycB/j1PVFB448v/W/z/k8Ptdro8LAsWx80USjstPned/RwanppimToTHUnu6mowqUK4P8A
DohUkaSFerbNMh9tA4hx6C1NgCSd2fYO8r5LGs1+g3FvZ7ofU6eHCiVaBsZo4drqAUpLA3SES50W
+3Zcyqge5PxXszx7raOdD5ML4UfPOtlNDdLUkIezHMNRFrdQhBsRdy2fXVuAl5kJx4fV1OY8LHAP
AoK/ucsIyW70xzc2/hqo6IDGX/UevnOGd+Orq/MOUmaPS3Fjz/w7J/jDx16DFbVBNDGTZ05TA+UE
0uZ0l8P7+AGd7PygaruJrVqMb6C4QEBuKdsiAmlI7Vwwcg6mcIN49ObqyVbMji1rwBScygXFUzCh
PijqA29d+/PH63LrVbyHrd9ioBO4MP8t4duh8+CKJfUEvaRzOgenxbklw7Kxq9z3W/92CwtT/orz
ArDQtD/UrpdFNcLu30W+NeDRJ+hH+aZlpw7GeujvXAnNDx+/mq3f/f73v/3uIDB15fSYlVWZ6b46
mrdXz+v4LRTL1ptfBZsiR4e/nE11loAXl7LZU9s+QzzusAT6Ria2cfasAY+OKSrfdvoJ8gyXyttR
p9rXA/yvAphJTzfOt41sb4149Os61UzDGLx1f/a1DDF6CjsQrAYqdqV1p3z3RgT9dzTyp021SjVY
AVUmCgWocy2WfE/SXO7Tycy/QFJPkIrTM0y9eVjztn2klGUPAlaF+8rxzUFA6fxQLs5446dshKg1
KLJf7KXEiHM4m5TBi1iw/gECfU5SafeWd9vG4ltDI3vWdfClyIaz44jxAPqEE+q+C2404bYeYLXr
aWZx3yNcn4Nh30BChY5pQkG++njjbF19teFNJrOFOm551v6cgmA+iz7Ox9K55lAludFZ2ljaa2yk
KimTIMIPyMW9cgcPrPnNBWZpDDs/AK8CpPcs7LxRtzeeaet+q2Dgeo1PprkQJ+YWEWB/dgw0/cWa
vV+YUDhRVfuvH7+8rexnLZ7doHUQ0KXXZ2UWAwQmrBZJs7zlTfeUjtxJOFu+tFPwWFUUwlbORSBJ
COH49u3j+299vHWeAopOzTMfyiVtEQ+QZ5AM3u7m1thra12vKpLaqY1ycjqcRSqfaK6+5sNN8cet
a68ChMsDRh0be0b5bE/n9mKDU3sjzG1E6zWAcuLK8kgtoaGPOq3un8cA47oZFFw+xB+/+I1Ee42f
7B0TWO6MoNKD8Z0sxfJWWfReZe0ugzZNHqTntKkeKlLfaDluPdEqBrhZ5+dQZB/Osw+chrYX78WH
MgBsWMkXG4ITycePtbGe1nhKDU29xSakP48ynpwiKqDc7DS3DNg2PvkaHtkoTfKRp1Bt9z/n4Cgv
t+aOWxd+//vfDv/OmSAB7eWIvx390mbzW9e2+4/fyEYoWSP82rkW0LxX78G32MHu7jq2wb2dTU4I
4ZciFuN0I4HZ+sKrrQwlzNybnRYrSr2H9zrm6c/cfVo6+Zc3WG1m0hO/HdtsPDvzgkYPihbxkELs
e1TPH7+qf3FVfzjz6WpLO/BENPTd4ZUc9G6OxN5KsqhKKFj28XRZzpB4ju6mu/Y6XOWhfnQ+lffp
Tt6I+RsgDXuN+tNpNjQ0eL87JHZkCF2ackqISZod90O3Db2fHz/mxh5ZY/3I7HPX57gPC67diM8E
5En88aU31vEa4jekHl9YT95TFRk3jCTFUP7lpVfHPHE92ukCv3oh1psodNh46kZs2tgiazRf06ay
sUogvJsBBoKe87Upgi4ql+CrsPsHnuofH7+df9fRH9bXGs+3DA7NZk6cUz35T+DSd2FRtDJyqZhC
7goTgxSRxrTorinmTCH33H1pz3uUwF0oRzd2iLH2c54tO9TofZRD8qQFf3NUsJVtmYaOiFOPO6lK
cggAxoLQWzrGwAzCWnN0MMN1OxP1ZUE/EchaJO5402BwazCzBhFCvmqsHC7FcbbhQzoVYIiHEo7t
TRgAtHyuwBu6NLnhR6itqAgc1GXnIJx+noQWOgFeQX/KrXF5BUzFubFgtr7qKh5NdWv7JG31qdHl
HA5OEMNn9trR8q1vMIEvKlfcCLFbBfi/ziS/he+yGwUAakocC9YDKwS1jydqWgcSeC5EPQT8WB9T
2rHPtSv/QXtr1y88GuflgaJmOtgCmr54AfqTNk79Am13K0QotbII6HMRCm6L14/X39YbWYc3Uyye
J6zxJCGeVi6QDGdXL3dC3sEy9xY3d+Mm/wNmlJlHIYujTpPXYL7fwPt4hikZM3ViqGvBAC270Rva
utN7jfjbW+9EUGWLafqTtpmV5H71Jav6pyEYnhSA3nG+uMON0LzVTltDHG0dZA3sGtKzEC7cTNOl
67Nkcov5n6ZzQPmZeaF+Lgx04ISmbflQjcz+NpvMuwdBo8NxyKcMtEWr0EBRTBBrAZd4vm/TSh8X
Xeg0XFLYift+x36M3Ft++PApq+OixJENSgW9wfndOKHXMMqeuPUM6vR4WqSwnpsqp3HpKXL1wTI5
VCMo+R+vs40DZg2jzIvWzjSqoZPjEvLCddtFCDUsxDiL3FjKGwfNGkdJs5SPEC5XJ8Dnsm9uVcKY
IQeO5OMH2Lo6/e/KMvDxtvgIRihEm/hucOrgStOO3YBdbH2GVWCq1CyDUogOshRttu9QvD5DLglS
D44pw4oa/eXjp9hI8dfS3naXa4h15cPJH5bpOtRF9qCmjEVwDs/uKk+nR8rKHg6YnSkeBGO3wJNb
+3IVZqYRklP9jDAzVD5U3Ro/CboZukMSPRIKR0p/vPEiNz7TGj3ZtvhIrLXVyc/L5trL2d2pgtxS
Rt/Kx9aYyRE25PAO9LrTMBc5hJ38ZQTnZwBEhvgCGm09o+ShKDWk0dol8HY9HXJ4hXW1+ufjD7j1
fO8v+LcAVylg+ZD0dieaEgX6EuTZ+tR5+LuLr/IpzwVkT+ohPfvwIa9EGXvk18dXtv81APtDnmO9
B4bffnjaZs5UuLj2+SsJP7uhG1bhTy/2oylyw8sl/pqHuy68fD6f48sO/90fj7vj7hLHl8vL/RPo
QeHxKfyx3//aP/06/tLhryG5e9gfj+H++HIMj7/u/DBK9jJMrqdTkiSvhwP++HJ6jg6n/fUU4Tpx
fD5E+DdJdIoO50u8232OH9//WRTFn+P4EH8+ZOEtBsXmSnn/gL89rwd9XWomLEQMu4evuRuwR9FO
QLb5oJ2Nc83v7bz1E+JJiNcVVRcpi3YvH7/trUWyilV0TkWWd5YHqqC352kflXN+Y4lsZXVrvOc8
LW7WF9w7zmkAOU4SDpIcLP295GBZLN2Bkacp1w8dCm3c3PHyV8vlic1vuVRtHCT/IzleL0xPMwxX
rNliR0Nm+3NrE6gqZqK8kZNvvb5VsLJQscJV3fOOVg8/H+fNLW+dgv8K6fzvLsD2/O+qIFaedo5i
6gQvyRYybuXXMkC3ElKudIafQGHbv0bDsvRAWNnEpW6tl5HN8qUROf/HeJ7ee3UDY728AMoQw2JR
RBAwtGPjLkkOERdki9NhMow+tk1R3nUWUd+UXuBLNC/Nkr+rjGVOyDzYh0RsdPCIQZGHU9BP+wW+
ZlHjQdZQ5j1EPzIz5fd8APvUXSA1tOgMvAQsKLFvKhL8CppFRLJgE3KY2i4ZNNcGaKzC7r6EviSm
jH5QB/uZsmCGkd0o6mhxGIeb1QSf0chjE0AMwEomgFbjXxTcGe8d0WNUNdMl4VXKr5jw6heMFGkM
c0SBmrRSEW1c+Vnpqb7nPdcRM36W9P3ST6EmVvpaiQI9HjrQ2BhIhxf9oO448W5BFv+8MKw1tjbP
TeZkbfGu46byB1GkZZTX3a2Z3Z9zACtYhXYOfbBswgsGavfJ+E/LskQ+ObHilj3fRl/XWkNsXdhy
Fb5u3aMJuus4kb2XymPfBMBlBPCwqiPSqLhq6EOqoILrlOBOVeJGo2br1a3DP8AZkGNCGxG9p1Co
+z59+zjW/TmzsNZC7rNlT6xyWnUqW9LvCxrMB+i4d/eeNzhX3VnyNAg3SD6+2dYnWgXWimJcC/X3
6tTC/uY8N8VwadKxP1spB0Cg0+oWmmzrRqt8EMqYnkHS7x1bgCX196X3wn68Nt8/fowNyhEM4P8b
hkxe6mbgXXlyg9FioQBKZzrYXVaxcCkQXCM1DNDqNJwOdgjtcJeGRZ7CB9MZRrav8/Im+mjr861i
bTpMmtY9l6dC+80OhO78uxk1tSPKjUrSRUMryB6m/ccP/ufDw1pjdd3Fb4fAwxazav/Eh/bOyugj
8dwbxdQGdd9aY3T1XFpL3Q7eu3DyjFjntBNgEplRn5AOmDs3zZ0j5c7wZFdGwXXPQCgyrdh8hDTz
UII1Iaa4qg2JWUPom2FgzaR1ld74eRuL6n8gvu+HSFaz9hSIzjssQtinLNPLpYUqpxMufSBuoA82
PupaBT41MpWUu/JkoKHaAGeJhJmYEhrY3CtjO0MG1E5QOf74o26EljUA2Fi6cnPJ1ameS0xa7abf
j17j/V3gWsN5YTMo7d62FJS8AToJA0uyBI6Ppf9XhbG1RvE2vtZpbaXqNDZ+E+IEDL3eb8F5uDWg
2Prqq1Ayy6FXg8u601QvCQvebNVEFJYpwdvHr39rT61iSbY0I3DdaO7oHHoeDZD1P5j3d8M6y1+F
B4jK29041Qrg6aq+DoSoXZGlt/rH712hP2Rja8yuq/yllNOkT0aUIfxwc5vgHLTDwdsxsUsXdmM/
bKzQNW438McR83NQqBvw4SLOdH8uiobsPv4AW1d/34W/VRoZV4pC5bY7jZXu70fEEwTT/JbF7sby
WWN1Ld3K1IHJ7Mm3yN4mCp2urrs03dLBmxi28R8/w8Yi8t7//rdn6OdZZ3KZW9Cd6aFxwXhdPCFD
W5kbOf2fGx/QfvzvDTjEIDk1QwENprRNQOkDSKSmnkxqMOq/F23GI79rYUEAXX/aZvoWlHBria0y
BgoC76CqtD41Te+HUOH9EQytF3VLk4UuzzIoANfeKSP+rb7k1mpYbfdJ+HbVF4N7DCxbhGkDo9cW
7JobR8jW1VebnVXpIqWei5OmcGEKsq6B4m/m/12s9Va7XWsLmtMz0qvGy9OkI3Z3j7q5utEb3ijJ
rTWcl/mD9lJdeEeqzE97YSbEROVBUuDccgA5pwIKucN0gRXOz4KwW/CkjcNwrROKub0kgcnrk3AB
tDIR78udovfOYg60Wf5u/6wxvjAVHSo5uMUJRuXZvSlQqUD4nzTXzAfe76/26Brim7adPVkcQL0s
fzVi1w0Y5HS3mNsbAWAN8m3gfj4LStozrDQW2CYUQ5zmrL4oXt4SI91Yu2tQb1k3o3b7oEXd6V/6
lB8D7xaO+/8dwv5wlPD1Pof2NUqDCpIQrlKQZlEVvadClUuoKzk+eE0KffoCM57F4c0+ZXKiIRuR
ac9lOsQojQCHU5Xq91U+OF98q8NwbF5aiCuPYGZ1B8fi1dM0ETDkZqeofma93Sg4gjTdlTolv2ts
y5WhqJQ621w2IizSCZrzM7UuoD140dIFWTTD4yMyIgieeT0YkBQyh933FZ939VL0D5YYi7OG98JF
up13ovBYiAqb7mFN4j5WAPFH1eiYTxT42N08UZzHObVfBlWMAF/P1k4wt/UjVPbZS5Hl7NJDLeHa
C0wZqV3x5+ldwtIO6m8BMPvf3R40gN6yO/gHWNZ+4cT+yYwkn4xu6TfgS4tdTko27aDCnSUW1/6T
7Si3udZuCdf1vDXjQ9m29tUiTbOrR5iWwLeA+H5U5sUMyyHhSyTcludHaYNRZOLAzeM1T4kNgW8C
C4kFZkuXDkdCjMjc76HcZE1hyWVJwW8V7Sm1Z5o0EAK/ulmhnhYvYCe3VepezI6+CAqlfjHDp2Fq
Z/eijR88ZtbAj3BSrM5DSYsLFPPdF0DiPUz7yvKcoiuzhzuI/VUHdlVFVKLIbsu0igq3k8dcNv1O
FKL+UenJStAUkQfPd/OjPbfFXoOas/cWgHPpaAfffUYgLJO5MHaxId2QgPHeJkRz+AC5efbJFUPz
ucKjLJGldAAeDx2Dcw/gdNiRwatDx0D6Bq4+duQv+YPPM4iPk4WiY8I7mQNYUPN8P0CA4gAZGCw+
A0sHJnuytyidDhTfLmy4EHunX5BTuloe7UHYSQnjjDv0fsZzy9PsquugODRw2A0b1oKu3VAFFH3W
TW8+LAVggeKYx1Qt/m4SnDehcSjMCXO347EvayeGBlp2Lit4gDTa8+C8VE8J2mYcWGTL3xXURRvJ
7SYkCXpJJt+dnGRu4SDJXRywBG4896RL4YRDVHoJrMx86WuYeRfwXLkzgQ2beypgfZA3E8pd27JD
QAY54PzGG3aca7NzvXL+0lcQIGw72p/b3lPHDp4Wv4KybK9KNVMWOf4ADnraTL0dS9PDqcfAdcAP
66as+7hbUtnC+IHBwmj24fWR8uUTZjtOIhqLPes+ZVcMxspk5HN1LrNqmU7B7NYEh0Q1JHWeWejP
ODCeGQsnbHvIrDlt1jzzWeb7qqqtCElluZuILp5t25f7QEBKV2bpU4pNiL6d78W8LO3zgqlbaET6
D0cFFlFLEy92YXkXS3+cr+4ovLMuFzvyTDeG1VDUsVG2joZqMg89n/30aNPR/5VTBjkoaI9xP9Jo
ZO8zYMPDIJjT2ECHkkWjcGwReYuB3yS+zQ97zlXslwUBgzivk7yEUZGnM/iDYGsFOlIBVUdOWwYN
+bb5PhddFRlt8mNHAWtNLd7FrmqyX8Ibpi+FFSwv2VI0hwoM918GEmUX7kvnewUdkWMDsH7EJeOH
bKyWe7n0fgSuehsr+JVc8iIr9mng97sFTWoKpyyXdlHmmOGSQUwJyPbeOQiI4sj7UgpvZ3dgO8MS
yKV5CGG77rvj1zk/EvxRhX5guAX7FV3ApHpyyssQzH0Tk2XC2MezvYGdqZd341+eu6uMLn1XuSmK
WZzcnruJ0f4Aww1+Lpu6Tz4+2Tdy/DWjYu7BojB1LU6ZMnvWie+6w1CuLscfgJjewuRuHb+r5I53
AS1ygWaZM7UP76p5cHj6K7AOjp//JvdwuECqwyoIE+hovigH7fEY6RV45R+/n42fviZTDFVB4Mfk
BifTVj8c5x9W8uePr7yR9qy1npm2aqt/F6ypXYwaxiLKrDq0ya1iYOPDrokP4AUDfM5kd/YkfSz7
5eDm1U708zfa3lK02Ho370/2W+WmMvBGJya6Mxk+u/mLV3//+M1sXff973+7bgOfnB7u9d257ZZH
WFe92UP69PGlt97KKlfT8DKv7Ro0WkV54vh3MqugpHZFS+rGetn6qqsdiw4xd5YS7wSpFBzxKm9v
3IePf/vWa1kVYApgR9c2uHTg/FN3z84t0cetd7LanQ3iWJ+SQp0n7xlF4w5qT3EziD1M3MK/+uVr
ygIOASh2TTa0mVDYhSCBAqSGEdXHF99442uygh5nuyHe2IG+MsDUr/ZNLC04LbFKZn/XO16rOMOW
mhVAY3YIvAB4AtPaevMZ05Tdx0+w8WHXQs4eTb1ACx+adaOgoa7dPcB7Mv744htfd81VcGnpItEV
7dm3XnKcvbNw48HkcUn+9uuutiudZa88mSLSkObrEAQXaEffiO5b33a1XTNFkXBmGruptX61VRMz
45QhVJhuLEz+bzfxD8UbW+1XNXZTOnazOA4Qkts5qUzfjGz8w0inYjfZaZn0rWMS180AG1/cInss
GuiHKscr0+idMjftOlAGz34nhgdSyH7HWWPfa556X6BrI78BPNRfwJDIX2C3AbmflL2bCcKWsFLO
dM3N2CRuOy97CglbWKcqesm9HnbvVMG5M1zqus3CedT2r7khbTIW5J8qn+bvbeW38VBCPDe2DBTr
48liLEMS7/cvwMHkaDh1bveex/mjh3pa1sclr6fj0FFHRu1im2uWOYUPa0DVYstzCxZ+1MApb/HU
PjA022Fsx560A7BpPwx6xLUxGq4Z1SSEx/QcE8MMuE9l2EvYH2OAiOY7J+bKgSv8vlBp7maoBe88
3s2RrRcNzXDgqdOY8KxISj6VFxBOly9wAfSj3B9An2p1VR0yDZey/UBc+lWO4DrBQZaYncw7lDhB
XlgwL5T9FXYP4prNebAvZrt4ggnjGNv+UMLR0yvg+Yg4n4Y93A4ugLaor5Pym8gfpHcoMlfFqdvZ
YEBn+ocLsd+dDS9k9OWMfJmR0cb2Aj/FdpzpCWU7/WFTUpyBtqGvAsK+cadSXiZIlNlOZp1EnQyp
gTmxvSXfGajrR9Jr5yibm185auxv86TRGQgs9lS9z/3dLGCRRZz8S8GDPHIU8d6ymU7PzPTwwJN4
otiFd/x58XQLVQHThzWc6M5FNQL966XeMwxZoV9R58AQ1Catw8kmfhBXHcu+jaA7vudu/ufO6TMf
5kkQeAyJrvUVfmr1XpZBHyo1QcY9r9qryBtxGMFhOrazQM1iBFw64NKn6Bk/swAhMHVRj+qSVE3U
Nt5UJ/CTmq1E+WV9RtKlTtx1zaMx6ZgsdrnsIH/RdfAHHNQQNvCv/gLJQ2itlPCB+eRhS4F9jsD/
BnIjv/cChVTNduXXYrGCfwZLFD9mdETv0WYEHdnxnBa2nbV5sSurpcA7iUXuXOrz+0l7DAXVqACC
H0V/RfelP43u+wpY3PrsQB35YWy4Ffu94fB/bYsd1JPsxIVWgAo9BfM6p5nIrq/nFvgVqNLVrJAn
WrG6RHFrCOpjWp6UT5wds1W+q5WyIhdVYIw01kXvo1MHDJmHO419nXAbQtK8d83eFUuRVEGX7yzF
34uYUiX1PKDgL0fnrga2JKSeNe0hQSUPqitZDEfHAW6Q5fDZkQwiu2lTgw4zN6AlWb3Rj8WcFlHu
LcPje9nygEi1nMrZnuNuKCBzWJmlxcoNYJnrywHWcaUonrg3gQmIFzDvfTu3mihL/e4o4ZUJC5yl
v9R2L4+oOP2XDL2FXYU9+zMFqTtEpTSG/cQJrmsGGeu+bV8z33O/ylqzGOBdfQES0kscr4KOEhnS
fopMJ/DJKwMzwwqMO6h1Udr37yoD6kBsPsdmnAmURvV8KD3mhx1j1ans5BKxYCCP3ehLD56nyt+X
g7d8g/WjPIAL7+wEleyzglzz95QgYMD+qt2XgbU8l5kQb9biFUdtZyqsM9CI0cxg8i63He/RmYL5
mrOlesggCx+XAEMcDFjGJ2Hh83YFT+8rK9MH3gx2UjkzIExeHSTUpPy7TwxoPHoZvoHCt4QipxbA
uF3HoxRkc0iwt0Uy91bzShaMa9VIVQE+sZ+eKkTrXcvQciudGqvcmlAdMzJXSWtqsSsKmr1Ws1hg
uA2vDOoZKkMoIE8oK2BUJEsfpSs6wp2VuZGGpvqBtWgQVkMAWtRYhQ1J3wO6lR8s1otj47HgwW/4
1IcLR2csrH3Z7RSY6mcb+lkPStMiRPE+XwPJywt8uE2Fo9Nju4lRhU4Ozw6KWvgsU8rurGaSL0JY
8mWUEtHPqt2YB07+yqxBQus9Lc8eqM4Xe7DSx2rK811VKwiEwyW1+kR66KFHLjbfidQMfQ8I5O7F
VJkfhOcj+oKsh+W0gsVoR8RuabAFnKouI1kJfqj7LIdjCNF7fN0OXkO5FVKbOpHUqIMkELxOCL+/
5Tj2PcHOrbpyb00VPJGdyXsrNOJJDnBC0kHjG0AiZnd3TRroT1PLDbJv4SddQzjM2HgaNbPffmoh
Kp/YY19Efkr4HlLn6edKzOWd7Y3ZfhCNfmrf3SBTs1BgqUCvg8MX6n1vyDGNd/qThZY+pO4dg1/j
+DP4kCXbiSpYorJMQadHx9bedZUaIpjRy9OUGRp18CbaTwESl7lBbCHB8t3uefqV0Q5sHoe4Cf6n
CHM/CE5g2SqsK+XHrjcGdyXy8HsLOgwt+qVE/cwkMF5Dqtw3nD/OWdQtXUJbI4rsMEF5sYmBO7aw
WieuDcykQ6/M5EM5TGbXNPDTRBe/jj2h4QjekW74hv3BPheOTU5yrrCtmW6fuql3jiKvlh3c211s
YQBbAkHnJ4xnDlmdyT2yJY2V07E77F32UM0B/zGgjxjDG7VIvLJpD2ho6vtA0u5QCEGjmmbt3sy9
f4T/4bxTlUuuWUucSJQDuaKosQ8aLqox701/D+qxeMiLgjxDobZ7HXJbvo5mqCF+1j5kUqJT28CR
GkdDvrdY3b8f6+NdMRfLzmBJHljPLHSdhY5tgWNdsby/k/BO/qIKHADwwn1XvLDr4DKAHoiiG06M
ZibDTw2JtRBne/5Q2o57vxCF1h16829d01TfSjQVIZGKhh0wd7AShtP4I7dc+9EryuYBnkrFr9kf
mp0HAbIzDE6fYItaJG3K8n3jq+YunR37GRxh8lPQRj5rU7l7qwROdKcQaa5wagY5QNomDJg9fhtn
3/nHG33nhAc2iaVEe8wKwZ6QaAf7YJnnV9YvZM+Nw35q4Pi/VG5vJ/6gxA6jrjrs7Rbk3GXgP2ox
lBdX18trimYvPKGzWj+DY5B/a3U9/INjHl7qAWZ734q8bx91zj1MwafOeeKl5WWwO9eahn2ZojUZ
LAZOvLJsJU1YXpVTmGpRo+hq2uyAA7tHX81m9RV4X5DiVBlc64qMd3PJnKTpXPLaGZvcT9KCA8QC
G3W0GidexRX1xlMDIHjMLPBFQuD7/CkeDTGvgycbrPWmBXK86uMMVucPGIrAO6JFCrbPiYWmqnTe
bKtC18rA2tmnDayhsqaK5l7aj7U28lLzge57SbHEi4beiarq4q7202vuzJjAACex9wbffSgdUb6m
RkLaxHClkxTkjCRQRMc4nCkccamHE8QL/NCgEX1QpgkepsECbwJmQhgHmGZO8P6CnyIrvGf0xc37
uGdIXO7Yd9Bp9wGYRHZ8HnVgfYag8BhOcrKjIHCcow+l5aOWAzCavT3PiVOnKQTxrQq+9co3mN0I
O25zWHgT22VP7gSbs8RBu/4+h0TjNVAwJnZhTZ7kQz8mjWDpfZO5+ZVwku8WmIX/JDkENdEqNzxE
cGD3lgLYiMCRucq94gGIM33VaOn86i0wEiAR1AItatIBHrXoRXO3g82raJW5pEj1HqUBr77uSPnY
E6jOxSjVZsT4oU2onvfUo3zviNrfUzZ3j2h1sRenUCSSJdCqBWvH/QyL8xB2ZI4OM/BCwsDO2l9j
a9hDLjMLSsQjf4LLupTRnNLcBSwqKG4QBbaqylUjxYEsoZsKpz1nsor6+TNmjyEW08f19tbFV90U
iGlbfWbR9sxFG6rmVKufurgxxt6o5dc88B4N5pkYXHvAOkToh85o6KfxCPzYxz9+oxOxpoE3jWMN
TAPBO7sEMqDZvWduyVZsXXoFVelUazGhCHoowRXHPiqQG33UrQu/v6zfuoXQk2aBIaU4cYucxsV9
bav8+8evY2N+vyZ4512H0YVh/qkk7GQG/qkU8g6zCBkGM33pRHHjETbWDF11UHxWaFi5Z+qMBl8M
pAIQkNfilgLO1qJZ9VDQ2w9QG8LlOEemOTlAUZEvTfN/nJ1Jc6Q6u4R/kSIQCIS2ULPndrft9obo
kUEIBEJMv/5mnVV/XFMV4bM64YiGQkivhJT5ZBjPTrq93ExrP3+xhzLVfT2ZzEXUZ4XvR8/Ltp1s
Hwanz69s06zJl73FiLUkkKRFlMAN8jWRS7lvZZxt1LfgO487fKxtgunKZuJaYy1Gb+IYwUdTNTel
AYdLAyiOqkpQjspsc7mxVu6wtHUDITaEIfgtN6GPMt3aCB8tERiMQGjtLt9hpdcuDd2dCYcqbLDb
mvDBxrWXnqq8PRS1YzfwlY0Rz7GZc/lWK29+afBWSnocOBB9U/RQVvUPJXiO8lrQ9NrFzy34z8BW
cL4Wk4OjnSZ5rhhOoX2D5PRrIIS1q5///s/VHRPCP0KC8/FLtyH5a8AQMo8w18sNs1KUltbuOoPz
rKwpFvRgrxMs0g3/HAzEWXqr+ThmaQHcCJJTgm2tPG8TlPk9bfl90DX6Sh/6LxDkg31RdzGmKyfB
hwA2NY9Fa7BPg9OYeZONsh+ijPb+O2LGg5dZJIOOy7JV93NX5fgsLacjtmyDfItIMAUNtGuwcB7I
71FBiZBBhBcNISQjmRk+R8J1ll5rlxbOKEsgmLv5nlqYMlCBJohEAvdzR7D/xVn9008a19VQKwAE
mUDFfJtKimhTwsb3Jifjlc6yUhKWHmmVukxJW/unuXbiejhWPER/8fCdc2XBs3aD8H/7OriurtEj
opY4TaNQ/i7FI7jIEdxbn+rtSz90WfAwtchdObUc+yWwdh7yRv28fO2Vcbp0KfM8q/G9Y10Yb74Y
QB8H8TCZz6ErnaU1uTfG4wTEfFTI/klV5An+0SulcaUCLC3JSs0pTeHqR/51+DqX1amU6soUsnbp
xYzuWY8Po+6AqKTt1hKOnbv2cwQm578Z+J/ubpow7Lnj4sPTwlhl2sgY9JriSqOsdcTFPN57XYqt
BHQUHBOIkm809kPy/rmCRexzvWUxf2esz81oqXvCfkSkAvRx+t0EPy5ffGViXRqMPZFCFpQgDgTf
DgVOQhAsOav+qwjYqfarv+BsXPNrrbzhpdc4xRbIxMDIh13jB4QqcaKurfBX3sAyl2XmOTYlhe+e
IBHudjiXUgeBb7AH2uNTV+WJKq4UtZVx+//SWeZJCjJl9OQiCiYWBLuEHs3eOBG7y29j7QaLCTwf
/EpptwE9BabIMfwazPdj/clJ1jm/mH+GgU01tzpogXbWcRtAYFe9FU0QNXXwuZLsLMZwmpY8xL7g
BL1zJTZmltsq8XdYQH9rcdDyyXfg/u9T1JVS2AzDYIZ3Pe7EHJHqt4B38/ILWBsOi8GMDeO5aErM
Kk71cqbs00N1RkrVEY6prjzAWm9dDGf4i8fQSRBXpnoPB7Hppm6zXWt/4Sv4Ew/BBf773yZi2BMB
tA+RS0mHRVr6VRTpQ1b+LYoubji7Nj9+1FfPd1lMwMarbN8yg4M2AictZ713EiIH8sHjzTfwYNyn
TBVjGE1cIvcJZvEtKTIc6lUVtoyw2Q99m5TcPs6FM9zCxUOPtcwYBJWhiZERVhYRBgODfq8HqpVn
vMHeZ4ewJUgLYqutvi2NAcbdDtrcVoCu3xc9BXy29v0v2CsPtnwAxqR0u+wFCxyLTdNJQwTfyKw7
slHKjeuKzo/o4CK709c9WqiuTpZnSIXFGSc2fa1iB7/OupfATa7xwz/qX+dGO//9nzFIs9BtcLbr
4rRIQv0pd7bqonEe3mooK9u+vbKpsvZuzn3v39t4Yce8ieqbtj002AIuYM+AFvZKD/6okp8fYlGl
sKHo9lMz6xsfCKTWq3Zj/Rm61vnSixrlzeMYYp+8uSnSL6HvR7P9dXlgr7XIojYh9FECM5QjD0S+
tyk2CXEc27HXz118UZMaNWSp5RC7JAwu9jzfav4VsKvt566+qEn9jCheO5XzqetvyCg2xCIrOb9y
8Q8BCOcWX5SjCV6lPA/n8Jh7sirjIrdsFzgKZ768r2KwAvSNUAK70zLEyiYOk7bZKtqr2DWmQwRw
J3ag+TUb45NrGVwr72ppa208GAeaYnDAN57fS4n4gbBx9gQH0Vc68NoNFqXLhUzdqxlKMHGDrcmf
YV/aaPPn8utaGR1LWyr1nSStz8s1xatD43k/fKP/fu7Si2Htwa/G3dy4JwEVTJI9UnutRdZ+9Lml
/ikYYVp1jPRokcQZJ3DnsHiqRnFlPvpoxkMXW3pOLUJpe6nPyyZev8Cx8M1DmGwRAnBXDObKPdZe
6WJ829YJYAXGp4l1GciJd7ByRCOgaJcbfqVsLzNjEthxOauZc5qan+XMttr9lbR1NGGaIfmVl7vW
SothXkDejshYbzyF/LkN36UR27ltYz+3x889xGKkJ57yYOtxkXzeyOaH7wTskFeOk2xA6MOGTiEt
xYESH39evt3KG1m6UbtZm7DrCufkseDGkf5W1uMhkN8vX32lwy49qJTAdhAq5JQErI8q/52yKxde
+9mLGZpBEd91oaGnafT5Dsc6N74ZH7OWXMs9W7vBchATNx1zVTunPOwPc25TyH7ChxwxBJdbZqWv
Lr2nfjHXLpx44ynt67seq6mood5zbfAx5xU/eeBe2VZeu89iqq66QIosw5joptFsM13e8YLv56n1
EKtNTkF57YRorcEWQ3uyQMpJn8ynuZvSrXL8ZCeI4Fu/VGx/uc3WbrGYwLOiduWcgOZUl8OJcPZa
9sl7HnzGzogC+B8+55/qqsRAlZ+lwwkEHDDQwg3sc9+glL9S+7zzz1xubJ6vvxjZOKqunaJJUPwY
3D+pIT0CwRoPaNIONpUBCsQ6mhGN8YObkd7gq1h/o1gdbyGLS/cwEeYqwo4RIvFmKXSc9TX2GaB+
PYx1JcRGsjSHYAsWvTui0gkiT5LhSESR7gHQcOe1Ct3sZZ79+U+a23rn2X54gv3ZPQHqSZ4KV/eb
gbtQ9c39NPy+/MI+PD3BIy/NrwnGfuL6jjm5LTx11AIhHR585HX2Cr4dU31tAKcSHtgAgDiNWm96
N/9cHV06YCHMdqzbtt1pJE859K6QwN41YHsXOOGau2Fz+QlXhtfSAts3KVz2kMWccmL1plDGgqrk
npqkepcyQPabHT95p0VB8rWb9SA2wM6v2nd3cr96BVTmXTr2kTLTX1A7siulaWWYLV2xXPO5GY3T
nNpCijiTDo17b+JR318rSmt3WBQl6jS5cixarYKo5sHwanhMA8gBUrevrtS986U+GGxLayxcfl3W
TeATCN7+9BXZcYu07ssv/dzkH117UYfSboT3DWGCp0lCsEy+urOzJc3fwlFX3sBar1osMpBSCdF3
4jWnEIjGKFPdnSzCR190u2Lo/3Iv+335Qc4r6Y8eZFGRQAHmGRRgzWmsyfdEQXfXt8dsLB8VaOWB
Ht8Gxq9Uv5X3sXRLQakMVZxOwMmk7gZuyDSi5fzn8mOsXXvxoUCHscFk6rcnMdtDYUOwXel8LR5w
pa8uzVKTYqqnBUgj8PZuvcS8j+Wwc3IAhS//+LXrL8Y19E7YU3fL7jTMUO1GpQ/hf00L+Dbr1n27
fI+V/rRMi6EO4Zy5qTqpoZRvuYYFVxsmj65APlKpfQY1c9k/X77Z2gOd39I/02iv6VT1MxBYuYFS
NW+g2+o6Fhwb5NRe6Uxrt/D+9xYy61P4CCQ/CnoLf+KWw0bZmyuDb+3ii9Fdl0Y4YV83JwbV9F4V
mQc8KVK4re6qp8tN9CEUAvPiMj1mEEUzq5LLU0OLeUKaF21+ZLnJYyw7ZUwZhXi8glovUrRERpPh
kFXPVIsr9197xMW4Z5DmJhwlHajG4Wc5YQc7mN5188l9raXpauhzV8CXqk6jD14Hjueqo8NbeJ3F
VazcypBfWq+Ib7gdsIt4rByEj6ZJMOzNYK7JtFYK/NJ1hQBKm1kPzI6ygmO0fBD1GCnAl4L5y+UO
sHaDxaAvgbIcAWvQJ5aJ4d2aHGAYO4txBwZkVkRuEuZX1sxrDXXuAv+MxolZ2ns9LU9E0m5vjBC3
ysK6c/k51q5+/vs/Vx8gUXIRSFOfWgvpH+jxfpy4kJ597uqLYd4ObpKKJsFvb9jdpMlzisHwuUsv
BrnIocEv+lad/KoMH6zj/7Xwl1wpt2utspi+KzJniYeNkxMtzHima73rPk+v/PKVWs4WY9f0XPtp
AUbjMDrljxIxPEnUDEzeUa9pbvsZ6IOYQEt0hb2zskRYCv+auWIASQFe30mwQiuHYE8ogfOqCVW7
AWxTx54f/uq86uVTL2apA2xVUqXQ8zanea6+1Ln8atQ1u+ZKy3nnv//TWemkGlI7oMIFUwOZBiTs
OLXw71inDrbKWayKazkOK8N7Gf6iRpYOEJMDD0lqmAWqvcjZdkIYQt2b18vttFLClwJBxwX2gdY9
qKATeU4m8y3k07uZyLXgp7XrL0Y2Mkdzx7cESGusDlp8n6oijGQ7Hy7//JUhsgyDIROMVC1yZU8w
oN3jw7iPylB9RuiG2fW/D/B/XnRhpCrg8cKSLYerlStY8ygNbnuveSDsmkF07QkWg9wqcGs6hncM
uP5425Fs2JdGffILaRkAU7V9bWCCxDkdgyMjHbJf9Uh5PJWfXEItxYDBkEjszhmkI7RgbrSt/CW4
yjejudY+Kx1oqQWcpraohgIL/mJ4bYLXbnoorx3PfSgRwwteiv8kQUY38esewlscM29oMQawpeUJ
Zk6HjN8hAW/fa6+xL3ocAMIJQRgqEIpw4AMddxS0t22TBhrkHjeLWEqSr6x0ftqghqtgKL3Hy118
pXK6izk+qeYqpWfcZVEnN0Cc3DZZ+FjT9guS7eKu8Z/I7FzbulopbcvgmDNgV9Yed09DsCGu2BEF
aqp2to5+C8Q1t/VKVVsqC3uWzWGLaIkjGvW36YopAi34Hgqa3wIGwcuNttZrFlP+SJHdCABVeAzV
TaAFnF4kRlDJ5nNXX8z6tmCOo+EGOeYTH3YlNmBBRNPZezLX/JO3WJSFxlamomNAjj46kmkCwKeC
dN9A3Rtdfoa1t7CY/z1aO+nMgWBoad1sSKfuAHD1orGEeVGwax1qpbothYGig8M301VyTM722b/I
t7j861fe738j+p/STKoCNGivIMeO3o5BHQ/9c4ZF4+WLf0jCRV1YqgGDCoLpyc7J0cH55w0ZPO9W
w2ANMBq2dYGuos0GHnT9W8KAtQ1THJ3RCZAs0jTzfjjbxFkKn2gN89Z2ylKxRUTc/Lmz/qWYME9I
gaBTPHht2njIEwhvHqGc2F5+8rVmPf/9n2bt4Lat8/PVTX0vYbWqiqPr/Lp87bWz56WecGRYzxoY
to9Knulhpe3MUysKnwPKCc2Np4vsIBMFbP3UC//O7+Zq21IZ3ASzs4H1SLwWw5C+kKR0rjzuhyjp
84telInG5F7iWovW7KEQMPncx9zTUYFCrwySA2GvjAByuZvGc/b71DhbPssrXNWVWrvUKeIA1hfc
0OToavuQwHY8+jaSQNwAUGn0NQHV2l0WdcRoiT2mpsng7wUlDViRRzdz+S712cOc9Bo2EOf98vtd
6zuLglJAbFBUok7hOmD5IWlUs+OT/lN4rr7yulaKyVK9COCo307hmJ2YeNVDcePwa0l8K799qVZs
aSpmWobJ0avdH2CelrsUK+wggQ38U42zFC3WpQ1JPTrJcRjYFMMm7D8g58V+SZIy+2TrLNYJvA/z
+ZxrcNQtkAhp7FSfVAAt00/s0HSjAJjiWEocs7TggW60GuyV3y1QWz7YPF4KFROPtoMd8LsnZ0oi
3SVvjuf/sEP2E0ebUHkDaTwRH7TOcH/5XazMfEvh4mhZVSeEhEdejAYOfPoWFOWzEXCyzJn+cvkm
az1qsUSY4cnwU+4lx6wcNqz6IlkHYfxwZYZaWRMuc0SKPPf9SjMwX9riPvPaX7LsHsLefLWAJdDc
eymDzwh5USKdxbAOSIFI2wkP4nrB3eiDUJhcY9p+PJ5hDv/f2Waag9zTLmgATl0+VVX2VabllU61
dulzw/0zkeUiN6rOm/wE33bceaD7zRAvXWn9j3tsuJT1EUF0nYGqcXKlUM/YPy78GDtBwErUmk03
At9wfeSMQ/s2zlwcjaimzy0Lw2UKRj4Aug+MdXZyhQMEc37PhptpYl8vd9qPR0a4lPqVauINqBc5
rChdXMid7yDcJVBxFV4jSn88LMKl4i9PTD/h3eQnJjtkg42HZgJ2cMyv+ezWrr+Y0AvdKJGCx3AE
ivOIRMDNmIonkV8L/l5roMWoRoVFyON5VGsOpGVGo9Z5D8sn0n3yBSxma46wC3xqYlxLWdRRmzlA
4aKcl6H+mmch/eTgWAzptu4ZCLio53QAOqTwd1azl0/1oKWYL815I1JTpSeqm83cHULT3uNbFTZi
Z/e5OyxGdiDg6cpbLDOk+uvLB1jJH0lyb336ePn6Hy+YYGT838rh1ZSwmWJZ5pfVDa3SP0kuMJoB
xKRV81p33jWi88c1PAzPfeyfEgVvXQ9GT4LCCjxKifXlzO9AFN1MJUb28KUqPiewDJcRE+nE6MTH
MIQQ+gFIzLgyiOesr31Hroy4pdzPT1GkJuZjNqX9S8G7NBok/eqba+97pZIvIyYQutmIZEIUaSW9
QyjB6CDm+fKrXvvpi9Hc9H4PdC5GMy1Y1HvAgIHBwptr375rl18MZljzk9ptQnKcfPYDmFobN6pM
Y6pQ+S4/wEo5WgZMWDB/A+JgAsWU3OZgL4kXUI/iueBXbrDS+EtVHzY2mCsYNglC3XxVyC0be36l
CK389qWkT1KVYVrEinjq241XfBWSxaMsIq/8crlxVpqfLwYyawZeAC6XYgmQ9bsWRekIvRRHoAC5
lgu19gyLIQwHwghpC2pRGD5Ti4k/2FfBs5d8chWzFPdJms+5ZDw8Dm53CwRS7CTDlQ2UlTLHz2/8
n+ozcg26VoUyF6iAvfkZMfE0ZX91ar3Iqal5Vk2VHS6/ibVetJyUC3nWn/U4xx3qYauIghlihNz/
8tXXXoK7eJIiqEvW2fKEIJoKSjWjnJ2jyyzSY13clZ1QV5ps7UaL8ZwHgoVQZ6UnEYIk9RTmjyaB
sPbt8mP8d6r9/7+DwqWsby7ac4x5m57e3h6OZPtwl39he7a/GSJwDaMpdmI3rqObJP7tR3VEIhab
PY6fYm+DBVTUR2ZjNvQEC+5LfeT75naCzTfS8TPZWARD/r78K1cUB+FSiadDAgC3TvKTziSADEa6
eVSOKYckNDcnkuP/QPgPcsiME/M78DmWdnwugitqvJV3sFTjQXznawLVz6nxbwRDCrM+jsAaWf9a
aP1K1VgK8cLBQEoogvQEUOJ+aE0BYg3/xibQ4y634MrAWwZRiEEyEGxIceJy8HcNNn1euhmkfB9H
ZSYqJq++AfS4uDYJrYy9pQgvGUiehE2fwq/aP/judCgADfrck5xv+U8JgcGm94uC56eS5cNDqmyU
JNzZSaAitx54P2dp8u7yrdbeyqKCIJLLc/ua4MMEn3MaUMbSP85g11+++oq8NAwWJcR2YnCzGZ16
DsNtN8/fuoqEp5IHd9op/jpAZiGVQUUyG95NAUcx8DsgFybtlaH/3/HKB0N/iTBPsixhoJeDtcAg
y9XPHsi2LbPI0fwNdHckKUK26x/hkM2x3+UnwIj2oC4BrYoACTClXM97tH6/PQcYpLmz83h9V7T6
PpvxdWoPvZjfkIp+5SB/rUMtPh5KUHeN9Gl+CmT7N8tFnDvNz8vvYWVwL7V9NGOFDmmZnxADhMws
KEwcs1GA1jQ6uLLqWBl9Sxh6WBccXBG8aU7KnZQvOrTHxj84yaPDPznklko/A2xGn2IP9ETn5MYd
hmOu2ys//7+N6Q96ypKJriGIc2kbookAig+DagPx0n5Q7kbT74kn31X3FdzKqBqx6zHB5sHsDZI0
4s+9n/Po/GfAT04ZhoiOlifw3ppDW+H7TgWD2ul0rE8JwkSvPOVKF/MXhQV0Pgdj1KSn2g6PSB07
9Vl1jVQBbuZaN1sUEw73qTT+7CFyj2Y7x5rpoQtTfagcYQCwNIUtI8eX6pcODTCpKJr90Saz8+IK
eDZPgngNjzrTeS8+JxUyQjT55rlt9lx2hCMIJHQffGS04CShSF7Sai4NwCGFf4uoa3lsqyC5sZWT
vfh+OZPYtnV464VTlkQtHeTrCEyJF0Nyz/dt6tHyhjsAxTGhMwN7nstjzayG3brKRQ1TmOsASObQ
TYXsFwBXAxcbaZqbHXiVXgwCcXVoz0TchvbpIXFUGImxaHeKzfhawNbzGaEx+ekOIsHuUOFbAmmq
tjxg35aBMFyZaEh6oORa2Dzi2kxYY2nmP7ujrvaGTGZXTUl4wl4C+zUGLr/RypJXdwI0dt/RTv/q
JkYO08CbXwLQgU2qtYlz0xhwZRn8z53Pkwjm27CKel+SDRUmeaAJ6K9xU9W8RUJvnv2uIN8SUeCf
MydVjuSRGuTHCGBcSN3SDt/L6TxgLZBnkXF9pPqivWTsQG30e2A5/WFTC3yt3wJfTUokarjz9GeY
WxCwoH3xv9jBDFvTao0M4ADIaG5zoJ1L6Oh8gJR/mjYHoVMPQbLBOXj3KxnT/lUU4/QeFhl9rhSV
X5hfV7uEpvxtHCygs9wp5Kae5nCvh3L8FeQTTrcoHDReVE9D8yCaZpJxCobg1pHduKGTleAdWnBB
ZtmIuKxyEsN0UI8xskjIfYdcEi/u0WmQRFIGfFPWqfM3T8vgm+8hugPcOkTYTOPwo6Q6vBWlO72A
Ot1s6ST6PyTPxLZGJgzQhNJuSt6735DtxF0IroBRTiAcfOm4CG7wXtiXElk7GpGqYoKvrvXnmIAl
hTj1rPBOtJXpEW3v72nlii8N0MR/x6mbh4ghhACu46D6NY+IkIfwlfwsHSseiegg1k0bAlYoc9Xe
JMyaKCSK0kgq024qOwDjaDIQYFMdsp8ldbphJzq4TyYQH7FFWBaCb5xkhIIyDZGbs8994MWI9CYL
hnneH0FRCL90kAziH/thDIu1/iqS3t5PnY/uoVKm94xNOT68OcA9XCJ8yAmKOsZpZ1tETZngmglP
tp0/5rdSue2zEiEHKKdsH4tABAZjLpB0K4gzliCKEPOqZGf/+q11sPS2MIPwSYW3jLj+1qVNWULf
Ns+7rGDTiXMMujwd+kNR0e8Fsqkful71B9evhrfUTRGmWDL7WAyiAXtaq0fDUNGd6uxjoQ1OYMMZ
aWXCHxERjA14txfeiTeMxn7vBbsRcsl77dTjUQflGGlaEu9Ydj3dUpxP/6yxWgHDCEzYnlcexEVK
RVSCgYxfGn7Hgqfe5RMz91mK5Jy5AmCcWYT6df0mhFBdWFafaN2RHmFfottLncs96zzbxRnIzmLj
9YO4022ZbPCT/dfeoc+NTs/8bewdl8KDfqRt1MZ6c3EncJxcxWbw7H0LHPrWKXCA1NcANWKnvE0O
tGixad7lSMfeVgBNbuHtCI6hlO4BqRH1X0cp9mog1z5ArQuCqulHd1u4VQdudcHbKCu0/82EgTqA
fu35QIQldu/KBuTdyapbV/TuHqE+xRZrPeTylDwDySAbkLcEXzik+E1MBySN5VlCoGIXxbwZ0jJE
ThypYNEc7C0wkM7XyS/IYUCAzfdSDzhf45iCI1ReuQ8LUe1ZgMOAnZZINw+cENHkmqhIt3qETYq4
LzPR/LEXGfvBWq6KHZ2QbxQlojffx4IGT5VPi0fSmGo/hn3y2sFp/ZqQicftUHRREhhUT88pb+dB
DDc9K+UhtFO661JHbxNq+KPmdbZjzpS/AZmZ3fVdwjcm4Pp2FpVzSksEh1UBcx8yrkpMHlm3cZs6
3XTgut+2DeH3cG9NLTKRJH3qHJYeOkBF78McyLV8mtsj+MgAng/8rWv64EeHjyUQds6frWCygqMZ
WqA544SN7SboSRVs8GhsI81QHwtsOT9BHcPwNj27g7/WbrsqyTck9PuXtGfqS5Oq/ImYUexn4Tks
1pQ60YhjR+zNqcq9x2F98kVL1f5SiiPxsAEW91ByeHSrJiN3/YBULlfhczPwhkEBsFxh43xmPDgr
mNKbnPH6nte1/87cwgdlupQ/VSrzE+mRvVV4cLunjU+PIcTmWyeFBycoW4H+z9MabE1YHSSiaGN0
oXqHBWTye5wBxABPeLRPJgnFbYJV6o8UgVeHEqx0fACbnP6Bc0x97WHGuA+YaR6mlHjvU6ntKwnP
mtSk9vV2tFPAIO+x4Lt3VZ1GXe05Lxxb6VHAQtCXySxey6Rv502OkPWzF4JDIpB6Yq9LKe8SHxEO
45DiwAOK+a1DiH+0xMv2vtt0sJkQQLP9CqhVsIAjPy2RsQCuStwAaLnBnkmxxdTd/LSYIjemmzrQ
PeAGi1pTZ3tkVQSRlzTJXcNmbDoAtfs7FDPZdaOX7+cOTLSOYzz1TZ1959TJNsZK/i2DYm8z9one
IFkvv5/msUC6AnNuJoj40mC0PzuvceKel/1v5Co03Q5YXPkIz7LzNrSNuWMWdYg6/Uyi0usTIMqR
i5fGCdXmvXYr7zBmrpLRXNP5dpxSmGqFqmJYFevbbnbFw6BCBwOhbeDabipQmq2g+GpDzkek7Ow8
sTDIwXRGTJnMZPHXC6x/A/JIf9/yvLkvJ+LFc4dDAMRENNlwlFr6ciOwhz7dq9zMe2Q2sx8EhN3H
EHv4ZxuPv227lh+x2V5+ZX7aHyRLJqy+gj57LPQI+7gh2BvJ08LdOHQkBaIkmADjHOstEQHihcby
PQRoABZj9zU0iE9wpErnzKwvoW8Csxe2Qzk+D4GLyot4w5i3HTlgdY8PFzkrtTGMtjROae7Om84f
9FvPJI4VpOE1xn3fiIeqc1H7/LaxyALIMgE+W+68WyXstwQI67gXbf2AsDl2BiT4BKjlPJN6GyZU
7YsOJ6qRVQX4aMqdrdpZLoOjHypy0MjtIDYHYzJxEYjgFfFAHJx366HZw3Iuyrjvc7/adFVZjzss
iPyfpB2b93rO2ZPWPARYvOpgjDCFWz/mIZgavRP4T2kTiB9jI8o/Y5JVmwzzXhaHEwWEHoueN4v9
+hSKgVy/wiXLUGplS7HZJZV3xn1Y/wFmVYHcAycf3qpiCJ+t47BTSH3vS2qMC0p6YNxtn/bZBoMs
eChDHt61Uwqh4FSA/42JimLxNHDnHlgu0W2HpujRHK3YiUb2j2E56z/MOohVk1TTP53tg3uwxWs/
Lo0lt54bsPN78SRw7WftEvjLzh6WI33y5k6+Itivukn7udjIDKE/WCtlp7DRHWJCUtqdl8YuUle1
9g+GDaOKeIL6ADsxpQ/Q3MJjK0qQnGsSQmPGCL4CXYbUjLjKfNfBHOKRfd0Wzm4YOoXYtcAH27kN
2bcO3aSp7CmDLu2AGU68gbjdIMRhBAreIqfjvWwCbDZT7u3bvgSbym3aX2mWOtW2C2W2sTqZ46Tv
5p/5DKYRsr8GeIxKTcRX0Us+RUwO1feckCCJEI7s3rXSL+86fyq+lVUwbQGJdRF44pUn2ZrSbuai
D2IgECkQMEU2/vGTprj3+rDegtaMxMZsL3x/uPflDA+NkGaP2MypiIFtl3A9c0CVJkKfSteO+9Jl
JIwQ2DBuG57Yk9tzcyMm3m2t7zKkUGLZkTfCubGjSZAoMPGXAQFMj2Uoncecsf5YiiEFwB7A5kq1
4cO5dN5ZROTdjERD2MzT/LYufQTJlDRVN7RDcGpUnWnRExZOEsPN8huH9QjFyXy+RVCv/Ztr5d5M
qlJ7nurpF1TS6YmjPxy8VLu7vBTVU5np4UBFUAK9HoodN0UfuwQxGcU8Bz9yRIE+GXzdKSRtkP42
FYk+c1HtFjEXGJDE1A0YrKGPDEcQR+c+8kBXOo1pXT8CZaH+4MwXHxWVTKfIGfpmVwZIEEzaHOGH
pMrMTzakGgeQesg3rPSqjUhT860qSnpLNPJc41QiMQWyxnl8ATQOMSkqF7+qMz1/g/W1/FL4TnXv
1yppbiGiCw+umPXTiCChQ9t13b6ZGdZEZTiqBtEKTnnjYF+SRqRGtKluEO3GnD6dNg5g3XHV5Pji
RGTjT1SEDgEgrgFGBOTtYpLZH6J9hJBbRyIEJMfy3SZVRraj70x/arDqn5iqymI/TAE4kdWINUXc
yFbdJqAuIAcjV+oWD0nD2A98DE1wpziG/v9xdmZLcvLYFn4iIkCAELcJOWfNdpXLN4RHEGKQmCR4
+l7pK/+0SSLqquO4T2cBmrb23utbXQfzPch6WZU1xw7LH9I5uz0MeeFHpIfkFJTzfDyN2A2PkKkA
4uTkHdjr0CjFJYa+3tAhhzmQzJWI87BQn+zc5jGA4/wZti3Bt2AU8Hd0bXvD8cDP1OfkZxP643NX
2Omhhu3xeWiyYGcYcQBCb6+HrtXB86XifdwSTpDJxz+/Aq+JyDiAJ681pdZ7C0vLnylUnp8CyxqS
DdSZ6KAKa41O/HFCLIDNGXTVNuBo8eVuiV510QfW947YDaLcEWR9YDore1u3wPdv/dCFjabllvDx
gCXt9FXolpMN7Gf41qG+ew5zd8DlBrx4HCi8o91mULTbOehgPCIVaG8kdxCPhDXdGicpjwMuWhzM
LlgHbOwGkdikbRqHrEzvFEz9vrvGBWhN6rI6l6PbbRXHBT7VrhMjk+ycXSz1XRaAb97WnrevNKCR
G9pnAWzG2BTD7L5wr7iLUkUib9sHOer2Ef+1eHTroJVb0N0ESEYeld/45How2KRYKqCinHwi0i3t
Wtz6fVMM52Icx0PVlPU2I73/A+kBOCfVrVvAqbWBnUUR1JeSdMkWDj5BnBhkZ2CZQZFtMHTYIUJh
QaQd4v1yOCoRxUCqnWvG6rEKerKDglF8KeHEddEMMZtN0+KVVrjyy75Pv9ej6Lbd0AXbQevxJHHH
NBvP93jcMsf6Mmn4qSTICsVJaiqIIGGICJMVT//yiCVBFGaDD0OO+k2Pk30aLA5jcJ/k6Vn18Pj1
0C+J6DkY31jbBri3FaN6z+um+5IkwgQbXGz8O0m7KoaPcYUTHfmaEMfXye4Nu0AeQZFT8lB/qpBW
7sOw/g47BF0jMQPfnk1AuvyVuh1Q/xqQfy+jMA0plIlxna7jQaJtcJO2esDySK1+P/m9ua+MwK6e
It4yeqrwFev61DtB/aJGI957h4FOO0w9HFECdP02tJvO0pX+uQoEEp4wl3qTsHqKDdqf37wJdjGp
sekFV3v5SPEzX61UO2+TH9BDFwpycawMmR7qtG4I6EXg7tqU8W042D38G2yYBlzTG2dQHq8zyRMI
VGBaxSNTNP4esKzsBbyE9MVjtg3xTDMdKzWWB/ji6r3qYIOMlSJi1xD+AI5wgi50ah66CjahodT2
DmbCxb3bKzbBjCGsDxo+1V/dURcP1yAvdiiMNODkbDs/W3hP37XthM6P0cNtUYZsS1wj46xDoAVF
HsdlriD4cDj6nTZv9hZo2PEE7c0XGSTFLnCRQdtUyq63hNfZS5DhiIG5vYzgeY7tDIzGLQtyJx6t
ClYvQKr7Z8CPh91AE7Sw4wTaoQvTQXTcsk3XSH0HTwo/g8lZaX9OOoqIy6RNt2nQDbiH5+zVhc/A
UnbCqARooH62Ee/Ucau77B5TAxRgJcvqxcrTFlGk9q1nYnT7EIpwjIKc9J97Lqy9EF11aeyy30nC
5b5UuGZt7NDzTzBDS+0NEIHma4UwOIKXRZWjAINQeBqS9H7EOf/FaZ3hZw3z6pfKlBKZHoaRa/rq
mFGs/A2MW/DEwmvzMs5wlsJwwPK6J8Hr5h4reDoHoWp3DuXqboQZytETqd5Vg58c2lxbx+uV8F6P
DjJDMMj2scXUiLj61prA2GnGOiKUTntPZunWhrkPMmmAEnduEwQbnysdd9TxfniU6gYzjYafNM/p
toI5V4zccfXodzm9g+0cXKbDJkh3EOJZSEYjYsLSa+7SLKlhjOc7TZyxXMJXw02e/EHwcxbi2+xc
JvFWjFT2YbQmj8QaDetbeMRXdzRHk4aEUehe1rnEqvGHESZS14iBSfnVhavN1vPCtt/UKDleaDI4
x1EVapsjdvuSU0veKe3gNpC4yXNTtPyTo/v+Di1v9gEmeNnRhThU4ZaqFLISIxxLXBMy+Guk8hhK
WKkz5AghiSTVpQ1BSDFGNN+RsO4i1sKORRq7Bm6ph6TFlFWNVAnUv3CQwlVe7kd0RX92G6n2XUjy
U5/QQUVIq9Tv2OfVQzkN3hGes/0ZBcb6THjh3duQwD8gT5S8CbuTMFX20jht0CjkyCSPQ6sccPR1
/mPGcLESSeW/UQD87mnlgOONLMe0Z55r/SZoRtlqy8X/DRae+IVDjasNYpUCJVNoLUrATJ46v+he
ifbhjKUx3cdC13ejSNM9R3Zup/D/HCfw0NqNHpLVvh+Y+yRsvoW4DLzAEzGIsU8FmxDC1x2DfdMd
G2vn4iorjBWoO29WRuUnJHO8i2w8P8KyKj0Yc9e52enQZHEgROXCU3pkd14eIkNI7cneI+1QsK1t
LPIDGr+eRHkovQe0NnXOY97DPD6yAeh/VsxNPiUqHR6MMs2nZEAv0rFwR0V3bt75X/IOx3bkhv2E
26ZO1I8ennSPHDgMG1QdpLQ3BknzT3aqCbqMe2JvwibJT8RFhmbHZOa+hiEfDG7V9msywWBSwA6R
G1e8wJixbDeyRULOmyy4b/fcafeWIclW2ghz4tJrwGGaiMq2yjN2lPUlgyWP07fwZivlO9ND+wJh
koHQVonqW25ScBSwtNwnRsXVTipI7nVjwSANm+Evk9Xiq19IgzC5aj+bamqDLTbk/p2jwngAH3WA
LSWd0vh2WWyppjirHneSDEPjV6joj/KldNAZGuIoQxXG3mQV3MKwiFcKxQuNx3PcQ++0NqyuLetY
ZmF7B+JDhvAcmJXQ4j3kgLp4qi1RHUsKPzDql+FK/85ixWxW8x0Hv0HBDNyPHAKhuJ+EG7muMLE9
wnxI9IPH9mUyIZUrGo67E6xXNo4hZN9Xqt8RLyj2xBcSQpcBUIKRe+M+xa3wU1856n50qva9huYi
Mryx9qQVv3sSEsRlmXupKQvOqupg+jm1SYTTBmmFCvKhZxXmyMalfV78LIIOeQjBEwNvPD5hPrS1
2UJRg8y7cJXOI8R8zh0yVmOFVLzTQb7Qcuu3Jcr0t0C485jmLdtZKmm8U5CnWuzbQU04c5A0GrSd
bWmJEhIMweot4hN2GWAlfwc3wl+kdodnf9AMS6xIngbZCphTkvrVBXtvZxlZfCa5U36ua4Pykod7
jRUO5d7tkbEAfT9/6rivL6S19D6rG9Bz7bFKI4/BkwCCIy/yxPCOqx+E+Yz4GzaSj4CPYfY0J2v0
GfQ/Kc9Qz/Nq6zgwJ4t5jWPS2PawJSEcHFFpqVaaNxZUVnBHn9WNrTZxcPrBn9JtiRfh4tD+bEzr
RV2SiS3V6qfukN3dTMT3zvB6QRwyIP/y0gd283J7jS71Lc1RHDkcrbFNkuIEIdnO8gB7s+sGDOLm
gNoW7nOBfA17vS1yAR9b+un2X10oZM9tkVtWlGnim/wEC7nmzZ5QnIG81lv5rgt17LkvsvYd1EA8
OzvBGy4/T0Pn75gd6gcPJWNUzPJkDS209BrXf/+r7p+1uVWhkag+QavxBWnd8m0cJv3BbzSrxo8q
9UcfGA0YH2VojtWKPtuk7Fd6lJYefbY3B0zVzO2uojSr2IAhGal0DaDxR3L5j14Mb9YP2DhBWNtD
V5+Y1dEvzAzs2cY8+35F4tUbY1FsA/BVJZQ7B93X+SYYULyBmAZ38RwmghW80h5rYvE9NTn6p61M
rohEF06kOdujR6RGsqCvTxLZ9Shr+Bvv8nDji+TFN54dpcPwEbMw7CRzrge0Lp2H27I4BRB3bjIA
gKIcDRxIK3Rr5+u1veQf33mO8khV22SVj+0DWAS5qV3zPR2aHy5r97dX6dJAzoEeE4XDr0R689RV
iLDg0HPtbgkZobFh3vBcC2yPFuKcaEK4Gmvf+LDD9n9gp2rQtZ867FBrO3nLRd4/otfYQ5Y1+OAW
MkeAdP4wpZUqMYFDGGwqXEDIj9uvvfRZZ908wwDqeqORg22ZQH+pU+lvE3OqT3D68Da3/8TC6vs/
VzDU7UZqBnrEIfpYwYEsFdOKr/rST8+2DZIXIS0lFp8B1j0fn7X9dvuZF9bOHPoBJDwq1UVbndpp
0D8IzbyjUoX3lE9o3EcjT9+f0PXdvN/+a0uDMNtDHN8ECRjP6QmuurC5vvfwH1O4wi5c6muc0z86
xQki/kaedGUJGFeH5KwBPWO7sbIpvLQD7h6RqEzHCBYXaX5AhJScOWpJ5OiinNXDCCf/mBAZdZf/
HiIB5YP0aV6dUlsdest5Thg8sYNi+unDfdhCnT26/UkXjsU5MKQdJYG2AG3aI7wp7DrdQ5YM/tl3
kq1MvaU/cJ05fx2Hlqx0XzQJLJPLHA0VVWeSN0kM26NbPzw7Q5Xp7e1XWZgdc/THVMMHAe0D6YlU
j2lzIUML1+E1kuI1+vrHtjpnfaRSlm0VQh9ho1AUBah3dKZ7Lcp+PwT0WLNsZxBIrOwES29yXcZ/
fTOUJDgptYcQ0IfSvWzzz4nRP8ai+HX7Sy1sB2S2HfDRgQYgqwtYipE9YcEjspYrw73007MQwmFp
YfWZwXAbJu7Szpr2IW4KHxzi2QaAVs4UxWMEKHaW7rzpEzzSd6WTr3z2pWefXdwauGwOuYYcz4iv
du9t4A74sV+egz08GHdY1OCXGwFwLId9R9+t/PTC+pqzPST8zas2VCiREScOkbXOk/SKEnisxIrG
b2E2zvkeQGXzKTc4VNloIp98HnoYy6AV5/ZcXDhB/oQZf8114qD2kPYDslfSRUJEabgkb1I/JxfN
O/HcoTKTb1hmDyvR3sIgzy3AKrDpYYU0ZCeo/Ia7KR1wD0Y5enf7bZa+1fWv/vU2soVQqINo4KQs
R26wjT82rlVGQb2WXVh6/NnSJQLW71y5/FShsuqpak9ba+UAXBoJ8t9nNw5HyQ6n4EmDe+lX3s6H
PNGbfFTEnC354B3jz7X3ry8UBCTgI97h1EwTQR2juKYH+WR/TPLy50b7188zTq3CJxM/wbX4N52c
fZGIZsM91LJSvxlWJu3CKMzZGpNoDa4MIxQWqNh1zRsLft+ePws5qzlaI3XyGrZ0PgczFi2nwn5n
bbWx8/rsN1AqdtOvcgqOXDzd/msLI27PzmbcyWzVNRqbde6+oqmzjdEedMksfYf6NYuncFqT7y7s
UnN3MMsdANIe8MEC85a1uP+4nwg8IYeOrYzIwvk8p26kNhnADiX8ZMv+ZyD7i7HZxh+gm3OzikB0
1R3Axf+g7mlO4chhAu/kVGIV5j3QO7BEBwztDv0ua433C/uIPVvmmeOmysE9AIZwaDodY89/Hoc1
IsPSj88WOpCn8MhB+vBoqvcRcWsTPoZ87dMsLY3ZEY2LnxSkx5PDy/y+F/2x6NsVSeHSGM/OZzmm
PpoVFZT4eZjHbuiCbSPg/ekFmdyNWeffBVnNn9KR2ofbC+Tf0xZAj/9uiZUv6FAzABLIhF4P1eky
BvFx3JDcmLhpV42+/z0iyAz89++YFKlhmoe4t2bZeM0Gc5R+UUasS1F96NwL5hiOkVp91dMwgxZG
l5u06NIopORDuy763//7/GidE4GFxrmTl6tPY1ENcQrLgS73rA0gpSu71b9nVjDnbWQKWZI8B80D
PY3oaPYjH02zt8f53zMrmIM2pipE04BH0d56BTFU2H5LHTmug1LNeCeY/bm0yMqFa+ktZiu7CcPE
S1wc4C5aFURf/aTZuHJ4LP30bF2jJ9ypoRzhp0xYj00oY7pKkFtaCLNVXQL8PJDR8FNLmyPNfpmK
7lI2bgAzWPku/z6LgrnXVu+iPQf2jvguro468eA45NSFL5x8L9naMC98oDlvYwhwuEq040APi9SQ
/JZ/dAKx2QJmJmk5KujYkAi9FM1UIX9g3u02+OZB+TxR6yz88vn2ZF3YLObMjYAxdCUI7LBesh0n
PyqTh7xb80f8Y/j8/xddtOT/dynXV3P6CcKUky4gYYOG/srmg5nIucoc6ydkKz30VtygRwyGIp1d
+hdlu3qb9QQkXCZ1VPqOOF+LBxvdMvu+KycnRg3zjaRJv8vqEVoWdEvviK2s+1F3Ynv7qyzM0Dm3
AzZtKUrINDlilO2zmWT1FNIs/aV7inK5GtyVre7fEVowJ3iMYWZU7yER0DjFOy8ZmmCI+2SPzaNN
8m+inB7rvHWuG+yKhHTpxWYbBrqKIJGsfSBW6GFKAszbr7l1z1cN6pem02zX8Di6aW1oy45Q4H0t
C/dnq8z5WkO+PS5LPz/bOQogjEbPw+OHKSyueK+jKatOAVtDVy9s3XOqh9AOpw7a+8Anq/YojpRR
ZnffA8c78VrCz0EOe2ifV86JhQ1kTvgoZZ0mGhygI7fsDF1/1ktj7LX0w8KXmjM+PNHjyR2QXify
aqDXKyBkVvbKprH05LNQHxIdEarJsY5T1UCHhRbm/AEumHz3oVH+Uwv/69rVEKcwppxA2qKxWwL3
C1/tnNKVutTCEpiTPToPtk2BjZNfquMwDBF667e6wiUVy/D28y9UXdH6+d9tz+m9hqYOXgCeivXO
M4o8p3mm7hWaoXERS52dU/ZFXNgBPziJ5FAWTGjO8qS7uf0ES6M/W+Z0kmmIvmnARCvi2hvLh+HM
Bt2xaINRznj42B+ZrXUIVdEOREDMgjkGkGXFFoJBEI7Gla+4NMlmaz3oAdaDKcwVqugfaWHXG+DX
PnbnDubEDw6TqjDrLSBwRvBxx8hlHyM2BnNKx9S5UjrXo6OjlY2SOojWrKbW/vY3/5Mn+8eJOqdw
UCvAdU4K96Qg53xMrmSmqm3Q8Di41kMnqvweDQ9WhA6xDt2+yPOqjP7yw97PYuw2LDJk7M52WZMj
ehKDszBSFJgZGV05YBZGbQ7xaD2VFSnB61MCRWeqt5LLlQmxMKnn+I5Oep3CwgIzCr2sEG/ZasR7
9ish48K2MKd1MEtaSaCx9cMY91obgUAh3MBFfVv2r7fHbun5Z7tCZ9s4edvr89f1Lql5Hrd1+MkS
MFK6/QcWTq+5YVZuIzvR1imoIAGEkLFNnfzJYk1+GnpLfUFfZ+lEvYf3mdBFs/3Y35xtAjB9N4Xw
cE0o+8sA4R75Ih2BJN8PYeuoRcP07T+z9O1mm0GtcPszKTJxgdJAhaIVT6Gq5qzlGRYAyQGdZQNM
7UIZaNxrINagK970oJdnaCWA03oR+xBexXATrOIEruvPbpPCYZX6sL1zmjD2tFCXuqTsgXUIGG6/
78JsnPM4hDCN2xsMJe2Hdu+5IfvceVe4WOWPSAEb4X7MrDSYYzkyqqu+tJG/CWCmIcQv3viQS6CF
crjkTMW3X2dh+OZcjqH3LSZ68KfRFhs3gA5MDO0E1ZeP/fr1I/4VL1is0iU0p+DUpc9+8Yk4F2ct
WFh68Ou///XThTdMpWdLkAKNC9kTtQDvS/0CnA/Qd8Jvt59/Yc/8P+hGqKsSUtf0pK+ukkU4ZT/Y
lDmfb//60lSaxQLoeHZJhf6b41i2Aoqb8kEWEC74Sf8r9Na8Vpf+yGwb6BizFRR31tHzrLNs+FOl
G1A0+u/Edn7dfo+loZhtASQnhNqipUd4wJxUav+0iP00dmm5ssUsjcJsC0BTd2qCLJAnq4Vfh6yc
IySC+cp6Xrjozbv+wr7sa3TSVKcyCYKdi6TmV1r24bYlaRdz4k1bqsA+AYtSwRc0r9ZOtYWXmvf/
qdadSJcl5ck1NLhD058fN35b7G4PydJbze4BvPahtLZIBQ8sWdWbQDj1s0VpunUnS8ewmvgBoYmK
SULkG2nHdKUsvJDdmff2oTvC9vKipafAa+xz4PBu76qhee6gC9pTCOlOrdt8zFM7mLf6OZAG1Yo6
9ISY6aQIOPnQr9hKXDK6EkcvjdH13//aY3KJRmzh5+O5sabqDlQOveHdlK0U4hZWpjdb/gVRRASJ
ss+i3NvBuNfJr7ZJIx9yj9uTYOnxZ0ufDJ2o6eBP57KRuz4JdjqhLx/76dmSb5F7b6qitM+ttp8I
SR7zPJMrj730XWbLHclrdJiFDh5bf+ZYb3aw1z3S2OnP28++sF3Nu/McntamLoLqbHygC4ovSWBF
g7Xy4wvffN6Xx1zRN6yxglPD3aeE6QfK+pU1vfTTszWND6wFKQmB6W6ZA/0eqs0AOsftj7LQCwx9
5n/nupQiFKa18OtFr+9EwWWUZuRrKhGybohg7TlVpL/0YFr88dHcN6IdV4oWCyM+99sS9WinZKLO
yaAzbuO74XuYo8F8Mujd7daIv0t/5PpZ/1rMfpMlXd/BdNz1S/Q9VW8tdP+h1xzcrnu7/RGXRmi2
oqlDGjSKpaACTaLfpI7Y+7n+2Iqbt+CFAigYTaU6Y3tt9mYCpoUVQRLffvKlNTFbz5R1IHzkro1O
8ODeztjZwVFuD8H+Yz8/W9LG7RsoLzp+BngoYpD7j6645PnwsX163kanfbeo7cIxpxBWu1BgAUuV
/b795AsH6bxxTvi0FEHma9TOMwrue/p7AqwGgDD1zFLfRD0MtjeltmIrs1ZWw8JlcW7ABW8rkG58
uNd3cCqlng+s2mN6nPogmiDLKrrt7Tf7c/n8R8Ji3kg3SjvwIOe0EbIFDd0mtZw2QxKKCCAD/YCs
egCEEYrq7eB2T+EQKoSNiB1TI8vD5EAKW+jeXDtjezRxu+V5oFOAgWXFYUgq803CgWs7VZZzbEGA
qDc1SApbx0KLYMjh6AL39CZ9TQMfuNa0tA9myJo9Zl0YU49a2851aNwbEhy9KusOPOH+XgYcPKrq
x5jBzNMvWProQir+wxmKZ2VyaUGgPoU71wLlAxaj/JC3nYxsFQL6OjWWP8ZAW7GYQ1tzoB4EabUu
pj2U/O4Z4s0RMCOFgia8F2A1bjU7YFX7p9R002PVN/B9BIbe2rqd7u4sW7p3CUomKyOxNMeui/Kv
nakuAzDnGKav3bs7408c+CPzRoztQ1CefCt8AF/KadzSYVprQl7YDOd2YxyXGFcZ0p9rKxk2mmge
QWTMN3VR+REk8Mfbc2xBJBX8XwsimH0h4V12LuHUeFaOF/pRICZyoTpNd/4ES7W8K/mu770rSsFA
gV6nLdmNLhmijknzeSwyiv00tGIVTvpRDxZ9cyDQueJfWPbVhQHd49Qa20X3T0K+IaDlL2NWedAm
+5aMRy5AmKtYF4Pt4kC0XkGAXnfOVtShOuD6jiIOV136prJkOIWd2+7AOkTOmVX0CIWqE4tJ1bgI
9NYOekbvVVAqfg5uDekw1ViVHloFrBgYw/K+6Dr2mEFZF7tJDtmMk+sDvI6nXS48GRc55I8hdcJd
ORUEzDlruMuHzEMWulC7yph3+BKRyCtIeBcEzJxYz7J9XrnesTFNFZe4i8alU5uHXjV0A3PxJhqh
5ocQ3h1eLDrwjT3pIsbA/tBpUkOazj/WpxL8qSL+NUMLhveDey5maOh/Cfn4NPju25A2a33QS9Nx
dvxA7oImqNpkZ1pB2pvmkQtv16kR0OKv+TssLbLZEcTAk0iLNOjPEicnt/QIXwHvtyfYqxqruxoK
tU3ugCgA1CpZWdcL4cC8HbR1qZUlpOBn4rf3ExNPY1GvnNdLP309O/4aEKiHYeUqOn2GlHoT+k8A
PHzwl2dR5ugnAhmzkp/BU3uiJkShjeqPNcgG8y7QDKwsI9tWn/3xjN03Hss1G6zrXvmPw2ze79nZ
ELNbAcnOOVVQs/OD36QXEGCebm9kSz9/HYe/vjcISSJTChPUr8av0IfEvQINM6i9D2aI/7Bt//oD
sDgltIIQ8swo8pjAwlPNeng8hRfOsq3hibMzXbg2DkuvM7sZ2mNH2jb3MsxM+TalKY4BclAZ+Vg8
Nm/+JLBfsCFHyuAS6PS7sgdTDZFr+7Ey4bz303JQdUxLH2NRvnsA+LgjiJhTGGfi9UODPW/75BL9
Ok2GJVA3P8Bf3lr2nW/W5Avun+X/j6k6b/7MRN35wIomJ/BeS5wQbZgchN/DE8ZkFBQG5qrfhbZ6
+6gnZJo3hKf+KTEKzBXe29aTq0fzxa/tMgCWx5Mv/djxL2PP9Fd9xcmxrkg/g0lIv+Qg/cRVBzpB
RJRboeMMPU976jbkkk6deazQ5vEIkpg8ZbZLXyXUy7tWuAir0Iq6a5GSAqKspd9Tp2XvLG3aDayc
wS1DHBY8QxXrvoNtC0FlDiEz33igltybrMtj4uT5gQMcE4dZZgHHQsSZOzx/R8su3Tpp1mypawpk
asd2uHhQFh2SGj6uokzGg3YGkiOiVtklNzoEQ6ND03gYAIPQgkkYtp71W4DegqhFSvtHPhL1kLEC
XLYm97u9Cfx2P9KyOjaT3W7BsAy+G0A9HgrJ/J30exAos5YlZ6AAqpe61M3ZrXVGNgEvoUZUSDY+
BWA17BKRpJ8LkEbQpo6WYhgDcndLbeX/LsMaFQ5deU/GhHh9WgEaF1wVjLQRAP/4AiiHoU4jEEqG
H+ikaV+coU/QPMP85qs3EjjktpqOlwJkl+piJwrEPMnvfS9pULOonYjBvfNCCo8C2xY0qCCCMFl2
yt0F1Crv8G9AXF+tQUDp4FvWOcBApWkBeCEBTgK5zAsacWAoPskAgKWgCQAAaaetgFT+1aW2/7kD
AuEwNdkYVwPNN7zpOwW4ks2RaAFoGT2EOmrA3YxJlrIN+tjoEfQ/8EN9NPNmGU0Ats6nS60k3H31
mBykVNOJYTEemtaMka4o37d0cGNQOkIoK6Xz3feNuQONxIua0ApfJjWGO7DLzEOdueQ7yvzsRzhx
/QpaZ7O1YFf1wwpSOxqRpBkjBIoskhMZf9phGCVW20UhYLET4EheeAFGM/JNdwSuHmp7Hb6U0LTr
iX0NZMojMaSwzASdPWqof/YL9UxSr9rJ2q23LZXDBm/rgkXK2y34o863rlAYqrIYPoPRzO4GO8VH
LcDNND0LTrly8q0qARMBFBGFb7/WB6hKAfrJewAdWD0IaMim4o4lqbtL0GS9S5NUfspDPDMvYNsc
TW5rR42FYsiI6tY9tyASCZUnHipH4hZCpfvgsmTY4u6hNyUNLQBpFFg7XmkFP3skPKMMq1JtygwQ
WgXXqhOR4wReKIbJRuX/0Ye128EZeHLOUS6NLC8J7icnCJ6Bq2z3rVvbQDCKBOkjjjZUrtswTpyw
P/g87Hfj5NoRqJAgMcEwJJ7kUMQ0aFtMA5vuhCzRVhJSVF5gOYBuYsbqZjuVhLsn9GZ57l66KYlB
GRKx3+J/mgG0eLYYJjUXVRJVXBQgQ7rgzhoAlqCM9fYFd4dvPMhrEVfuVHxt0xz+xKKqnzNWtrD3
rbM3OobyO5Z1HYVNqqLQax1vM6aBwj1NSIvumsqhm2wULIlsy6sfClVwCGUck4DEp5FMzCW+TdT2
3AbEwKkCcIqAzXga0FZUbKkvAM8ICYXGn1LzWvhDeTeENuZ849rjM0BRdJ/nlfUygSaIdiNi2z46
XwA3A9HEa9+LrEm+WqBUgbaRTkBvuWp60A0AhmBxjeEjloYPlYWXd9hp4GRxRCWTHfypR0rZyBGo
j6RqYW4FLI1/rzX2J6hxpuBQwDe8f5D21G+qpAVvubUq/i27tvWqiblmA1z64ECbMEgwr4FKrnYG
LZUy6lUwPo3VgP6lygQForiBVys5kYXoYa4ncHtUlVtVm9PguDBp5YhTKv5uaCFXYtBrrPmvE/J6
TfgrGCoZvFRaEOPOU99cgHiLRNh/tRIYNyDywrpdEyUtRNFzNYEFZlzbebh4m4E/eR0cYEWzlsVe
yOLMtQO4m9oqZ8ji5JQDmZy7l8ECzqGhNMP1vgUlyn/wVp2LloZklnkkWcNkEHB9Uu2vpvgS2A/h
B63SAnsWLCZJz1Lq6epMPEjBYQgMUAfBJpltmkHxlaTX0gvMboB1XUyCwhcbQOYhztMLSExRmK91
BC/cL+d+nV0FHxGH5epMglLcq8xlYB8ILBXJzyyrhpWKzr/nE53rCDgCqEJ6aX12wh9htkOV/kMl
EToXDhR1jqCozOXZ9PnOrxH7gIsCmN5e6I+pRehcONCqhHVSk+oM1O2maLtT1pQbQFJXlvS/xxeA
+P8uaadDsqk2Sp6VeEED9ZZYD4W/Vuj69/DS/5MM1KOL6oisz7ZQ9W+G+8ep84h68eoOOszemlaK
JEsvcR33v/alNO9H2ykLjC+gZ4qV77342pfDp49cO2g4W8OUOWWaphOwj0DmK93qndM0AQAwWbYy
jRaaaWg4W8pdMAyyE4CEcRBLThlpSiSYM/mqQ1D2YCNhX3RbnccOSSWeqktVuOlBAqKyLYVOH8Qk
IFjp+VoSY2nYZmsewwS5QarLc6asBxUgHHOmfJOz7rPlW4+3PyrxlwZtlvixmhZUYthtnhtEaC9j
r//H2Zk0R8ozW/gXESEhJMGWmuzCdnlst78N0SPzLMTw6++pXvnVNUVELdvRAQVIqVTq5HPkPcg6
YbtRA6qNc6HPvrQNKoJx3rfTBoIM76MZQ/uFZWhOAahK9z+UgI8DYMFT+dCWKDJEblc8OzHKAlua
TewHvBHcAisTCud+C05ZAXcQWW3cOp0hlO8qLN42KirMcd9gQtyHG8cr+W1EnO697hzwoqCjrx0o
jYs69MdBEWS73Ot2mPI9qHEsLB9BBxifOPWSTYy+UMu3QdoFTn0cv9dwgSY7qy3cdzYOEyh3ItwR
gPrAvm2tH/nM3f/RGdLXg9Xk7TeXudW0oVJNL3XF1XYawfVvc9LsSp3Km65OnHsNwHGQlVF9QlM/
h99F0QD6avfpuE17xb0djp8asMNtDz+9Ila/jfvWeo9B80n9urTUoeNVvkmcKAOa+ewF4NdRGT4R
i4d45UK90WKir1ZzRprZgCXbbvqoZO3c2HDI2OSVa/9mheVF+6ZMhr1El+0LGC3TqU4J4ER2idQ+
mY8DkGr3Re7GPsXR3vFM774teY5iG/re4KgBQw3Q7/Q+adwRC9csAeIGyvkRILl0W7kQbYVWYgHT
ZQNzm3ELNOa22bZkqD4yPcf7eUra08SKGBBQWu6zzvqRNXG1jwULuR/rszUjuCilH0u723hQ71Tw
CYhSH03gDDRazOUebs7fM7gTQYBLE/lIhy5Dixm4Vqe+tWHWVscWyI3xABebitZ4cdhlBAjrzYON
bSdUQSOIgXED0CP4yTAk1F0FWH3kDvRtBt36locR4ls2eTL6XSUdP3Y2FOboampQzk9l72warwy/
T0Nq+W6hwM9ynWZjoelja9UexVICb+AHMjoe7j9MNzn2sK925w03WWyffeuc7th6FQ3gEePsQePu
gjip8hcyiRR4TJLcYlQ5G9BWu5uYNfkGtl3pCVDaaAPKSXtE3aH3CYPJDOe1vIfjiQ0Eo6U2U2I5
p1G4Ybmf8L8DZUcz6M7cvh9qhkQbAMQbMZAWAPYs/Q49OMwG3LDeAfYW+6yP2FOJ74sGWvsEd7q8
9dXUoUMzJ7UIIiSod/EYZrtWtM6votbOfUF6sotmFHvhWSA+GOfpzdRWKXovkaL7bjuqB4DCrQdv
gt/GXoZF8jONIT7IsDn6Zsnhr1OBglY3HjbeLexWbGeg+zIc6/tE9eO3yfXyU0WxRwatd65erGjy
cOB1ZodCPJaXNzx0NRo6IIzya1a5fNe5bn1TuRRMY4B+AY5rEInzPHzr01AfUsBGz5YeFkUggQXy
bwq8erKpPSe7AbW8YdsepYTXCvgdwF7svG18sPOrV2yN5nanhEbHwkCVvsvJPH2PYGIO0YADkxTq
esmDVXD8OxcEYNfKTrGP0eEwwZ0DxtwIjVGO8xciR/rzchheyIzMliwc37RdC5xmkBfDMwe/FhYq
z5cv/e/M6v/vFoTZlBXn2gPiG1mXeGrvkpvOF5t959+m2/ADPUHNlj3NR3m0DuXuJT7ecBBT38cV
vdPSYxnF8rKBDKbSogwEHGZb9A86a1uThVXL7M+a0rZDnwXy4UmRl1iBoxez+7wQfy+/tK93J8Js
o8J8sM/VtjqwrfwgehifUPqc1mrXgvlbtMOHR/qVpGPpHZ3//ilpQuj2kPrhHaEFvdtOLRCTVu64
+8sP8vVWUZhOyFNoE+mFpEbfWn6klG2Jx56UPR3m6mcDK4vLd1l6XUbelI8DTo2zaoCkzbmtgVP3
UUB9b+3p1KTDc8ZAosm76ros0zXSorPhEZbEOQ5cLDYfKhH2e9SCewskfLzy1paex8iJykHEHkT6
ZYA5/+x65B5+B++lrQ5Fm6Ezs3kRUX24/OoWkjyzl8rlGUi7KXamsD1CDQkQ/tDx8yHfgHF93R3O
D/lpgCUzVqKQWvrYzIqj/gkTFbvQR+2Nb240rh2BLj2HMdVjDegq7MWmo4cSwSSRoNURXGp+JfBp
uu45znf+9BwUNFEgzMPxCJXrcYyKm3jMbzorfaZ5ub18i4XZYnZYUQIDKj3wNIBl0Cay8609HGMc
yc+s9sv02+Wb/Dtz+yIgm01WKQVgv4ErXdB+Z9+bh/k1Ow7wj4NRyvfxR3c6eh9IkMn/Lt/t63Nd
IY1dEzB7qd1SNK52s4OSBMxaStgAawqeVxaVR5pFzW5IoRT181Rb1R4mUO1KzWIhskkjKtRpamOt
bSQyiPKYCHbDs/TX5adaCP/SiAEU1q4OTOjEMYm/M+8cbt6Rf61E5KWLG7MfJyZsaPpZgKA1vYL/
+mfqwQGPmuvgUMJstGq1hhEnsNlwbpXqQF0mboaGVStFloUxbPZZDayMYEsBLVkmRX1AE032GHML
VdNqroMeLfd/ikSuVSIXRpfZNFUiMepxZC2Oogj9Sv+aqg7bpAmmGfGGJR2Alg3o/lculWYfFUyg
YrcacLKZoMvEx1FK/GHLWf64PKYWIpjZR1V5hUphvzceY+c37IL8elbn0rjvwVPx8h0WJoQwlvos
cQevLkfsetzsb+GwH86ony5feulDGNMcTCoU0+E7FaRNunFmO8CBzVPvzThdzF4hydlKWH0M7ho6
beldGVNbgZGKnRcZAWCFJ0jebHqc53nw80Ej8v7yEy29LGOKDxMRPZL36SiIQIafJFuchtKVL7Fw
yCzMtqnJLVjPI1bCEg+ucuBQ802n227bwMjqYY46GKM3PYdrR1r+r6QZybYudinM550VP5QSR7IF
qP859k9R+w6Yn3MbhlUZwDsx/d7zofxt5e5af8fCyzZbqggrXA30MQpfQOH4ZQx7FehnH1M6Eb9I
55WFYiHnMdupWlrpNuFFHVTYu5VjBbyLvgWFaZdDX1i6xTEZVwQKC/HV7KnC0UVIkxkbklnzLUuf
YRO3z+OXy8Nm6eLnl/gpS3BhHFkwuMMGXpb1m7A5e8k47fM0r3XcLYzLf3W0TzcQ1uAS2cFkFyYc
CfRr487KPbUy6BeCt9lQRXAsEmvbwq8HJgAmtH5VWH4bx5uxordVvdb+svStjWih4zBMy4n0QRHT
veDlAScxm7GPHtw4PcJW6RvhyZpyZ+l9GaGCl5kiqLGlQce/NyyY0G5z3Zc2AkStW1ggg3UZNDq9
LavmbbS9G+3Gvy9fful3G1nATCgIy2MCaUniQFHpvtqk+3v50gvNBMJsqnK57NxiEu7RPh9zR1Dn
boDtyHelBXtKVNqSG7TW9P4I2GbgwC95BxM/fl0abTZWWTJEYgDPimPS/BQ9/F/gLgEbkm1kX5k/
mdj0Gc4GWTiDi4/gBNdpp24f8EhkX8JHeCV+L8wTs5FKdwRYbHiNHOEAGCTywRVgUzm7GDZuq/uN
pXucI8yniR5GmOoF4eyo475S/phlw1aWefb875y90k7va23ZK2nbQtxyzsPw093U3KLYDI1x0NbA
msPizNPi3hq6K7+6MeNzGyCtjNje0W1tmLjlXnQ3wwtrh281HSYcLx4uD+2FtcoxZnsG+UUdoW/z
2DdnrXkfvk4uzJ1jK7kj7loetfRljJkvCmHDubgDnAcceJiExLep5fwmSh76oXmXMCu//DBL38QI
ASLvJ1A+NTtGdf8HePRNkaU/wIT5cdXlzUaryaodkKOB6anRtexCajKhVEqvC19mo1UZN+i0Isg1
yaiPWRXfWNF1zTDCRJ830FZVQCEx4GfVB6RIAIBk80fYDXR73Ys5D65Pc8HVcQMxR0cCpmEwWT+j
Exil+uuyD7OZCueKlUg5G3FI+WAP2X0DxGduZdcFJpNePsVwK5nmqoKMuuhvbDSRPAPCVN3RrHO2
DOrAvVslq1XQhdnGjFmdApWTjbDlPs7e8Luz7Ts7hdIQT/chw3lNqbF0E2NKMxvSr0aObRAmkIVN
xAOxPw9QPvrFlbyuVMCMGd25qlEdjm6CuPIeaKZfy4Su1KAXJrHJM4c2n/NK9h5KBcLPkDJnBQD8
/OXyUF1ays3eqgkoB1JSTQLgwN4aYWdHbCgOkUt+l3CRbXMKkwNsMLzpJ4CAu8s3XfgiZtMV+oPS
CEffEG3xnzjfgaWXhLozv7H52+Ub/JNVf1GiMnus7FxluYMmEzgsleERErsIDuZV8yoar39wU92+
lLNFQRll7NB4grzCMMl+GCubfCNWmT/2IylXuCwLuarZhjV4E8SZBWsCFYO77LS7BJL+Aa0V4Nve
0/BP761EnaW3eh5An6KOzGGwUWLDf2Qa4LomE1DhqrdwGt5DWV/HqRZmYxG0jhw7zI4eVQ9HY59Y
wjulA4wDZTcWsH+z1HXkCmG2FsVNbrvJWJOAhjgnU1RvJxZ92FzdXh4jC/PK7HmBNSQaRAml8Lwk
rS/dKfxdliLaRLDE/HX5Fufc56tRaEQFFapq6vuSHduq+Q3qeVAT7/nypRfqJbaxtFttJvu4LsJj
By8sHEACK2yTTTL2J4nDJFq5gc70H6bX6OELKYvZ6yIKhtJYOM1BrN+l6M5cRGhDTx2rd1S+X36m
pXucZ9CnAczL3KKoVHrHQU7bsIcAkya+Lf4mg+c7aDS4fJeF725y0AcJaX2ZjPSYOvOtFZW5j+zu
3Qtnd2UJXWAvImP873OMjDdjMfA2oONI6BZ93ckm7ezyLQ7juUb7neWAp9r3cKJngOmAHRWfejTs
PY5E1+iJqtpsN/GGHytYdAYoPvMXTwje+uOcQRkBPtcp8kIgv8Qk4ptSeknQT3WUr+xLF+KI2Wrj
FHXddmRUQTUWd+4EgXwnI3gz0ldGwci4/BUWpsY/BdOnbx1qrxg6NAAGbt4r6CPQgCm6dC0ULn1j
9t8vkE0jWhpGhnqx7d1GbvhapjZQ4v3b5R+/wAJD3/d/r9+OKeAbeiSogENs3eQFrMS4Xe2hO/5L
2yjZW1lN91nboy02zdktLPGcG2cMrYM3Nr8zJwm3EVQPN16h2yfu1Tjmh4P6SmhYerVG1IHGD4f/
WpFjStN7FL+2LGtXlpilSxtRZxA95YJo++hNoj8loGfvuzhNVlbKhaubfTluqigsHxOoIGPPuVW9
HB5cuwkfL3+0hTFhtuWgdVz2nZyqABbHd/Ah/T0UUGfIeiUtX5g1pmgartcaNt02OWKbeheV3ybv
mxgK6J3WRJBLv9+IKjQCDEXSmR3dQuc/RKXg1jMqcWRDvtqltvQQ53t/mpU66XP4eA1dUFh3Iq2e
CL2DW/hB9mvTfiHEm6rpCC0FiZ0LyIDhPd2LFwkP6QRqOBYXqPDrw+VPvfQYxvTvu7nMLDuyj0kP
GxxS0yOeCpa8uT7KdlpZrZa+hxEDeAKDUJzmdsHc6ceOdQcCP+GyyPaXn2FpMhiz2Hb7wU3mfjpq
zZEYZ0GHRozLl176CMYsLoG4ij2K0pwdARiX8V+icyu/tfQf1PRygOrct8s3WlgJuSmYniz0M2nw
WAL7f+r7uBfH/XjbHyhkCb76KV6dF3GKHsldGNg3L/l9/Jb8vHzjr78NN/XU3dxbGq6S6EwpXsFR
gbCs3brJSinq6y/DTSV1Yssxk1XXBzDi/MgG/kFXbZyWLm3McbTBRWXEUPRopT7NInl2BVAw172T
87v6NLfhAE3QAA1JEPrfi11M6d98rveYgP3KsPp61nGTvp624Iqk6Hg8cpWLhzRk8zPJMvSgoeXo
HTT/aSV1WLqPMbvhPyErHPI3YJhkgZfTu3Sqjxq8h3IV0bE0foy5TQpW2GRK8R3QnOIUxbeWocUr
tdfwDF/vCblnTG6SVRk/m58eq1oHQkaJn4fNazE6T26IFqUsbbflgErI5S+/kK5wE8rujbDMYH2J
ZMvR3yHfPFryLx/SfRLOD00xbi0bqAHRHwcIUTciho8jrL/BL/AV2sAkg+Y5yaAWZFeFNm6KBaOE
ADXgjXUQZcOxFewQzuPKGFz4cKZWkKKxgVUeEj8tolPJi0cSWTCHZz8uv8mly58j6qc5FDnR4HT9
3AelAqBOUvY2FXPlx8UaG+br0MxNWWBWeo49hgViy3QS+g5F1RuPhXuKFgHHus5bkpviwKjVoZtX
OCmdyv53SbygYfNpUvl1iF9ustU1XFip7VjI49Jmz6Dc5au9SgvlKm7qAStUzedmbnuo/cUvROGg
8Ky3iDFoWvts16jpiUXqFd2CMN1orzNy464RDngUageNkUXgztVO0uhu6gogZtZSx4WobwoC0zQq
CuCK86AuOSzgJdD8HhzMrxuyxmKvR8bmYVJ9MKXvJQTAQv6y9cpE/roIwU3tX5RlieoEltmsHnAC
N+V18hOJBdkIb6a/OpjTncgghjcwAj0AlOxx5b4LHo/cZKxrytM5nttzt1Hn5+0pUQ/Chal0GvmU
0D387B+SOj9WKBqo6kTD62p5XBrzf7KoyssBkC5r7FI/Dv262cy53hXnBojZj9JhpTi1EAdMEHsi
XZbHcF4NOvgRvkWyiraaW+xXWaADYE4jsJDKprtuiJiqwTlEHYz1sg7mAae1CXhNyne7eeVjLcRM
Uy3Y2KiqTeerq/E9dapNhGqbt7qhEIi8/7/EBpr6fyNyD0NHu4ywtCEZ4D8sLQnanCGjBpUI7e1z
Ea98kKWnMEJAbhNhjwXizmB7uzIsYf2X7HgeruweF0KAqQeETaiCCikpg9nqbuF3v8+YvXJ+sHRp
IwCwqBV4k+B3eSgz6bL60DJZUeYuzH9TCJgldBRxjriINmexR0f+ltjCx8YImoDZemq0tECy8/jO
le6VaawpD+QhDueHBIUjmlsMRKT+Lyxbcr/X7DqTM25qAsNiUqU9NmBnqQITvNrn4LeO7jEU15kE
cFMHiGZGAekHHYLafm68CP3C6PiYV7K9hdzSlAHyuXKLjHVFYJX/G4FZkrzfgA28Sds3afODu2YW
tTCuTDFgn2u3a3MP9wF6YWrzW1ewlULQv8OnL2a1yVO3EjYSVWKv4jm92vaUpBsvZizwPBqj37+h
zA/RG3cvGwlVrqfC/ZhHznvjtQpSoEH4lV1MftoBUVzSwv6bpyHgJsAr+kPiTC9ofmQfnk0ZOuhz
ddeTFv7GTVHubCbJpkmyflcN2FAMGsKWxsvyNxRhu5U61NL3MSJJV3GZYgPQB2GWT34cxfuGd5vQ
GT5kJwKeUemjOn1dwiqMjYaeWVKM01yg2c/btCHfFeqmSNcaPBdWKVOE6IINXxVh3AcEWHbZBg0O
akbH3Ub5fV1d57TFTfXg1Fuit0rcRHUfKt7XyZrMZ+HXm4JBCZpxOvC6D9CsxsjZqgFSjNy3URVc
W1kX5oipFIw8J1SwnBuC1Gt7dBSTbwqglsuJ3dLPP6+In/YiAJHSeqQTMuGeTWgYT1OfJiMs1dA1
6YeOc5+Vyet1tzovip9uNSc52A+M9QFEACjTl77GIM0KD/tDxJZ2WMlDlt7W+e+fbgOqTO0VWY1O
oqz9sGSx50RdtwhyI00I+zwrraZEFtyqd9WF+5RW1+U33JjPOM1BCy0sTYAOm+sdyo4ECCY6lH4F
7P5KQFzIPrg5jaH/laGFhZY4fBNb3sEt28cIphKXv+/SizdShNqWU5ywUAXdxA6zZ297sXZUsnBp
UykYV2HjeUU0BG4Lw5BY6fLN9Zp0JW1ayP5MLWDNgSxOuwy8OYC1nara9R6AN9DrJ1qsLKdLD3Ce
fp8GJezsCOdFjGVuKHdoqm59naGz8qoXb8oAo6lAbIuzIkCzNvPQXFxd12rATXh6nwDH28QJVhnZ
/wlLh48+k/Fqt9TCgDTVftMgadcRVwWMV839ME7ZKxRPoG7VIlspsy7dwpiyXa+kZr2nghD0TqKz
7YCp5vcqWztQWfqyxsT1QEJMJ4ptN7bHd4BHvwLu9Pu672rMV6vqhxB+QUMwCMfv0IvVrkWbpR9t
TNUsUqOVNrhyVNi+FY1+teYftPC+TTVfO1pSuZ3SQRbzIME5GWm9Nxmx3eVXsnT5czr0aR4lLZPl
kBOMGIUFloRv+Vn4M2VrwpSF5dAU9VGn7ESlUx2Eutjl4k82EvSIRr4F3/FcroFalp7CWHQFOKJS
lANyBt0/KMu5URX7gI/QdWPe1PYRUhT21Dg6AEfTV4l9k6mjrNYw2ks//jymPn2CPhmzOYbbThDW
ld7mFO0gfUbvrBzAius+sjFnK911JUMHcEDPFKtUBCVJf0519XL58gvh3mSkt2oKparwAF2YnKw2
RwO8sO5B3TjKVL1evsfCBDOVfFEWFrkcaxXE7M6xyoM9ipVEYWmEGlM3AZ4vsW1cGeKEF5WSfePq
5y6aDyEWc12OaxSbhV25qeiTzKnDwaI6gKPl33hKbpuxVb7NklPbwWpBobu588Dhb914TTW6MLJM
Qd9Y847Be1cFNRaezZDgfqFS1B/idm2p/Kf7+mJPaEr6MmsQ2TC3XeDIoXpKcep6jFQB0ZmnWiBV
kw6LQ/80EuA9gWxOCQB31jlLahTPcAbsSboBAbEc/VBwsstnO6p8q+kTAdVUXp4moEF+RoT00yaF
iQpgGgokQKC723bjFnwtfi+9KSOAwFjDE1MmdEAZ2gzBzXurcCDjk3FtW7Awfu3zjT9NcrR9TLbX
4gaJ8yThepN+XJ4XSz/cCB4QHCcWKDE6ANw7SX/36V03/b586YVpbSr9YF8PYyrVtoFM7ar2aZdZ
td8RqFgg++LlfVgosr18q6W3Y6z5EQPyb5KTxvmK6zfjwwwe/XVXNpZ8FzVpeL3jynX5P97+Aljp
uusaUUM0VkyGeji/93oHyN8902sWWwvv3dT0Wd65AuEmOsjn8Qyty761ZX3gCSRDQKZftyRQY92P
uZa1TrPw2EJnb1OA6wCGt6O1uuzCBzXVfBQGZLWTRCkyLTgCyGGq7tD6vHZ48k9O+UXQMaV8CXqz
hW57TNeilzdWPMd+4RIwTtsMKyh8vfxkDnvLt1wr3rdjBo9kWxebXGTSH1SZ+X01Dx8DDlu3cABA
l0TIcMxmEcB6JQ/B/OxZdfKcvLhutJjavTipG8ebWx2Qrqq+pZmX3iuVtt8vj8WlAXP+CJ9iCzo3
26xJInX0cg77mDqKbq1hVttYOrCty+pud919jDQCbNukaONRIzOf4RogIQ1JvG9TVrOthYPjK+9i
xoImB5jf0TqQ9ZOSf4q43iTNre2s7NmXRqYREIYS3NfGwtDp6j9J+tMr1vSZSxc2IoJDCZBODBd2
eYDFDXCH6Lq5agrwxhm/eAYPDr7fxVtKaAcEavSchvzb5e+68MtNCV7l9TMhIb6rZw+vtPBO+RQ9
X770wvJkyu8gFfdc0MZ0EFv2oxO6t42STxCrby9f/hytvogD5DwjPo38WYLvm88EQiaivsUMR+Zh
+FC0svcZP5cPnfS3rXHSffluS+/p/JCf71Za87/tUuCQE9URCNRre96l13S+46crxzMaWZsOvgKY
qw12RmkJZCladC//7qWrG/MWad/Y1wQYHe26u3ZMfEbsLcpKl6++9FaM+epSGbUWwW/PwDAarPtR
rwkWFuIaMaYq6GeWNc0D5GLAYRNr2sxDs+vT57FYyzuW3owxZxXQb7w7GyOIjsHV646edd7TSmr2
9YtxTJUdHBmnsEX7EcrwPRjJJ7Lmd/X1jsUxZXQtA7FM5NhJNKDvdHG1oXDR0OWLDdf6uQlXRs3S
zzcqbF6L0gMTKDzIVL4AQLABtvLp8pD5t2v7//PWMbGkLvx86nTSKCLVYer4zUDJGXLvbEFMF1tw
UXCuXiq5HUSJWoFbovWJODA/B1Um3cZ2TW+8CCIT2+Pz1tIeGpmxlwqstu5ecD7f+j3OwDbFhF6F
xC3dB84nwIvhnU3B3q6LfZjHLlYUOjxIgNIPNojxgJBHzjYvYDIVJmv4ta8HMEx2/jutS0+BCQ47
pAC2NszPve6lq7tXNaM/dqxvL7/Lpc90/vun0NHmLpkA1u9w3pc+8i78AQX8Wu/w19PDMdGoU4f5
p0Wjg9GFJXjrZM4OJ4rWhstBOz6aA3Jw6dOw2ijK+p2aK7mfEoBEfRFmI9QXA4x0uq5/E05X3sk0
ATdwbly/ihOyg69a9FSgJ+ONcJtvI930e7yVZt9Pk7vFqQZUJJUd7RMvad8iEKOPTID741tgOsab
eKTlX6cvbRDtW72HnBvOBDoV46kMp2qnYWG18zDKNhxZs128EwmO9UHnQm6hDCMPcJ5qb2vSx3un
ZNkT7SLyFxhY9T5kSp9sXOPQ1Wh17D3bvUGAC30vZfwUA2pK/XiGlHJlli0NESN6khTCqRhcw4Bz
sNHLON7DzeiVx6W9YagArdxlaZAYkRSGKU1+zk+OVfgChQQm3BqGYaGlzzFFjDJjljejofY4tH78
O4uAh99kf7oP0ETyh+yDVZuw8NcExAvPYUoUcdhSqbzCzeBy4Rf0JZxXhvrCZzAFiiBKQTlc5QhI
6dFNgNjmBSCluV+Ment5nn5d/nFcI5y6VWqlvc3yQHbR705DXd1Hz5DDp5ukAyAzym67xrqv8nAl
xi69qvOT/icuDI6uEoRvZ/pwGljEr63KC0HBlCkC+tz2A0wGgtqtvR2zOw2uZjfeFjVbKyotfY3z
M3367c0AqqYTu1lQ5PNR82IOVDN2fzmaku5x6LNGmVp6RUZeFOp4Jq4AllkV6W7U3i2gq8+Xv/bX
ialjShNrQENTGxTQIOFCHaJ4VG9jA+MPx8EOHsK33G8H0I192+uGa9+aMcl7KxJ26CHXHtsBTilg
x4K4emfP44+o19etNq6RMOlOZ62ukJJNNP2Z0PjXHLG1ULKQ1piyRazOk4AZYh4009hvCqt6Lecs
iEv5OvTqnnX6ymhoyhRJ7FmF7HBE74zRdkDtrHLJdTmfqURUwArLPrGxVRuaraIfJPx5eUAthA9T
eXjuIJ5n21JBISb3T866ZK8Tjn75OZePdc+STZtOFijeIt7Ccs3eX77twmQ3NYjaSWyR5dh6WrW9
g7x2H0nbj1aNyZZWD1OFqNF+IBKC46dQna17ajSI7DoYod0DjJzeqLCstjWhyT5y+/JhZqE8lYKG
h9xOiqcprqMHICPCt8vPSv/xDb5IS03VYtHYMI91zqez9dlFK2T8Dm4fsCEHlmz+Tkinb5vY699J
rRNggaT4AS9YNA2yCV3r26FwAPWdCzQIsJzJHUtUHZCwb26VXYSn3svIlhAm98BwNj/sWOp7t47l
LpkdPviCOPEppJD/W7ZX/Mx1IerN4Ez8FoTsyo/UnJ5SNVl3TgO4EkzXxkfSV/JxKj1YLUFJfEBf
6NThFMNytxwdzh9gHrSPqk5APG6q4VsokuQtlkPym45FfF+22t1EXUMOyTRHwDTSPL1Dz+P84tRl
thN9U78JhXPSqPXkH7eyJXjbLc2eUeYfN0Mxj5DWRhP0fpKd1JwwP0VNzaeCpg+8j+CW00dNsa1h
m+SXZZodUKVOwHOrHxoNq5ekhMXgQIT80E6Juj88A/YV+tS3vdLioAtYAsqGqu9zwrmf5y7d8Abe
L5OW1TElRbnBLkhtugRt+jSfkBaiu/5+iKX1R4bcPsRChFurEupuIDwErhrvvigbfhMDZ7eBZlwe
LBVZP0kHI1SP82gL4jassSaYL39z+87aD4DAv0m0DvoTJyB/CwhfIJe1byJCo42Cc9gGMrT4rYfr
0A4thdMjKocOtDG0fMwY05vU09WBwTZlC1x3uGvrCNVz9HuAom2FfJNPeg5K5v1taz0cwjCDj5Wo
27uy8oaD1BI9J6DPfp+jPvqdFzZ8h9IBeru4z9YElUtz20g90zl3Mp0iu4/dA5hj2P/iMbPXy5Np
YW01lbNeD3OwjJ8XQCiyWfmQFSsXXsgNpLECMRwkYXBU+Zk8DJJiq6LosWtD8reaafyURMkacmjh
CUwVbaJj5dSqwOEZecwg9C5itlLPW7ryOWn4lN7AtQcdolqpwCU3JVM+PFFX8vyFJdTUyMZtMjmD
hzQ2yjCNya1Vv0QaTmpZutNwZLr8aRfGjSmT5fAu42OIoywFoywL/e3ZWX2DHfzly//rNf8iCptK
2TRHwMm5hOyJ9c1OFzS7h1q03jiCDjdT6Yithb3ursZs3NU5y3dDYtEbPozFhtG+/V9UyWJXDGH2
fPkHLeRypqJW8VlWFWE4eu4937bvafpqpfDTLnrwSFN0kq+pGJa+npGPDpQ5sGRGuaBX7nYObxtU
JHSfbGY4KafO43VPY/938Kk6skNYtXQBcSOKpH1KbrAT9/bE0tWxyZl6h/OXuyliL95dd0cjL03B
AlOg+qtgaNO7lrqvyFbuIk6GTRahNitodCzEmvZ1aW4Z4aFyJu3VCYKa1UBVDNl75qxoFRe+jil4
hT/exEIL8YCXpL9HTa/dACSCOB/C1ESDmLQHytO6iprpmCLYmdiJ7mWjAinCaDOHkNK3oU6OrgRS
hJYCrmlcpd/pWK4NvoW4ampiM2kVOPGmCkZEQ/lg4xDtMarRbaLLyPabVGUro2HhA/Hz/T8Fv4Gh
Kayp4bg6xCS5s3nD7nlo/7o81BZCkwnRpFRRu+1RTfHs6oRaogdXlGTPSnftCGDpBuen+vTrJRm6
Rhejd/TKU56f4uqPO11XgjC1sKQUrFJTqYJ0rrZob/YrGNiMLjwn19okl169MfWbCa72gmQqmKce
eswk9W6Rx/GVMLn0aoxp/n/MfUeT3Eia5V9pq/N6DQCHq7XpPkAEQqSI1EleYEkFDYdWv35fZPXs
kCgGY4enNSujFRmZAeHqE08MsNgYKuS8h54ZULVlDmiZjjmxC4fmmV2YrRZ23nTmAhOX7tBkPVwR
O7Q2Obe2JwNr14zbzO1l/TLo9suvZ9KZy60BsqRuakGmGDRg6dXgKPjL4i9+cpvVv7cO1hhZs27G
amgjJHTV7PRm7ZjphVs/s1GtdTLnksNedcAWKMdil0ZslyT1NrFqFGMrs/bqsL9woTMj/jeYrA1e
uRVixtoi27DuCCdKD1SWXw/AuTBgDZVtjAK7jmbg3IbRBOtJc9pStPuvMjFXu3Qh4Hp12JUyCcRl
Pyl+rDN4BBEKef26NUdfD3C0ElSnFybgu43yT+KSNbhWsAiNCHgIHkLZzE4WJkFfT34eYfwmI/1Q
kfqRFMXGhMUMXB4UTp+luXDtc2+a/rjtWJY12wnF2TMiRjfosYLHQvl7JZ21tCaN44nkGjO91Z9k
8kaTCyDwc/e82g/g1DumNg37A7WUx/VTbgjXHC9BGs/sZfZqO4BL8ghzR/jKD03qG2TaNnCZujDz
zhyFa8itxau5tYTsD4tmE7yRcgbr0lQfaF3HJ2OyarMkaNQqbc1vXUZsxDDwaPRhqpbuZjsdXVQn
IDCpqt7PusIKEshZffr1vZ157LX8Zmw0thmLSu2n9GnKGz+Nowv70ZnhWgN1LawywUit9nyBK5EN
wX2diU9Ly7e/d+erc7/tDLBgThXRORlLWOqw16xrLzEez0gp2GuEbppF7Wx1iDHBBrQ9TcLobUm6
0A/rOtuHRTHBDhjSACD3xR50xsQGGePsRvkyu7qwyXFKq8ZLSwy3AcG8Q8c66xZeIPOFhz83o07D
+V3YUPdDrVsFFPRojSF2/DQoUym9DvqUXhymF4bw3FVWu4RpU1JG8yn6KSonO1Fu88w1861tmL+3
V6yRvi38dxe0hbHj5/tm9PgloOoZRRp7De+1u9lUaYcv7t3Wr3bZfXQYHk2v9PJNvBkc7o0bvVP7
9tG+kocmKN1LPYAz+FV7reNZWE0eQvYC2d0VvZVBt4Nd+WaEQJdDbpJryLJsil10HK/SA3iIh3gf
+upRX4BOmGcYlfYaFJxJvuTQds0PUQyytzuFkFmtWf80iTQykc4iW4rhz3oE8RVUSXjWAyhLJ4Av
56E1IZJLmHT5YEE8cyjtK4hGoLNKkJ2X7gKsFgVQyM5uoCZd7Me8Kk4hUxE5Y21LE96IpXIGsSRu
a6QVRMEXejflBfBzdoyuutGHwMINaE2F0FKjpm3u4MI+3YLgMDxrmEt9U2YYXVe8q1/VUiNklR3b
cICMPWEjemUqGm6IjvJNGg0AVwAn8mh00eD2DLLExcl3ID9hnic25ZvCMCbUQUe9DY1+etLDQHcp
/Nf9BD6fn1lvSfQVbd5eQ1OGb0STzWAyFpYv7Sb63MB/TzvDWOHRKvRvnayuypsKVmcPkOwnUGZl
lLyFpBFXVg3X5ogVkTd30modaKjGX4Q6ac/SmjxRHfU3GYdBIRlZ5PZV+IkVwnyhsRU5NVQCjyIz
pb+UKHQuFOyFyRzS0gvzeYQ7ulnA/rQbvEVX3RWxF5jmmTwngTSG9n4GGARy63Z3W/BxfInYUsYB
ZH3pKxLV0AkNC3OagHLU1DFcNbS5OBO0kl6asgk3Go28G2nn/CBgco7mN1G7fIooPPpKuDi20Ov1
56wX8BBLEsA5YV8dOjOnvTeXVsGdqgEo0OlEPfgDBICuJKHmQ1VR80SrjNWetvULJFQowaEF8tOB
wUIZunwjXNR/a/NfA9GhkdK2SwPIkVSVI5ObsHj69RefObXW6HMWTVo2o6b7OsVzwsz4U5vgqZJW
XNjxzoWha51YTZMyHNuG7uEdmh8k1cuWI+32FoJCcgnqojbT2CvMEm4WsLcEyzlx4FZ72+X9FFC4
WAYk+s0wcA0ih4VhHpqzxva77JLyGboeTsQvlDfOHB5rBdkCQeDcxEV6mKpbqkDxltNuzM0ANtQX
jqf3VO0nAfQaUI7W2JTo0ywYcfI/wvYwuarCwtxVYUW2oB8uoNx3wv6swMZ9wgZRoL4BKcOc5YYz
wXUefzTtnUbx1MMySLxiZmpT6Kze5qZpuq09JlsV6iFIWK3hCF/D+SyONPISuWxnqI9thLCtu9qY
Rwehe78hojK8fmiiF8XIvK+buQ4yeLBeSxWmN7kFb6mksmIXMgmlX9GY+BUjo6cXqUAFGqQnmtiE
YahpQlY/zOG8if8bSGptUThu7mIYYPpLO9mugiel83szfpXEpxrdsknnCuszfJt08mgPxtOs2O8F
mNYqas8b+Dl3E2qQSXQn5EuYPv76ts8Ermth3DyzThLmGew62nJTRLPPovSC3MWZmbvGy4sZYtnF
hGkFOq5T9aNr1No30iHg9e8ZEdprtHwjEcaTHuHJ4GWln1eeuEZFriu9i9nlmfezBsx3cEnXEUFP
IDHbm2zi+6oVF9bd+13+ZN2t0fI1OnGsUVjasAcbOmeEWmi5S3hUPsiohGOvaCu73ESRbb4WVO27
pm6cpUteij7dUiKiT4mRmYg+SLvsEyabjTknIsjNisLUtLvk9HdmK/8bRr5oedeTsTuU880AKXu7
o17ZG793Ar1v799F4ErjZMvKU20dvrgp3Xb1l19P7HOzbxV0z2FcCGFg4OCFvKcV+9zBZENakYc1
f6EyeKags5a17esYAN4IezKcz1R5TSqovhUg2k1uU/yeGZT9XvT47v2ESVarMafJoVv4A5+Tr5U9
7bKwv6Hpb2aA79ph312iGqFKM7YUnJCczj5QBdS3k4FdmOVnxuFvIHlYdGvSlPU+UXbkF21nukqO
9pOWgj0vwqwv7DZnpukaLJ+SdlIzOAQHu1h8GW1zS0PJ7sIsPfcQpxnw3Svio10OkYk0FhAh6lA5
PoKW9pIlyrPATvy9E2QNmh/A25rQGe8OVrPpSunAWcUN1d2vl8OZfcw4vbbvngDu3l0KKkR36CB4
7sCjByX4rqAX8uhzL/901e++3aqhkVpJQH0VX7x2DsaFeb19IdQ79/JXK9kifDELiZ5LNW/Esmlm
b4xhBX9haM+9mNW5jX0iipDrYGh54SEHcOtLcKZzL2V1ZEeI3Lr4VHhv0xcj/hpCBr67xE0+s/UY
qzLb3LfWtEyouvPe6BF1mYkPfftoP6EeCYanTrbROMzer+eOwij+/Zyia8D8uFjj0Nl4RbSZK6/K
28JPJkDzYNhub2FIAuCNViowRPxkdXl7odD884GhazS9AE6fwvQC50423kpbX7VmeWGvOPfVq+U8
iVJNBhDIB3hZbGESv+Gd+Vs0JrpG0Mca3RtiYLJy6zHU95n6/Osx+PlkomvIuh3l0ZjAwfkwpjNy
bqocGplHHl84yn7eVqFrMVqLad1WI6JzbcfxfVcQcZhnMXjjkknXCil3jQEOxZwu+kIZ+j3H/Nms
Wi3rmGN4o6aMDm0OUXQH7ZblEWUOuVlmOXkLpJJguFWa0K1toS1lpmF8QwALShwkKb0f23lyEHFo
B7S2Kcoq7Th+IGaCpuhAF3tryRkVFKYjgNuhm88jJ51HYwcMQ2Q4kM5vrxlVPSqSmrgAhQ1PRNmG
vofl6PL86xH7+bZF1WpjyTr4PjSoOO2MZTECmyMlEGWkUqcGuuoAx4PuUupx7kqrjSY1IhO4X1Pt
tCzDLwNhIFW0g6wIhANr6BxFwOZdmCfnpuFq31GpskvGsBBF1Mq7urFMX8Yh2RhM6t9bQWss+QC8
wwLL53Sv4g7QLBN7j5uKSn749bCceYI1orwb0iYeijbaG639ScjqGr3dCGbIibxwjJ/ZXNaA8ggh
TVnKRO5EaN40oXXLuurx1/d+ZqDXcrfhOAAu3kuxG0yQPRpx6NPlJo0gUzqWlyTQzt3+6b19d5Qb
sCPEXCYCt989NLX0yqS4MHnO3f7pkt99dQE2f5VKUHxktOyN5MGqU5/Wyp1TduHdnzmp1nK3Y9aH
hShGsbOYum6HaMNSuk+rYwJgRl2NXlJaX3TC/d8bjtUK11jcTUkMASTodG+Z1ctsl0Fuo4yao5z2
e9dYrW2bsNomUti7tA5PFa7mpp472y0EXby4bS+MzLlFsVrWQ20YvVUD2jTw7EF2/IqZ030j+YV5
e+br1whys8F9h6pU0DxM1OvEdXtf5yGUHLWRjF9+/aLOXeN0sn03uSZOSZ9OXO4ikNz3jZrT3gHH
iThWamEn/L2LrAKHkQ9KpG0ud2ZNbs1leImJ3iX1+PZ7X39aON89Q2TE5rQkId0VE7trE+MprEVQ
l8OF+XruFZ3+/buvz5qumVirKCxeULgrBj8J8b/S+72bX63ugQ8gynaS7hoZGDXUfZsZLZBL7POf
B7x0DQGvm2kACZSh/UA24bhcq/ADl30AlQ3XkptfP8GZ/WltYB+2YUsarKxdmIdfKtjCONDtMiEB
De8gVg4XAp/T+/hJ3LNG4ErUduIqtumOteOTyaoSagjj/a+f4NxbWq3jdtGxgrMO3ZlaeUNbfbQ7
GCGXKTvOfKocAPAefutCaxBul0ANh1qJ2DWNVb0u+dztoJKETESh8QPEbxcUOk8vtOPOPNVaw5bM
HTQhq0LuOgLb4hRS4uoqa7bFsmwS+vTrBzqDIqFriG6aoLhiMBPGspMAlDudRv550TzsnK6JIp9n
NHSNCnbnDWj/Hu3N6aHnOkydRBD7EofrzPm1hvBastVD3U58NzEut2S0sfwrZewiW3UOPbGgSQc2
g5Mzi++6pOovZBdndOLpGttbdySVNSF0B+lX4jBzbsZD3IKj75l9Gd0q6Gg7IgshS1wZ4ex1ycKe
rSQsLuxMZ7o5dI3lTahsUyYzezdX0/JoxSZsUsN+BmZgzq1M7O0iG7fR3NNh3wGkGIL5kVWVZ9Sm
BYBWmvvQqe3BTuXz69yW6sJtnTbGnyzVta6ubhPe5mbMdlTNd+GkF7dL+8kh6XT89aw7sxfwVQQx
DoBARjCz3Y1QqCycjvT2xhosfckz+7098LMnWIUPJbOSOTY7sZOgw7RL4lfxeF+BhD2BbUrjyC2k
dJZFB0jqvTGMgRcnPi3RCXpKq8U1jEc2LY7NblOzcWDzsZWgTPz62c/stms13BpmtayOZkRP6XTX
kMSt+bbM59tSvvz6Amde7hoYPMdNOcwjE0jAoiedxYfcjC6M2xl+FF3jgFF1MRKriSQAb0C+u4Ut
EpdMYb+DG1TizZYo9vNiQ8W/nSAifJIFrKDPFCSjHpxyaTrPhvzzl18/55lNY40QjlAKauy5iw9V
1W/TUW0gk+mNZnww+BKkhUJIegjpJfeFc1dbxSgTG8JSsTk+WAvfGTDgNhfUE6W+wll/bYTtpgWH
OZXt468f7r3P+ZMZvIYOG32dNTrD6GkQcyoX4qKAnYTkZdQ60zsesUq5dpyTw0gwnZOe1Z7Mm3Hf
WVGq3RglT0idxmbhcRKrZ7MubAfN7v41Qg1gdgfR1p9UVUWLm1lZftSdST7QORo6H3QoGKol0/TX
Hvsfn6f/HX3Vx7/uuf3Xf+Lvn3U1N0kUd6u//utRF/jvP0+/839/5sff+FfwVd+8FV/b9Q/98Dv4
3n9f13vr3n74i18CVjXf9V+b+f5r2+fd+/fjDk8/+f/64T++vn/L41x9/ecfn3UPWTF8W5To8o9/
f7T78s8/rNOg/Mf33//vD08P8M8/Xr623T+ctzL72+98fWu7f/5B2Z8wIoBzEpfKMqQ6GaCM+B18
Yv8ppYHagSUlQwv41EIsddPF+Mj6kzHLZIZAt9eU9LS6W92/f2T+SfGzhuIS8gJwuzD/+K97+2F0
/nu0/lH2xVEnZdf+8w/+np3898yDyLtBbXhxcdPmwrDpmljNs4FWcSIH11TZfgjt547y/lglk+31
VRZteQ3YyYBQ0WE6X2B6Mh2tHAqmZQFk5cRt0ThyiHpHGvyknW4HWDVwV8voctTcnrZTAoVSx54s
O2D25NHOmA+DgQ5bUvAO1DQoh7TdlPhWW5telWWQ7S3R1FacAM1j00Mz5whIrFqzDY07cjMu4pn0
SvpkSMgGtL30G3QTzFurM8uXjMzmUfeU3GH9Nsd+TIy9AE3uChaIWeHoch6oq4YmfhmsWsBYi4Gq
QYbCYXN6O6TQKIQKBJ+s+7JYNogSug2WCZSgaPPKC/wYtDWg1QUnE5zKPo/FVcyanZUXAZvbnR3v
sjeY3VwzMh2ZLt9CXn8sl/pT05R7bfV+LtRhDKsrLaYNQr6jiPjRjMpjUZLOYXTZjqH5CMiBR3gV
8NAfxbGU6UPcVA+lwAFqlQJt/8I/Vf3q2fTbJoL8zXQc5WuaCBhyh5AiywM5qSveTlcDyMBj2VcO
1+Rj3XFkjFZx17XRA1yI0X9l6cduqu9ZV7xwuVzFGaqiQ/gh08vL2Oa7EGEubF6f2GD5US82tCrv
5qjZgBsSu2UEYITQH1AsHyeKuUHC22HQs1MQ6HAaH2h+FdVfITbv6Tq9ymp9b+lUOwBLHYRWm6no
EldG1oGZDHeSyGvsYd9qClMF6Hhyom6qptnWrby1alxRam8Rc7qNZLpbUuYyCAB36a0C5kWat+gz
+3UTvhVZ+aUUAJF1dxA4uE1jGKcuh2zM3AhELevYl61Hms2yfBjKnYyn59hcGLxXG2+YyUNhWG/Q
qd9m9NZGp9ld7CZQKg9a6LM5UMN9JTnZNGTZtJF+YuGjpoFt5/eNGToTMDe9lQYEvgpxcgTwdod6
a9BYqa9G64Z27KYb5I1Vyk2tn5f2JSz7nd00HxcRelXBtnaV+TrigNcte1HYH5MmOsZhFkxGfgub
GQvAWFyp5o0HY3E3ovmOZB9REwXaZNgyNGYFYKXTPBcgwiLIkUENwpiyZXQjYW1bVPFHZr1hBh2g
mLkxB+NDZn1I5b0ZY5zqbRmG4HkO47eE5HdGNj6UA/VGGQdRVkOLku5E+Qq9dMspOTvYkvgSSDMK
WQ/ULZ9wJHltV7mTuG4pc2XWbxrzXvXDi5mKjT1eS3rds4PFUTOCk2+g5umqj7NDw58lSfcGkHo0
a30bZX9R0sBKOr9to48qzxeHleHdnI8P4rT0YqkezWFb9/d2DWtC26PppikA1mTpBrxGFMNrZ5Q7
3tQbabRXQOBvoCB/rbmanGzb6NIdUwgkJ7FbQxe/0cLv8szhtLhlpHnNBdvOVvgkSuK3VXUFTNzi
mkTdDRU7EH43RDVegxVoFe2sMfLHJSiLxp/LYduy1mfxx9lmx7ZrWy9q82CcjOewHm6oMl6gEPjZ
lClo5gn4HGUD0GDnT/U1Q80czxwFHXoTjqi2drSPs409kOe2s53eAvovSifpNLZ6MpRxpKpxcwJe
OGkTMJHhtgQWW76ZzE+znIMJvclIic3SBLAfdRuD+yIbni0jirArhN/icHGVsYRup2GUl2a7ngJx
WEUhNCrLL5VBDezjYeHKnm0Ny943y7BB5/yB53L0wIQefMME0zyrcvUiy6rFhl99VGHcXNlxWl03
XV67rTAOiqlbSpareo5g1DyS9DCTQd72IVarEDQObAiGxv0A1nl+xdH9h7tQnx7CIr5jPGGONk1M
DrEt8KtOxQUyVNP6kJXLQ8fyt14PN22ex4c6bojfdSXgxpk5XHWVBbj8bBc3Ng6ce1a01nGcKWBS
xiuQzlAoyj0KrP6YGm4EQnrEE69qoxxztzYDmYhNq65Hlbzl6KE4WVUse8uEnkXUbkMx33VFWwXp
rJ8I2u9ZXgV5hmZVGZBMInkos103ZakjInj3gRXMPCscYUZoqC06cRulgQyqo+QFe34OfagHK/SW
nidBfpKQS+VrHQ9P2kZmGjfiqUnqELkKIjYBu8S+7q+K8pgUDKDJJLRdyszBbYtpjzzqyzgMn5ee
PsZAX5fpWLthlG1ladzapI0d0zReK16FbxWk6WAUgN4SjBI3074cPCxzp43i0tW5BWhnX0Uobgwp
wEVYIGPfvMBHogbeo5mc0eS+YaDJy6duR2ga7aQ5XafLm7Di13HGT1nO1KRBUUgHZjOLV6bki5FZ
fjEoJyFLoMp6hIYWnTdzB7CdyfKbspoRb9QQswPLYRigctDTb2Q+IYBMhUZyCjUDRqPQ4ROsMvrJ
vjINepXl4SPi8Y/ZGN6pKr4ZSvU62uPbqKwjhIw21O6+xNOutu4jPRoeBDeuOhxKj0Ael0FqGMSj
gBbvxxhxvYXibDBqDnmBihdXJCWmk2a9hqbkSLF95w80h6A6HevEHfL2phmWOrBbVkPGC28MtBLl
WioHSjY3++sulljTc/dcol3nDXYeXhVpTB1hi+gqibPrhOP8HmRUvbIwxwFv18NXm3RiI0vMhqlv
uJdXTDqZSiDy3cVfSj5C/SlbrjgI/i5fksxJzWLYlSHLruKWZzeQ5ICKgm12G9n0EDWGgbYzp5UT
9c3WKhqoSJl4y1IgSFoUsgo5ubay2wDqZkFOCXWN/rWaPtSJDVpsRdxChUcqRtCZI2OP8IJhn5KP
pFO3bd7sJmwj1Bi3Tds5euoaB1YIN1H2SWnF4Zke9b7F5hs51g/1LDMo8uncMTJyl5Vh5NOqeDSy
cg/5Fg8NNRBX6wHmLbR8qKf4ailTExtbl+dO2lR7znoJS8W0QT2CUHFTSXj7dHLKjxKwZO3UGQfC
vFP2RptzeVckC94a3VcGu5MQ8t2NcfXaERJtaLIFxpzcQ0xDPSlhzYsDiGlq4Ewbew88wdCfcoz4
WHdFUBdo7cc1fSkrIfyhJd/+VwHvSJMMdEL8Jx7I0O1meFU6knTMgZbnriYnaTg7d6ZqvrYa61OC
KgPqG196xJeQ3QYhpwzeU4v/UXZ1nQBb3upv3Tp3+iHduq2+lg9d8/Vrd/1WrX/y/8cs64S8O59l
PSRlhPCr+fpDlnX6nb+yLNOw/zQU6FESktmWVCd40V9ZFjaGP+GpygyuGLKtU770X1mW+actkHyd
kh9p2sjFkJr9O8sy/zQ5Mi98hD+5ZYEa8j/IssCQ+KHGhtsSOOpxcYU8kDN7DaaDOgurkwYK8rI4
zpl4HjCRVRvPQTUQX4ssh+5aSq56uJchFlKlgx7uk2UUbrjU8Zeo4Vuu828lmdDaqJkLtrTl2hCj
TyEl6A48R05hbxcz9xFkGE6EaAfs49ZTEC+hfeG2DKFZZAA5KnLU/RexIwQKBqyF9iGk7nA4QKME
54yQ/GYmMnGpjKDmYAxuxrAhlCggCCRLrqT2XZqLjSV673RVnhbHPCQ+pOmuoajitrCKrVnhqwbF
IZMfG9pWG57rh1ItuRNGvWdncOvqq2M8iQ2BUqJo849cAmhToJIl8OCw17zm86euLnya6iORdhDR
e5B0vAStTsjf7AxeuDpm28m+1xF0wKw4xO5Cy6BuAMIn2H13DYrMSsl31fdjCeNvaLFEKmCGtjcp
FGqCtv+kjU8ZHoUgDDGg3xzTe0MVLi84Amx4FRfXpiBbG64ODLcR5cYNnEYD+HxiWxu8rsuDXLvL
EgEYZO5Nc35Ycu1IoZC6hu3rqFnkxMnykJECGjLddVxCYD6tK7fAC11QZpSphYqoBKmYvBgYDNwR
G81n1OjhgX6f9/elvjcwoLEcn2vzLjTQ08eF0QAJeIOAmlX3eac9sXxB+PAxjwsg90LLoQ3bgpzq
Yj1sOtW+NiUk+OfmgYDpYQ65P4kcPFEG7USMdGfkDu+IX2RsW8Qxd8p0uK778mMGWZqTbdo+1dZO
Y67NdeepQW3YzN2sjjYa5wTS2OdaZn7fpp/ErB7jznh+nze5jW/DzwgdO7Mm+zphdyXjGxxIBuZb
3m8hZBOwBneJp01LGGE16jHXU5CFiJQsGuQJD+qW+LM1XJcCfkH6xUqqQIXNHj23AStgAE6gSOKA
1OGhrRfDAQgTERoLMp27sln8EQ46oSwfBtiAgnrjj011HfPcl33yxQZSxdE28UfQnyuLb7L+nqLC
jgYT4qjWQsCM2qeNs35O7EPChfb0DPDcPKrF67Ma0ykVH4vYnu9tsN12XBVXRV+Lh6WsxVWJz9Ao
QmVh1gLKWTFoG0bCvFxD+LEdSmiDx8ICOl+X3mAhXmj7OtzUPP5QRfixysy58/4hpC8ZmvrZMbaz
ODBUA3c4UeEAXowpxlDMpVtUqPVN6ms30Bq0KvtYYuE4rTm1fjpF8z2O0dY/3dBs8HCn+WkWFBy5
0FB+4yWIUIVB+QHZaoklX5SegFeVmzJWuiedzYNEhB3YhUp2IE3pLQ91vEFnjARJSbYZTHkKB3Vh
T5aD3tI0YUegucUD1E9rnzLuoRKxqWrby+QSGFXl5k2ygdvdRw46c0EzdynD1yqPfKHFPp+UL4rc
jRDLEmu50NL++QZsSYYyl6EYdnRs0N91h0kCi/LIHnUAK54NkfeDspyYfxIaGQ8yxMLI7vO5hN7v
8kzUJYFlc9X5+Wv/pwxappZpwSNq7epLCz6IvM90YKIwUKhqD1cOkNIquYnhsB3qMHfiIGmpf9pd
p1Zs4sVMts2CdJ9UmjrzVO8pVLzcqestuKZm37KsTz2QyB6H3geD9lGgkgehU3GT9HZw+pYUIo9G
8UjCfM+i8Y5PyWuFUD3n4LCDNuIvc+6fjiGjtBCqVeWDMFDVi+b9aVvugALoksHJkSLZNt8xnEtk
4G+Ikq7EgIIEFu9p4SxovpRmdKiGCF47s2+o2EsSvoVeBTLJ+PMonlBahDySA5PpXRYxN53uMcec
gZfQu+w/RdQOzOXkj1Ycecohlo9lyEpHgF+foD1tcxb07fRcjfpByewbS+0bi7KbaOI3NBJXKhz2
qlkSRy2D4dUw8CAFwvvR8BcFvH0HZqM1PWHb2g21BB1m6eLwWwUgxYTtmiQopjHsxXHpjPmnuage
Tg/EcLAKZMCTnJy2KK66tvwgdAlvSV8v7MZqm31F774LZ/5dmP2hEPuTAIGb3ODcxMrATPlxfrag
JqsegsFB2iPnGrBrq1g2LsoXG0NfUgZ+Dze+K/q+hyPCMBUuJE0m1rIWRgudl2iROuBa3PRJi10v
M10o5961qMhAzL8P6ppviG345RS5tb2ZwktP/P5If78JKSlq38pCS+jHR1ZtZANJxnUw9oVTl8mW
QtHJqENEFQE+wDak3wf0dJzV0/OQ565IqZ+fUouOj58q2MxWDIcFga64GHGQntrVjdPg32jIgxFs
eW6Hjjljv+JkFxPjJpTLMW6RxiBAgFw+cvZRv1n0dZhCiD1Ql0PGzhrKEb61j6G1Jw1zkezand6m
8Rfb/gSm69FgkErLLS8l0QVQ4Dvtd/1KFLME4lWBAPS9IffdLlWaFghLhtZBj3RUm8YOuRiK7D1O
tgVpaOND3n8T5Yc2fmnNZmNDfMoCPZQCND7htEwOE8rGp+UzpfZW1AVQxbGBqV0GOsJGN37pyHhP
j9AsgwqlcQN1//sZ3NFfT+V3cuLfn+IUOjNTUTgu/TiwMCQwMrvHXtuj0gaG0RVw24FlFx9IzP02
HyA/Nvwf5s5sSW7kyNpPhLFAAAgAt7kga2exSHazdQMjmyT2fcfTz4fqsV9MZE1iSle/JFPL2lr0
RCwevpxz/Ls+OPep9XkgaxRKuxE1MWwrvzELAy8Qj+mpCCG0NfYnWbdPY0/Mqfe3FO0fl9iToVsH
ks4NBMaKqvSPl3aVIVwXT63b+gLR+G35jVJDINAaixMthO+TFt5bmr2PnXlHLQg4V0+xasJztpN5
E7rioA/th6oqj/kk5gWjuDD7X51b2dAPIcjYeMRedRYuFpb8gZeEZo1Y92oo1hqqDpoCYFBB8Nge
dIZSoRFd/iscIfLayYOh5/hg+yk3wdRp+ingAdEJvTsQm+1sPLmD8UU1wiu759jMma7z0iXZ0ZQd
YVj1UaPZ6dfhH3pmnhKRHnnM6EH2kHrrE8KRhxxub1EYH01YIUCWDyjj/N0b4Y0V/rh+hN50UC7D
qYRt8mI7F4RANfuJkaXFCYjjxyUak6K/kf5Dnwpo20yXhx/UR8Pj8qLAxLuZg3oD+/PKT7tYbLp2
pmHQn9PXUFqrLGkX6vyEclT7Uji3eNN9PX5fomw9CgFup0dSkR+NZgGYCXZyLL5aseV1ZvZribJV
kB43VuUyizQFWaStbN0yBKKO5+cTpkLe+zPn0xIPs129oGL/bNfKM8vi2S6iHwy7QRevfbJT+7ip
QPbGnmCd3TBcnR8h15ItQyV9baotTh+Bp639tfSGciJIW4P3aH4kT3VkfTPzW1QVMCFTbUDKXnUe
znfk/AcY55+PTuqYVToPRoLEzZw1e9OxTsDm8ObfTam9RjO5kgzSIqKPm9ukb2Bx/EWf8TGcp5vO
Gg+5+jBzn7kyp7r+e/H6gUFbj3PtJDkg2uZUteF+auwnv86OBfGSE5PqDhblscjdv+7nu6o5/4de
+f9a8Pn/sYwj2JT/vYzz0jVN9O2shrP8H/6p4VAQcP9LCAoutm44nPHlyv1PEcf9L8XfcumT46Vx
fP9ulTv6fzmW49pCmf+01/9dxDGp4nBzhbAsSi6uS9D/jiLOKxbj38ePc2+iM2+ZHHxpurpurW6f
bxShmGJ3XlBiZuB1uSDaDLq47r6OZlumu36OywRB2Sqd62cI07N68R0njm/cGMTuc62PpZGg+eCS
aqGvlmT9TZzVbbEDYEiLs/Rr8RFVzuKPMIgck1EsaTzt8oHa0bEIla8+mqHl+55WZFoIdQAcfm3u
c3R6R3ApyVSF2V7EaqiPVSW7F4uAWO4Au4tn4FfN365otem51Nz4TjIrmniiEYXYTyDGzZMbVINg
7nhnfdU7g86SjN0gO4jBtMxdMpbpozX4Q7RLCO7D3WC2tbHLu5xiqorssPHI/ZIXLTBlw0/oy9QT
sgdtKPRF79VTzcRSpZpbMbumJTeGDfvbMXojfKbwV673xnLw1BIYhXvxXlRa3kvWzI53iH/E9W4a
6hru8Fy691mi19FGiLNKJ5ezADzDMXmclv+Ya1EBZsY3HLmWYX0I7M/mTvaBbA4MSDKH70Jm8pXK
XAHryYsp/Xt2G/1zXw7N1wkqarKbkGIdNlZgSRDOVoBYaykyuoq43lav6tK/xS5NoM1xEOSMFWti
aqEHUysY3VzMmtzzhtKvtOMhbI4O80DUQVb5WBxzoFtbP+OVUv/773BM4XJR4PIaluTCroI/pfJu
1lJ/CndM0U3VoYj8Qn5IcuikuyRsB+HR6aLhLB1dJPdjoIyflLmqgz5qi25mUsr5mxGgOfMHR94x
g1M69mGV7xKnK+cfeosa9wsk7SH8RJNs8v+2+rEpqYjKdqBqcf1U4TrO1pQNJhJf3AqptaRfdv7g
COgcU9RaZYhsoVPQrjfQeFWhkcYb5+kcJUiAY1oYoSxs2zyswK7PDVm54XM66IHuQnts1Z55H5P9
FBeZY+/zbERdZbCydGuQ3frSYJUrYwhkKqSrm2tEeEa3psxViEQvzHHKlQkUVAPU76GO3frm+lJe
fCGlPMIorot0pLhI9pi16AJ1TdGh9lU6lgfdSKR/Azupd+4oLlryvu2GcXyfJDELS7VHUHUhE1GK
+ZCrHLP1e8eglA5BzgxmtYfOnDxnfgwLNqdM+wdI4MZr0Tznzfp/r9r/wR0tZkl/SOcdaRjS4Y37
PZGYZcbsQWlSAzbhx1V7HZ3gx85xSoaR64X593Vry5U6u3KgrChsSfe1tqWvqdV2m8h+ZipZsJu1
pLup69JGQMUwTtR+3OfGluKYwW28C1ngjRsCJu3COIh7ywWLZpPsuessfpEQl1FlcH4afyxzxrDQ
ZMxfmpoxCt9SyzGRQ1UBNbmTg6RxyykLkjrd6b2W5ogmlUJHKd1sWqWH+yKpFYrmY9wvUlNGAy8z
71L5oRo1NfBMJrIFw8HguGL+OKDIQjWPDc4+FsAqWk8N+hSGu84fqumlbIUib/MV4I0ZDdv5lxFV
pTXcCHqnExOZBlvMX6oIQt7PAEJH8IVOcu+4ECmdOHlE1EWaT1Eu9Opj7mZq3AeMiFXxHhWBwL5P
xKL/sR9IYn2qwmkxPQELMrMjJSP0XLxgjiRzJzsmH8s/Y8bHqP6W+mNG96CL6RF8CWdUD3bhGMz6
eCjtEDU/Bs2O89fOkVHKXCIrZ95pUgbK3Au7o2N9W6bpEN+38IZDutFOHp/UhIrcDX9G4M5eqI2F
T78Gy/H3NA9b/0EGZp0eEqW7uI6GLNspnkI7duLslpNrj8OhhBvuHtq5zyxe9VDTkmLX2dK3jmkl
s9F4zvSxmsxfucGcawBZZZZq0aEwcneSx5wudmjvO8OfTMYzTAhH3QYR1befTLpwuy+yHpLpV6Ks
0g52Y4GA4HeNrEruozCvKpqqYxO2R1cftOYnkY3dHuxpDuOfoK7S/E4zfGKSXZ7FlXzQxrxU1S4K
5pCWh04Dl/wGlAB6HQMTdPagKPL0T1PO+rCDjlUMd7JTmXszBEMm9lZQtv1tmPea9qTEFPD6aLkb
Np/CPJryZ2KX8he6+477wky5IVTUZS09+drQvA9501PR0yZJxkk8EhVG8oXhB65x349TU3hGJyeH
gwt05Q4pMsIjKvYIRH2Zynq8AZDjJ15ZmGj/MMUgtffoyMeDdRfaef05EplOSbEdcgearhZ0av7u
5Jo/EmGyZchvp05hJqdBb4y8fWgqmAPqhLawjhaMOyQkNTsnsHRKYmR/exoQiXU3NlmS3g4lT8q4
T+026pzgzkGyza6ODC4048+gcLLujznMEeTdV3UswtvRaBhZSkUQSRsvYV5QyaR6QOCzvWutwaj+
lG1niruiD3oFjsH11Vzs5jG1CjSNzFyiAdYxWUbRVdey4VAbCFLeGmMPrKAtS6WC/aglQj47QHQ4
DEVZzeZ3EOZ6dMu+huXRBG3IrISgTuSdTCxiUTEMY/yvUcbC8RBWqrqnknnA+QP8aX16VBnYzr0e
GVpfgW0eKhvwpOjHB1ouenhywKsGj7rlBNEfdhoFSffYxxlIguMwhOgd7zkXKI2UkWh953taB37z
xY/ahPFRcx2n48Q7zMTWfueMvht+aZhIEkHMAajV3WW2qagmA8+hFueMgIrlB0Cqmk/xMmvt4mPh
OGOjHdLGwEnsZl8307+mYZDtn52WORFDYjVd/JHZaBvc2yIrxlutNlr/UfPD9sUcB9P8e2otO916
Cy+iGcIMetyu7iBJZIi1tK0eGFrkDDFQsCmAN9pR3LFsJmhcf4zOaUy8uDZ/tmUYQJOFbVlrKr/V
zc3cpln9C23yuobOnpV0HXXDvxsGWwuOlZF2udcULqjg65bXEbADWJrAgrKdtJfwfFW9U/40lgX6
H78qdqDfp2aeJ4AwRTx6pG5Df5tESQv+rW5pF/JPt7eOH4vp6/VfcRHoYF1HwYBXkfHR+lrRFGpT
5TtwT3gPQ584nfJRUGfdPk8do36sSBuCbGdUBvCq64bPowBgD64wyaApDRFgIdq/PNS/JQDSCCYp
KzQrjD5S8c4PwSOdHNnpLzk3JzwVjcWdlXOv9m1kRe8TRyE1F4KiJP9SFCb5BcvP+828JgPVmRZA
uony0U0KYvsukEP45Oe8nxs7fR5zvNoi35cGklgAhDlz57ZSSSkzJnvxCL3ch4AHeDdaVvJcqniL
kXm+nYspndAUAInuEqETZp2b8nMrTDTHt71q0qp9kSfNbZMV1WG0K2S/Rrvf2MVLe2BNaM04RFPk
q2ut0xi0vt71k+sl/hDe5GHR3BQ05naOQVAzz0Bs33dqHLCcpLCCojBeeimRnG8bEzX6dnDo0ybM
X8CFjx764/PebP3mwelQ7Cwy3wGRzkSZ65ZXOfSytFLZRMfQIhRZz3qqVwe9sAJLR0GjC5vwLuFp
HffTmPr3QoQVeMN+uk0lm7MHDG7tgzgbMi+u4iZB2DnXN9RSLs8Uv2bxG3guAzjyKlNIO9EPk1Ux
gicM7JDWdYw8aqFVYMyNttxgop87yddP55VVlkvRCke5pt5NMpL02IPg1MQL0qBOXPrteY0uZufT
iM+FYsCHZmx84htWHXrfsD/Z8AWGdL7XgdMQ/Bqmtmgbth8LKYdbpYA9yFHIT6nmINur9eDxN/Z5
yZL/nZ7wsQCybCF1ZRq2Ky/UV5wcYLcv3ehU2HMiTlncDwT2cqKNh4Se8lwRoJxMm6Lo5mOKYGyx
byZBQ88VdRy0Gz/nYp8pjTC0ld9kkobaaz/FUDo/KNGnPXWxrg3M/krr9I++q3o4IBXgy+sff7Hk
vEikgJI3AaAm4IfzJUeNQ29l11Qnx6n72ouSrNo7jj7szSnJDo6dNT9AAjvpxq2+8CJ8Fwkozw93
awGdnZs1EX4eQ7R7T0Myik+xIYcXkTdDse+6TttRu1FbFs8fXzbZBn7Huye40IbOUNRzi0j1aUZH
DHgKmLAl6yz4kGuxfcplW/7Jof4qzTh/ydpgfAiI6T5eX+X104ezfG1mE9qwqST958bH0hRpBZkZ
vgpJZ5LqlIuiovmcmrKnMdfo3qCV9mGMk3Fjf1fAjuW7pbSIpyi5Ue4y16+uH+RaEPZjf1oa6qfI
aWkujJn7dz334y3oIcBeSOHsXb2MjmnfDTcqUYrmmuUeoL2g39D1/aHzZdlsHIGLc84xMlgYnXo6
pThntSFFqYgC6GCBkBp7ho115QklxW99tilacLH6WDKpcZi269omvvN89S2Em7qimSdQW7Xcj7kU
d3PYtDBfLe2vVgsb+r98XuxLLT9e3/i3PlIx8Y7SPMaRPTk3XZhBXpuzO514X3izFpYXU/CCby5r
++O6qVVzmJ0GNYFQN71h6Qqqk6ugA0g9zAJ90E+mYzTHLtXHnWjrAh6Ik9xWqWr2hYS4Jp0qeEKs
T4fXQSfbEbX4VM4TUJm0+tPMZAl6p8n3bqJnjxnMz5+5pra8zvmOLMAOTiXALYQkKMbi7c+Xpc2y
CkNOfLAiy9DvUm0053+B+NRwAIGffLBLu3nJeqEKCxgaWJnrS7U2j2t14RRKTgPFU1C35+aTwRl7
CDWzNxQ2iHUN4phV9d8SPexPVBDSfRPCHsq1qPWuGz73trwxi2G+2ST8JZhZ8+xhfYwJGlcC9I6e
/0i1ZMgOoV2LcZ8ZiO7uKlP1f6CDYH25bvfc3S52lwARaLHr0hilynn+wbpkUptdT8KjzS5PFN3l
IS9GeUpDgLjMWk1v/wN7LpEgQyR1m1t+bq+cjJFiD6V0y7ebe3t2hkcNzfVTPcffEVkRG+71rc/j
PAGUBn/CG7a64JpR1ilzboSnzML9kFs1UWgbdhYcpQJ476B8c+ORftMi5VqdIe28musDXLSGG+mk
ad5giuAg3EqeJsqGR8OHo5KN5pYU/rkf+WcDpQMMXCqJG1+3c1JT65uxlCyoGcG6Cqf+ZeDvgHGe
nA2QyVumDKjAGDOFQQn+fO8cyyBPkv7szX4eHptp0uA8FaNzTPzR1971CPzzXXhHUO64LxKz1c61
wFYm04l0Lx5G64Gpk86DqqCGAPPrX66fycvv4gFcrh5xLQ/huu+TDUrNQ2wJT6IidHRDsHbMwKy+
JA2Q2OumLq85EBjXwunrgKv5y/kStq7FLAuwdF6imvJomZ15qIPYAb9G9oLyYXHEvyTedaNvfR/1
k2Xn2CLSsHOjHVw4wWwf4TlFZLu71jeLz6M5wMUkLsqa43Vrly5UOdxuHAoNE8Hjdm5Nul3Sh30k
PfRXuuqDXtgVs7NyBJtbyFaNUR3SUPowG83WmT7HQTkaW2qwb6wy7pSKJt8LDsdaBRBWIrVp7jvd
k7PW0J7Lxn1epqVX8c/uy9hWR3OO0/dv7ZLS42wMa2llrp4Oe2boqIVUNHBoOzoutR4Uryi2Iv2s
UzqarEPWTfW7ryRVKy4+CTd/IpHc+WKzuB0wydHwolh97UU6eBCLzL2VOc2GzP1ba7oEShxf+iVk
BOeWIG6OkNMLwxMGwbjM0+6WvIkYEWX5U69BfTO00jpcP0tvnFxAlgQsrkM3k488NxqBH4ituTF4
nabw0Cogz101JzdNWr1PBnnxN4rqDg0Fy6GhyV1ZmTKo5mpq0iH3Z3IfRprxNNjR8OCPWviSymxr
nN8bn8YJNagf2LSaCQPP7THAsdeQDOWMFoFx0Od2fDbD7EdSje3N9UVc/qR/J7H/fBmJLD1gIirX
WrttekcDiOtp9ko3aqEr5lm7E2keb7zsl2YQYaBGSydNEVFYq5fdnaF2ohqqe42AXUDXhFriXhbS
+PP651weRFtQdyAf53YLfR2zh2gJtqGtS89prJyiuZX8qVVV/hBFMAvK1vwCSTqZNl71S6dG1Q4Y
D5N/lgLhenKb42qj1qDT7InU4SDi/byZWtoPwciCfe/39ZHqae/FLvyO6597GU8s+CCkO0EsujbQ
yfNzMsPZS4t21r0eRrKXV8Yvh67Eg9bLv2a/Uof3W6P4TVdUWUspdHUqwV7SfaAN5Y1GzkDpyO6C
Yztn9d5IUxs2zGQ377S4lCgZRCspqVH/JQk//z4fFkyRBXNLT84Nmc+i/+ykfTdC/mVURzBsrOb6
1mFNUTbkzlHDcxAjObfGWNx+UbZvj53Wi9uKQPSkZQuFIUsZWbFxaNZb92qM8Nqgsu1ShF25FIv8
uAhbjJWdDE+yBHebwLW5m3vm84my2NKJX17W3y/6qz0eA6Q/XMKZdQHWiQQ95d6Ezqu31m3OnL2P
HTxf6zB1zDLAXvPoM1TmVjbK+sr/2prM+Nbiwll0OD+wN6iqnC9ukxCvDbHWHhm7Mu6p1sceisEV
sM563jg1F6bAfbB7C+Dk1Qes9nFEaQzQhVEeh0ZNf/VxWobPZQWd605FZfJ8/VK8Zcy10JuhTeFY
KNucf5cBTM7QI5PYrMyh+wO3ZJQdbVlIaltTtd4wRY1zqX9YwPX4y7mpkfF/ZqXM8gjOHUp5ykwo
sdP8oqHzOFT5v979YUQHXD4SpMXaasOSDr2mvOfuBfTxPVIz5w+mGsSHNszNT9dNrb02lRyKCyB2
xFLyuKAHxDZKSJVvt8fMb9s71ahb8hnzqJRDLjYZ8b4s5+J43eYaBy0wqih88AQSivBqrFYzcgy6
4imT+ezSzZ+ZgZ2WMKfq9mYe6Cz7CXoNtux8D9idQETQYMpCZ7ma11hg0mkliE8i7Gqvb8f8U5qb
9E+Y+7jF73pjZRTNC1BahAEg81abMLpJm+s2cAJpqtzLxxkeZmUW0zGgWnijMohndYnM+IZzujDL
H8c2UOSg7HVJYWHoQGAAVhmOADYm4IbgGk3oJ3tgY/OtaGvqHnp7e31DLk73YnNBOrIvlLzW4Rxj
SZkQmxQDPOE0+RUZnYt2hatui1I07z3aiylaBZAhsPVKqv69p2fEHTxbJiceB9PSdmmWQrzv0+o2
n+xkIzJe3sQzt4spygtc2QXXjos4v7PRPFdzpdRwbKDcPsV2Xe6F8If3XqDFioVylsSxUs5Yvcyh
MbVSdvZwtI2qvxtlUnldk7iHyQ2rfZgI/7HRqq3M8a1DAquES6QIuZy1+qRhtWhplMF4lFBbD641
V7sK4NDHsIwgJyWwmNKuy9/r2xevviD7DEVhChD0aj39hKlQyDkeO4Z1HiAwpXd4pemoy6zayIzf
+D5KjHRjiSRdcHarF1qWU5t3DmXlQU7GD8cQsJJiI/f3Yxm1nwtTjCefFPn7u6/BKyQT7BulPttd
uSUZirA2aibuRlb/y+gK/aEDR0Ohz5w2yl9vXDgsgdCEjAJbbo1oMDNmZMPH4MJFIriZlYZrcRv3
kNGb3PAn6wjZYNd+N7XKRG0/1Hwzn4aj4yTlQ2wnebnrS7/ZI9DaAk3zw2eNea97rS6GjQTn0s8v
ti0pKZtyWMnkzk9MHaOCU3bzgKqOO+wEkfKtGwThc2qPIwDnLOmLXc44iZdCKXfeKWdyn0Xvjx9E
Uzf3VGkYQ+v65SEpsgb4QQnsgrRabIlTv+Eo6FTz/Dn8N/34VdDik8i6JhXPo962v3QkNT/3yEJs
+ImLoJO14JWlLQ54FBe4HPnfwAyzShNKSGx509vJHWMnFSIrywjDPjSO+jhtDRxYnqeV91vawWpR
+qOMtgY0AO8q8a499ipTek0LjMLozMjDmegHx+kaD/8R7JsB8kFajv8jK4IgyNsqgG/dYAP3S94O
esdaz/ftzBlp+QhQXaXG9FGvkAg7NQjGPNpFPaPqU6Tdh9ZqLXOD7/jmMttETczmpBy69ozoVQxj
LzhyKaCgA9m1c9+0qDSpLEWULXG2GhNvnHEFMIdTx3sNVtVe+f++AV05K7SsygqJ9h06OvFPqq7W
Z5gZY7uDYWkiUpSpH3089IcS9cuKmaQIjhWTnjQ7EZYtNA8/bY+9WDh4YLWLQ+CMzrf3OjcOA7kj
ZTDaOJRUz88fOskZdfG+P8qeXLWck1I/WrVe6Iw+cwx/IzS/3IYloKCPSVHKoku/OMDfTjuXzVAl
eLsjY+37HVip+S+4IngZv0VNjhGj73aoy5WiS0z9FjHk9bQmvUzntJ+d/mhyyet9RHhV/oUIGIoN
DjtUvN+cvWT9pAQEiIDEzj+vNWnsdyLujk0ZJaeZWPdPEQD59tFQ3RrTfumdHIopcAbthRWCLz23
BZgPLTaRTscw7JqfsjcRNEzs4c/rx2MlZM0dJc8wF+SOAMpAZX8VLTXmUDPxc56OPc/VoUEw6qte
i7gi15ESHcXG1h51o0CbcJKB+BnM6fiR5aUhf/2HXDyNhFPGgouyFaV4sA7nn5sSDRgFcYGn+w3j
SIHW3RShL3YTCefxuqmLQ2qCaQCpBL8HLhfYhnNTgIKNwsIHefEU97ejk3cvkVnbzAiu40OMwMbG
qblwycRPOvpcpFw0NVjpc3ukU2mbT7GE+S6KDzIK1IswEuNXYMJH2RUQwcZdDstpugs6V2Q3DVJn
740GFusOLSJaUq5F/nX+E8xFTyJNeumhqV/9ldPOfBJk7F9F0xbTPhnjAOkQoaBryGrjhF1uLMU/
ju8r545q5yqfssOhM301SY/mysJuslxEDg2ruw2QXnyfADmnme/kG5c0lbaYa69OkVWiPI9Tlh6C
w9p9MmnNcKjSxra+FoEvnI1H5+KxW6xRXxVAkvB56+5RadipZc6l9PpRyw8RyOcX9u9XNgXRwYLO
d5MOercRjb9xmLAk5SI2xSu7vq+j4WqWObSGR+EpOphyGu/nyikPhW6Un4xyqD0RJOljD4VtlwpZ
/Lx+dy53k++lPrEgQ4G3mfr5QQrpiQexngKDyarhZhLVeNIAZ3vUfbbG+11eUwIYhknRAFwUtdYV
+dzsDOgS0vBcInQUkMr4m6pt7SFhlPhjyLTNjTvyxqfh1wlZKZnxlqynt4XV1BGfDnAMCxrSVa3y
oxk22i6j+bCxiW+ZopiEbip+AUTN6k5kDNhGyrAxvQpK5l1CAfKW3KC56adw8q5v2MUqLjkwyAni
8AVIvCb6t3lNzgGZD5lgAJo7xHbVTuVMZNeb4qMfowN13d7Fp2FPQXYDAgrMhefr/IAQc0WtPbe6
R2nB/yIAjx0AyKOXa9a14W9s2XKdz4JdjHEIHdJS3geq8efGNBRuiyaOdW+S+fQprZjkpzI6mrkc
SwQjk/YLuQMt62Ke99c/8+Lq40R5QEzUtoEp0yE+t5x1Wg3wn88EBlk+lL0r7hFAsU44BHVElIjR
Dxbk0etGLx9rJLYpJBs0GQl4eCvPrbZa6dqLxqGnJ+j66lKr92aE6rCuGPcWo0pyLLIZzRfdLLxO
FNZdnUNRv/4j3thg8guyVN5pOkvrGEjkQ6ChKs0GZyFqyaLvQQMgFpAiM3y8buoiBOJzbbmkExZr
7KCcdxZNlp0m/Rpqhyd9N3kc0LO+n2PITtetvLGVxHLcjaU6CeJpdWK10c2dZXwFisqh6YWRH+8T
0JaeJlDsClTGUIDc2mqJv7WKry0WYLSIRq6djersOWIqN40ddnrfpXl6B5IDqdIJ0sv173vDA3Dt
bQWSgkSF5Oh8FR0/E25DxZzIKkbXSDO0vc5wpkNUVtGDFsitJvFb6wkAhrgM0KjiLT63Z/hgy6FS
MgCmSCRi6gV181xHgzwZ3b3hF+OuU8nWVNI315O+HOkAdwN+5rnRTE4qruALeIMjmBzYJvUulJp7
FPC83u9RyeYlTpVQDj+3/JTfchygvaNE9116VqpNCJGnhBk7cCzuX5ASzUNg2fVGRfONFcUi5nT+
TVtgFdVkKp6HyifOGBjBegjqeAYELO0TVLv6QU4oRhMO3Vw/NW8sKGkBpWhagTxU6+ZVaFez6thl
/HgaMJ/KjL3BdsIdOo1bg0vf8OJ816KOCZyaXv/Kl5ZiNGXi+sIzYDx6iVEWB6SiioNRpqR0CCh7
jTOXR98ftto7bzgYiB/LCwLegPB8tZVm7UxIOmbCQ98WuW17rh4C15n/gwNDRvwanZJgrUEhbue0
ykjAM8VlAOinGud93PXZBxk2kNe1dqv+9tbWGQuImLyfwvSr+sRvBzQBvhx0E74lWM6MmsAX+Kaf
3QAD+PH+Q0KwhFvhOVhimfOrkI2FVAPSD16pm339bZiyTn0cmymcD4xt0DbC7UtHRs7Gy8Pbw8Mj
1ljFea6lkbj46JIED0UxNzlGZFMnJCHSO5HSN3vv1y2aDBTvUFOjlrGedNXS9EbzIDe9LhQo66e0
4UM5V4iM+uHLdVOXN3xJWyBeoem6iAStfGZJ068qtITaYOD7VrXj6UmC76My5+xgTT2TGiipgie0
+yjRb6/bXrFnljId7ytwTOD9FO1oaJzvIhk2nE60/sCAmnb+VJpIsf+tBjtNm12ADFp1QhghZkZk
C7/0SdUySTLmIsms/1w6EJpv5GBbW4XENzablJEe3AK1ECQC5z/K0u1SH/3e8gL00Zk7mjvyLg8Z
YQdVttrb5CEbEd2lF3p1sPTgiOnA5ax8QRrNA0Wt3KWNUyReN/XRV99hvAOVK3GMK615zAzf3w1+
X2y498tPBd5EHEsLDhYT+fn5p4LywsOD5ERM0uk+VRJyOlJhfYIwi93Pxyo1GR6xsedLUHMeObPZ
Bt160pDlUq2elNBujSzvkJSXIYPKdlZgtUhpA8yLs678NvfGeJ/l8EYjK1cPYgQIXPUlambzOHw2
7Wo8Zu4sNy7BW+uwcD2XlI/Ufa070sPINhDxIxAzUU+1ZNMdk6nO78OimJ9Ky9koy1y6SRL3JcFU
SOQRy6/iPjbTKXX4q0yNCPMGmeQCJnITqsLrdTfYQkisNa+4ZYBpcMpIN5O7i3XGMOuCvD7gQUXX
qD6YTjkyXrmTL2M75wfV9O3BmhNY3VmafddC8RVRCXufjTT7rAKhquv7f/nw8QvIWnDddLiJDc+P
XJYAUuz0WtIMyNpT2rpTsocgFRYbl+pyS7HDEeNpoJVOTHJuRzAZr09Dij9RPoWfmfMT3atUz+4z
0HY7K3W+v/uz6J5T5CagB8++FlprEpUHoQn8MhlZY6QOrCcnLMTzdStvHBy+hmdhyagXgvD5R5UO
45ZnCnYI9sfm53YMEcJ2k2G47/Kqk+/OTmhqLLUWoLtAedYgnqlKJpJgn/JZE4bfQs21vkHVCeZb
dDe15lha7YgmJfq+5cbWvfGVdGFxh1R6lihwdT1a3W7pSsolI5q7eys064hxIR2jOSZNfLm+om8c
k9eOL7kOn8gdOV9RR6dMMJo9L9AUZnchnusQGwgHEAuHx9BmqNl/YI84GuQDoiA08c/tNY4anY4i
tKeS2b9JYye9sylv3zIs0TzIaTCP/4E90naiwIVc7a7sEdHWqkbr0TOyWB1dCcy0SHybwRzkYZOv
2o0X5dLZEEVwuQle4HYgk7M6okYyhYZTORSY6tmuvTJvGTsQjRV4AR8ZZ+E0TOECGmEGOw2JyfBg
p417mif6lCLXgReWmy7n4jzxk4CA43A5VRQPVrEietYIigNJ9nKyP5q8ckIQFgRBak/J4Z3Ljanl
qxdQKviwdQ0qZOBDBAbF9GgLlk9I0I6ncB7DYxsD8u9hgm8cpwtvij0qzku5UuF/1q7dinwfJTXD
9FpZQ8RrMpqwu3nS260S5YUhQEl4A5aPBhsh0CrLHR2tUQFQ5ZMBHeMTW2ndAa4PN5iIl1aIB2ij
LteeqVfrOBupDgkmubFOeqEZ2TFK4mWAkD+mY7M1+/3iUDDNji7McilABfHmn1/E2UjNdixa5+RD
yvmbpoi68fMJTadEoOz8zlOBLfp/9PoXuI67llNIbR3FSaNyTlFi0vMQDJdE08d48I32PhWav6Ex
ebmKJJZEFTTW6btQhD3/tD7pkkTVpXMy1TQeDWOe7/3K1DbS9Nc24O+BHP3BBY7/ShYDtbberF7Z
oEkL5PsHbdDVjh5Wmte3EHQ7dUCbUqK52neWPTxyW1hSCR/BP9FqC407MPWMe2/dRLp49sZOd0Od
p+0+TWjs7wLyuNrTQZD/q+qs7GdYIow6lLPzAfEo49nyEzMlZEynL6Awu3s/UfLTMHYtMyO63NH3
8NVltBviwPo7Htuy28NWFY+jI8ZvjJxAtrCiZnvfxhTYDracknCX1dKdGYBg4JUSs2wZE2ZPvrFT
di0+BoOEbeBKmIdPoujb/sEvbWM8FmmifrhGAz1Whmb42a/T4Vsm55Duuk3F4iFoTFR6cAlVe+Nb
bfBUND3T+DrERhlLxSyN+QD2KStg+gVZtWNURWwf1SADnSkxZfNj6IosP3UUZo4+CizoPTHpdfhh
BBABD8iIqgJMmxEN3R5F0yQz93Ua/jdl59HcNtKt4V+EKuSwBRgkkkq25bRBOQ1y6m6gAfz6+8B3
M6KmpPo2M1Nl15AEOpxz3lTVu9ot56Y/ja1GDF/65IlXN5ZX4qUVqzATabuzo2psHlpZZ/k+E5iH
/3HceSz3FAKYMRZm4TS3ipTfMAlzzEplUriGGHh47khHT3lYDIeG8LQmis0QrNQ4EANSzrddq+b5
T9MPJAxpZjvT3hLjsnyZ0sCp1phkEUFqhTGhdXp7g21F44ulyMyBPQYlAld6mLlXxR5Qw2r1+ZTt
CxJFj2Xvql0D0QA/+sxdDyNtL3Eia4GMs+32QoXpO59/XUVQYFOQsSE4TJjKXzfR0yq7BbVsuU/9
uTupQP5IJwxi/NAYDoHdqU/v/Nzrz4OGx5nFJbNpt0HFrn6vZ6d5veKCdcL4tU8POiIr6bDOwsZk
s0UJtVvzptC3rt3b3i35qQQ74TBln+fVHKNjMHu2dwzcslgPUzqQ4zEMwgzjZnDx+slkEVbfO5kH
OflI7mzedaNZpR8hDCD3cTDMHO6XmXgloECHzD2UTVhRsQueGri30xeVBVa3twdtq51PKIyMPaea
g1hIX2Fj1WgrfWimrpM77CZbUpaCjMoEVKEV3yTklQCDASMHQkQ89qm3EZ4/VHChL5bRD13MJRj8
NKdicvdiKMv2nkAJyzlqZebWjV3a1T+WW1aYh5sDLU/MeVFGjzqw+w+ynLJvvCmyUSyc5u5KCwP5
u8AziNnQgyo+akynzDPfdS5+Vh5wymdyn7P1otZFOsfUGYIOY4AmgKDXVshlUcFDXp4tKfVjMWNk
elyMiOCOqJqdu4hcp+K3s0Zb9ISfjrsKUCRy96Q9KyMuMdxijOB7iP9i3yqFWHZVIRr766CyYe5v
dJHn/U2ICWuB52WZWZB78OFScaH91TvZ9IrGbhKkjz06S2nOH7HGs36ThDlYpKpYVoZjTx9lbE+C
PfdphLdd4go/nL6+vRJppa62HsAFsNDGzsRYlsH7Vb0n80IzhAm7E9Ym1iCTgd0RHBC/suFzo+vw
vvDY9uKAT4T/qZ7T+Z8o41h47NuUS73qIJbGUtibGTjjlvFmDdripxm2+X3WcYWTwOZiCedYdu/u
CzZE5sTCNlGZYqO32DH5KXb7wBrXJS6TJqal/bKF26cOFvSPk5Hp/glartEcvLAhmcU0tVck7dA6
ghQ9jT/YZRKBVcUKA/RuTMy8hfTXoYqs7oymLIp9OzThhCMp7m/hF3eR7vrNN9bQ+2qLuvsZypxE
ixHDG0mCd1ZnmOOZDnZqnAd2fR8tmPv9KZY06jmIfFku94osIeu0jNW4b9rVLg9RXke4TIH3O0US
QCOT34HagmSp+xSjsryP1Klcc68nQDLzFvgw6TAUu2KdujW28jJLDyWjsXvX7iKJ31/bpt98ol6J
wnHNZbgtxqBbDmXG7r4juK2HI8ViVElaOOUplcIYuTkbTy5P2HZFY2yb8xocvALBQeUxHXoSWrc3
0IvnKoF6NZq3S4ud0Nmg5H4yvCYnKy0Us5ZckrZYjIQIQFU+V3Zgf11FQ0h8ogW7D0sUg8jDXVOr
xtyZTmEsu7TG+3oXdKFnJAANeecnhGWveObByQk3y6ClWeEYTP2kYz/vCvPBbPGk+hWsBDTelIvT
NXuVi5HEKEgLZf1EyeJ9nodWVp9y0yJJtbXK8OSVYfZL1LX1oR+zybrl8ZvLbsCm8ati/2Q32NXz
kkuIuoOxS73VPjpmSbik9juU4vhfOV9T6ZDtmKdjsePqdAayTrCf+9EWaJUeJE4hy48+kuTExZY9
1/dzlddFjNZh/pSNYVAmtqn0DvYpOKma6vYm67C02i26z1jHaZF7qI1x8yLeBBfY+rk1lvS7a/TK
eSiUtfLCS23mB1/2zY2njcX+FKzlUlwkzkfMcfqpKz6ljmxK+6hrBFu3kWD1j7EolCOGHfMYXPJX
V7fLJwwbvT8uf2jUsbtCkIwdLD3rBU/xSsljm3HN3WSDlaf+fnGFdJOSrPnyR7ACp3zRaeoalOU+
VgXnnARU95SveRgcWqtyLsIIyKZYeqiSd3k0BM55TQ0yTmtV9hMoMd6Zcb6SqrO3u9Guf4NnTdGZ
/5dHmZo6Y783gyE4jv6S4RCYFfns7KfMKNakQwUUxSStyv77ZOHBtpfSt3+ZKdP5X1PfF3KXN6vK
nozREZ9da0DO0PqzsxwXbbtdQtxicR7HuVruBMKbmYEQt8u+JlD8lhmDQdk3TVTP8ThEEXFbC8ad
B3Njvc+Jr5v8KxrEursrdTM+Dy2m1P9QfTktRmhp158wptMWmRWm9Tsz8/I9FfxfCc6/axxmBXBM
mdeSdIJA/Zorrv1F9aHR+icgWwJAmVJ33S6cqEvOQe+URPNyApvJlBXhybDpn5ZYLHZAAuwYVFuo
1iii4Ak7+bWJK+JHp09l6YclvCwP06ZZj4WdcPnV9z7/1d+LmnHzO33QVUI88kWgrg0PZiJJ3wri
/bIzcemEqhm0+RRaMkN653RjfYu7WyR2uHtXlKsd1ut124XPbuuRnjY0QR88hu7iUIHPIBQXo80K
c2spLHeIO2g16QeamxIxTpbZDkZfbePssQnprC+yUuXJ7XrL+9i6lfsl9JSliD3AlvLW78fmPVLW
XyOkl6/IRu3NCHlj2W8Y2MufFykYhmnmTCdNQnB/qFvTvBt9OtheifahXMwq2it3LAn6yeY0h5Ur
v4ml7ZzdgtfpyQiXby74yx/IU/UQL80yPbvj9DtMtf2eQvDVtc2MAgaZvQmcN9HRVY/oAj+KQC76
xLpaiO6de0m0dVb2ILPxXBWlTMKiNO8DU8/dAXKd97/6f+AqjNf3BvMCTNKJbzXuv7BCd8xBBlPf
PCmwt2eAJrUfoAxjwlly4M8ZKU3vLL9XVTNEZGoVGB0O5fOrgWbpjvZkDNI8GSzzmsSmlDTNKgBt
nuPSk5aVqFEYxsf3SqTrComPZdzHKAxTfPdVale2QJvJ5947VXRc7RO5bhjpJ8z6xC/HJrDu3hMT
mSU889zYG6No5mOfNxQE7mx462M043QYh5Ve/yEtbfUS2bWTGuPUw/31uBqp/Km1nMjCVVqbAQYL
Vnhxo2Cwd800jlP1Dnix9RYvFvlG7gfV//8RNP3/y/c21hkOrc4cnjIZ6tueguiBuXh0EcMc/BmF
NhL+ApEabz/F15/KUJQZrYOodQPqr06OyCFezh4Zx/Z1UHpHQRiBvul0MIXEGi51/on4VBVeQgvP
4vdq3O0XvfzFHLt8KD+D1hLDv5e/uAVPZirUN2dZmdEl1CGWuQotS/ZUAJ4+ojnXfVwOjkugDDbu
9kNeYZF5cLMlxcNLYOl6wwlc3C9lOYk2JiHYq49zY9df58xGM+CUPUR1+pv2H8lvdLAxTPvoHRnc
dYvM6AkzCnBEpGkbJfeqZcykzEfbbI1T4I+HJSqyH9pTyx82gvfIXZjtFysfH/DX9P4s3pq+M9i7
Tv3ZZmybsdjWLbAZcDl4+QztqehbrKGr87Q6g0WscaYvtRp85jSUHg2JihW2zbOTu8PHgPHlwM3v
yUc8wb05SXuSNb85mddlezugwE2TaW3S5mfYjMXdEqRhd6hWWs6km7tAznEOV8zY19wSYondMbTV
o45y74JnoTvHs4t7P+KHHvf+uM1797frGS6d6LzgvZIpy1d73MCJZgJBiuzzuNiaWGJZ9ca3XtEq
l7euo/0wYVgVmXnsWQo5qZmn0jy+vepf0e62x8bh6gCEAAzzr5ePrdUrbAbPLM/az+Yt+ndRJ0uu
+p6JNgk6dlqeI7Dq2LSy3/0cWic0KOrH21/ieuVsxDSaeBxRUSDAJrr6DlHXF1nqj6RzC5CZ25rA
njFmj1tkcEwTU03HKX1z51pCOwfDI5P67BadWR/+568BXOxigsZBEEJWePko5nXVVljn6lwFi3D2
2g9mPK5Na048O2+sOA8Ltfeyyrib5oaMq6nu3lnEf8cq/z4IeBKQLklw5ercOIhXT0JEOcO4Ih/O
pDZk4XFT9K+xnELsL1c1klpRpPM0XGixxE93UCHx4bhN3VdqHsVKqOuAcUKdYWXQT8qQh1EUk9gJ
a/ArAuJNe1E34WSO5QF9qrx0q9nOP1LecXSadEectJtilmMEdX+SUSbwkg/F0PsH3IoNEiGr8X8z
puN3wnyEM8QP5XoHN7lq7TXI3Jrhyn02Qv/XbIbGtCvz6ks+qN5N3n65r2Cj7bOYH4C+834hnF19
VlmqkLzUvDtP2vg1o1Ny47RuCI2ZhqU49iNT0bgQTtAdRKuaZ53m+W4tmvEbE7npFo7au3vvulrg
oDfJPWDp/1XF+1c3zsJAU4ulFAR5UpQlSk1ZjBnzoBLTY4SZ2LJY35NO/uWVvlxh4AQ8BPR62+Fx
rZbgOPHNeVDjGQ+2kK7Iq3vnZupsOd3oSmEE6XZDMxVnaRqZ8XFBY9Y/DMQz7KqlVvXXNWdA9TVi
0PFQkByf7duoFmc6OztgNCqskdRYW8+HwF/r9FgytyeH1c+CYtdWVel/mwjo4M5y2kJ79ygyKv2E
xwSXLn2t+mq4XWGUhwFbnC6ZJo5qBjfuHN7j0jJk+3dWxHWFyvOH/AQbZjMZo46/WhG9Tg3S56bu
jEWgul9yz8wgZci+vrFADEPMqyor2wmP4FxSfFT/CzHCHB6sstQkxksW6QmrbXNXoPot8Hry8891
n3XLzbxaRrnrF9u5nbx0fJcqvS2Mq3eIRoJGZwtBxEbMfnlQqRZAPtedOAfkVBcPsuNmvytypsOW
hV/smVwU795chZceDbv28gfSniuZjI5f4VtMxkzw5Z1HuX3i1TcC+dycLdnGm0Pyy29kC5M4e9gJ
HJ1OT7ziBKVxnJ1Hy+oexiHMH7WO0ke6DPtWeB7JwCZWXP3GLJ2/ZAIO4zvF3H9sLdT4CCugd26M
uqtXO+dNqvVYO2fJIJl5z+rrOLDa9egO4O+rCSz8zie+ukjhmm00Vh+W20YOviZ0d+NUW6lhqrOj
p0wkug/aOXFUU5g7XmbTt7FwtS0/WCV/aR92jFl3BjMjODBV7XjvvJHXD4Cfz5fweSk0BdffRgdu
mpm9L86eDPzitl6Bv3Zm5k6E+Wa66HeSUAzj9u1l8PfweLkMkGZvriXgJJgzvdK4lxVhFE6vzi2j
bueOvIAUa/+phPoKaFCkj33lGjKGKNWQ2V6v/q+e16QvsHPy+8hYGWiT0jJ8xgs9r0gwmfLDiJOG
eTLnqDaO7GTZxV3eLPrcO/X0vbSJIdgXi2GQQU22+Tsw5yv2IO/U3uRWqEV5t6+MyKqyxqTSCBV3
Rl3JTyoarIey9gcZz0QdlXGVlmtxQvg9PYhWju2To7Q9Qm2zy/wztWT7Tn3wqlCiOeDY3oyFsPgh
i+jlNnMzfIvwLK4uFU9ZVFQDa7UmuApLByREMdeJ+yzoPtsFQSQ7wnUskABjbZx3OBh/q8IXL5rg
VSYsdNcbIAVV5eUXkZ6IVlyoykuZuvOAbX+npf7aeZ0dJS1icMDLJRDKvSkk/WrcSrDc3dpa6rK4
2ajOOhTKy3fwpfLUSuDEhWSsG2NkCSvpnMYM/+AwOTOpz9LuEvQER9A/Z9iE+sQni99vL9vXWxcu
JqpJAL4t/AiJ5stfQ5DGYDpd7VyMLjC6D5Uc9YPpEGlxjpreCfukTwPrPkLfV8MNxY+YafzaNFi0
eLNzfPvL/BW5vXi0fJlNg2LBS0cedu3Oak4RGPMoCVSvDBdvmHaZSc8x0YhtHNkQd/dPJRY6ubUr
AQ+82JFVPRVJnWohZTwQ/oPhE7GjsDSUn32l+ONak1MWeofCyUtnN3mqOjejOYcfbBA90q+VbxB/
a9WNcVZpO3yzw7H7YCiAWUykIiUuRlqYBEGn9tKQQiQq5+NcqEbG+TjPxDZFrfOgyPQxjvVYLtmF
6aQ4hTmg0B6oOFOJMxFktUd0XPhfGzku7QEPrPkO2LvtjqqaBuJ6Laufn23GsJ/VBOC+UwB7v4xg
NYNLJ93cSkrZhb/CAp+JU9OI6XeTLlwhsLdRy+ES5TTHDqvd+egHRn+uOw80XzW2e5Skqg03oC2E
EQcpgQhb9hsawkvvB5ISR9LWHvzaW6KzsVnZH/UQWLdVH3VED40ucd1vv2H71S7mynYQBWDzxI4E
13q53Bpz8WC6GPnFFr0qb7Uq296iwYJJFWPzVN7mtk6L00jrXxoxw4rc7mMhghnT/UBRmk1VeoEC
pOx9F6qulKAwbfpnWis53WGdGCzPplGH4ifN7qgOK5mE/S0MheojsUdWe+Q9m1Rlni/WajdLInvi
2SgBIUmKSW3C1aRbe3FKtlpI9JQdlbAn3n4EryovSEWEB/zVRTBSv74nRrwhhkxF0TnQjf7TQzY5
+iQyfV0tN300DQgn8eRoYgPnvI3eOUP/Um1fbjBY6AyJOdMZp5N69vLxR8FCFFTjh2fdpCn3iSJp
SCZ4HLQ/g7wrs2catDpgxB5ZP7JAecWzpC72f3qhJpyvYLA5Jb5hWz+YZyglYhyVlgdHZ8Fknayy
WspnGh18gOM6xMp8ToDVjM+srJXxp5c22X065GaxA1kNUfCuYtKHwh2q6HNm5dFDmK6OTNTAzhTE
rzB1N0AvuntYFB1mlLMYfs7W3IFivf1K/j7zq8eC5AU9PpQlasvrx7Lifmn7vemd55FsAep1oL7o
3vKGcT836yAPTjBMR68piYvJPaP56hps8C6GLDGsPRNdWUZ/BpH7xcnM86KIW8wRjG+RGEA9yoYI
qUNAC2DvrH4w5zJpiFQaP8wiHJSx70DUuUhb4q+JW25q7gwvLN3h6IotYDPVc+R/9xoynT5awxx2
d2FFtuQukKXkDXrhAvo8l4V7KxyjHT7CVGydxwoO03RRWFORWpDPa59oq1i8PRyTrtBx09vWzh7D
tT2KdjNRAgXmsbrBFDyJhmboPgqq8kPbBkM6xrO/YLYUyn5Iv3SlWW62esugsTAIK7f86qcO3Ztk
5xjPanDXs6NaAtpijrbohsBQvix5WKShxRh9i3+KogpB6vrCyD6//R6d61kiPhQUKoCJVAoQ769p
Z0VtQpsdR+tc97JosMQR4Q+qrox8TYmV6i8L88E8Vla67qE5LcV+QXmg91PABtiNxEJlZMOni7Tv
FjFV1oMIyBl5KoVynjPInttcuGGG/b0rvCn4mOUV94Nn6sHhKlrz6Wsv6yD/NeT4VLZbCxLtI9TA
URKpkisrzNb5YzQ0VsGUuWwOfU4F9Q5X5j9OF74TohYflyDCKbfa+F9zf4g6YR020XL2jTSUJxwM
x0fHcJ3xjj1nm2dXTDBEomks5F2pzLV4T5W41QtXWwnLXYq0LVoAxu/VCaPBHtEsT9Z59E2Z3VXK
zO6EO6opserUzPcLIVvNGZLQKg5vv/3Xn0zVsI1UNotZcIirvsfRGqRaivKCuT2kqFqIRFTL8lxK
W9pJHQXzzgAWeHz7U1/BUn8n5wH9FtwoFt51ioLyTOGoMQ3PVtZMgtI+zJzsJsXTA2cUR7fd13GA
dptoR/dVwojU8DgRDcMipVzZodzV4yL1eVjK+RiiKXNjc83K6ant29q+Zd3qhoQ+jJ2z//15IQ2C
Ornx0GmTtqX0r6ViWlVY5sVknOu5CK0jaKHZxMGK9OdD58EVlr43fbbGTSv49iPb1uDLJQJvEkMk
qKh/ccrtz//1wY3eRrLjml/A5nq9Q8I33riY2fpHyP/rjapm68vbn/i6ZkdCygdiq8p4/HWV2zZi
M7Yq88vQFe74O5q0/R2xRDgdsUPJeoTBGEFy86QE1cURM5sEeAiyF7166WmmOC3EgRxC8Bprbujs
VFWFtRzXrCMx3C2Ry4HbR8Xnxeh1ce9lYRfcjIMr3svn2dbw1aPDYYxVBqrIP6+9E9AudLOhyuIS
5ji3fVodCCTP5phB3Ispfr3pvay21+cJnAymlDw5k67LupoLZ/M0DnlZsKkwh3EPvCbt7iZq5/SR
MjosHkIztfpYKpn/HJE7yae339x/rJUN2tgSqJgUOtdGsjRbQQnHMjoPREmf5nT1eT9BZT6Nlu3d
2XW6Tu/UZ38J6y+fMQaDXIzehrsCEVz9ZDeMCBgyifCctBUwdSbmaXoqpgYLM8PsxPC1zlQhk2oW
BZQh8CqVEMWZh4+6J8byQNm+iIpOELrdx2Za4H3Y5tL4700z/2NNe1AroXEzSkXL4V3Ny01DB33k
i+wyRCkFd7wYU7X+ggM73hsLo5FYNMUKja51griq8/4BW4doI2ep1HrI21612QE2j6EuvmLUFvt2
kxv3UVv7RSKWLpQ3xux4P43UMkjHHnkJ7SELmil7Z9Lw+tzGboSLG+U1RzfI58vjoB2HfpVGlV+6
2bJOJSahUHzNIjduiry2lIwNWMD1Fkvd9u9xJv5auVy9bI9igQaYhwgMdPWyG8cjInQug7Oudf+I
wn366oWtpBIb/NYWcdDrjON3VWRMulKlqc95pd2Cf1od6SmkyFymcsGlYoHyJiiD8P3+sbrEGz6X
kDXWz3Csx2UvjSLqvg3D4tx4fjVlKXhyvrX2KmPwvo9CRjjJvDZttesgScm91HhhXwarGdtfYjD6
QjzkpHNLsc+NqWyzeCGOzYgSPfltcJmdoPc+TXChb8GRevcgG7C12CZkj5xx1HYyhjXR/mCvjhxh
XkTScVbNxnftmNlcH1yiYxlNv713/+PFetCGrQBNFRqna8JGBQdsa8OzS8hZ1ezwrqe3CfPVtKDI
uPq4Sj/cVcxEq//9gzfJBjP8bcrPa325ogCvaaYyWOjoYseKJgRGtZjIhTUiQ9BVNk15AUp9r7P7
j+4K73y6KyTh0JWZX7z83CBvqMOndD2HSHKCIIGW54vDApeojrs6nP6Yc1+mMTmjVnRK3XC9E6pt
1T6V2jVif3ThOemiDM9luYT7iTo12GZrVnpYI7iSyWpGDUw8E7j8S1pVjOalbBZ5R+lthTcpE4Dl
nEdL6Z+nxZvUj3qBCXxvBEyjP6yDW/2YZnKSiXvSmZ94KSQ3vR9DOKb+TrpV2k47ZsXvcWH+XhEv
t9hG16Ek5wYB87Wv6gxlN0bgtGZ09tgx1i3hS4HYOapqlw9D27Wf2SrUNk2ZRZ/obLpv8A+ncMbe
qVxlwATVy9tj25bG7xkHxPe04P/x7dj7DoEUOCtu4Nj1NG8ShpenYX2Z63FN8a8se53fulZBlxSt
VRgcM6uTdzrHxPnZ7mcCaGM4/MUAq8sa809RwyB1x8i5cH9MJPoW7wXdvN5FDGGp0Uw8TLiFr8s0
tXlrzk7TXyZPlyczLNNhJwQVDd5CioVyxMoE6wZXj2Ur3pkXvL59t4YYRceWlYrnz9XRrBe1VhPU
UujhMvwHYYiGUC6KG1FhOBlbfl+4h7fPjNdjZ7TyzFVpIcKNy3yN0dkB2hZywJqLN/slXUSdFv5N
lOrwKIr2ySIA8J8KNCOGlLd88oXGumLQUfdkguX1t29/mdfDKohMm08Nz92n2rpauUEZ9JLkcga3
/mrqpApttEXCNpovWQZZMBlUDtqFyUSdLaeiC9ofZWe5xvjO13hFTtzePFM8mgxc7V5PnKtsDnu7
lupSrpOxFIk99ea0o8YOcX1fvNlyHz0Aj4cR1oyRwGD16qdxHSb0NkWzGKsBDWQOc0jdpizCj0On
J9eP1zBVxrOsDTd94jA08lu51mt/s/HT8kfy0gf/vZbDf7WguAtgtMMwAvzdytiXJ2QNzRkfp0Je
sjasyu+l4+TtBz+fQlioZWSf3GApOphYHNuQLcAvd1NfF/ozpkzVofANCP1cXdZQJQbj8RaeJlO0
hKM9+JZaQdN+JJql/WAWC/dNXa/p97SaSJMeOi64Xdc34TNRCx1GMtbCrVM6bhoccYitS9I0sc1x
a2Ap19Unr6sKJzHydHacxCxDy1A7hSisuUnHtAkPq7a97LuP0mraueRWe/uqszpg5DRnRrDaEiUP
8Z1jc595tUN+ehe531NNnuRJzbYvPxj1jOl41foqtnNBrir0Eru4UZ4oBEI2WHa3I9tjiC3tKhX3
ZlZEe9JLtH3rQ3VIb/LZAkr0apvSDsZDgH2Sitb1B+GBHqNLjEH6rI+xWbL9pParsKliqMy18cWH
8gY5MncELKq398urowpHwK0FpnTGChk2ycu3i7ec76E0yS6G31rjz9ybwgQ7Qo0kTY/GLhoJTs9w
5Hf2b3/uK5kEW2O7YYAMAnpKzqqXH6zyHmwk9LML6fA6SDrPyG+kr+3hH1jahTwVg9UHNwLqbZcs
nGg/Pd3634jbqwQZLXMVLd8yjzYqopebwOVjXXTtyNwYrvMpcy1MJGIFEe5nzk32nmj5NTsjwMcL
mA3yMSFcrwp5e65Wp7Hb8hIZTJGOVrkEO3KM3PvAEekF8AbSKH4cKbPAWtfHhklUnril5cQMFQPY
8vA83xkjvT6G+U6blNYERYVAeu0jkdHcKVE3zYU1Txg6NvYu2QFWJ4KLzLLCSFBtUC6gLHAOMhvE
zzZIo2/w/tHMG06nx89vv+JXR3FAIUli0OZkQht6zVdgpOxLpVL7YsKBYlfn9X4dO2OMjTWQX2FW
iFsh4STgjXBTFir98PbH/2XjvChi+HyaIRh2PiQRiFovV9gMD4bCwIgu9gSN9s+yoWJPLEo9HEDJ
2m6HuK/feGxVjsNKjNA2wwp/aYF+RdJ6urMGKP1R55QMGJ3Cfibj1ohuCT9giJj0tl9Y1XtTbb7S
y69M5sQWpAFSSTF8/Qo7J8gdVfLCkPsYz6iTvBP3haYeFr46uqGj3vHxeTUrQCr9N1ycaRL4RuS+
fEawIOzeGLV3CWa3PY1VF3wMa7WI2MZ58SM+HHMVY7BnPLRTHryDyr5u5AAOMZXbmA9Qqrgprz4c
dRMyjsi5sGjDtro1pNV/Vq6Jo21CCgX6CRU4uQem2C9FY++9QpZeGs+LQGsTlNYUxvBevDGm4DCx
pUSk8DNX4dLd9bWuxJNrlnI5dvZSWzEYZWsnAs7Wkx6mGbwAQqOTJ6ERjWu1t2RVLB9N03DDX5Ul
qj9u1RZI0OxiIj+5cZY8sUH2PxX9EszxshResMehZyx3aKBUdG5N/JfQHU6SsKfYzUA6k861B6/c
ccoZ1m4xzTb7Zo+duOgyHzId10gznTHJYMI/zY5Vh++sJaZkV6tpMwvj5rZAjTZbmevp6kiIrfZF
u56Ejsp7f0aWvDN0a/txE+WhHReqdU4kQXhl4g59PT+iq8v+kaMDVaAtqzZ4FlS5n1p7kH/8LtLP
zoye68YobR+XNV+2xSUKsOT81jW6ng8pCGR6aUisB7+10+riiLzJPueDm/+Zi43qH7S+/uxAHJvg
P9jiZlmDcIz7PjP+yft0tu4G6aT5EiMd6ocHLo3x0oaGWNtYrqjQdlKOo/y0FAh3Dij7eg8hQb2a
9pFGxrXIPzS95gfZUxayUwDL74RPLPIekB+rDKGWyU647ZzHcW6n7rlTXsagYrFGhBeNIz3zxnXa
7k9OOuGDla/j93a2fIYKmT09A/cWOQdXMf+jtNUbHxpPVAO3jTPY+6jvJohoLlgnkU2eS4xsoA9d
6mXBYQ2t/GA7eZieIjRttP3QbhBYT9FUf+oYipcPwlKmvnFGT9xr3zO7/RCMuXejvVXlR9TEc5qU
Yg6MfSGGqrkTdZXeut6EeV9U+sP4tPjDjIV4F3V5HtdzXx2yVcpsh5arL2G5QWbdFWajn7VKm/bB
LSyEZ127ZrSl4eSfF9cb0sQbR+/WiyBwgyXLTsVLN09nxcUx4Yu8ht9bCrwAbtAwV7vSirpxl3ED
fqMUcs241EousRfk88/R4CqJC9/Vf0Jtmd79VDl08Kq27Q8RMX/ZfcuOXO56gYVV3OF0hPnGOpsi
bhblnDG1Wxk5mCHeGAUM5+8+8uonna9QQtlxCwx/jLDyZOzQzcPBcKJDgIbdPVpkLJQ7XQN83cyh
rA6GmCY3zlhpNhYDBNoeBgf13Q12uVAM5lqPWWwxWvs9LdnwyzR7r9wjj7TqRzeAYH2h2HatI9np
g3UXpYMzJMPoh5/X0Vv722jyiwtUQD3Cea8d61LhXPIrmHOkgysaxv+j7Eya41TSKPqLiGCG3AI1
arRsS7Y3hAeZeUhISODX9ymvniSHFd0dHd2L18ZVBUnmd+89N8dNOPcj9xpjh4/Ypvr5eZJL1l/B
myX2S8iz+VZsS5j9bv00rz54BGkXttF+VWFSFEGaEPPz06OTyZ6N6VS1TxJTYXrQnHnTeCXFdT85
CJU710GcpqWBhMiuzDa/iRqeASobXDmOCRbZjjxpF87uCeMPUbvMmkzrgQfXcD5CklgDUGYIoHGN
hP0z9ytdJ9l88RGgYLh2tE21Up+XsrWfAPi0y/2oS9LTXW1an4p8mrI4tULDT9aAleULbRZ6tCJs
M74429nm/mIjxf0QNq45xEG1NR+2rfA/N0Ttq+RCc/tsarVUn+25Non4ucEyRnWGo+TUZYWz7km6
1YMRh26nLYs7YC7nhOiHaL8jK47fhfK3bwQazV9m0TAqnfNJyG9qrIYuMocxPIhLGDGpnBQ1OLV0
ChvAYcVPFjxBVeRvM/+gK1Q2YCPP3AK1cDQf6ooOgEgtyrvWZmOxX1omTyYj2c32Sg6LQy01rrkk
3EYHp0cAICBmJZ7ullG22500h635aoyDcenyNHnQSm/GJ8vzMPTXYNvTaWfKIPVic/H902jjJzsL
o/GnyFka/Z1Tdo+31hAcNdDRxZU1ucuw24h3ePu07T1mHhYMT3ToLf0yFkhksbTJ3EeWEt2X2V17
Gc+FHr6souehTQGfPjlFJr6W0+y6N4HNthn1xpvOxpCmB2QC4xKUG6fmSIsPLKWoZrhx7jcbtj5k
mpJ+3t7obZhkRBri2VJ9+WDl7eqeu77scxqr0ukkPfZ3H/rCVL0dMe7A8xNkYXEjXDoWzySC7bOx
VciqLcwFfwfObH4UNf1kyTQ2bMTS0dIGK3LnfMW/Lolsi3JsDigNZZCEq5ebcb7g0CJeMxop49TB
qk18d3PbfRQNr7cnt6jt9r6fxmA8D+FgrTGjib65k6w7BhD7PntOR8/aCPZJm8S8aix3SRytmN7i
ciFCjgVGhl9EZosnaVwylugATcChjB1usnK3cUjNSFqciJSHmnG36yzJ5azZwdeY4O3crex5u1ta
wmd9hZmETHLcXAhZZdQV7ai+ElntixOEgvG6DkVVXSNBLufGzGvzYRaLiwDstlZUSNuYktVXeG02
c5Ynx0LWSST8qebUz7MqY906WkA3T/2PSzaIzy4ynXscujXIn9LOLPV9Ng7mVxaQ7odycuNmKwqn
PufksIcvDNiE3kFNYDEy/uRRw5554yffSS15nuAqHiSqZrEzcbJZ34koGxxmbdkxB0jNkzE11kxw
ma7OAWQaWAV0SHA1mKyCYusPuDK2nid5cSt1vdlrFtxuqtXDM5W7wXNed123D5feVUdzU+rXOmZ1
xXm+R9HgIS+NgQ4lY+4S5W78b8gMKHecGIYfkypgj/ph7T4LHIspsfIlt6A54VBLFj/zrJ997lvt
tdgEJYaRRe6hfkol9+nJ3Wwr/804wHajaknbp6X22vCYFduQxWHdzEfKldzwRHLVe6zx31Iv0aym
tV611phfBd66eLuhHQznuBqBdGONl7q+4gCtv8OEhBtXeoZpXOXSr7MrdwrAtYqscINrNoHmocDw
X+87HF3mZ3MxBXgEdtig4Tuz2QdE0NsfGetEhj1Ruui6AUGeeGmV4x+IAtCwefk5/XgZkS2R75Rx
6NzFC6IWD2pzywoF697MMsr4ZtXOp4amX8CFXT4qP+ktw+wPmRs2j4ZTdukvtv1uum9ahxc+tSnl
3srwcSV20VLIGGzLWu7ZI2KMzshal9Fs0Zl4065dIWJDZ8O0s4j2T4mvlPe0CL1mMVMfv4sw8AXl
Tnei/iHh81r7WszKPqiiDvahm89sY8IuZYcmpDgsjiEw0a3B+CMo8dITp8/M6XfQBbl16hSFiUdk
pUydZ0wfJaaEzbJV5DdbeUOJUu2d8HwVSZ1echHGtjgDB9nWX5nABKPHsaF3YB37w9owdap8DFqT
ERTf2HjX7HVzvdxV+N7G2CM1MiVFG87hLV6AMb8DalFOH9fZaCH7io0tHb58cTDUGLRtAsRhpThG
wsL1lqgXUIepmcms4D5VQ9XfMPYM9ENdqvKxrzDsHBcxAONhh2HLRDv9+sXoZiaVUe/TjBzPSIX9
0RjNOUiGovaMHeNvGXd4v/tkbr1l5jiEIwgGW6swZtcyN/RPABGcIhAqHHfHzV0Hh9Bu1tM22e0Y
s+A0/reqcqlXT2WpK1YqBJ9ksYPRP0r8tlcZiZssxv883hSOP/q3QT8VKQCbRXr9VVfwcO58oxPQ
C9iXcVAxSot+89p1tsjUJOxvem/oh5mOV0OWccfmuLnGyN2V3LO14Z+CyZsuO+7VaD/InNuTzaMr
jSCRYSFZmZmBr5FhDOMnynG9KrG6sAVYEzBC3DlLO935W2msP/VmdMh5TalP0qwGB78V9mrM2pjE
x5iih9S+74UeP2xmNlW0v8LWYHA2CsZaUUHuyrzeGiv/5iMaDKd0EivrVtp29gNOaZgcmH/ZewqW
Lnyn2HNyyPwM3dCsO2n7pxpqtbPnjTo1SViKukkUodUsaTNdH/0U0+RNbs7eDxuhCH6GEkF+MLC4
HgtHQL4vh6oCpcEMzLzWmzacGPcZQEROw1azbwr2azF0/vQTlwbEouS6dcy+Bl8fuImkt8/B5ptx
OgqnulvrkWQTwdyGqFVPuZ09L7O4xRnEdsnN89Z6bLba5A4hPl2d83RY889LNY1ok6bXH/2sLswd
iXMOeBYgOjfuKijnidd1pqb+JLBxzkaexCfHSiZFG89AHBq2IqrSP0KDDUlUq9BbdpkQNUEBK/P6
CN7FuJ7Yj9i0R4bSut8kGnfk+0aQ0jDWKEitraMEt8LY2jtYSV7sVVhZbloBjWjHt1yHp9wk/BWp
fvM/0TTB7rOj1TMjENGMkKCU711bk1oc2mibpWCxIvmo63DLP7nzmO4Fu/wMP5gWw2OQ2nN5xqRd
fMI/F6y7erVWl0AZLAsvsvup7HZL0dLDOg/TUB9HYmhexC4jCNG7LBgn4K9StUQjsK08TpdK+XFT
+N7XdFvpw02pTg93clLsnL21RV+KZrUpj0OkUVgUDrJGdFHheHV1vRSYdm8M38YCaJNwPZIRDklc
hv7GPhezoGJwmS8mv1sD93Oeh/SLH05LHflYCZOt5lQYMeEKZNzrpQ3OWY5wu6uWef62Ti7e6dmx
l3HHDiTl22eY4T/mI3E7MB16puRMwsoynAWuqcVA+3lgBanSiNeIGn6qqiu/ysZ0l8em7qZb6LM+
ky9dOODfhFxvghG/2kEDHvuWOxulOGYThiQkjK5SH8Z0UOfGpb8qyTXwq2OlbBthBcZpAnZaFuem
C7KO2qAKeMth3sibQmRfO15kTjHVuBegZoSfILXOw1lz/vout8z63Re+pMIgdAf34Ez8tgsvsmYn
Fo9UV0vROhiX3imkzCNMCEsHcIm8ZWSP/VRBbVlQnBjPmnsEmHo7t8G8qH2wdf2ScKjxdOzWsvu8
NnJyySIzUV13jaxYSU1vc59AC9VkAWZE951VEAdLJJO/eDIxWj11FR9i3wCz9z/atjbGz9IgsQt3
pgGclm2AOVGOizCI3AI7d2xTKbd9S0d/WW55CWuVsHI33mnGu8PJ1zMvloXKAKaxQLfBdRrSGH/G
J71UoM1YxbIYV5k/HSpEhzEqSxfUzQZoERiUbKqmvdUg4TSbRB/gNgcdk8BwRmznZqqG8UNmzGN5
8PFEwLbi7XTWft0DhamblYcW95Q8bFZbmPu8ac3+puLh+T4ULBSQUTDy7kuJS6KMlKRrfpc6KOW3
wpcqeORFawWfs8Jiux9ltRy+W6k3lvdyEYt1HY4DrwBsmHK7WaaaOnC9ro25w48rfrCy8h5rYYz2
kWSWwCFNroYLC0ta266eDFnsaUAyn+CCumY8TBS+cCTDYh+5q86e/axUJuc43wBEjeJLSe97Y/TX
ehdTMwb6lOYxhEURed3RgGEfQ6o02/MyzJ0X9bZiHmFtgXngYZ8ewqIAleVdWElIjVerNzV7nQbd
0ewvBKpcV4dKZ/mVNr3lupws7URg4d7zLbyWbUKXEkPyqLTeXXIXrw04vrdUYRs0wzn1Ku9oCCv/
1eHuPRb2aux6m26rZs6f/j1Q/8s1iRlTT8VDz5f0puGlyjudjoY+U+5iHtkfzHFq2i17DU8fLURE
1rxgfmdI/GaGSTLeRkCw0FKxx75G33K4JL0fyunYEmH55AVpUEU5bmkVjSYW5ndmpm9++8vV0Asu
w3e4Hq/VsEAJIw+UOR2ZSbInALxlwr4Zgz5ZrSVnpCtm573s35uvlWte3Ewmoo0DVMF+OQVnuqil
hGBxnGrhPdGeTSN4H2ZVe+supYJeZQz1p0ahjL5jufnbV4t+hbvjYsCmsPHlhSkKFwDurenYqXFI
Au112z6sxoL3kgI+/87V3ny1mE7JjlyACxcz52tmxMAOs+C8Wpwalx6ipfLLnWiUvQet/WPocQf8
+2b941T6r5QScr1LqROKGPcrSJeXn25qhJ5Eu/nHgQAsm+NJrtk0xW5bNKxUpeXqOJg2f7vzi7U/
D5XR+9c1IKH+XjYDNh25Wdk3dCO7SIbGMMB1KofQVylQQxLbL72vIdOH78T61iJa681rT77uyk8t
HUjVjle2EMcibO0PeuWFHFX0IHXX7SB8fRRF3eSfBUNVL9+3Kl2ZIXPDuenPAuqY9T0fBPEffIqd
2nQszUnVP5k5BWvDMJrBb9KwOcuTmgBOTQK7SBWTyWb6aafSLq5Mg5rsPSyZIHuqcMlMJyD6fSJB
n2UniHKzjGnTpbCM0bplX2t06x3VRFAlBunMfgy8bu4kESWHA74H5989tysDOdJcbE8+BaWo3msy
+8u9gZVPcAAh/grV6dVvZVgu1oWyzk9rl1nbJzsvrairGvNZL8M23dYrFP53bo/X0ghtSfgv2Yvg
G4W+8SrTxLsSddari1PFDOk2mEKLsjZbmN+MQhXvla2/Ftm4FbkYdm2HzC3//cr12XSdwna0Ficb
2qaDFQmbH0l35kYpdFIjG/pdO4YmPgmj6d97Dt5+UNdC4BeujcbOkvbyMfAKTelQOXk85EuKTdo2
z5nVOzeMQuaf//5OL3/UqyeOC3gh8WcUPfs1HaGGEYe3YvCPqP6at3tXQhYBUPb/tnHydYbWZcn8
I+/SGPPyI1mCmjE84cxtst5wn2Zz1t65QYWY3lsh3yzNZMNZFzmbwR5gKbFfXqkobDgVBNqOU2Gm
d4RP9IOZIehETdtvbNFqMgJCz/U7Buo3CzM2SBNqK1o0aWiu+/KyeFdyz+s3cQwaYfn7YCW/vZ+d
dLyZDczkD//+2f52NThqiIQ4L/lKX92dmMSbTpSpccQoWaqb1ZQYXV2SUbdUyHz7f6/F7QEx2w+5
IHkX5+Un4zwr6w7ABCFCc/yplybdTduwOQwNV/OdlMfbz+WDhYM/JrClsYi9uhZivhFmgc7PYeoR
ZZsXAI8OucEhUX04v7che7uE8ZDjt+NNCtOKHP/LT3YxtfvEVdNTXwv3WIt1vDfLVSbbJELmHs14
/e9v8i/XI4jhgkP22BQFr+0zFL67yzZt3qmV3mNxOXWbgzWeecp1PHh6Pvz7cpe//stnmwgknw5W
Al4fvtCXH6+CQ4r31PRYLw0KhTbfjYyLVOlMHFVS02Dn2agtySbqUVLhNPt/X/6NtyUE/0GSnGvD
TKI/+NV63YCRCwzFmECTRvyaw4G9ytrF/Go2bvM1nJkTep2wKwBEbXiN1LReyundc7O55jt/lbeL
+Z/tmggF8QYa4i+33X+SMJ7TUDrmusGpJQuYgJpZf/Zrlh/8UTY3PfrvGvXE144V0aHnf38Lf7mj
LwjzS2IOQZ8g0MtLb2yEx8Kr/ZPBS/isYNDuCrDGH4NOvreW/+1S7J6o1MBg7zvmq+/bdgbTrUTm
owjX4pGDJcY0LDo44afW//zvj/W3W1nQGcllLrfYm9ejSCvYb3ysvnVpL52KjglhG0YGqIWDv8Jf
/ff13q7qPnfwZadBnJmN2Kt7GTsucPDV4tFhLOREWpbjVdhxmrFGE/rQShNnzC/4Hgbl7ce8HJuQ
zViWSOb88Vn+58aZ2gELSLq4pwCU8ZfZGhrUxwnAiTOaMfkFK/l/PybbbeQqzLk4eyj/e3m3iK1w
fQwgMF1qd4mVLuxEuLl6SNM2pVM1zep7Y7LH+f/eWXFZvCiMqPmkAF9eXvYiDl3WW5eFcC4OVia9
U4jZPcpQh995T779IbFZX+JhJAjJDbwOTpaMq+nqadzTCoLs95iGwxO1im4QwbZB54aIud20DQCK
d75ZjoN8iJfL4csrv/qQDeDVTo+Y11i0NF4QlMxTP/icRy26eEW0oC2LyE3V4N12XdObP5Dbx5Pk
mVUns52XlMBtgXawzLbmrOGsTExjeyOoQG7ZpsJzbMuGyZSnhgd09e572Hvu16wMHJ045mp+4i2z
jDEDWAoPQy/T1qmABjfdmw7i5G6b00Y+2fgp12vdGEN4P3eEYnZBLnrq01bZDskKPcv+gu2nmGM3
5Gs8b3YX1HtnnswumYd+mx8ZBtnOR9Z9C7WjIYyPpg5jCcWpTj93btvaB7uFHrLrkEMfW/gdWWI3
BaNEB+hybPGBb+fCt/p7eqeDk1EuTDaLwq+hL82A7cCf+t8Duwk+KjfdgKFTqXzUQ+b8tsEn/DC9
eTRikvbMUw3XKErsPtjnI+X03NaT6SrG41Mld3i4i4nK7hFyz9bY/m3oN2wQB6tZ74LCzB4uvJ+v
LbsaTm18fVHAdPVc0kGQowTj3YoxN4fNZ8tqqznSlXa/kHkYcmR2a5M7uIXKOYRTu1xNzWIQ7nFr
e6cN6VnJ5njMcPn/TVfEMENSB80Ak3fu6v6qCFbBwDivHLjqs5B0H4zQK27CtGdExqHDADHj57Z/
k5ear3UjbP1xkgMuj2au8ptBEwPCpNPrn1XmMQFv3XnisJYZP0uY8kUU2k79NbuU5lwKIwZpfjDA
R+fXXt3U9T2mKNf4UTlyO49NFoofWiCj7JccuTCZZ+TVWMt+EWd6Z8xrbJg6jcZ1lQ3z9mXhfO6t
lrxrgVdiArT72t1b2MDOajAtUHu5sMRd1hehR/XELIm60DdQHUA9jUtchEBpf/YWDswb8HHI69J1
XP/3CGcxjz0YO6AVG+Vsuwzl9jf5DVyyQYM7LhiJ0zDmV6Pl3aUedqbLsJwauABPX8JBMZ0ezXpg
tBq7ynGvFUvtOEXk1aQm17kuxnMjxfbBDQe1fZ8Cr1vbHcjt5kcPv1p9tdfU+N5jOYHM7g3WDB49
BUIFrkNtHKdl0dst3QjD1CnQLrmZfZTwzNukMhCSrwLgtBmmDt9cMY8ERYWTZ8NtBeywqoyPPI3z
8FDbHcRbbPWkPfNxCH4yGTeAQW8z/T/ITWoVcDHN/KkCp59HFbaCPOJm9n6amv3NsVYalyDcoAuD
KbM/Kh9GJJ6mabwvh8kKzv4I+j/uirV+HmQhXajHvTR2ThvKmb/bWKsnDNJaQSQtGlCbKmdGuXog
87KLqnJsN0tsMT4DjQRJUG69qkm+jr+CAovlr9lw+/4+r/ocfgzR8xnuvvI6L3abaTi1ROrloV1n
vUYkJ8gfG0Kb2ByV4fXX5Pbc+q7SC2r+6DjrLyI4YknqgsgGZvaVaS5D6aDf8c3a4z2kATdMrMKz
noZBt/eFZ/jhPhtCxvqr3cGln+yq5MEYt+lj65vLB4z0naBQth+n7Ga8QFyYSyiM2BZuQ/uZ2z8P
r6rMDG7CrAMq4wMBF6dytLPPLckPnzBMxj8gHD1GU+Bnlx4MbpU96b/6PLiyh4HAxOCqMWrKeZtW
1U08jsYAFRtCWJmsSpqPosGUkGiwLIxAIZggVwRFcwqdwXESBYVJAhHfSJP144XoguIXutdSZv63
tlnCO06qy0x8a5oMJkc4mnbBzPfwY9DlkmGCgMceL/j7SI1gdCf+6S8pjH8ihtkezRXHVVcOhY4z
0B52JHNdPhtkTn/rOhM/Ft/MP/mDg8h2OYhRimuJ5dc8law+qDrrVamy/GHzO+Kns9AsHHWei0fD
mB3I07lZygPjpe1EUQwygZV26dPCjL+GWjEV35YqMG8C2QKaM7Z+usntKszifFuneRdOxnISYuy+
1AbB5Eivdh9EoTLUI2Yw5/dg2NTodWyU5S5teneKpyUofgF7aIto6IJOONFMXokxBfpxfuhnqkq2
HkvTYQFUT433MBsWRCOTH2kbqcHI8yUsYka66wcbuEUerUjO9Z3Iq+VROVn9oSxSKj2QLWV355bS
cD84riHWPGJ/l44nTG3Zb7VevG6DU8nqQ71s3tWqdACc0ljbb32qlq9mLr1qbzK7s/dEW4brHI8U
HPxaubfjWvlWpCdfMg4YBi87oGP410FrGXYULF37qR4z4xl9wJInSgQ08zw58qu4xGc5IQLwjCeV
+00MWbKr6b1GtYlSVP4l1ikxxKMz8+XCQi6oDUqlS5OJ4zY3CFk+zMce5Rq5XpxxDWYePhy3bE5D
KvV4cjgUqR0WhMncDaj4EHJKapDiuhzltVPQK0ILUJHTPd3V6JveaAsr8gvl6RsP0sWd5kAok9Js
R5oJxgb9FIBacV2LTCz7sKPJ/tqd8JGUQ3qplSGSiKCnG4XHonDGB/x+wXxR+utyt0CHfJ5gyn1V
DmPIHZVAinoBD6FakOb1oxTS/4emSPsJsdCs58gyKnDz1IMY4lDoeXrARQHjh+madbd2RLZB/3D6
oy4p2O7a2g01gtaMNGCxxW6jZWQLwxun7ciOQE8xIreyVMAyJKyfgVu0mtyuVjfKCIfvRmZqvMqm
Hp+thsFHtHWEiT+aTV1m/KYtzjlvpMfD0s38XBrWUp2wGFrt0bb6NLvin3BE3BvUw0SjDTE4hNxb
XoX5qH9dVDcZ57701KPVqQozzTiYU0xKw7GOPvbPgajvimG9cC1MMsUWqgcvh4fOB+QIk2CHDkOw
aemQnuDE97fr1Pv9OR9gzUbKdwLneUHHLw7hhuE6wcYy70Q30mjUkVh+nnmfqH0XLoQkdbZk7o1X
aR+nfBZkX4Q76iGSvrTLhPt5FnhvyCZENgO1/LR0zVoeDDNE5B4mU9ITQF2VS4DQSdtjXel8h9gM
sbEORucRBOzW7RTwFogME2L7Xoht/UhqbKEUYmEbubNtfK6nnn0ak20D29KxEaJ6MBBZnX1G2iCM
e+zg91S7YNtrpWXd9MLpsvNoSWyUzmq51XGqsvA5Fy2GUmLBs79H7i3x1+V5Knm/EvZLqh5ncIwX
ulVn0L0NM2xltTnmWSscoi6drIOJsctMqFMYKNuz7cvnWWmpA/nuW81NSpwsPcgeOGJUdGlRnqo0
s3kQtbVoKhAkya92LXwkZzzm3YPvepY+59z0tIO0MqWEIseyZuMknsivie4X6JnqgYIJtoJewNvm
rG2SZJO+ODUqONhXZu3zC9FJACmB3elEj4PIDFy7EMS3yGs3tnS1JCuKCJpW0AmDiZs+8YtlNi83
dYm/CYzurnXD3PxYLF1g3YsNZmwU6qaQkSmUBgDs5dVVteA5TpZtrO582jaGK9ilCr2ehQPHWad4
fsd+W9QnT01iTMK8528QYL373DZQ/D6ZvZVqLLSt4gGwpxJ1dzA6WlmcEcsWB9GJ5pil69Vyh0Lu
Vicbg4nAf1w0OQt43oOTngdNEY9tAii66E/ssgObKGwkkBefOopTcC/IcM4Sa67Lbk/KPxA7zBjG
h0rQ7fctzPmTo76whxQmv/SNpGeKb9xD4bXYGrBy9Ql9YVyWDtCmuyHFMrJNaWrjQXab/hQOoi6u
PBwcFfkPtCFjUKzfIZvTJa4M1XbX9mbb1cl1ZxO/kej45TpLr9MtUlMg4hIblr5xx4btDPO30gCm
XbH18jLZBh/BVBhf4RE66bdNy+FWkX1VB2OUZvhO2eHfDsBUJIOvZNJ5CdK8PGt7aMDjpDL3lM3j
eZtr9dG2pB2nk+HuzWb9Pc6Gffj3VOEvUwyivswBbYbUSPCvBkOQJRbTaytqngrwzqviM6EZrnE/
NMGnNK3fGeL+ZfBHPpABBhNxjA3m6wwLQJqe0WPqnfxeFEe72Mp7Y9PhltSDvz7aA5bvYAnklV1M
gF7oVePdOs29ezYLY3tn/vZ29Hfh7LMiIJZa7huwCq9bW6g28E7gzubj0E/2vlyA/5Dlop0CBvDw
jRbhH3j/0+CdkcPfLs0g7iL5o0UwmHv5S1twetEKTP9EIoL3JdvCPUvwsBeMZdkCpO30JeBrugow
ze7//Yv/7Sdg6mj/mbFYtiVeDZIcV4ZZE6wY+gyVJjbloUE0T03aI1MbU8x5s5xizbHVwn6OfQJS
xILiqViNbpG06+Wdu96/CDyvpi98/zTc4URg9B2+mr5oOu8k0D3nRPNoUF473bw4ScMZEqd7vpJD
sfOwhsuWD9I+pyQa5qjXs32sPIOaZbhWZLp8tsWfqyy/FP6xiwgiJu0F5YVM0iMfK+y1OeTTkNhZ
4X+iAsptr/ETWT8ZR7Z7e83XnKK0ivVDrYS0EfI4BsShhT38oQ/Kwr6yF90s14Mm27tb3XrmeRyr
Msbr296Feua9HBnYv5ZvVd+7XtRtofsbW1Dqnizqoz6bCE7rdScX78lX+Juill3M74KXmnMQfmoU
+4sxumYAEPbFFa8JqTi6DiHZs0or4CBdPUCEXnxK2OTEcnwuMLZvpzXHnb8ns75drYRt270FFdDa
5cROPq8inPLPvZHiCGQqgVzoThXOqm1V6TuP9V9WEXwA/BvMCCrs65yj4wQ9XXcBk7ttHg+9boVM
jMUwzzjf+oIhU7nMu3/fxn95grgkRBMgzYwnrVdP0CgIwladJuM0NXZSTHl20B5Sfl64+dm21uVA
XEOwDXebdwS2v6zSAr2L//DsuqTHXj67o7WQ+V2YNwulwn2dZuV3fFhztAIkP02QEy/p8635/1cM
so8MRS+r5+VrfnlVx27S7DJaghBAI9X3uhZOvp8puoy1HWg6SnVKA94EZnSfr5t4D0Pxt6/7olXw
rz/VAK8+9Gosmwomgw9dLeO+BbhxFS6rvpdaBW085kP6Myu68diywW3eeUe9nc7i+RDYaizbxFHw
2hzVLkwZOfv7p2riEE4RCd26MWdY3GZi1G2J0W5q4sXmMOEXs3+D66P+v6fgLMaUwqA0XDg6rx0N
0LUdGkBD7wTv0d434ENPXT5cVwHpoH/f12+XZ4qIKQ6CZAcNCY3/8kv8R1cYAw3xYuPVMDHunPdO
i8uAJzdkptTkmB2v56YuKiyfA3FEIatSfoCUrPI9UZzwWs/W/J7A8gbHBaGOpZnfgHcVEvprjQwI
f2sBxMPU20vvYA/sb/HXGtnBr8V2BR94KM85+uV9UEtVX00m6dsrt/Xd9arZ7CbBbcJhvrKKYUdC
In3vx3nzQPLX41kEMoQ7yDFfSxSwc+gnI7V78vM2v5E2s+GYsJUHhXC1rg1cjPEQ+sXx3z/UmzXv
clXG5ReHC9Wg4iK5/ed3YrjZjM00hye4EsE9pNbFjexel99dl0x+1FRu+M4VL3/ii/ckHh12hi7X
vdQnvNaklywM03Ch8JQiPhsUNYmsY7GaaZSz/nTvXOxym728mMfG6FKyzFr3VpBGVBqBmzn52RCt
+6BHZ7uumoI0jybvhiacBT9X1Q0HggCf/v3Fvv2YHhnnEOsKvB2bdo6XX2yGXgC2sivPpLPOYdCk
z1BFxN6x4Ma/81i/vXO4FHPRC46XX+m1p0DQ1c7TOJXnup8ZcvvljHm2kImVBfbz5na7mWLN4Z2L
/uWbvciGGFIvpksoOy8/3za6I6JOVZ29xjLyaPAz+3YIKnmVZ1m9QfUurInB1Frmx4yGRv//fZFg
aeD2MS2eZwf/++Wv95/71jNJFurQhWOkL5lI+qRhByK8MbOrLXksFaHUSHnpvDMyf/7479/27WcH
9fTnhAPrSYR/8F3/uThrhrY3VO9Tmg0wQezeamhh4ICfjZk+m8bUnSAjaKK5OLR///vabzCh7Hjx
Kgra64hIs068emIp0nTWvsG3Za7t+rnOqqE9mJZaOM5C1T+NGjXtemkl7pIxJ+bwCGEGd0Q/XUrb
lA+XOHFVN7dZvEHMq79bBN7sK3A+mXmomsE5+lO1fPn3X/rtKsM+w71wuyAj8z549TD01DwxUHV7
zkvptc/k58va52pve8OveRHuezC+t88el/P4fnyXNQZp8uXNYc0L8qz0e2IymBhdptW/lb1Ve0Vg
roz+/dHePnxcC3mOWxGGItryy2uZ0Hr+R9l5LLeNtGv4ilCFHLZgkEiKCpYs2d6gbI9/5Jxx9edp
nY0IqIhSjWuWanajwxfeEA0Qmw++Htbf4rZB4UWW3n3TFfwNdj1eQS9hOHYr+cbyhWVFwRFxcWsA
l4AMXA7cgi7lTcUjtXLSbjhSqlZ3jZYhXk7e9bMMqAVUACoz14Ie5LlRLtX/qryjip86nr8C/Fms
OIcAZBjqkLRSQNJqlz+mgE01cea0g5Kb41tNH/pB13zNOaSO3q0ZOCyWHLlS4fAmK5htkhXMlhzg
NcarObAfKoYqprVxUym3IRvPPkjQzPCYMqsYMjrW88mKxORiI9vcsuBPHNCQvGBzB/OyycswI207
TOaQqK7K2TlrGQ2/XO0ezMJaEUJZLivDAVmA74emJsjhy2X1UWgdKFR2hyoy+23RjNEjtmbRzdDD
+PriPmZmAs6EgBCoF27Vy6EMvUpR+cy6gxrK0U2qq94uisEupT71Y4RK1PtUgfL49UEBDkHqZT0p
Y8zuBaAg4NoNvTs4bdbb2yAzE5h7Ca5JLt1gPbn1p7L8F5XpsGZrubjCETvi9oRiToFKR5vtcroF
JTDLjp0JZuLkvemTrz5RA8eYXfM6uT6OIeQmqECppG5CxwvV/Vcn/o4ZIzqAQsDGnE28xXtBojSh
H9DEc0q3kS1EMnSs0BoIa7u4Tv9BqW5WrqrlbgLlaHFfgGgCYzQvzIVDLEWgNo1DHhbxMVGMTtug
P2ZVG4minXd7fYqLo4J0N9hkMD6IHfFAiy/w4ZHEyI8ui2JVp6Is+tS1w4K2oO8HNGXxVflHuZwV
/vKQCsEsaEBVV/i+s/QuzFC9sTELPgEHhB6NxhUNTQiv9IBwxfaPhV82K7MUJ/AiwMRkTki+Chiz
RjA0u4uAnWceG6k9yVB0FQiQVtMeioYu7L/rc1voS3LRAZiyQWqrzI9W5eV6VuApzCiSh1NUggs7
hFJtZpuQenj4n18P5rNt1MPobKahD+MNKjj2T5n9m55pUkWPtL778G8OAdh0kX62+pVocPmxLXH3
k9eT6lESnS2DVFvdoPqtfCpSKr6uCrvBVQFnPNnt2N+m9fh4fTUWxxcJUrIk4UdLzY2KwuViIFWH
bdWA6WOaDIN1rHG8vm9K438I/wY3SA8o7VNUaih4dX10c31o8acvvzhC7QB3qWIgnIDG5OXQStAb
8BXwy0ZmsEMbI4Xn15yNAXGfOxSegpWVXW4wMVWA3lS36a5Zs5lOjRbbBcTgk2bnlf6Kzx9sfXQP
IM5en9dySanJQJGDMa6jqT4/PHZm0Ow2hesLEU047hr0gxAsl9v4LTVGezhIJG7VU2pJafcXkmT+
8/r48/oIApm6zk38XhdSrDkSUeZdwxpK9461rJZ7zxuVLXWMHLkdhM/GurS2HfTuG6iWKA91Tbi7
Pvx8B4vhURpDqButMwIYsTwfrqvIS+o+1xzkYbQ4u8kzkohYSaFn2nbw1lWBszLefLkZz6DgR62Y
0yJKUpfjdaEvV7z8wWnwpfSnFqs6goKGuotUZEc2HmzF3z0W3De61CX+F9/697FFGY7nXsfebXaV
xEMp1Z7K2MhxRPg1BuWRNhpdaauYfjR9mr0OQTW8fXmBSVMhPr0/t44xe/K42yJ7TKrwFHrccm4I
Lu6bDskMQcQBTckIjIa/8h68J9kfzyoTxcgZjVDoH8QZhvjoHz4qCE86B/4UnVDvDHZ1EXh4UMbN
o2aFzdYczOQW0bZi0yJZrKDFBejRak1nZbU/+dKi6AbqH0VGnv3Zj4jARpU1Hc8TVrXam0Ov90HK
h/RkdzogR8OLhqNjIYJmOKB9r6/5exo8XwDyLrCvxHYAUme3Rw0KTJkQ7zshVJYntzEoAoxYfRqi
6JL5xfcqARNI/7ZC/3UqpulQjAHnK/YlwBdN38H9qtRx344g9KAnINWQoutc6LZ1ohcQ/e7q4Kv0
FlGeg9HJJUSlmDh/tk8qZYo54zJ+mImadA8RfQ90AeyEBjfgwuKmspDe+pbqErry11dLHLnLxSI7
hedl0KCBKDSHYJtaVNtRjPWjlsvZviozOPeSBCDStcKouanzMumOkV6Za94Ii1yOMEnkqTapnAjO
LPEIfNinTQzKxsdN/kQ2T6sQUalEglVXqOQyvi8DT7LSP/4Qg2ZQQfq7ZqWa4JTs+j8FR/aVpOPT
X0PwRqGcXgh7drZha2swcNaQ8DezSZtdJZ2mI+0pvMuMtii+l5TNmtMYVwQbwCB+RVaA+hVlBzBl
CpCE6x9lcXroI/EPBhDYbYrJs7xEGnANd9TGvwsxjntVkyk61Li+uRD2E5AwcTHcqo0FyiDX1iS9
F08C/Co8IwBVWwhBop18+VXgWpatTvXgaMV5+kNtK2+PAQ4wCF3rTiAR1yhki6my8RFhJVSG/cpT
PFt3BQHGKdPG+NjjT7gJ+t54MMpcOU/8RraAkF3rmzd458HaF1/sfEYWnB38xsmG2ImXMx0gwdaV
7iTHeqC3hn+rXUVPmtGOA3BE0s9JyWVrQ6zrdBs7GLJg242IeewtjGtvRrkCLGOO7ejsqrjLnLdI
GuTpJoaIr+95vROawR5Im7Xr/bNfTY9B2BNRu1bmp6aYPKvKpCk5jshCmIhQ9Kr5DTidLYtrzKr/
4peQIqaJKHOx0t/4bGjhU4rxnKpRe5llGsU0xl7e+AkpRSrf823ScKNhyPZdQigm2oCI/h/+fWum
d8uTyXei5CpAyRT/jPmwqQeCvLLHFGEuedRcrY/zG3vMom+Q4DM0O6h53ZiVFYbAi1T7PsY1BHS6
pJt/zYq37/rJ/PTX4KWiErxQZltUIg2Vfog9mcmxqaWAOowgznX4xb7oEs+yC+pBFZoozvQqxz22
NwB762gDXnCKHnCQb1ZqUJ8dH2F8rlmYaiowyC83sVn0bSencnpssMMLzbrbCf6um+YeKN/WB3hj
qYghyIEKNP76Uohn9OLlAO9C/5ZwCgANyefsmU1AFsgVIkNHKTDKWzNQ8hExeeuPXuf+968PRT+B
2jvlp6U7bFJOTRfGkDx69GNe6tJ/jcaqPWue6a0ED59Niio7JTaeAvE6Xa4noo8l2vR+cfQlWd0L
/2k0AQNowWkhRNSvT2shTU8Vn+6FTUBMkgO/dTZaiVyjo7KfjxK0hoOmJZKxzZI6fBqDOM9f8OzL
f470xu3ntjOb75rQhnZlqo03KMFneu8WjeL/kJAu1096AocMbHyEUkaId96/3uys760WxMo+UmpN
fr7+4z/ZeVxBoh0CAIfsV7tcKaeuEU/UlOIIzFhDXclK++FA2cG/76VKQQW109LnEd/AAgR2avcr
G/+TD0V2SEeTdwoa8tx5AgLBhKlEXBybMo0e2iA1H+up7n8qcq/dfnWmDAS100agWXyQ2RMl5VWn
12PWHX16Qtu4AeMkZfTTK01NzpJkBme5mb63qr+Wdc/TYOGcwEVDfEaCRt4yi5DKrJMtD9G3I7Sh
8C5tLXpOpm7pK0u5uNfpVwMrFb0DRHbUeRLa2KEZAgFsj5OVKLuhAS+d+dV0A5cU04Oqqm8Hv3y7
vqaLxBfuqE4PjbCPogLAhMvdY9ZWbBWmgdyDKodgB5uk3OUo673IA4AFZGly6zEvKgMVUM8nFo6r
pPnv+k/4ZNrEHMwXHjT9mTnZsUYmLQDV7xx8C0IUCm7wWxR1mk4Rdp3xJqcB4iYtaiDXh11+VJNg
B8NgJs1DOi9IylkcGT0B7jEHvxy4SifFT1qDSPD1YZYPFeaotAspfFKjAws5e62lsED3EejmMXCo
oH2HxAJcckIdM3+tJkdBOjvE9jJ0e2QRD36tSe3eCbLsxQawlTe3RQus8Nv137T86DYtDEy+qbZQ
2Xv/yR8i/qoYHUh2UndMWnNAxcMowY7q8XDgksk0F3pK/M+LvH5HVa04aA2Vges/YLn2/ADgKAS2
UKKsuaiM1CKp2BpJf8SETvtPGyUNCfxEn758oGxbhAa8H8JBXhY/48M8E7OvxrqwumMnSAuJlryC
j7F3ajkUd3ZDbVBo860GJuLCvXiPqWARKQGlQEmDe3l2pMKiAeNvqsNxZNM+0mosig0fQ8ZVvBSS
YhJVyZfQajRUpYCjES8qAqpNY2Tceobmq+5AVhLeG6EUHLNO9zD3hZMIeQXrHCK9uK6tbaoMnrxB
0g5prQo0GvLS4OV0orAalItlVdGzDJcq3wxpo5waQQIASDLYHWZvk5c8pDhJFc+xPTpAgtEjnDZW
17QvPrar/Cki6+IZTcgKObw+DPUXHSHY9oHzZN8iAh8rv5SKVPjf1KESvxkkrUcOMux68w7fFEgT
1WBWptspJZyn0AzkdIeYWsMmk/LmrfH84hVig1McSyPXflNDqUc0y7ISb1WgQ0q2NUWzb1OUtE0p
SLfJTTFg9PZGCCr9yxAhdW5F3x+1M5YFU2u7kd/qLh3+F+SDcwcHs7cpuiuNjUSuNTk3ndySxPiG
0t05Q6gK6yOv+q5HY/yCsUo0gBD0HBSlu9roUAau4uEmB6D2AtYftEaAOrYOu2ZoqeJQ9w7eJnXw
1Juo1aPhXxyB9N8Ng9wlSJPB8TjgiAWcrTZ6JJorS5POKLN2zxGCf+XPsHe6Rw/QoretdKNQ3c6a
/OmhwBkHLpJaWf2jWgSxBLVIC5890q1445vYcO7gYZX2AfoovfYySunI1SF2Tm5mhGn1PxYJ5ciy
yIJs00a2IDeklv3LS5I2X4nMFhgAiiNIbCGzQbhBvWJ+e6CSMpiEmviDa738Cs3FD+BjFLaDR3Ct
/VDRABo3UgQ/5qwl1qB6G8SpxAYrWvkhMRwf5XmvaQfAEjQ39mnD7A9RMGmQWXHVltEDdbRiWruH
RQQ+O5b8WtpBxK1k9HMYQGyHfjfK2KhYLXrLJiCqDoBylKOB3LbfvdAavpF65lTtq/S+poV/i7qz
cmxw3/1lpNI0fjVsf7dp5qXn/dG5iGeXExT0DLEns0JYGFBO5OmUVkapN7aOr4wrb92yFsnUuQEp
uzIcQjqz0AkMNeLLVlYfOd58KJ4fiBu5Xjt/wQt2j6mCanBlU3a2kjz9FgxlsPcS09BW9s4iWAQX
IINM0rj4EXOZyzU45I1t59W0OOvRvEHAuztjSBnuEi1XVoYSM7r43KLcSUmByg05BJH95d2vUjMi
4ugRvKjU8imJMySrO3/kZkjyoFQ2XREUP66/aotABj1lajYsMlk55aLZS58UmQXuRi2PuhIYTzDG
8kMqR9JZzdPpnyT5KB/HRby2r8VfvZgohrD0GwnBiTHQ5Zl92qjL1MyBsXfCUAEFcDR8zV8T2COk
DM2o+Qs4HY6kERp1tVF0ffzTQ5gNtuPUSKGQppdX3tzFutOfIsihIgLLhxUWsceHN3dK8FD1fcs4
1f6kHSYH8mqT6NJWUVsJ+UfasNcXXXzH2fQBJ9A4fkdXLtwKp860Kr0K9FPVGcaO96D/GyVqpewn
Osz5Trbr6MkPwiJC9yCGlnZ99MUnh/4lmigocvL4LbSk9LHGwQpThJNncIhb+t/Awar+hB0k2rmU
jdNH3cmlNcWVTxbZxvBARYqRnJ+vf7nIRjlodtfa6glhc2eTKnZYvSYEin+TwM/k1wj5hm/XJ7oI
GaGVyIAWFKJY7IfmuckYAO6RHE85WeGoviK9AE4e5emberS0v7TUHSAvsNnQ5dTVG51mWbECfvnk
OzsWuocGxTahDTg7XH5fx/TmNOVUhX7+Ix1a7RkVQAnloly6jdNBPiSmX55BcTblykde3FqEjnxf
WkeURgHgzK+StkmpvjjKKR6bsXaBa0wvauWg4+pTpVxBpSznSZwqvOXEcCC6xI77cH70Lqy9qZcV
PBU8/83IodFuIJxpaPt7w/STGre+KVIfLRbfyfw1yOryoRBh8ofhZ3NFxqnPW16CE1eFKHZL+S4u
5QbbaCLsbcatirRmkf0rEVV+Bmig9odBHaKVj/3ZigtGAqgD/tELuFyEMQWIkg2s+NB61qZEnRlG
oyrJt0JxKlz5vJ+sOI0Gqt+IP5ADz70a/dRMZbOE4B7AetWAXtsI0Oepf6AXaYbog+vNX0+Kp/Cc
eHm7hidbHmV4RFTtANyTqixJCVEw5mAizJM0eZh6+CjdjtuxDVHpKKxwGxSqsVI+/nRENIXYspSN
yI4uF9c2UIHMKZ2etCwtdglgTLQa5Ex5KpzK3MGPU2+v3x2ffE3SeypMvMi01uZfU28VT8aY2DqV
SuKctKnX0l0qxZ6M30VTrgz2ydcE1k3LEfkbURyenR9Tkg2Qt5Z6ik3TeRi02HxGRHg6qt1UurGc
oe/QGHEIDdWzVlK/xTwJrQDHYFLGrQzVQvy0D0e379AprtIpP0W5r9d7OR5k6kQAdxrX0qZM3l1f
1sV3pPDNjuVICoQ3rILL4VCjaglt5JKZCjFLxQsP4BbjEy5ewSFBLv6rK2vhywM/gLYDuSi408vx
zCqyfEiy1cmA3rkvSk4mBMQGY2LN2il5rLzFUhB+V5JOe7o+0+XComkkNN1EkxLIwCymcDrJ6Ax1
rE5N1KhPsjlpD7GUxpsIlfI1dcjFi84sbdGtF5kmpedZ3y1IudmdUK9OdN/sg+E38bHiNd8YZZe5
E4z30lWjcq0C/cm3RAxTYGyEBCAf9nJtodSlaeYPQKFTPLg2CL5ILxUqBs8d6tg7nDXalUtvedFb
7Bzg62KeQntWrPmHzToFoW1KktKcJE9PviHp7VV/TRkNHZI5M6PKh/KBHr16hpH+rFMvqg48Vl7g
uLYd5jR2vvqFNYq6VKLIUlD8nVdYsQzhaAX2eKoQXIIYKGAK/viXsG3tvl3W4yxwiIIbzEMusqHZ
Ns6btA0qdLBOPjWE9KBOIPSjTvbKG7XPKOxmA0Xy7aD51q6cTKl6kSfCGTwAcn0cXfAcRfT9+uTF
iBchLL8I6QIFCDPQV5r/l5+igAupBziunIqh8W04FEqdIKJCinSaDAzFNgEotHDjB1nY3GRk3vbL
9R+w3PO0P7i1wBGif0R9/fIHjKk9+vTOhpOOwPrrYGtttqEDk5i3Uxmq+j4E8db/MhpbWy0miEvq
w9x59IToHNwouv2imTfb+FxYjUG+4D+0jlFOp8TiE1inuK3BF7gSZltltkn73I9/Dy2CUjvfn/Lo
G0YrsfOsRJXdOtvCMKDoi6lZysqNPt8sfBLUFYnadezQ+Y1zyeRBDKF3Xv/go1Ck11AbJBJHNwya
2rq1c6l/AM0Fp4zK/OCbym7yqO8m7lRaZX6QmqBp3YY7Y1o7vrMtw2qxZQiQuDEIGhY6b96UORL2
dnisUcgb3Z4Kdn0bJC3OQ5Vp9aduNMazoWDJty+6Ef7Y9Q2zXBcuKRmyMVm8SOOd2Stb01xVWBf1
rrS14iblM5g8BjAc/3aZ5d+ocIGSvTMmcZy6idJnBUSBSB63TuMNG0UrVglsolrycR+xIJagpIjn
gfKGOdtHWRJLXiBFGGfiJXQLobIc3QCbmLXnYZYHsfAomtIoscEIWjqv/OVRSRpnREyqsO6sRMKY
Sm8t7EA7I0bZKMkAmO26NMvNTRZOTeqOk+mFm3KorfRr9+X//wzRuqDi8A5ru/wZePxOpZZL9l1s
ICbhphI/2kX4qu5QCkL7bmW45XZj1jRJIVpYDos7exSdBNE9bzDtu1ZXkbqJRyU/6JKH518exJsy
CYetJSkmqjiYYK+8VJ+NjXE77U2KORpgtsuphm2ZFkOX2NgxU9U+ZJSuaEN5vXoI4sqXbuEd+Y4b
hGP2LKBda7iY2d0oVhqYAQRFAZSkkSAusA/vpI5hZDeSkN5JdWocdb/LttxYxn6SlHpTjaN0Wwfh
WjjwyZzh0sETpc3J02DMAh6FC9+I5ca5Ix2Pym0CyBfVqrYYt6YeRie/7vGywKTySat6RV053J/N
mGwX9BX4N27n2YLjbgmpkGLTHce02KGCk9yOkaed4W281VnQ7aig2/uVC2VxriAMCT4CQQS5L8jm
y2UG6eYPE7o/Zzn2NTTFIr22/2iyp7zkhp4mZNqdk7qh0nXmSybHo/9jqAoalPRhwsfUToxn7PaS
5Ns0dUh7JoY/GpY7Dlbmv0E786oCMPGktBtHLoQQrtCTvD6D5QRgUrBBwICAn+IVv5zAEEwJIreB
eW6x4YVBUii1hdYdhq3yxoq0tHhpUk1uaNl4A60gsNoNJkZ1qyGEeP2XzDePSCKpvNEp50Y0gfxc
/pLcGbB9ogp+HvFYwpLUkSYYeIi1IA6EhFd/U5RWX9/i3CGnv9SwcHDruf4LDHELfryNqYchUUJv
kTxIJqKbfU2oYxmel6V85+DS4m9bOSz82ykCu+ZGbWlJW8+f4lOEA7B/oKqpfEfpjkvEHbXaN177
vEc2YBM79LvuK/ymbaREstyaNrVcYtDgwu4YsL9A2z97wLXGHPBRYqCXwg8Cc5cowEoR9JcD7Sn1
+sm4GYZu+GEUSjscLK+VZZQNq7a78Y0073a+HmB63Kiy/1ATAAd72MNoYDaJgxytrU1JXbmZ16ly
SfsqtZEBbTOR0EEpxGKvZfEc5B1fCvKxpnBpt8XxVjJqC1eyTjMwItL7PlGeEtkfDpWPvsWDotVq
tcMBV9O3aPu21s+on6YXOQDWhUQHtOfb699jfqJVZJC5xd4TDGqV87I7VmhWgGd7cOfjCqrsDbUr
H/xSk+5rPKK2RoogLGYiqzXDWVID5FgU3kW0jT8Z19lsFyDf1qe1UTh3Nnqbm1yK60Od5cwxGwfz
KcYN6ov9BUYkHCKvF9cTYcDc3zxzIk2K1ci5azPD3npozj21yLdticeKemWTL2IgBgOmC+KFydmc
NzH9Dy9DPNA8qqsiOAMKmxSkVEKgXgGtVs2daPyNVKzk3N6W0dgI6y8LC1GrGeV4GxpBcBKnOFk5
+csF5xcBA6LJKtZgfvKR+6U57Pf+ObMr48/oK8l3Elga0bXAdCL3tlZ8F4nB5TlnQK49bFpoqRlz
NwBioSEEkeSfc0NrTirD7mn4hUezH4yVV2kxFC0cpCuEIj+FMvr5l6vdBp1HFmKqdxWAv/tWDYd7
SGwh9nBInV4/LsuhKOeK1qbQySe+Ui+HqnAnRwtBQc1vLPLd6ERKtNGcyjlzj43SymCL21rIA1Dr
JP2RIZTPd5GsIu+Q0d04+fgw7qAIA4NX8v4IkX66KbvCuFGkfti0nbFW1p6/WCSa1OMU+lSgWKne
ipD6w/7t8J1uATWZp8QJkUpt6tLZdY2HmBJ6xk3sSgV6EL2ktm6lB8NPJxutx+sL/d5zvdg/1Fpo
JAMB0QAhLeKc0o/NMu6VilQFUvimnjTcwPtA87ZF6mmPY46mqluOShGQYKHsvIH7nkp7FpIyuVuH
iSm9KK1ZVOdU7RTi/qTtscjSc9Vw7cigf+5mjem8NuTSmasBNnn1fEfrrJUYdZ59kLkCNIGCRt0I
WMu8pDr0VVuUVdKe5QC1rW1Sa05y55djOv6+vmKLE85ADjcp0lO0GrlYLr8ZqIuW+qxfnymRNMe2
xpe9ikPl6IE9+l+LnOjuy+PxhgskOheqAIrNxutqpVLMoD633ZRvEt1Lf/MgqyMWkeljWuTmyku1
OHqgCEFLCVwSlJmlcouEKzQxaXO2p3I81qGJXu1gxtNv0r/25frcFq+iGItXEVQfVxgX+OXcAMM4
kV3bzVkuK/WsRIO0x+7DOyHQru7r1hj+pwbDuLJTFoMKXQ7QpgaML5ym3sEVHw6dkNrtcdGUz741
TRvkIjFGAnl6o7QFGDtwPtami/N4xWRksT/FqASnlDNp/lNnu5wqas4qnq2NfC6UCVShZITjT5CG
weH6ii6+HncloZ/gLUB4p3ZyOUxBo0zXJEM5W+9yxWqmpyduPvNJRfr5qzuTsWjtC5V7ZkVGfjmW
LhNGh5hLnodQz46cAZTnhLuhEb4Lu5pZ8fr1yYnCIZYmOL7BGLscsJBDimFRp57RU3Nk6voKWgto
7gbISfn92j6Z6+mzeBSDCaPhE1tQ0ub12dHOytgajfh+8nwEoaOKGvF2cKKWnq8QiJzKUnNcJzKq
17ww4x+ggBC3hLJuIp3mwKKXKDnKG9Ufmm8acKVikyKO+YBsadK7FNss6VdHuRd1NC8vkr/1kLIV
x8pKul/Ep16a7ZO2wGOzS9r0Ffl3+1s1aITCiCjCAcBONSzeAMZK0xo7/Z2ue/Eo0OUVpUBBx2S1
51GMVwUDoAZfOSMUJ9cOqVJlY/plkrONaKMHNkKVvaM/UHDzIX34vv4YaQU2wpFOikOjEk2hY4U0
rHqIQ+SwN0pkWIObpnGN3H9NDXtjl2hZvuZ9mgbZrqKV3t+lSTdgnjv6JYqtrhGqefstRyN7+EnA
r4Rbr24GaeW2W7z9op8t0xYT5WhuoVlZhZug7uOCwGKMg/JZj8wSvVRk/G5LeIN8gFL2q1vPEiXg
iod62n91R9M4IsBhiUUlb17LAnVnIyRZeGee0RyMrdqiY9oJzAK5OFCS66MtJ8tbT2AFUIM2Enff
5fkpFUugjHL1XGD6jgZxEuwsHRV2R4rCW8OO8wPG97g9J/Ga8Nq81yGKuODUmCD8IipI84DObPFS
b4NJPZuNH52gG+I7lgRYC0fIfrlB2aPuVzTquSllFGhGu3HpbNdrFYLF201hQxf/6eREAnZ9uQAZ
QuJ6G3X6nQd04KFuk+jJCw3MqON83KjAIZWVFV+8NZSuhRAq7TqcG+FrXA7YOTm2dWMTnp00nv6V
VfSzF/SkeGi8DSRufRNN0RcFtriTAULQRMfXBYc1dEouxwwbG/3+2ovOfS6FJ78dzD8Y8P4KHWeN
KbhYTkaiLIjCFk8aSztLCEbN0+F+yfF5wrMXkrbiFeVWy/rR5PT67S8sOppVC0V+/cXVxJiwoODR
wrchZJjt4bboapwovPiMrkN2mPxWAtzU5xMQVMlfCU8Wj6kYiwOjURGjL/KuKPchUugCPGKCyIzP
g4f0P/oOym9N6rM/WhZ28cpj+tlYXLcCV4M7N5zdy6+WA7JNfV2JOZsFVyrc8K1ny+0hUqRoRTro
s8+GTZRNFKQSL88/G17idD+9NOHSKcS2b+Vz2KMqYyA8n++Qum7WiGvLYwDogBuHMYkVyDYuJ4dC
gm8BqonPGFxHr0YY2a+IwNUeKOCo4fSjf+z6Y0HCfv3CW147fEGOIGBAqsi8ZGLVP3zBUU6SBL4t
X9Dpgt/4ueu7LqkxOAYn3OyLcbR+mfjUhps00qdfWWkNryrUvpVvu0jzxK8gUNJFcQT4pfggH35F
mxhGh5Y3C97KwyMa7mcjKP+LfYSyDxWyDi4m5ZOGhj74RIpca6XsxfcW6hEUkzk1SG6iyXI5/GQN
joQsyvigN0nenaiO6c2uBDpdGpT7ZOQFqqQzPHu7sviLr05vl3oBITa1Qjjos6/eNJiAVNjKP1hx
WNqmm5VS/KxpJSiqTVkVXd4BlQxAojTWqHxTBAL1lHtGmmxMCW+1zejZ0X9A6PPG7XAKcgyXPNrq
j1ZqJOOdhSqPDqXPav+s/G5xKV9cMVRReJIJzkQpnPrS5Xr1VkEBvCvb+xBuxDYfx5aGcABPHvl2
DSYuJg8bq5a8U+Ao0nMY584NWiBFs+mBgsgbWc+Dl8Zr/JVdNBewxDWQUh77mESQbQQy4vJ3TUbj
eLnUdZgXQbZ1hyxJgk3SSKYwvMFWAfBL9Z3oDON7F421ct8Upl5vh7qyI6wJimJ4QmxY/MJQdaIH
ZcA3YOXGXOx0CglczGSrxOngU2YvQpi3ei43UXwvj0NhbwJNpVTQGtF9WsOQ2+ZRX+t7JBBseKqo
idQ3ZoA/1FcfXfMdC0iJCpKCWKnLdbKNHPe0pGruzZQWZBuo4R8jKmX86J1MeRkxTN9mujW9Xd82
y6kDVoG8CJGaEhnk3MtRG6OtcAIxm/u8qtv9UHrdwRyjAXFC2pMWdu25kUZbaSzsp8K01uTgPhkd
6ADYDWBIBDfv6kEfrpjco97Xyk577zsyJceml9s9KXCPfQPZt/+7y4Pmkcpt4W+wBh1Qiy+piT5d
X4LFRWNq0GKof4KcpHAwlyvLab8DOXeae7zovb0tBaXLNh7/s2vF25SqVP388ngCtwfPx7TQ3J4r
a1RYJSfo0UUPtZfLvjuMlR5unCwuHpU0yf+Z3ljEN9eHnMswcQgBZyDyTTFGoL4XL4od5fTJ2uzB
F41Sd8y90ZdcgkpJQ3a/9eAJYrlZcewKHB93GHOZ7Z7QtyqQgAcu92qovtrdaYhchNBF9DKQh5WL
QjxqF/cXtBCapXDeaF6C1Z0dwjFHi0Et+/BBrcc0vR/qES3MrGq919gbxnJ/fUWWOw/QCqvMw8L+
o5x5ue8ZPjIGHLseMCYfXQfnjID/G28+zhDPZWP/pDgNVT3ozONYhrK8ctjfOyez2QJRoSbHsaMo
N8/SqyitQIj0wUMOe+UhRnVd25jQrsLHwfRK7xwM+ti+BjDqs63VxlFxH3SxjqcWl/vPuopH7xZR
d/uVC63yN6jBOT7gT9KxfYI6Op53I5ppyABh3+cWQwRhCLsMdbixYzV/ZO4ZUSgwbMWt5VzT7zP2
+ZmyQfSUOpWk4DsTZk8NTijOTQnsE0vzAYeVbV3GWbbzci1JfbfQavgASaGgq1570nOUh2r0hLph
88fpTC94AaGaToinoTh1hx3fxD1SxupLIlneq1D11Y7mNIw4NiWWl/zz27YuTrEyFtp3vOKbceNo
SaVtjUD3vW0Newi9nwZPo30ci8RHguld7EfKD8Mx6sHyn0pwFz+pNRThxsDsoz5IcJwwt8Pmrnpg
C+XKfsD9Cxnd3Engukl+bX1LerkIpK/vLtJVTegTk7vy8F3uLh6TrEK7JnwwmqY/jlU+vKhgk+88
NNc4fXpd/pPi0hipzighfh9BYn35SRNoCwAnpK+8u5p++QvkWG453UQxFF/ab5WUBC9BkDbbypIT
b1MnWb0JJVm/18PC21NWkVfCqOX54hTT7YeWzC4iG7kcP6msicaV6t17RhBW+yh3Joy67R4bNNWO
p2pwnQrn2x/Ih5fnFo5vsnVqe4pXluEdAnd5zki4uGP5HVx9yrxWmxjmOOFmGz6EGS5iLoyLUH62
K62+6/uutuELp+kdOYD1I4PYcsyyPPkBaty3v008/uZbEhVF9KJ4aW7+NBIaYacoqSVjrZmzfIPg
ML+Xr4k6WbDZM1wjKEV+QXdVATN2HNXIqzZBytPkSjgBSqihyvnf6zfgsg1p0vUSCBUhngY3YzZm
mIK4cpwue+hq4Kk7Se6zl9Cus2qXdylN6CQwoEwiHV6H0fcpwIl4o2ZSf+6VqIRVIGl+bPy8/pve
IfMXn0uEiULIDKEIDWW12cExpgx52D5VHqu8Spz7wgva5nEUIq536DHX/RbpJsd0k0x3gqfRGAzp
bMUFpl6NnHeBq1ZRkLyAps77jdx0tN/UUmriXVeNWfwKYKEvbhAm752XoWhHf5fTaLmvlFEevo3t
lA77wtN8eSVxfUdwzCYlxKxw/gUfjBn57K3Ryja220zXHiF+Tgd59Ke/dptn2rOlev6N1pRO9BaW
JefSCfrQOTqpUScHvWmbNw23tWQbANG+M/VE19+qJCjvrJ5yxQ1Q21bCxzLu0u+OgVjv/3F2Zjty
20oYfiIB2pfbXmdGHveM9/hGcGJHovZ9e/rz0efGrRZamAABDCSB2aTIYrHqXz5kTq8r+zp3sq9p
oIst4vvtu9TlpWJwoCgN8Q5fZkqRjeC/k6XdRW2cRgdnYeAHa6tFEX7oh8YRO7z8vOghE9awb0q9
Nl8TDID5X0a7Ld8aYH4/yjnRLo0Y+hPL3Yt6U5cjIXzBzcPRHpTICN/PoiqeAoBR+yRPs7+qwMCw
iUXBO3Jw3yi9B99bFiPgffBwWKkO9EFc0J3wxovZgTDfAZkxf2Z2Laz9oIXFR7WNho0pr6w/xV4q
ZKAypCLAMl02Io9cEXzXRc2E8bc69E8T1gAnCSDZxbzFsd1yk6Daa05QvDS8bp+pl6Qbd9uSxsvE
+RWgFmR9kKbN8kE3jnpltLxELok+o4/TVZXZHpR81J+U2UvDfa/k2vio9hTWC2vqc98Y3Rh96b7K
DOw+icja11GZjfjZstvePChDI2XfvTRGCwj8C/5zE36l9yPLbbSTatOUM6jlIrNKaLm+kLQmgDoM
j/fSNCWsh1Tv/+bSyOZj0enz+6Cd/8FrZk4Oal87R6VRxnEP8/pVQVxyyzPhJtgDmdbQwSHVliLw
S56/KUzUERK5gKXpnKLY/WkWrf5JhZb1Pkmb0ttINm8K6Iz3uy8CtRSBgWVFYxaOOuqtO12I4TC+
o2Z+KRvXPLtCDz9GGN/v5tHjfDhdbX27v+zyFF6FPuS+iXzohEDupDsrf9ofDzzq9DW1696+zE3f
fumDpBF0SkLNOQZCU16MJv1XFF735f6oKwuM4BQwfUgu5D/LUiFchNErG8u54IeS9TtFRMmpd+z5
L5xw4+euEv/eH+/m6YIcM2k8UFdH9hWXsahx+roZYLZf5tki/FX6+Klr6w7Bz3wLY3mTVy2GWizo
jC2g4haxdbHzDIiwiy9TsVetoj1EmJeeAs8R58TL0uNojPElxm5xqzh5O1nuMCoUvJgJQuifXH9S
NP8wPg489TKalYuvW1aWzUMd1HNCd7CqH9wcF6AjspnZP3k7oGWk8PqeH9O2Mt/3tIv+NnAsfq0A
D3Z7eCTilCfRtNUyud13FIiBHROiIJvfqEApvVaOZJ76pVSG9uCqY3dQ7Xr4hA/o2D3ryK+dAyTC
i7fiqIAcUj6SCFgedxzx67WhLj/WMWn5BQKXug9cp8Sex3ReC0CsD1QXwsf7G++3RNf1+WJy1A9l
ZKN6tXw0e40YzbLsnQsqrLZ2TsglkGFJUlvblWqYOk9Rq7YdC2CPj1o32NOpDRtP4UYWLYABLESV
fSwgfZ8TVMIuPJ3G4Z0xdwrow8lUf5W6cKczpsDtQ4fZd7APnaJKdpU7OgV6rzpmxQW+2d5x5gVt
nbtWAzCpi6SX6pOmm+DrmCPOkQWoVRwaHcXuV6uzzHMAASP6lqvK8JEqYJ1/n7RG/2Ias0JkoHnj
7npRDo9R20/BU03L/Fs2VPmr6JoueDfwNi52qGUH4bTLh9b6dX9VV3Y4REAiiOQoEEMWbxcLn6Gu
qDXn0tIkiw5BZgXKMQeoKOWEukDfOlG38RnkA3hXuFRUhBCyv941bWjgGNyo1kXrIKnsjcIk5Us0
V9/V6Fyencpp5rM2iQ5XSdvqi6PRE64fS8wRHiLh6O33AYfRGrOEWdpc0/A9dCBcNVTEQBef8DfB
R9JpMpK1+wu1FGplr0vpT11C+2U+smwUZmWdj6iqtRcknhx+aKZHB31uzItDmdT6FJqSup+Oiv5v
lnTJMaFn5b4gRZKjUp9HhnYUU52c65IKwV5Ru6JPdmpKbfyHIn1JGt3N04+seDhv9ZRvwyj9ZCrT
9HeBj5HPXC95mIjOrkAoYM07zVCmCkzDc8d4aoqi3NWe4h3ysfru9Wpy4g55c3+VZWNzoaIER4Ae
xyKEglZz82To2svEzfmqeUH0HT6+c5SKOWcsiusvddP3b+Vi8LGk8Q2CQRTkQfMutpnSpsrcO05x
acahCA7Qj4KDU7rGQzk2wWF066Z9JDxmD1lYAEi9v1Vur2TeDVR4SZklB3Q5eGFiQO5aaX3J8lR/
UKuxEHvVxSwgpvb4LQ/V5Mf9AVduAPBZXFKgYCRAcJHvwYEqbGx3+0tRGU1/wLZ31B6zLgsPooyG
fdSXIU+FLPl8f9iVs+xxIuDjIZRF+2xxP7dJNc9u1A0XbBqM9Bs/AA6C4wDWPgxhUzY/aymw/ZzP
eIF8dIKp3Yhdq+O7MPKYoOxq6NcbGyRfThmkwDoZh/AE9AcMss6YhHWevBr5psmwJ3WnTI0rzoVi
qVvtnrVll7gUvGXoX/Ln9fgGFO0y1RIUkPVEw7q9jYV7Mt0+eMVMDTNqm6rbbhwVsVHNWNlfMsmk
dEAwYukX49Ld8nrUyZj3XA2P+iDscBephfq3Hgii6RB4WynGSvBDaAEcgYQuwG9a8otyOzEqdu9w
GV1HjE/5aOT/EuORm04cO2n8Dizsz0T2Dc/Q14N/htrplUNdjX2w15XeNn1j0BPlrOS4/h6nEDI2
RTHHznaIZnXhuTXd+HOd9cI+3t+jv6HB11mDlIig+kP5e0W4YNBjvSgm7PNiTQyv2L3zm8smDWng
GwE2TGESv0QhNen9bLoZ7tQ2Ce5h7vu29psoEgUdUCxzdsWoKjhlw0epdpNHI3gv3Kr0HsoyK5od
NdnS8HOt0JNvJUqPw75IR+dfdW61r7M1cv4ExWfvjCRmkWBthi3rxs16uylAtAMGlcB+NuWyuTWm
jlYajtJe2KrxA9YpweeQ1+dzFuviwKnoN9Kx214nlyCHT0UMFJACAivXu7/VYBN6at0jeFYl6bzr
8jG2aLNk+c+IXFw5EwXNBKCmO5vfo04MPkcIkX4rzHEY0XMLRooFDf+rXmideNXs2f77/re/XRIJ
kSPXkCwHaify/P7xIFMQrorHxpwvuhdpBgKzZgSQzxNS6a47JbEKDPr+iLcRgREpRtMD5niSlF+P
WI+lNw/KMF9aE13bwUz1p3BUPgVuSXwqsBr7JycQne8PKv/S6x1OnQS9YaqJ1Dh5al8POtAlRFp2
UC89Wso7dNvb70ZkfcviSf98f6S1Bf1zpMU9UyCM59Ztq15wAJ8OeZ6Yu2Sso29uqj4Mo1N/uj/c
beKCXiqXN4UDqhiAfK4nlrjmqKV1qV4wU2tOTj8EzonSk5X+jbgf6XCiNyOdLMNspBFughsjBjq4
MG5c5yvri3IUO52CAhSOJcaoE5nnTFFgXRxtqrFVVyod7F+oHhtgoxunamWFZSJOZAeOB7llEdrN
yK2KfCh4nfTpfAZGMZk700rhUtWN/ciTJ9NO9xd5bUTuT4jfsnlzk6xEQW3CcRu1i1Yp+YfYSaKz
N5ojOn1ZFx5mFIU2kpWV5ZSVKRIkSggSI3b9Veuw0RogWvol7+dxPpqZ1bsvamp60w4cW2BuPFPl
nlycDigqZEa8kOm2LhHJ4FR1r6897VIIAkymGF58psRa6xuV79tkRCII6WiQdvKPuzgbSlTOAIUS
/TK0RbfXGpPmT2oNpwxaHxYSivoIujRGUq+ldvzmT8gJ4T0FRUWCuBabpg8NY6yozF6StEqeol4E
j0YA2gRScHfI0erYUF9aqS8yV1I3qW/I+3/JaBIVtUWg1zr8uNzcj1GMFKTXdO/yFANsLYi9vQfD
7LVFl+dZCSpvL+puOiI4hl3D/amvBFyLa50iDYAWDfGB683EG7vKjXjQLtzI6ce51pKfcJ/TB5Ow
O+xyLTPng6borrJxTtc2McVpR7JZQKkuz2k3lJNQq0q70OnFWRsLQbFTZASyjcD5+/4cV8fCTFIW
FSnTLp/M1J/MpOC/X6yi6r9XsVIj6mABgu41VFD+w1gSO8FTFzzaUuSiUOIw0kfmVRrZ+LMPYHKj
XKr35o+i4zG/cWbWvp4kzMB9RdPDXjrEa7HpzTXkwQtK3N6DORnR0Yzz5uQ16vwXDf55V9Wz+Pz2
KYIKAQMktzDQmustU5Rm13X1rF1gIpJ2hIn6lOlVmu2BF9A1/Q+DySYGKH3qpcu7o23cEvVAS78U
CZoovgqj/Gi4ChwEoaTWxnKuhHIKM9RkbZIdWhaL+7IY3G4YkphQbluxd0hgdqm8sz39e1UNyqHr
Rb/lfbX2BUk3CXukH/ITXi/mHCHrUSipcXEUtzoIpzDyXeG48UGL6eRqteGc2NLaRgBaORGS3ci3
+w1nWQJKJqfuhm42iT+i1P/i2k61H5RSmgcuOdN8vf8JV1YVQhCXMdo7rqQhXk8R5dbemyeb8qqo
08ch73+VDQKk6DU6KvszMbY0T1fWlAHRmIHxR+K6FPFz3LwcBSWti22UavdP3/Te8EAJ0urO7OmA
6rcO5wKBBWReNiTl1oYm93AgJgHqR2fgeq4iteLONmPjojhK+QJiK0vOjoH0zRmgWvKdB9KQ72e0
8/9D3mNL7iqPWU4lgfV6YDtM2jwihl9mxU4ONVog3VETc/A8h251Ubu0qA/3P+vaHpJqPkj5wUum
lng9Yvjbprkx9AtVY+VFGE7gHKqij5NTYs9ZsrGwK1cmY3BOJEIDdIa6mOColdCgTDV7mWseg27k
ZfbByVqqBvijPJGgiVOvJfluwLnuSTGcULyPSiV8opyifbg/81uAnORFAjmSBUFZhVykKq6BJXGj
xemLCG2+ddG3homc9Sg+FPU8+twq7WMTT+VzN9lDgCz32B/scqx/gpWkZB2nKGa7iIhstC1vMyhK
zNQ1pPgdAL4l1VarAcA5Vlu/BPA/kMQOStIKAFrvQP1QDkaL/WMCnmonJjijG/feSruZzcdjlrYd
NgYY1lxvB5BrSSQas2XTl780ZQJ1H1nWuyqPnHOkJdmHvM77Y6sLc2d3Yf00WHG/EWhuD5+rk3+z
OaQsHlzx659AZRw+Vu6OLyQ0cbcfBbi3kerIa6vZMZJiOu7QTYXWycYddRvg6ORQmwXCBAydDXo9
bl62aR975fAyBUb/a3a99hEeUKN8BrLPFWyZoRO++aYCVUrxiqQcHbMb0o05ZXWISZJ7yaQjZ53o
+q5p4+JoGZn7IZur4M1vDvmMRKoFzTrugKWLbTSLAfV31bnwei1+9X1vUR61g68DBMmPbz1dFCIB
9ZA/qTzkCC/Xy2lmIZdtntTvrS6bHztzzB+7CqX0ozdkwZOZopPVR516jNoE28RqCPXPltFGaLtb
mvgWGVPxj0i0ot3Y4TfvIFgW4E2JPHxnIPP69c/S66Bq0cmq32edXv0aPXWE30QrY0sc9WY3oc5H
Y4fIym7mIlnsptYTuakF3fQeJoc7nM084sSYLU90xH7zX+Fs26f7K7414iKcBbHdokEwTu872BnN
HpWn9CEI2+adAA5zFkI/3x9veXNwPgkSuJdzNbOLl3dVZTcKRCaRPZe5mTxyLRvPhRFcNJRJtlo3
y5D4eygXArRK7khpb7GX0iqbsPfBIlY4AS0uM8NRxw3S4hvAWfiXbmv/0Ioin/aJFhobZ2YZjuTY
cMfo7FLfppuxWNausUZ96Nz0eRxpSYm0sqH+Ze4utDutPMIZNX7lbeb+dX9xlx/z96gy/LFJEc9f
ulEkeWV6pRKl6PLMqq8X7lfNbCJwNvO7ISuTjcO6OkfufkgkvAaoSFwfCrwf8Bm02gzZpgEeXEiz
SN9NIAKDY6mF9b4pQ/MJtrDRHe5P83ZgXjy8HEkJqLlwJq8HrqIgFYk5Zs9xEE1PYVx87rpqbmgh
BxilJ6O4wNMeH+4Peru2DhV8cmboXezdZSsu69UysPIwfw5dyU4uUsNrTqkwx+GQW4EBG2Foio3L
ZW2iknlISYS88uaJ11dhoMeqyJ+5crWTkTbeg2oAAw6Bgr8gOJHu6YtvDXp7QvHqAVYJvB9aOIDJ
69UNo36i3V7mzxVaScdezJqJJmI3P8c1nLY3BlZSVpJltMbApVLyXapNNJXACTe0vGOo5YMhe7pB
vEszdXxrhZ+BPB510FXBePDGW0TWytCCtM8a7xgF3CbBZJof4Eb3Owk6vrRuW2yI1C8/3e/xZEmJ
HhOp0VKsCz84RFVKxzuaIm12uRKnhyZneyZqOh5xaMMfwmm3It7y0/0eVD4+kO+go7isoGv0ttxI
0b1j6pbVd6G01bFsbXGO0rjayMmXN+LvodBTdYFrUWRYIqc0VJcaqp/gObLCOhShju6Y3mYbqc4y
hMttAXySJAfcCsX5xTvDqgZk4ZDpxqoKZ6jQLOyjGYH50LU8O9kK743CGzARHvMtWZLb+TEyRTHw
uJQueH1cnwIdGa2u6lq+35hpqAFo9imyASncDypbo2jXo8DUyPTA7r2jGmsI/tl6cUTqYUtDaRm6
fq8iElLSeRZwsbvY+8jfGGVu1N6RWrWkgAzmPiyi6eRabXcULQIIb58VRSk0OjAEQT90UdfgF1S1
CZCfuTjxSczwpPQh3VJxWJuV5En/loy8daVTA7Ws2yx0j/Xs2g8JNbloV+u5c5wLYzradgX/9o3z
AqOItonMTCUGfxlDVGcOurHVktPcu8Vza0/VM27C8cbtdnOIgQmD1kEEhIAlP9j1nggTzcYUHbRu
NevVXrW5Scc6j4/uVOUbQ/2O5X/W9yUkGbAldxrkWdlRuB5LsUtFwfQwOTVhFX9OwS6eLa/DSSeD
bPzdRAHohVtAHI3GxQupLazg0tqN/SvMmg64JMVhc+NE3MRNfhGZIbhh1pi60eIXlXMKHiLAfxHJ
u+wxM5r8aSyj/IBGLU1ve9aeJrqQG8Fsbcn/HFQe0z96nQl+D3UJMfpEvb0+tVodHAK0qfZ9DJP4
/h5aHYqeHOgD8glANtdDWagrzbiJJiczKgSZIXQs2MLtlD/0bpyX/2E0YDy/QWowF5dY5i5IOozP
UrBJjUA0uNY5KnuyqsY+4fhYbRVqbo6kRLiTJMleOt5k5iJo9mCipjbLk1OFNMN7lbfMXp0hEMVZ
VJyy2Bk2NsvaYtI7Z2YUhriKFosZWnHQmzq3wGRWOgXUYTwawskPVUhudv+73dxE1LmkbChz46GP
nPT1d9MjUw+xBw6OJurD7mekwMzswUqion7EjtMx9pikBgiZkUCCTOwrRCE3os/KZG0TBAnzlMIQ
S4yCqrUIhsedctSDwfoZ1DYeU2NmlC8YwxTFRmRY+ZI24rAUiaV6Gqt7PV01nAduP5VMIilGG9EL
ASawdcoI8CB1co/nVD2Xb73tyVh4qIHH5XAAeVt8ThSWW8rfTXqasBbbI1vXHspB704zMusv7Nnu
0IZ1tJ+TcstCcfl1eZP+/5TwLAX9YSxy3jawgbLORudnoE/ms4S9IChiNO+RsO+nA2ycxkMeKKv9
OIko69zfW8svK1/EUodX+uuiJLOEvEnXAyeAwOSrmevWODd61T/Aroxj32lb+pVyn/4Z8X+PRZ2Q
GoZ8fi9dhIXwmiRDQxmF316PjnWfmRidBlOFn4PQ24NXJXH8wbXD4bFFL8N5R8rghef7E14GeX4E
0GfaCQBMZBV1sdxGpCDb7cWIiKtO8RB4evjqxZP7IS4b73UelfaEKP2Wv9BySzOSFECikYS8HX8u
trSbwNanqzP4Qx3PyRcNC1TrMEw81b+aNmSSPc/c4dP9iW6NKffdHxdLywrM6IKOflSpY/2rKRIv
VU8e+rHtUYm1uf2RE7qil/uj3u4n+p3Adn7LytOHWGSVqlJYvd6kk58rzewec0P0/QHwdqLtXNEM
WxCPlUnC8yLb+42Ehu5zPcm+RJAAe6bJByRun3urDT8nJvc2qvARjlVTLLZSpNv9A3QS4x5KO1iU
k9Jej6jQVa/cCDsDbSZS7CytxXOlalrtUQ1VxX7ouQ7et7rtbbTObhoR7CGTugMi3zx7eGMtshNQ
HbUViGnw21BTPrt10GFlmQlHO9Rz/qK7lfOg9YDGXoImsOMTqpba50CxnPQxNsN2izNzG7Wk5pRU
LQeXLNEE18vg9WZb5H00+lXchX+B3g6fkkL91SGM9JFD5Vzoy8QfuK6qjYB1G0RkykhblsMk8SGL
bT3HXdZUSjX4wZiPJ10Y4SFEGOZLabXauzyK4tehp/ZlBnNzQbQ9qzfGX504wYuWg4RyLouIQd9r
teXwGahu9QAXbK+muN9jsxn2tT3vsbpIv1RGlf6yp6b4cv90rWw+2GxI3ZChAwf8LS73x5mOKOh1
wcjk02hWjkDkkufaG3Vn1019existoGpoNZvrCew80DHeZKoAhSc6Hn9rUf6AXSV8F2IikgcJ9OZ
fAfIxEFXk7LeuUabn4mZWyDlm87O72FRa6LPLK+oJUQk0dTIaqF6+G4AqmDyRvVgVbFA6teOvJcs
GLEjKEbc/xLrosjMTwMrf/4PCy49a/CUY91vukvoTs8O3XlfiYL+BwLM36NIjXDyrDPlQxCJ6kOr
RN7p/qAy5b++J1lvMkr5DgHatYRnq5NoZ611Ry782j4rEBxKhF6j4Of9YdY2E2klSqQ0U+GQLE4S
2qGyNYYvioYDPNHLmZKdqypquUfk2An3RpNolwkSZPnG1Fl+WIqKUHN5+EG/XwxsTli6JyJjFztl
ecIFNngZqvpT3mT5xs5dO6yMg5oImbpEAlzvXJ6Iaqc3/ehLjNenppqmz3qRuA9KmOrDyXGm7hLq
tcfbCyjqRsBeuQm56yVzgk8JymsRIYMZEg6V28nXaRrvOECDr/dxUT8Zs6ZtsZ5XoqIDoEtWBiib
kqdfTxRtBncO8dTxtbrXeYOUxiEyW/2RJ3Z37kX2EzVz4197jD+ZRlz+8+aNRArrQd3gIUtZbhEf
bB7xc685s49nyhScyCm7XN0JPLTC/Th1XvQu70WnHpxBzG91LGEvoSMKgg6BaQC8y4jYGXETu8k4
+3pWxl+TWnSIZkP678/mPAnfbV0KDHUMPVZtFRDgsejzLV2EG/2G3z+CFE0+reFiLVe/w2B5SGuF
T+25GCWruWcph9Cw+uY518Wc7wdlwpcVnR7dyffh7ITqYz5rcXmgemvrKKTFuCybskn+XcUqANMz
kRaHTh8ctd+4v1aCC+xMWoowjEE3LRdsrlwPXrY++sgLTt9cMzD3jlrFW1qCK4mZ9NcgF+TwEb4X
aXaPDIWF2P/kU1+IMVCbcck2jc7rdoGdxfl5tLotCYOVM+DCFyAxAxUry2XXZ6BNwjKO9Wn2kQ7T
oY/UyHnNsaO+R6i3uJhosaa7ABOh8hHKlvVS9q29JeO+Em+AaaM3+tu4lCzx+ieYGcZFrRWrfjE4
WrubQBtbz14L/Hevxlb5EoetGe3dwk0PoudgbATWtRyRgEpgBV7Fb1jW1MB3iDQQueq7Rjicozjr
viHpgCgfOnzjUdgFtBornprgwR36TpwGyFbTDgSNCi02mTbeAmsfBFYTSTJ4FR7ziwjInTcWWhap
fgwuZ9/UnvnUlFO000o9O442Zt6jrsBexyH6EhhVuHGNrtxvgL4oLlJEl5FxkTBHg4MmaaDhNToZ
zj9ZNzvv6PBET4gBacWeHDkqDvYk8Tz3w+Ha1idZ+L8eteTPX28CV9GjMKl7zbdLYwjErsjntHtf
c9c2J+nxjjSpjvll8O/9Ydf2HhI0xH+uc0SqF3tvNNRc6AqnKlIS46Dhv/HRnVRskbFtOUCFio/1
SJfQSMd0A/+zlqnRQpMiLSCZuWkXt4+l0klAfm72ewpQYt+pSScaXvbQUz+lXtLFu7iH/fJX22WD
tOkonD32kbq2y4xAezPIWR5AGno0bWT9HyjD9fqbuRlCqC9nP8prKDsJSOcqQDlrUsvhMA01+rfo
J5yHwfQeu7jODkFhqrsGcb+NjbB2HFE1op8pjQhAbS0OAP19tDAtfgm+atWPqbPLH/AclH3ThOJB
TKOBr5RdKDu3q6mDz2IqnryWQog2oF+5EfdXToNHAYK1MdDqRF3/elUi/lXsDjrfKJvaB4va2tHV
ecMeFKMv3+uJWsDxyqMtCbOVXYnMNQFJBaBEw36RG6BDXOR0ySd/8pRG3Ws1pgf7hNoMujY2YTjZ
5w2kCTcYSxSuNep+G/NeScN4noJKkM6lqF0tfoChUKHuJt7r0aSaSOfgk4qkWf7NzRzt7dmmREdJ
o2yqiDyUrpfYLHB8p63GBQR/0J+aePRdTmS5Gwh4z3oDXWrXTHGSvZYdWp3n++d/9RSCI+UYSniL
sRQnVnIc75HX5gvjH7Hvzcl6r2mokKGuW4qnUSmqA4Ip5cXKTB7JI9XxnVUVwdYDeW3BJXuLFxvw
/htWU6oWlWY1ctObGkj+fBKHsIRen+P6uTFluWcXDyWKMZRDaHODD16WRAzQbvgZO6rPc0l/rey0
OeLcp73eX9i1LfznKIuTA7xNAeGhqTiJBMrTXNYVQjp2qn1txzT4liOcd0qjUUfg224f7g+9PLTA
h9ie/A28v7nJlohiUjhhje48+UkdeM+uk1bfkmqMv6pTJpCNKnUv33UN0nj3h11e3IhMAiik8s6j
wGTsRY0ro2NTY+Dk+EaUzfE+BG3j7ZApms5J1pbdYbJFSZm0rD5WrYspI3aV3hb9Z7mN5G+giAgc
jfctrp2L68zThsabEs3xJzfu3YPseJoHrY5BaqRJ4yQbYeJ2paXwC4xDev7U4Ze16dTD5rtCCwOj
min9nGVxtc/wCfDt2RteJ5hjR0e42ka+tswU5BxlZZi15jPf0L9Dt4tLM89dHEGxkPJKd7J2bds6
HwsTGOIMb7Q53v+yK9MEgC+Zn7JtRaPsOkRVZcOni0rXn4Ip2atd271Go4rpMWIa4lArTfFR84Z8
S4t/dViQscDxaa1QPL0eNuksfO4wOPLDWLceNaODtSt603vtok4/oL7hoEjsjFuhaBkfWF8JmJJN
Xdo7xObrYVGAtNVeeOyh0u6SHT5hnnfIbBMw3v1lXdmsDERxH5lOINpL9X8TAdA2DFPXzxzKJ3ni
dacqsPTHDALC1/8wFB04qccJ/2Z5nzVFZQpviF3fmrvouaktHVWtqtwPOgLjbx9K0hgIrSD7wTZf
L18DE9CJq8jzy86qnjUVVUugTNbXoXe2IOQrJ4EylOzeSnTDTQZJb9ebFfiafqeE/aWeseagCxP4
QxBGL005eo/3p7a2MwBIAnmVBn5gi6+nNmpFHsdOrfmxSNpvTTsn/wQ65o/3R1nb9pC/IGRQPoKX
sLg5MLoEJEJG57sOpn/7KUPzflc7rfVYAiYPzoYV5OfeEO4WuGIlgNswuynFyMY7GJzr6TlB04d6
lxh+qbcYuUDQmJ5MsNQPjaWgFwyIUD9ntjq962AeK/vAyqKtgLq8NeXZo9fG/QGk2OAcXv8ElAOd
2Att3R+6ymx2s+kUaKEX6anOxr7bu3ZakiHEAjthPaU79PaVl+JGuhSqRkpkcfIHwkFlmqHhO1ED
D2Es6wdMV4qjUKL64yQUd9fANDzcH3RtU8nIKictBTIXqw5yRqEYFWm+YbTZQdDq+1u0RfXX/VFu
8jxWFkyxLAwDCIX8u9hVal64Ec67up/jCPiU02I52m0DYltp9SMdcgdgmlK+r0JI5WmLsuihEZ77
5f6vWNnasC3QKwAiRxhYUvR1K3f1OfM0f7TM3gyP8HMbc18n8Jz3GbJeCZrpdJ9CtLn7nDOycXOu
7C4oyFR1aV0jnrVEXwijR6+tUU2/G8LwWWSu9iksWnTqii5t99M8Zr8MzLYPLpqWG1n+SqiiniBL
80RFrtDFV+Y+KZopqUxfCKMpHkRXdNa+SXTvm9GMVhkdKxTC9S3JkpUbBhg53xyZWIZ1FilZEFae
Ouit6Y8QTY+BNTcf0GhxAZUbWy5lcgJ/ZtVyf0kKAHUE1L8BfFyfXGdOw3IoS91XjDgvTm2tD/ah
r8MSE2YVICuO7TwmrMtgKrn4WME0fcyH0tvSzlw5TfCt+LgsNR96OePMRXy6xGUM7qWXertWmOkR
rTJz3thKK98TlhZfkgc6Fj7LzM+dBt1tTGH4rfDCfwuKUfVutqrmGDYuXlJR32w0BlaODm9wKpUQ
aRBYWvJYZ3cmDuq54feDOv9Ih4QmXjO/ir50zyCEh3dz7GUbpbi1SXJe0OSkQMS1sNg+pt53sA4j
w08bCLsU/0zQQiBaNaszjzyKt4Dcq+PRnmUH8fhmktd7KDZTste+NnwRm+LgBLgWC7XO95WRpWcS
mO7xfjhaiQcUNpCXk1qrPD0X8T7hJoi7ucTtES/boti1WuiNf0XR5HZHWK3aGD4EjUerNijTSBlP
AwLkWxDNlcBMuR7bPY/qCh36pY5kmzhFGbWp7buV6ZblXsu0qPw8ZJ1DilELDIOtOO57/dh6cR5/
AoIxdWjvIcmBY3IwJlvp7+2iUPfESJGzQzmYHOr6IyAv6SRTUdl+Tmk8PYZF0z0lWBDuQ8NMXhMn
aV/dJvG+uEb+H65/xgacDbOYaggg6sXY3QzRkM3lD+ncj3vuEnT2wq5IHDTUirJ/N7it6PeU3rCT
bsCr/7q/IW7jJZsdLjUsELrWIIGvx5/1ttCEEpg+3OnC3M15Npz7bLbjHS5Y6cbFfxsx5WA4qoKl
4hm3bDO2sc5NaOaW7+RiOrpxlJ+SKnIejKH5SAISfPEs6Jq5EeXnuevjfCOCrQ5PtuXKxANowmKt
aXmVVtg1Uqqpmd6BJ1N2FXKAH4ZImw7Q2JHl72gCHAYnLfEUR7FO30i3Vlcb7JpcBVKTJbLUwxzC
cWaH6xi75U9YA31o9KF4FOO4ddDXRrIYBLAeLcsbrdZ6LuLKjlzTV6roIQ3t4J9QmOrJ7Mdo455f
Oz08s2AeUreUhZDrHcR1i+6kUVsATbymfEE+PnfQLo1ENr5kURcO0QH+o/cNNKYa+vOIkeDbtzBJ
Bu9JusfcF4uYJowkTq3KtvxkHgy/TpvxgxpVHZ5OzpbY7+1dKzt14LHpl0CzXOK+kykx0DX0LB+3
AbvaFyT04hjaRv71/pRurwUUN6joUBPnVr+502fFbEuzrByf93J00tzxtW8CJNGTAFvpIpi3Cllr
u4X6FYUzCgDEwkUUCEvuwqpjvMDsp3HXNNLWsh3y/MHu83Jjw9ze60wOARlZBOASWg6mVBhK8sxx
fNp79hfcG4fa92a7y35O7mjWP/TBSPtdHbSF+fj2ZSXA6C6MQ07F8uJx226w1CSw/Vql171zLcXd
l4Vl7ZUsjZOdViR//4cBKafjtyXlIZdTrY1Kd4vQtX3Udcv2wU0xwUBGLw0vfZ15wxHK01atbG11
gcWwfUi7eUzLrfUH9KmvetfoJ8Um4y+rl6rP+4fIqeyLVXbpwyxCtdmnrsjf/owF6AWtHXAD0AYK
zdfDEjcTyJLsIKc2y30LppEHa52k72JRIpZhtdN0HAJl/jh26ha3feW0aERUYiqaEqDsFmPrha4Y
IhKunwdKt4/mVDmKLKJrW6nBHhx8vrGNVk4L5AeCqofmqFzkxVx1tfgfYdexJDeubL+IEfRmS1Om
nVrdUqulDaPlYEiQAEgABL7+nbqr9+698WYzMRGjUVXRIDNPHgOYG58HULe4gl5XP1izih8O0Qb/
YO70334a0Meb4BhXFt74//ejqgNDbK48kDksSYfYzvEAukzehTmx0AZV/yQL+q+fB+QR7dktwOrf
bRC5nceyGgFALrtV18NFzVMohfwZYr89icn+E6n7v11KYMnwnoa/JIpH+n9/H6ssdL8IfwE9cln6
DZmULw5xg1+PzEf/RM7/jzUj2jvUKNR+6Ixv3NR/ezX4IuCL2JDmfrSqOO2CRV9EzcOwLcqfEKGr
uzzKJpyylbd9MgOTwsq/SL4BlM3+Ybb5z6KJr3Lb9uHMvRXNf3uESoYeO1PA8fQcMYQ8cPpt8UVi
Yb28z9cy8dlbniuynvQ4LR///6H0H/YYt+uAN/RfOSE4fqt/uw6prgm8Jrbmfg5pDJnsstz8HZvt
Y4uZndsjF/aaNzAoiZD1ZtoCAaJYgTWI6+l9butvtzicmx/OP73H4AHd7vf/mqnTGD0wjst/vVtI
av13OgxRUk6wxLDDmqRg9qzFNGUd4LF97+hE4A9RijGee4vUxM+6wKDf7hoxb60za7SdbeT00hdR
Y74iPajIBkPBAeiazGCuyua10H2Z6PxunLKxGG4hLVl3HPn4jUY7UC6oRnx4Q+mKL4mco6hzxcgz
33E0rsfecd6UJu9Ens4J3CtGY4mB06VIeOjgYcPGJyMEOJ/UZvB/gCfysSSPS9S4Jm41qZroknME
Y/uOAoEhoYOyy7PP8OjELq61uz3QqY1HlBOECo1S0a9Jslv5mDo+YyALY5ORL0BxUv2ncLSqLyPC
R6RvNxz5iW0bZcftDA84qqG9DKQRdxKZiqatOBKSr2Usc9Jtth6T56JW4KdOEhSfjjJylPDAgIpK
viMIDFckTMiJNSz2s2mTHK5OV69TKK0aX2t23ohT4sHX0uafKIF12b0Hv5ad03yb666ZUlEhHcIv
4gLz0Hi+LtCHHl8BPR6iW+B2OA5p48v8fZu0ny6wER6XITNj4dudYDw7RXob62EXWSI6rHuI6nVJ
0u2zM0kafo8AkLJHuJMnxyOku7NjbVPAbOMpggM9MhphGDA/m7Kk4XcR6Ymdas4ZfdzhcRidDqQq
758rssB5cEKg0dpDfn/TPiUCQoN70NAsOa4gq4am0/N81O/7StbjD3wTj6S82d1O+x2Wl2L7FUas
kWXvdgc33sFBI5138FJv8CYlWVDz3NZ0IRQe35nKTNohkiHGfWUrFFZfU7OP2OGgHO7rYzN7OfaE
YszbW+RPkoi3TUTz+iGUcKAbovXY3SWFxAd/LMxsRSAWNkAlZY9j2Cv9yCIIxuZOlj6bk56pJQmX
A/urOcGPwHv+RJCAiPm52aFIpx2aA6a+QfelxF1yhDw6AR43ah6aObL5GalhqYMkOeP0YF0CH6Xd
tYlXjjooegMocD0ixifkbi3bKMu7pUG05xBAtFmvcAXfmudEsoyXXWKSmT3BYI1sv8kYJtYdMedb
MtBSmG3rXNhA8MkbhdTyMoJ9oGgb53CJ4TCXUea6ZKXYz/WmCMkyFPxmpbhEyONpDxM11UckINED
kTBZH7X1fG3HZNqb9iYOEm8TIj/MsEu5yccGcy0AbaHl9AYMBk55RIy7PAWFZV7aZSkt06cKK83Q
j3bL0wdTlKq4+rrC6NTPK8gi59SPQv0YBZYCd4so6/DqZqsOityyzSQtd2Eiv2GfhZgu4EUja9C/
chUHJK9HcbmdIZlfwHCKqjVa2xBCPOJsqg2RFx6rylwh5OLwoYi31D9vhd+QjaQIGZv7Q5MitGLl
Vf57WtONIG2eO8tbljXRjTxqq3j8PeYi8h8ZYnv1W0LoIe/0tNPphTCi4puIhUQ/EGuR5cDZEXbe
qibkzfOoYxPfUVg4hHselVuaXimcy0fZbiuWBX1KYJk/nURRghuhZinKHzRTEfnFjNUF2EBYVQ40
NdycJyljdUqNTckdbq6WvyTsIfRjeRQRqHRlPsV4FxAARd1PQ5YpnCDkqvncJqaw9kIckCqUlXpP
fgHPjwlpNQxc/Es0avyhrGbjdNGpL6vTBHSOfJKbMvYpoSqy11hu4njDA1KVXeYOZbpS55s82zI5
1IWmNqYXv8tkvkMa4GF/+rWqeLjXO8GqqbRzwq/wzHHjPUOYvcUhJSMsgFKiWfJhK0iUr7xWC+I0
d3jpfCwSBaSrQTza57Zc692GISOaH7DvkMhqfgvNmhd7N6ocOouY0Dz+ARGnLO4W6r3fT/MhiH1P
Mw3LBlcLrAxOKDPCnBtZIuekBdIMfTSFPAKZDjJwvnZ8dE5eUPOU+sLyY93ewYqL/TqUZtzUj8Pj
8TEnemxLhaEGXCX5KU1Y4a9TDbrZU1VSYJmQsY/jBXveY2k6upNyvYrYsOiKz67K1+C8Y18pwVt9
hRN7dVxklDIQwoti9ayFeyl7ABF03DGJbvX8UZRR6e4N9h5IFM33yRdvQPwnmKTP0pVpj0IAdyfY
u8LpB0USdlznSRXeOMT9oiM5G9B79hdgyvnao0NfgUVqWchStqCkYTppFEiBzx449jIsiB+BsaYo
xIqMN7ey6plLdM2PiosghsnWUba3oBYT1gsIpKNuiepyQ44YPFzA2IQZyHqhcOJHsVDg2Xa4tyls
MwTLywtBSha8nSewRe+bJV7pMEV+pd+Lcm38XVYeOnfDkQmE/oKmXjffzWYj9gLPvNQMJTTWOrto
XY2Ia9p2JJK28JGRSEuK8Z4uT1Xu6FcTg9r7AD+/MTrbsDBGB1B7WSXbYEoWPqbNyfnvplWMb7gC
2W6ePdEqvK2c5hPvJCbk0PlcjOgVD7iwu6fMbAirCnuT+dO8wQcVSSzgqKq8Q508xtcxT7JTEJHa
QSWDifB5gYowfSLM0/UevAPIUXsoNBA60yS3KzKDLfkbp9JyDPsq5h4uBJBQ+jRo3SJrb1bPXEW4
Vd7NC3xfcaEQBSOb4u9MJ/ZaaU0tKncGqxdj7IZ+DPmk99Phx1+Kbdi6RxJtw+ApXPe6FPu67wWv
a/Yk5VJP53mr9XI2y4SGO4ZjBVTJJFUnyDALcTJyRJ7EqCSF6SqKyvLk9FhU+DQd12e/bvANAkXZ
/ma1MUVb14T9gPE5edOZj0FhJJVNTkyYGbHPBB7HxxwcH0D6MHDCmZA015whTcmnk/GVMg/HBOeu
SxIZsDQVQxm9E/PiXo8sG49npeqo+T4uU8JaKHzLlxyAcfQSwfHN/VJClK/Jmlhkfxbj+OxDgdt5
ZBauonEszO8JcrWpm3OZv277mj3rJIS8bZa0Ufcerum9v8l2rjFcCXkrq2PnvUj2Ep2vygu0dilM
3JG35JP1jNOWFBeZbkfeQsOwvUqg/gxFAZfpj15zpTt4OQff1+UIk+M1l/R1tHggu6SKxCtblfw9
1fU+ntPGrP5HEFU2//YBAWOdr6YSTzOVSYywN6QWjwN12FT+QINpms+Iulzd255uxQ6WLkHCRIDV
zdLFIuLiAX2SBHK9TWhmNIq5Qn8+quozyhuL7xyWkXnf1D43rdZHHZ8YHteAzEzCq78juFoYxhqM
g2cCroo8I0IZ7bJDwO0EDoDNzXOqsTJ8gD+Tc+95hDVVK1fjlqEkNWkuE2wjVzRRgZAzNyXJih4p
JiUenyI7qgGc8uouP3yJbjnBMfhgrYnZOclJVDK0d02JfFxbxC/zNB9/eIxEur7AN/kyZVGzDyhh
edqWtbX+Uxh90mBqytEmwNMw+Ib1SEIC9FHMSk395K2ld1gnC9pzhdBFuHaRSl5WqMGb7yifohg4
qlR0xvLsCGMb4lhHvVsh38JuuhbLecqQTv8E77iMfJsqXS2Dk/GWnbnL47XztCj0CR4zzD1uXhts
kOSyrR9AScw8RNWEEkcyHGffFQ9rer3x/RjUBO5oLgTBDuu3LLflWY1Sg+ojMg8DQjEdE4WLW8nc
MyaLyvXZPtWweZcKmU+phMwT0yFyv6bxPl5rTvBaZ7y6wwlyC/kpdK3Ljk8KYcPcN7BUdI2QuKLp
jl13eiChJJ9nV3UQxlF1DpBV7W1ek0l8W3WcWThJZzL0lTmM76d6HW3rG5jYX4+AaX5I4ZQ+91zC
vbLLpoJ45AAiAPXdyBkBsssKE/EYrxBaLHJZm90f+5cA1BTECbCxGwca75bswrQRL8nM7ovxqBL1
XI8gvaPbLHPK82u6HPHTmjM8q0c8r02flR5nZruNUIF1eX40xcMB0l/ZMmSD0M6M2iI7106LbW/d
j3tkUCuMTxqMAPJLJ/A678ENBJ/VGFrtnzANYvA7sr2BhKwh5MtUlSDt4SdVUT+B4/VRgxGPl09H
2bvPM4agJzXO2M6k1GXXhJhd30mkGZcdrT3cNFm8Na9lxYqvE77qjwLNbNweCMPZEQSNnG+oSBI/
D3iNYcU34cfUH/NSxbyLDJYsEJAi1wAhdVN2zcKcfxYYuICMbEmjrn6J1HpWCSJIWvh8+LqXet32
lh0RafqxRuZXHx3+QBq9XO0nMyXgBSX0AJVh5mO6309r7nEgQNHVcgCSvPdJpmmLDL64uBxsIhkm
YZm/A+Jo2Gll9Z7Bk10uqoPltZYDDxKkraymVd4ecK9c2qUWpT+nkUCdQzrScdq2JS7bHHl4fxu7
ke8LTZHujKC68m+sG/IT1zWIznH4R2WNlsixykf/WEQ3KkI8F7ZC09HwaJBNTuYWyeTFu7Om+EsP
Kyyi443yXdlY8WOqZghSJMM50IMhvmL8kXwZr4HHRkGoArpwms2sAMUTEEq/5wztftWQPGkzWCP8
LODWrVrkAZZHq2BI8aXUmE5alh4lH45priJQ4qp56hw0gZDIOoNYwyjatwiHaWU+L07ophsBWzxE
9gAoY4VJtkHlniD7GV1m1GabN8hBzv1ouhVO5LcAT7MkHcN0Qju36qZq5+ign/CMI1+qVOYIZ4sh
5FM50Ru/fIQN6gkKfAMnl5HtD0nFIZY9chPeodvF4OdGFQAPqEPD3hmuHl9MypHs5Kp8+oX5bIWo
N9JeX47by/dgleZJlyjGbDvaBsLfxm/Jc52FCW4GcWOfozyfTM+8L023gB/14GAe8wiNxIxpFSek
w+m7yb/pxst4GLWZ4cq3R+t5Fzike9Cj+NZV0xyjWh4jJe1MMBe30dFgVRqaBZkCG2zw/0ZsQdpt
ssH1pMNTNuvOTuv+kuObJQPIXYQOe+yP0FPm4YM3AbWoWmRKiS9ySQ/4ER4S5YFu6Oh7UrLkl8hi
GMaaNUl4z4E04rsQjrAPWBmuzwZRfaxbyoh+rOm+TFDhTnHUYqIFtb0ws0NcG2aPU8B08ghuFWDP
2vECE90BecNAjCotzowJ+pC62stvbsWUvddQSGHwLfc3LMaXos2KkKU4nkN2wOAuBqHScXABx2OD
s1iz7bjBfKvR4dSBYihIMm5GXONbC5ceiAnp1738jTAVKEpF6lmXTpX6I53HexMnbxPd6ttoW/yU
jCc/jql2faOh0uriceFPxgJtwWky1l8U8ZqddFai4lJQfFSLnNYSIMgasvcdp+YM3USBEEwB8OCC
12zJIIRWiWg3tx1ZyzOVV/2SBk/wdzsxwEtJQpSfwV6uBVMJsasJsmRmXB3UiXY7kmSEYk3APrde
fIkmFBlYxY09X7p2VJOFbJQkVrWV5CmB698qRJ8sdfxUsm2PUZ3jFHFlXjVpB2/g5neerYiVpTj4
3hkMcVlbjgjIaytt189ogHZkrWUCwcm+XKHJTNEOuM9gK45gBHh8LYU3V3XZns1LL3YfoeuRUrmu
YvORfypHUHhxRZL0BDE+IK5ExMXYF2xhP9EypJDZKBP9dus2FcMx6/J1QVUW3WqoxIAd1/RvzPd1
H4A/+R8iRZJdLwzGtnankKF1Afm+2yuYykR8Qnk5tqc1ztRdZUv2yjhS+dqVJsjIRJVeTqEGr/cO
yY34koupkhXrBDPKgSB78m+o3M47fsi5QHefYdUIE3l7mYAmVt00I0sV2dVNObZ4tpBqJ4BI0BP4
a/N6ygE8+RMAREwtaznHrVRbQGFf7UhRMqNp70gBye2A7kJziAOEYUOMFUrzJbZhhOt46WZMioK/
exexelAwqcTQL3cxDamJ+eeSRXl8TfHGuA461sX8mqMYVOh11rl5SBQw/etooDK4jCzw+dqgGZD9
iLboVWaBA3eBqRJYFUuqAANjTN475bcKQ7pM80cPA9+kPRZYMoBcjaC5Mzm20vfeGoo/slc5uaIZ
OeKuFlE42jiDoUWHDSmWS8niOUXkGoDsrmYFRDk7zfFfZ+OsPM2Z8+IxisKy9xbNA0GPIHh8iTlY
f0zLcjojXJ5z7D1AMupuqsOmw0iOqAVs1Ol2FsosmL8a7Yr3quCVPVUbAKEOWdFctMBD9/0XQh4L
bBAiDJ8dJ3Ul+gXRbEgPDsjurPEAxGtyw4P/1TWZ8CVgqJk+1yF1byk6PdlJWeKjln2n2yPlgNPP
CzHR6w6IN22VFpph5WTXau1siBIor9ax/JunEgVugXGKaBVrMAMvBqbtbQIuTzQ4jEVHF9Itvcpm
V+q8gGfxRkCyFJ0lUF8rBLqF01gY/aanZoICFE8a72cMfAJWIdjgDKj0wAyzdaPVkFei+iSiCoBN
Qd0ew8F8xmmH414OVcOiqYP2xb8gHrx+j0lU87uaBJM8p0oJ9DfpSskAHfGmW1QVlT3eYFvVp8yH
cK3AwHphEGlsvduQTjNMAi/lKQl2LDu80sYhyBvD7xV0gPFZxTtRg5FF8oKa2xDkScbL++ZModpw
c1m5Z7Ep8gHwKmafxmXZywy4lLUyWaKfU7WopQUZtxghdTYSeARDeiFGOJpmHYzp1TXnEMR3JBfm
L+599MeYZpHthH7g7yorTDfLysPcxjo/sHxQhN1snrCZOTV8JnzYJ9uQgSNhp+7mapt/rVmQ2yBh
UIL6G7x9Wvci+5nfJp92C5gfzpgGBMFmeF7vlhrDdu9rmo69k9Z8Z2ItP0osAP+OCVs/SBPBwG8c
I520MeIJjgHFBV0V3wTQsE3AP+VhKoQfhLTb2k8ABPCbMda1spj8p9luWnQ798Vn3NvK42XOl7dc
VesEgxJ6s6OltngTmHaSrpbB5Ghfy8p0+G5iPRF02QAOEXaMGE94aiCIIQ/0GAxO6MfbW/kVNjuj
7mpIy8QwYpcRTojwTl/VUd1MDQr3VdcHO3o2wYH74tPDvIK4stA+13t4Vhsq3FAvqwn3EH5TP2DO
wu1i8FtoOmEj7H4QhroQXHab866EcYHu9lFlrpPASJZBI7JibxsD6lhbHDPFrFZPAdeZLiXrwp6H
mzc1+F0CvS/Csx1vFLCCjVV9pVXd89nCI6eEX+IJYEJKTnm8Hb8S1PRyIF6Qq3WumRBmie0INnEb
LGzcSAF/8HylJ5MvuIILzGbXdlWMvpq1BKiOZ3d5X5PjQK/kSjd1Ap6Mst2RWf8cFFOqV2nEv2K3
HrMOa+3wZ7SYjHoyz7ro5MTq12NVqjoruJb/aJCFcecivZsHgpHpygq6lWjvE/eVF25POw4qxYHd
0r74Hqwk7s47o/w6BVU1p3pEUHZXYHUUYbTb6R3AFre3SFNq7lQOUnib6qBdZ+ON3kM0P+luLtNR
9hMKzR3GYQVvgEpney82KVSnPRgmndKS3mC3ZsWerQKwCQzVrtjdTsRAQKsC+brBV0kNBRZP6MfQ
ifF+ItH+in56ta3NLELwHJ0QaWgyE/5mYw098JSu4RE/PNDHooiou2PeYtZPRUE+atgmRa22QKG7
HI/UY72CjNqZJl2/S18DQq/ZMdYtV7N5D9pHY4uMCTV2BuCEPxFdubf4gKAzxlru+0jL6GtO4vED
YUQbDKjXCWC1DxgSHfBXRDELt8Z3OiOr69KEFvcZelLbYc24fA2ajH8PnMC+xRQ9fcohGs1aAP+r
aQ8O0mNH4iT6zo9oWoapwQjYgTcd+BA12YIFX7Yet0jfpZ47YaIbI29KgT9NsoElkS3xIPbOQjI4
5HtgaPW8LMq2NBJmOmtDKkTvhcpsPYJFsE1UAeoBfKx2WI1ExYL0wwaLyd7pArNArKnP7gqjoqSz
ZgNEJHO7PFeZu8lrj13VLRy4BFIYmgUkpFEc75WVjpx80US2B2Bkx2tE9JI+RWCLzidSAu1FuWbV
A9ysXQoMR7D3xMByEI1vugrABbcU3fVQ3p6SHFmWHdyqUCmlTfBuVMor9J3+YN8yicfvVFGKxIo1
LPRPreoQsPLaGf5aUlFE22Nfiv9fpK6+MEw09ckUFBDakTAkJOV0pudoxnbhrOUi7dMO6WjVposD
CojFh8WcrNHJDpAKqbpDN8sZ5jec0ScQvUZ3GZPdKPQhafKFHxUNZ4DXaGQ3Qd3UV7CaOT4xqH/x
5sy3sPDbg/4CaZNeBjs7naBIEDrPeOEVjQAFIqfPwcq8dPLM9i0dkGOj9tMqTa46b2o5tUAQmvhS
5nPxDWcqHs4aQACevtkhei4rTRGhwKMpgQZd+3s56R0QpYt230aArFi7Y80HoJ7wg8P0b6+bzsUl
U13KKfrHBsMyfCSWBh55K6DpbyneViTT6rS83RDT8BaPHv6pSDLdCb41rwHRgWUHjhvgR4tQVSi2
8oN/eOxw0NUs4CkMlPg0ufBE+4Curhg/MtHAQzY7ZhP6uIroXQWznG87paAtJ7XGnAA6STMPvHS7
RFsPjgWIbTFcsydrGfKya3QmUOJy28GrYAq9MWn+vihywItGZfUj/BTRuMeJ0w9YYKzkjK1hIu7q
qhinxwi5feQLZGUquoBdgpKfhNxurZSJ/94wo7AUE/BXuC8U4/s3PBEbcqCLfZ6fODoHgPMj1vvd
UpcWG79MZHxgVFY47itm6xNxI7ZcUZG9IO6VpsNxwKQasrmSxXByJisa9Bjy08cbo84/OQAw4g2v
IRVTOzYu9Y/zknDx6lDz30aSCv8Ktz9ccjhY1WLAinf9metsEyd8rYNChQeT9E/bDgnf9+lIdvU4
gsdtzi6l21BbdPeXdREoiTIgS77NdV7+ONZsh+szIC5+WWGTnl1iJ5f4NXc17oj3It+GrS41DmU4
vHgcg3v4HDMh/AXkHyyO2pBoWpwXAFdJqxZsdB68BPLQ5mhZ98+rOPDPCdB3wFAOl6bimmKlXr3P
FRgokCg19niWx44beqg63QGY8mJ95RuNRBcsQl3vLcdEc5JZVDXPwZY2Ou3lauUAz3Ox3tM6DrrN
kMsHr9CwxBa75ozt3brkbn2gbIbM9XaR3P3ShKL84uAvfzwleMIIehls84rXUGwuKQZwHbXiMBPH
YIxmMiDVYDqk/7V4gbplUXYuuk7HNwfcCVoje2AZls2mrlpltLb9OBH901js/QYsx6YfAYwgOiA4
Z256W/oFAuOdzk+2KL24ksiYDnCQ7VRMP2Og1jjTpk+oN29jWY9dU2r9c3ZGI3ZdFe/sFjrfj9Kx
HwEiu+gpcTmG3Q2Uf7wx9ccEX9u3ykGzKAnUQBsCSoitGaJhMdJnCEpc5x4hbcuZaTK/JfuRl6dY
zjugAnr8qACMNqhV82h+z1kyPZWxBpg3oQMxba5UiO5mvm9HV5usfOFak6XdbdH8CWbHqoIozS5E
Fc0T2BbArcaRVL9UlpP8hOLf5C9r5WV6omjWjl5wMsEoMZ7KtkCabnohRRrOWJpn94C7AOvlq3hJ
QT09Ad6olzZi1P7KU3iRb6BG4LjJ+T7oWnJ7csu6H6cM+WEIzxUw+KEF7EAGbPyXIS4oDNQgFyv6
GkMJFjkVLz74QoECIO0epwshfvyJNbb8qLn/BGJ5s/QT8kKAeOsGmeg2hZyu3ZCUQlvooqtBkx3Y
6MZGbxA7udvzBj6Q7so9Fvs5nVGiWmoqFvd4chqk8paTntFHYrLYj2BhSFPnmBUQEmE+29Ft141B
0YuZqZl+oD8QT2C2xpjASl1cNB7JDMOYycDFlGSC8n5m9C+8tcpbWvZafb/FrSaYzmr/ayVgdnZu
lOxPRXFTiiLQ/TP0pVULutxEsXwzyxMvjmo+Wbvq7F35evnj5DEBa453ANPVTv03+NwSTAfhhv8U
SRw9TKLRzbsHAyh74tli32nQZgHQKI7oAoehmYOYo5H9tS5gr7ShiFzVCxXh5a/3FPtCDWnEORtD
NZ5UXDH9qKLZlcDbafGH1mv8GxRYsrVA2OP4xaMpglwnY46/+jmGVFLUtv4ThREvznjwaViWY6Pn
wlXYvGr0YA9sXaa7EDcJvE0I2Bw57lWEPcaxDXsxrfIFjyDmPymOKTnFe7y5jpVc6cGh91U9REjr
/meX1FhwcVLUmgjHf3JJoFsCoqmAsfUZtiX2wetDJfg41YAujvpMzozXGQU27HaKFn0pthNFLBVS
lbEZbpZuBgVk6scqQQ7C3Bzo4HUo8a3KEcPfXMVw8TONzzFqY+SQNxH1hkxnOsmoS3givyG4Gn+9
Y7mBl4gKvG6tISPIDU0GcDSDqUWD3iZHLagjWm2tBrcfZDBXTuyO6AQRs4eUxZ9ot8v25COL3i4P
8HQEFSVuWmRSlr+yyOxrt+X62PsoENBnXA2Sau8XZNO3o+fS3M0h+PR0GwyAfcV4ikoHwL1F0c3H
YfcoXm1zVAzYjAxqwNYBzI9m5w0oR7lh6Bsj4CjdYkowXjjYRZijvcImQ84b1XflSkN5qaDx2/u9
0MRfkfuV04HhxxQne+S1xdKnWCi4eLx4pAefP0t66G+YZ0bM21G8vJAxKa4oNXvcN8EoDKJhuSH1
Zo6uWgQiWiirVz6MTC8vHmvcn/zwzVMuM+nQxmj2d0dHCbwZG9i1IwYLfeDcwaaXymdovUBv+8Rj
b//EEZtse4A8l7VCNeKer3y/KuCMcFvBruvWmCa6jcWc/sHMLkA0zFLxZa3ExHutEqzepo3MSTuV
JK66pN6P7zMVxxXlPtxXAOix28wpmXucTp9JiPFv2Jw4SKijpO7nevYwTXYUF74aY9DZECzvihbb
D98Me53ru5TP7i2Hp3vRreO4wgfL+Rl7sMyud/AHnXP4Z0emgIhR8eeUuMneW4NxiS2gTbZQ4cNJ
Ni1FlrU+T/SbT9fytEHVAzZBCh/M04KG+mZqxTgmk0htFRCTaZzbPTToxdODya9FzcUfnIcggEz/
w9F5bDeOA1H0i3AOc9hKVJblbLd7w+NOzCBAgvHr52rWM91tSyRQVe++V1mdP1mRle/uN/2acHVE
6d8IJHAfRSlCK9sYamgRnXYfKakXiLHUxdHBj1O/TqpGchZwkRMp6OQARLw0tcd9Ni/cEbPXTQNL
FnDDAmNk036E0b/G68z9wrC67reYh9ZiB+KBbCzYH1e/sHZSfnkNA4rt5NmNe2JLiKmvYZs1iFrO
oNSSFLmTo6HBV+6Qfkx96Pk9QUyN7zcbhk1Sot/zGO/8Li9UUgfaQ15wS3qGeSWz+qDpIuTNxIM1
nQh5NofAMR37wxb3uZ8jq9qZPCvr1zqt8C+V/LiUDg2/IguF0D+yDPvV0RSpqfgiyKY8sz+GPVv+
WnmMFwWUwrXP6JQS7j/2kq3kw9Fs+5MAWWikw7gvEGy6rjDB0PovpNNsjUM0zsaUtRySOjTmz1xV
WcoPHdX1jik/eO5A7/MrCNvcSZCI/XwLSeha29pKw2/fnwlfmBGukznTmOvbKs73YROE19qbut98
quKvpRaldpoe1Dq6MmR9cAhCiTjFkiv9EJZON0AYlm3/C6Sahh1g3Hlow3V963md2m2RivGyUIrP
O1uW1i9SyKfrQrZWfpiEFb1MmEu8jVPXQ3cMhpVi1m9M5Wx5Ucoaky6xglu3GQnBMlCkDLJ02lIo
tEQy0R+k4cfqL0xtjDO6LHFVqUqf+trLitMC0BFsQ2+cGhKqQnfYiqrwnX0hlMUFMNjDkOiVFFxU
8zq2DksQIPF1dt3fVqKBNFut0r7lCYXG9zepFU6oBV0cE8qYznN6nJwO4olgHRoIFVGQVGVUuid6
IKxrA2+7v+WsZPNpXzD926916d5I+QQQsR1V2InVr8xWmcUO4SbzZ0tRiss5/8yLIhI/V/qn7NAy
E6u3PKHtaG8QX+R04oL0xwRGlXHeDHoUJhPIstl65FCF+yFk5LmdJj+YjpPdQYEHlbNyZUPJZTzT
iuukDRrrOwZq/Vv6xqn5EdLeP9j0IOH9T3I3lwuv4ytSKosAO5FG/EmdcVID2lgvrG2cAJSxPJUb
TyCtzGHf/ChT2LIHQm6zfO9Ocv6sKtMV26koA3fv0Zqh0kiph8MwdDNHQBxW9qkX3NeHqiAf9+ox
+hJ72q/QbBzUrPBAjcUQs2SGZx3xrAiR6GnsLq4ZWMEgU86BKKr4eIXQf8Y6CIZDVJjUowIpqpUD
R3jdNZj58raNLsZn00BzMhbyO3cTd3esXqDqyr2frmX2uNbo/kkwuN6wD7gjwn9OqMIPLLDpvJ+R
MMNzGUf9L5f3mvFH4zCQUwELrTYW81oy8ZoMWmXtZLOleOoebGWVl9LuvX0lxukhVrlNmABXwq1l
78A7iGQf7NYaCwNQYNS7DwPow0Tb7LrPilXA2bbTJI2eUz15b36n48fG00uVIPU3084effmK6c9t
Lhn4B6shq9xCHotScRxizVQlmFvH2oUojrQ0XvmxDJlZ35uyDarjym98wwJaEdoWAMQcWJetrvh/
QF30iCPizomUmmsbNxqXepAFCZTnlG28yXjUuqtPXxy6PfZywbo94qJJp0RIilPDEI3M0q0u0+zf
sFbxcgjxGC1Jya7l31CxsMA5o22DsuGt+wnvNZtW8/RMeK1Ru9Gdi/elD3jW7mLmy7JktO1oqnd8
PMuNtTVjUXzNgqnvJuAeBnRNf9ZNH17RqednUJTlDx6oEF8BU24GNECupJXkVdNex8KDe5HT6O2G
wi8/BmUzhZm4CRML6HbZKISdFziZ4fc8Qk7SGJThkxvkY7qROXFk95G+ugzZHJ37vI3fWhTjG3tc
6r99PNBM9blnzqWu/KfCGcfHtrOHH5ZyY4qOeJweNT8cc37l15+lpqhfjT/MG6M672+z8qaCbZHr
VmV+c2n0alF3YbtLvNiaH3RjoSRylzR+KGey0ptg/W0PzN3VeIfzjd/8MBHdz1LW1DU1ipeTBdZW
R968u8+Nd8UQ6H01S3VY7VD+VXPtnkzqB6d+sOR7b/f2JfN6gYrq0RL5UuVJ3KL0+b3zAEA57Gij
p2fQ0z+5hKohozzeyJIkIlHbVBYkMQGyNOl6rPP4G78dkR7lXX5S+mCFyjzCwQXv9xf6UDkoemLm
x55WrzhKNzOHSEbXTDH/drzF2xC8i77s6/oLkDe+If3u47h+lnXkoG5y127b2NuX49JfMrIdpDWw
Gzj62wwTJIJcLi2I4ob/OjPFCuZrr/r2Le0IydwWChBnei+UoL0i2XPYmkiNbQIpF7xH911SOz/s
3a2k13zw8yCEEVem+xMEqxPsK7sOH9a+1qepD/qMyW+nIeGjFnakGG/41Hm6GRlAe0dy6PdrO7bD
Li+rhfAaZYfbIKr8H8ZZxfOK4fOjizCF5G3WPbZCZn8meHFKK1IbvoPGsz4HGoqfohPemxSN/YiY
3T5Zfd2cdSamPrHyyt1n3BVXux2bXcwc+oKoT5U8LE7zj6WQGZxNO+ebyFPBbgAcQn534tti/Dto
NJodY9b6p105y7KpY7s818jFhwhGGr2MbPSPQC7Rt+HWPzuopf/iBuAovNnIJBqWf2BkTZ2j94AS
8wMJlfI9sw1VfKT1hUkZNvUmW9Wrkxrr28d5sqMMQLsdNeO6eHW+ROeBiq6Vsxv6znuPeFeO1TQW
qBkEulKSv2bc208kxPJXiS50fhXx3XQx+xm8n7+cOXNrxENH9qDucWHv0dbCDyiu5kqJ3PJGQ6U/
2ZVXf3I5hyh3qXO2BAGfMBBL2m6xJlqHeYrqiyUhs+GGhERdsZv5l+uJ/HkO8OXURSluoazml7Xs
nHnj9trZjxiDfooxdb+KqdMzhotuOVGsiRHriJe+khXQfM3E9wAN217xt8tTl78/SwtGI3p0fjIQ
MC8B8CewyhLwzM1tzd9Too8/QYAT+U+NncUnu/EEo8jY0fdjhJCaJcqwDYwT71vW4o9Rsil2U6vd
B2BKdTHgkRcHfmNjQrk+zuSE5VvwPFsk/iQBIaOco66mj9wxKWyfYlUtCPoMEN/TrC+eKzRv0FJL
zEybszb7OSypHPBXQRCZVbR/8qHPkj7A670JjB/TNPisOt3YZb6wT5oY8YeYMvK24rgwTHnH9a+2
mZugrYAhul60vrO5pB0SWzvdWCRBTdTAGTa0H7+tdUYM3wyrk+sj5YjtPbvGKpwzfRgzojUWYvjb
NnqyNgzXrA83130AMA7P95WOYPDHSmdT87vLlSwfQwbu3aUpbceh1YvSbkfHsvrMuUT1BgPp11Ap
lbSbHYDJVCa6r9VKGyUDm8yhVXVZvp1XWfktv9ZUOWeMHtVyosswEHz3HZq4feY2mrgTvBaYnj5T
sEG400tt3kWQA9ptke6LdV+EOg2fTJRGzkPWgEXvfD+LTrhh1j8kWBfNNl+aIT/mdAHtk2woF/YA
QfNs7fPObqL11opAh2rf02GU2aEPmdIVm0iPasR2F+NVe9UaInfkxjNr9CXRHAKaI/R3XA2uWhac
Cj6scn9wO0COAqfcysbPdkFu2AHHRpALZk01zmABPWFd6xZwkd1wqDB0tK1VOr2C60ZP0tsZum7O
EncKcvsmEZeio9P0JuWTRL/RvznYHOan06rt0ZyclKUan02/juIAfVaYYRON8LsuRXs6sNjKivpo
6VkWRp9s7cOomLK3gR3w7ks0EC15g4TpBuYYvWtVLPHENvAe2PUgTyPuuhAdhFr77EEJxLSx8zRt
vcxJCSevYTF3BaBfdc290KQJv3fRWwhnTjT/4LvIQe+Daf4eMNVab0vH6fizD61mpidYSsZ9m6zP
GuuL+CqHdJmVarV6DgZjdzeFiOucsEu3zoGUjA463uvQY3gGKoUZaq6b4hYoZDw4yN5ydx5qTXio
21Saf0Egqx5xBur4FSdDKj9bd7CRnifHYSrizpoadSyUXdzmBqcrs3K2wDjbAvNReljnYEZYozHj
unAtYSh2G4DTJIuINLpYwBrpiscjcou9cNzC/ZGbIhQPiJwLX2/Xi365paha0RtuFkwFlsxb8mzX
Ni6fanBhlpyT7JMey9UK0w3R78t6ahZMeY99XPQpAn/o0lOsgn803/BpRdlRRMMyAz1ZvTFOMroK
EplxY+uXjyzc4BReIwuMQgbKZ/DDkrGuexT5yPxjkwldZTGB96b0/QO/YRwebSuswJOxHw/1Cb/6
gGIcdsjnm2Bqs4z0Jtpm/4dVR4P97ZXsI95Vk8GossM+rFJkThxQ93ygtIuHQ5tR+ewUP6JjJ7Vh
0frBXViD6Z440CNK66HoGBBJR7nuT2UJnpGwr4QjtndMnopXYNjSIwFZKUUr5hp/vqYj49oNdlbR
JinfZzhA/N0nIFtXSAWDwRg+tT9Kq3X1kw8lVD6mdoQWrplMdP+G0PflmWIz7LAo5fDaMEFemZ1t
E9vjAYHCiG9Ak7T71+nW70/SYUq7g+zNUx7abNGHIRym5kqcgogZsbND/Wj0LMeLkGmaJnYIBLqN
J8/1fmI19codIffT9FTCMIl9zxiweOD/1v5mCSPmYliOUa1zSSfOCDDT605kjgp4Sh2idRKryicn
scuah38fMebOPikUjZZo3mJ2rbMf62KY9twpDqpBV4SFuLCRdow4BtjWgJhdEaPOnRFIoHYqnXmq
aejk0F08b4wVQmtvSi/RoScWw4jELParmNEcUJboxF+DFXMIwK3tjg88sCY/ch8E0/s0NyxVw83A
f79LwrAEc4fZ6zKBBo13FHkpt7zsUv7DA2jKfdbars8xh5W1JX7OL4PDosl4T7JUqdA/pj5hta+t
bv/XFOZcndFbPXfduJnF2H8XMQrWjyYsy/KnssuMd9VOpYXzObScbvaIY5xXYR2IXhkXtFG8RU13
qPlIFvURGIb0XxaGFWdhMst7/9RGfl8H707qYmLe5KxOCBK7GKKCNirTdXSWKpP/Ro6SeCvqsYz3
fmZGA32tVms9pLNbTVcyyPG/rrRR41O4tFzeBeEzz+E02nRBbtXM26kmu4c3o3ed/ldLtLqNRdFH
WQj2Rcuaj8chbruq2TIGFeU19CvhfYVry7pO9hANci+Vz7qFjeJDzC086fjuTjrw4vTahIHNIKJm
6513FlE31juXA5OTFpYxvixM/dsTuMKAaK0d2T5oR1XVOeSKRcGZUDjaDejAFPMwrZO9DyTj2GPt
zixDxBTjdtmnKyqWxTOYjIVzHO1FufZ7N3Lg/s5Dt80/ZUVclwuDWs6B2aA1rj0EE+ul5GbsqwAi
qDRwQbPNHGPnjwwVHHrHqTfn3o2ZTu0mFi6pqzQ2LhuCkKqw3/YEoRbPMkKclps6mltAY2TAerOI
roi/O5IB+4yJvMiLnIRAQrH3Xld6k7MjkT9wx8fIH+R6wlat5C9MEagc/BaueFaKUefVjgCo80SJ
jCatmeYhfcGtbdgoMDGqSDcYhIGaW4cl1pcaM3eFTrRmfoZDNBXzoaNs/eOvgTZnz6QkTogxGJBJ
Qh2r19XK4+5HLkAJPM61KlZnVCAjmEOiirUdlg8vpbmp+JzyJI8mJE5qHR1s5yyqqgMdugpgnvym
/l2TFpY/BSRbNP8gJXX+z53uazc3vSF/HKodgG2hRCssjVtL+xg3MQ66iXCyxmcGW4zZB76GujwN
oKntYwCDkD/XNmar/Vp6oTxNS2mogVZinuqTW1BLzZsQKyG+zmj1LWRj8LrvURouJfL0DDXPOPWq
Gfe1MqLEMG7iZTzkvmVnbVKOCARHvJsI8el9sdrFGqpA7nTT2X8XWdfVM2i+349wqbx75waG61w6
TEepz/EA/2iHOEp/Q6YPk9jUAxR1oiHBwigJUhWqX9ZcpetyXLIsHD58SWiF3OQO6U2bjGgSglwQ
cpjeR2NW+eT1+hFN1uzMQZjoJhvHvYqLSH81HRN2LJGWPX+CWYwSgwX3j/3mgtVwMwmvaLtEeiBn
N+UsEVLXYlvZwSIBDALGU5NggGRX6Z7bn4N1ZGKORBVpga44GiTPfe2Ud1gMXdRFRLeI97aduSsP
KQXTcGxDavySErCsxNfKfAOaFXNN/OkNLSkNW2aSqZk3Q+iV9R/q+gxYl4xZWhUfETa9Lq4JNVEc
TFhf0H0Gd1vCa1NxIZzKpwzoavnI4L4IphBc10kbicD7zf2iORsxlpGnmhZMscecFIBi42o/1fsi
Lhx9w2spil1kFuX9SUMrHPutZzXetC+J6CqpSWCWZ37ALOi+mVix19cj3qrc2sJjDLTBbocBd/Fr
B7Y7KwQhAkOEjCGs0ZAe18tRsY06lb1/L5cz9S7CcQa094eibMiKNGH+z6QcZ1Ci2VxPb3iuo+WQ
OSQRAKibOSNVnALRvhvHcDMCCNKSOLZy5a9llelkJaoeqSWGbuQFCbgHwjeC7afyCmCDlbsc70xA
Fw5FcyzawYI7YZkGEQ2mr9zlzTOsprvrE4G64CUm3kGE5VLOFJGYt34SINJ1B+1jPjuaeK5bw5Os
xPxKrgSy3V4tPdOYxR9xFh0kVU+esPjUsZe9mKCKD1WU0eXyVU/+ofGHAIISeMlxMZP1cwoU3y4Z
7ropdWr/yue+Lrdhzl2198w4xr8wonJiJVZkDMtPssJZ3hQLar8gwLwv5dkzt5gCKCqu5eAzAdyB
lhLH4DuDnV9sRwpcXzznZQczYhg8JawVqteryTun/6T87PWnM+HBZq0vV9V0rS2B65NCLOySZcAx
Xp943mUfJQtVFVbaMeQCFbRQo4nerAp/RXTQohoyiNG0XNkdVUuCwSMVz/1eV/1iXh23MdMEUDrl
0kNxUBCbJzxeg9Mfe8x+pSGbaB3aRzvkzZbM9vuVR1h1JC+8wt2L/GmlZ15+VlAp4ttnu9z8q8rY
qXhqOViLFbrUsuNvPtZ2OSxdAAOFY3Ius8RqlJlB7HREH22N3rL+JqQMexPF2ug5vKlhDBeOApYX
wt34xtD18xzqUegNwReeiJEcIbO5vblwA31dySnuux0zxrCVQA39GLiJ58/I1UePUrx8Z3lCC00O
4uDPf+I165bfzAEs8xu1LnBeBmyr4b98qCbnrzXrfqw2KKFe7TzU0NNTv0stOcqDtoqe97uf4jGM
uKSyyfiJPbfESGxDQE8cLbVlivpQM+Qni8HByH5sxchOqVDVi/PZZqM9Xsgx1ealkiryb50WqXzp
0FXLH7oF59rn0xqrm4UEF2xc4ZUs2aG1L759Jv7pyQeZ5h7hFrWTkT3XxdbKPbYn2ug+3vvK0D94
sRZqViJPXHn/GxC2r/O4RG53xyYX1ml1XCGonK07es0lzay1/vT92o9f8LFh2qdPrhyZ2IoT+Rin
ZWAfNWMtbxe2nEAXw3OhDyQ8udA9yiIpOMpZQJEsM0bzM/Ed1nRPFljpQfxiGGcOpUV77hMszuod
AzuIGXqScTMM5tBFMbAMWve04t7xl7A4jzxgQZBgHAibE1qUdlbCpj3GOUO2FmLXoNj4hjsXgkwn
rOfIQb5aPxLdL0JimnrYThnSMFW9FpSiarLlLJIV8er/Vm3GgwzjW2K+3LDokTVKGwhNV/ydXMoR
xfrHIJ0PoJNTcfM1dhs2Ua9uvs/qPvOPxrublcmeoLc49/OKsQtzejvckdQA9/UD35q10BXbjYID
mDLtnLBfS28vV9EYio9mxfnf4lqLHqjBpP004pRbuh0efAuPACfr8GBKHch9rufBV+AjsRV8U6rn
hIdh/aUl65tAbtG12W1JDzoM4osGwp95oiGW5q3ngbP3CbhlRkR3gXljLK/xnBcSq6grzfKvS4ui
etAVB9Ypn9E1LhL+F2Mgd9ZIPEll20kvgyhngFhmsjwPyKMlwUQrhxl70jSDbTJidL5f+YPx85gH
S3foybXq3zqokfv51rph8NEstO9/SUuI1PsQyBoDV+rMIZY7iW76gYnGIr4kgJ/9GNvY7fa6kHH7
BSew0D1T3FvF70lZo3oGdhQUctgSeY1BLpzxWSzEFSOe2fmagFjWzXPUDHduxdY25X8XDbgkx6Ce
RLiJW53q4Jq3NUB9l8Fy7FdTjsNhIdul2HkkXfgEM3RAF9cqCxncxd48N6+t56n4UVUrkuNkBn7X
KaJ6sxNWrg3Tjynn41XUPj5n76EpmTOdawbi1c7ns4/jbTVnsXfIwqj76u8JAPg64wV+ZHTt6Tsa
DJGNZ8Z8qEw+8ybrQD3Nnr9rqHD//Uwjr2AgD+unqPkdxIbyYyWSYKJiA5itKOwDKE5gtRTzIICE
El81AabmDT3KyHeEYkTRTTv0+fQAfjCt93+YuWk7xbhNHGkYYxd2LJfu0c67rAp3S9zaTJ5T47IP
BIQVH8soLRcju3bMcuPebFGihMHTAWLZVv2IzTjOPXqCsvL7BmbYhR0oGWwVtzT2tNhiAjXd97z0
qzrCarfFNisCUg8iyh3woiKbSP1kuczg+9FmZiCPuqLjaO4evNyt4/dZtTEkr6ciy9twfOWa/sMh
oGfDbGz28b9Emh85wlmaFPjeovdVYq/HXlmkHGu7wi5ZldT5rcFD3upQYCrzM1uuSWuldeTdMtuh
8jhVnmapc6BbZ1FPgDdD7r/QWLmsl2Zxaui9lbHlTqe5q0mZnvh8e/zASxwyaCoLd08SnuU8140s
zLO/MPZ+NwQm2D+sCOVzn5JOUl/wDxPaOlpjG6WbIPfTgDyFUEW3aTBVc66KvsUWmhVe1BeHfPEm
Vh12LvH6JVjukkPXtvelogjiTtnQ2vsScPFnGw+KDyO37fMUxaJ4xAWnaAW7llImkRhB5EGMClV4
A5GIsS8Jshz1H7kuJ5ygAb3IMXZUXUjbipUg7dYdsi/j0whunz5MFIHX7QhyGuNHhrpNceS0QYZi
4Cec6KtVVL0/lk47jA359GD9MR8yEsP5a3vvg1golzdzgJq+IXORuTI6UGjxI9N6lacRw6mXlNxT
utwWmWSgGbJlyXmpU/Aksw1lma1fhvwL0t9YAtUCKQB6pzxarieHcRdruFJowJxB946EIFC5xhqj
/mlFimLoj6sphjsTA+GW4ZIBmBNHURdHpzCmyR/uWTfdru7WBXyppw2TjxVDAas4Dfe6rKCQwAgo
k2E0LWASwGYwRNk5mEZ6v5uaYiwKUPa+Gf7RCeOQ3CL13HErGZT1/NpNNjlge5am2/JC179Yf9de
x9rdDHGXO2LveHM1sBVoaPlE1xXhIcGjmy7Ptcqt5oVUlyiYTuHqeqo+4zQx5Q1TTrlvab6rvwzQ
mTChVUHeGaynJIg49vBmT8FA+6rM9HvGFMZ9ma3TC3OJKDxYbVv8yTMg1M06+4MbMna1etFsVo4v
dy+GeP30eCn+pCM5TawJIlNsQ0vpXipv7qZ/lPf2U+bJAhVzyGM78QcsSpietPM498yo9rVI8+ok
GDntm3rJXdyZc/882neWA1h5DH/azFRb4kUmcmTAhaApJ0zK5WtHrKC85dzC1a8RL6dl05XH+cjQ
yend6Z1zNozcjRW0wfLRjQsVxoZWya73LaO5O4vqDOutV3gScSmu3bi1O7un8fHGe0eASsGCZTxA
ILS5hlhyZnzlsNag8vueK548jDDrw2cuHutXXedQ3xh93PPkh3l7gHCmMR/JA3N4Rls62u1QObje
c3xfKcOeAj3dbZbVSRDq5N/RkQTdh7BRb9A6LnQDWafOj76J2KVRt8BmR39QujqXkXRtIs7jxtnJ
vi+HawG+qJ99dp65n1C3xvvMGm9wHtOIYcZFsIG0uxSQBkTD1EHjdJ+MMD3/RChWfVa9npm3BzKO
AW7Icj3EaU5aLr+sqE5lnaYGEjVrA/cXeJ7srG1XkgZ3AsQJy33urvi1AtuKxa0v6pFpd7PQ8WzQ
eaP1I6/8ZnqAHiIIYvo/Ep4k6fzJgw/Vm6g28XqOGxGYL8FtGRnKRYaaTFVkzr/Bkht7gHMjZGuE
O0GfQ1MYdcYTyLvyXFnMWhkztqYoJEPYuAnnHV/cHDfYIkAl0PTauomrre+tFcwXGWxMSGFzUzl+
ugxMPZCziPm9XfXCu1BGBdYlA8AbLgILlAccWrXV8On5vhZnK4bMZ/zuzw7oW9yP3dFhiO9/i1iT
AceWBH86marCaaritnqENJ0lFZcbVjvb7ygYqGsmTpUIhotgF5JjKjj3IOacKmz+ZroaqOSymT21
i2o5B/uaKbX36pB8iHGwxNSqEuAQ803TPE9JRBeOibScltdZlKXZD87kkrCUwUfeHD2t7d2YETyx
LXwcd3WTZRNwQ5mXT1M6xW5icaPnt6Ve7gaEqfxZ4NG5ZfCIuPBsmOddUPvLiy4Bq6+uIIXrMnNE
ImpVnXOu8S9RIlN0MCpfQ2xSzwzpcHAS02S5B+3gloY2Z2L+1LlVeqo58rAjDaDxj9w9Rb+JOMii
45158TZETCibJyHCLOYNQYCpiSAT8wgxW7m/JzIlMtyiHhv/BDjr0mHkGnUPaUw+Wq5JI/ZqiJKO
XEAjfWZiiqqXLSR92S3Tjt26bCHILNp9TsbJI3l2W3aWGUmvECKmvm7tf5ynNUSSxjjXyHNWQLB6
B8xjOcor07B1189L5jHWdJpf0bw4qt/OkW6/CO7EPFyEQxPdlxkaEfOQMsHAIYa5VUEzqnw8s2Wx
5ktPnT4mDt6XYUBce5uL9riSzbI8E9yBg4reul/elxyumDgaWXrLY9tW7j/tuu1ffKCWf4j9KLsR
s1mtu7IYqKosSY9Cq0xLCBPes/8YJ1hhfviwq+M+o9g6hVlBTLRJRU3oxFq4/GwkKdxn1k1gqn0K
uPICC19i2MI5fCU3sMUxDqht7/k93BfsXfLbtp2qOJZ8Oc2+7jqfmQKxjOyRpUgRZ/7yeV+KcC1e
lT//b+OiHDunFhtfE2IOkHxpWnlxmSsFiBVT/tutg/Et5IT7LRwvWq6FNmF3M62l3/mNeu8ra6p+
+OXnjIAYaptKHu1i7NpTXncoo7pVWbpDPyYTJYt7zAj2ggEeVaStdoqECbjzvGiGZweOfTkKRtPE
l9h1lV15tOQvlhXXwX7tivRlYBToJsqjut4R1QmxqOFCB8YFfh4l5KLDU2esuwBh6XrLkt9LZfxs
y8NNVVTQGuqdw86F6lcla5KkGGylfY0pWvpO6SQWqjJkegxMictM12NwJH84I3QjKikLsRAoXqRl
xzqxVm1RYnSTzCMz8p+i8NR8cjQxIU+WlaXLPRqKDarw26oOCWrQNgXmqqFYN6XVo8BtYrx25W6o
CgF2Rhacf8tQGP8yrxP+n4E40x9dbxflKzow+EeI3HxDHyQdNlonlhnmKbd8pq1FHJlyRn8YPdXn
WBDThRXDyxXm9TB8zujFy33QTwSy4Pm0CVgmA7ghNIBVz9u6I7uOcBYM1MCzmDQeXZytjAFTXRA4
UK0o7NyrytmOqPz6Hb9od0gZei+UWBWRGiQTKuuWkpVTntrYhypO3Wz1zzrm9UeHt6PHzBpluzUz
+sqZieFYU1EpsvnG1oZtVFw0CdZOowggWKabA5I5bltyv2xYqSh8nWjH1L7jgfknSFC9pw+0hNym
AKnWPq7SJj3kfWSdGlVr78rIEk9lX92jXmit8reKkQ9Bf3QLzpbk1eiwIDAy3vdrG9e3YE/hg5ah
frTYgFxv2fkl/0w8OGiyIyu+A6Z4bIdAYBdsJmkQbjd2Ie2AiYhRJqlkWLGoeIz78EglgDA6TpUF
Z4Z8xAKrae1eOA0geNci7+eE/KIVwBLl2Y0Pi9HrTYbsnDbp5NWH4K6IB4g24SGYVU9Ma4whoLi0
7OXy3L3ki6qOyCAZTTK9lr3TovfD7hwpxi72h62Eb/QOQ2EOC4C9pPk5DYFdXqsey+6Bqq0xbFgN
0j8LCtslHexIHcxUEnH3H0dntuSqjgXRLyICxCB49WyXa57PC1FnuMyTQAjx9b3cbx03+kZ32Rhp
78xc6ZM2+MoxgyOUMjN/RLA8GP24PlGEEXFOOKdFqGn6mWvyM0dummu7y8qQVyFreWLgWRUJfmLc
nYO7DHihu19ZdNkf8CeI+r8RIFvi027a5DWUwT516T0lihtnmCSG+M7l35TNG8pbz0kjB14ZWEN4
gxfPnrYNcqaXF16GgajL08VazMtZ1nzUY7KeutHT2VftriksRQEUaT4UyraKeAX23J02ERCKUXie
vxH+nDyA1dWoSQM2kQPeWzQjx3FACcUevzes14rKJFKmFQFpjq8VT/0y6a9i8eoFMlC3VDsfSliy
R/cH1auMAJnDE3JxiWCq00xB5UNsC7nsZGNnWmPyWRfeC30jc/V3GYYBBSGNe8A9AGY8/xPnFD0H
e8Fo1J2FkuClprZLvgeUl2TPSo4teFH3Qp/6ZiIaHqeZvpA+C+M/sQX18MU73uZXQBNqByLMxqgp
ejkXfJQsRpq4rT7xZxR/RRXRLM0pGlr0h8E8MsMv7VsNaO6/UZP5I4vc1yAHBKWFm2Jsx6rZDYXB
SEwsyGbXAP8n65zSgPkQDf6cs4AcD+ukaGx9NFWyhAfbqdq+FoJWUITUJO4vAzDTHIOQSIdjrJqQ
dG3PWndTrvho2QUDfa1YSaJonHqTL5iwYoASGf758oBhh2lTmqV+jpzK9rtiElV/WHKhgaDUFWdn
FidG3y992V96nnUCZnJ1jk1/a8zT7eA+p0PpxPvSD/V1HVYP8/fKL/uuxk5KSrob9Ln0id/vMqEr
XP+2wAuaph4S6IYWlx534STH60LwnAlqddS1zQaCc+3Mhe1NIdDnRzEzyGykDcvwVzMRs9pULPz/
csRmT/FI6v5IXqx8dowTwD64iUXsndWiMDOhwTsb2B1oU8Zbwl8yusVUeFaY3IkWQlgZSJfurDfk
TwooAf/+PGefI41xZkeYwqt/sWfX/gY34PoAyWjKtmyPJCZTNnewuOoQ33giRYCTdyJXdPAIYffb
2M7Or2h0pgVrhccIp0swbkTtp9+LnUlp3RANOJIiitqoiSNQ3hTMyh5VgO9LJyfAH56P1wp0sfkV
sVktHuvSzTQxZRji3PmmRk1PnVKCoDtho/KYuxH3WO3MZBBo72rREVb6RNQykh1YEujRZOya4qg6
v9f3AzddfRoqk/2eS17CbFbd5S2zs/H32q4gnArUu4GwKNfhDQhtd9jW1L6coIXPbOvzUr8lWRFG
h8Y3Rh9MaYY/ecJF+zYUTy9t6YT91tcOCTvmBx+aDt5ZQ354DT5rnP31vqqsX22WvOQhDmoO/g2T
vPlKsl62u7pt/XIH6GFG6+pFfGzXriAF2BfXJrP1+wRmAmdk21a/cBdm9V0PAPfDE7Bz7kAW+c/o
/PUHWJ0VNU9k4yWOZ02qHCMOvrfVGhKU6bL69QP+tPgfimomzwGoN3PBX9cND0kUtmc99hhJgUQk
74StIanPNVFqnFdlbx+CJiNWX1RIcPk8l/4eUUHvsRRaQmGDrlnp0PTU31BdKY5e4EXJv2ieG2sO
AfP8fCj7EOUhFUC4Dz2tBOkW8ERyqVKMLDvCiZU5VbMfnaEiTse2nicSByZPsGsbLicPBCobd190
1iHJ3VNYQQIOJ7rAY3ssCI6z5sJrx+S32op3TyXd6ACMbH330lI493mHWHXjniuCiNAB+AGnMLLN
VHyjv7o8srafE/lQR2XqvCBNoR7FS6imixsN/nhehqxWhwL3t7MpnST5tQwp+ImaGx/E3UWQwYrG
JXNPRCKZfpMWQeRtqOIQ0d1ZZPhFwLyMOT1GDBNuBap5N2rppR2+cYuPKfKtRDdcZds2uz4Fpw1p
PJv0tycSxo1NOubT+0zxF7tfb1I7PTmyeKlvDuHN1CbO8FgpiqKOU00j4XllHLfHqXQlaLB5wLiz
DhXz7Diyu9iuGO0YHCnPVVc9x237Z4Ry8Ggmpu5rquDEdi2DA5vbPIANvpnGMmqvbPiBicG2mwdc
Ey4vf2OJPe66dS2fq0DWf1L+xtexZNgh188HydJynt9ggk6KhWO9ov9KC2kf0DnyQB9iAvf7VrIK
z/qq3RVyjftTZPFs8VqrEu+iZCIvy2j9jzAumgc6ioHpeFjaPnJXQOEKpABPyhJzebVcn2C+ECof
73FNoplnCw5Oguja63Ze7rTyZzVUYlyoGIzzYzEykzNlshve9TDrSA47kBBBofC6KSfyGFsRAHTd
SBA472i3fMGlbVPeC/m8TIe4dXHzYwSMXDyWTfE5Q9jN97wBw3tDzr7aDqZGwDYFGsQRLyoXTyCG
AbfaTR6yxj4uLZvnfcK9396DiSX/FvCB6sskHS97iVCixHmRSCwnEgTld01RTvjhsV47a3bxKU0f
VNrf82j5653T6/l3MaA4bpqcO9529ZsivwCfVg1+B1P97kOnempGt8KEFwmIcXx3zDuVtIt/FaFL
SIiphe0IuTBjv+EmT/+VwvJmlEOmox9dsizb4mech31ZwjrcOk3VVjvKNiezA+behHvNKuatIbsU
ngrTVyOycZHVz6yrjfwcJFvHj9rNRfxsJn42u4pJcbr0pXK+R0fU0VFyu/Av3soeeYtsFOdbGg9S
MhNFsL7MhllyCzORyGxrsJxthnhYZvZ2dsQu3YNulxvMz7X9xHnkiSveW7Gc4Ze4/7qqSIKLCGPh
fpFf1S/dVKfmMhbNLIlAeN4I3xVf7hNjSZ2+9eQR0u2MT33ZK3CwLwtOwA61QY/npGTd/toB5KVL
w9fhsWpH+N9c7QEsEUcoMUV841CLwvsY0m6xmWO8nrSGUbJwqhJMlyTtyqQ6jG6MHyxBmdkGcKH3
QMap3NRF4PhPytAieE2twBsKCFAvWwQwNoqNSZbn3GaUdnFrn+at9YsQvIXyumzbZV5jNk2fNriy
QzB32FOGnGQP9wEIiCr1/wUd24J7F9PVJ4C90j2maBKSr1xML6HhfNpFeSdWykP6cvobwkJD5UtY
ysCi5cPeN0Ce8dWMhcdWZR27cFeUKMzXfGCnJ8JGB19yGrT/O+bieR4pRGADSAtN9Qe8jz9uueN0
xApkAGN5SafkwpbBY6Jfm/5aTJRE74jBpWBVOwaqbU6xA4pmOarvNvBypPpOhSHJYTn8TqoWJoRa
A1UgRk2Y/cH3rn+d1Gd4AAMd/F0b0hn3mdEWfSuuUtb/HdPMMGrBlMYU3G1o8OCmBnkXw8CsaoeB
tZ2B0UHdlAzrdVCPj3SpsKtBs83kNqyMBVw60uOosJwrwEgVvSJMWN2NMYgP6oQTImUfpjFLeAW4
PVSnPhq3dNO2A8sbT7xzWY8g7/stILGqAsTi56HeCE6k/zyLoRwYrur+UBCQUVLBNMFbOGVFt3Hn
dHoi5ak5uDkbcziRsXkzOEz+gHiHzpAUs7FMDS44MNefcTmHNlxOHvfiBcclrOHtAKbpecS5ik2w
BpmyGTAL+TsQkPo7r1YQohVLK6pVgiYq74tVQsqQvQMK0Ann7msd0dpvziIJS8o0L/Vq9ZEnBv4O
jAPnecAuk3JXK4eLnyQuMcrQES3bVR385ycuGw3H9+tDYSvnN9Z6DF6hSspHvfSI8inkrp7Fb60+
MFnAg5UlXWOsQcW4rfrbutgj4nCLh4AL3SX+Ij56kbuvYzN37R4tGu91pRvBNzHPy192JM17SPAv
hMCFSrMRja9p2GFpAoMK0F4D9S0KiaU263dXDfXvNRI58FD0GcrwmoAUWzpNKUu7KopYnrNW3Xh+
3LzkBt/qpjZ4bfnT5uiPBaF64kuLaMOB2jGQeysK5+DmUU//t735bJsq75+GphcZgc6CXQMut4n+
EpvA3aURdq23HpPZm26j4YlTs4ZHGGbw0RrbUlwfYbj+aFyI2lwgu/VTNxH+P36ZTb6VcxQ/Ft7M
HYEhWxOEFI6tN9oT+EMBa3bgdVJCdYeUpEu8pbO58RgOSpbf+P77j3kU6w/MgFIS0MQ4naEVApMP
5/y/22gMon51l1cpqxB6Gz4rbnB83lzXMtaetqXWI+i0Q67Nkkt2adB4HIRcQOuC5403N6flkZqZ
NiFTqwizlyxCim3J7/kMzi4eLhyV4bjJ4ViQj81jrK2GiMu3EZXB/w7x9XmuBJJS3abxn5rwLMyS
iKDvQfZR/OHZhp15zfX1hfUm/xET662wphj5YTqT7uV+7SRsjxHI3roXcVo/F5mX//T6BhqMKiS1
dvDhIat+5OkCfpM+RF5DfpiLAycKHwSntE0T7tEyS5ZuuxS3KaRpWy5ItYi6bN/N/si+rywGfBR0
g71jLEVoJ/5yi17bRJ1nD1fIbsJj8M9ZnewfzT9KIOLH4pxGzfo58x7U22Ss5deyOCpHbyqKd8LA
5qtuQhET+wr0Ywwbyd12vgG1N7ucWpuCKfY1Gb2U3W2kQQWhXjPv+yVudXYQOBDJUVXhpZRj95lY
FlqXlA/vDw5CuCGw45ju1yqXF4mDtTjUHTQE9P9J71udyscotI7ej2GTX0Wz8Er2l7TMYXOE/ePM
/eOPLfi5HAhjJM6GziTR7GFFoi3OKBSsoBF+qR+IGEHXfkFv0uFi/F0YKpiq6FDeXy+XHma+YAnH
U6HH9LlqfDAYs4/lcreAKu62XTcZIFSqcIN6Y3wheFhcE1xImDk/CZunhOv3Uj3wWSJZj1Q+nlG9
+AvI/mT60NLexHg1Lv1dx12i28WJj8v8Vmn96qfoaMMGdcfjugiYn3A7wWmyKex+Gu/q504KOKEH
sfVZYoySh3gEzk8MiHWJeqoVrtgNDUr8ett1ADKBwJzFd1lYxL+xtuP39js1/GdmTAdUgnRmothz
guP5Z/UgoQSbxutV/HCjAWBE47Hq8LuxnfYx8WPmaMXRgPLWXzX2f0X4mEaFBRARpiX6ZNLihK26
Z42Af2GeaHp1ueV+ydCynj9YBsjwBB0VNRMxDdwwIjZHzpDHywmpmahVNyt7KilCKKFrVvlbQHS2
vAtzf/gpVKTifZx7NUzlIcp/97yYfriLUtHVTV2SM1xzzdwt7URCVbGa/JskfbSm2yYf5NRduML5
8ZkdcE++NsFRy8evQqWD68xB1Pyjjscy0E6jaG8VUOo2xUBta5gm+kQnv6SHV2zHPjYLiZahxhxF
3+ZXv8FxvL1d5iD01wshNIv/nwRnrcZyuxasG3Sde2T8/dT8IEcHXKq9vl2uFp55Aile0B3Ph9s1
BscQiNZ5eAkJWAwRqR5Jt0eB14LgcsZ65qxXpd4rt+Tfo37C9o/Fwi5kI2sn/klSIFbcyogXbFrs
1tWTyaqRBpYqrX5Ltq3JScspfndUbCxWw4gkjd90+r/BBuTDGmCRfDEOJF5aoBno92D5YnVMxqF7
w7Gowo3WJgFT0cqGbpxMLfJ9osHwzYDqxkfgJ6M9eYsPxjqjRMceE4LU/T7sWrfZTXLyH5B79MSr
gJUrHWzYdYY746li+p2hsLr/HKzqglNirOHrEPQ+Gn+JnjLDsvWzLwyKc+m7vTl3VdwQAIeU1tVb
9lhF/aOROqdx1+bki7lT2Iz47cYj6+dcaZPhx4VBWv6d9QTxjz/Fqa9Fu/oJIJYxRElOyyG8G2Pc
l5QoFWm5mYKwp0oKitMoHum25xrYw/tf4W/mESY4v6pK3B/G2C2KWw6LC1dIs+x7t04VkG5R+eaR
V0ve/AvRuNUpYGdL0Ydmob+BGpS1r+TZO/vilZF9sbhX2VItc8wPvIuAFfKsFgYI/FqK15XFe84x
nsz5OyjnZPnMx3Lurq43CXGfU/XN6475B3gCUYH0TmPjo86oIQq3lxHJJNLG1f+1p1I9skQoIRz1
ZaV2fexHXFVDxJUNa/Z0fIy1svY01J2643jnqCFrZ+a/bMOoMwqxHuE3sCneMt0K9Z7ZspX3pqIx
dOdq/h9/1rrsgi9SpJ58lqBc+bRxI7NxhYyFb4gmLP3IS7zjak28E18oVRfuwWidHbmNF3JbG4HG
zuOnu02DiXf8wQ7ODhSuEXbH1Br2dkB6YEZm9TIP7wSlAF9ksUr1A2pAF+47zXr9W6/8Rmq+M7C9
B+wMdfEMXwxxJIh0/YFfcog202DNYz4aiEbtOq+4Q8G3ypNfh/1yh547iI9u7Nd554QqopkEyZsM
t0ldr/wPnWDxz4q4xfQ0UnjXf3R+xGPCGoWNR4gZm4f+r0HSxUokG5wYqzdK4KEamz01mAanDkMJ
kaMN7PmA1AzKUX83Kp+xq8HkEzxTRqHidx84F3lXXBjpdyyi3H0BZTiD+/JT9wKERskHjflkvNYo
tUfWHm2LAR/fwplUCdCe1WMh+Rv2ZoiQg+dZOOdidqLyjQsjHnk4/LVy521TkmF5i6VqgzfyXz70
QFZwpPfwQDrbEWAFYUEiyC5oc5gBbwU2iOjIdd894Yqo4zd0Pzq4PCyVxa6PrHgyDPv2FAI7uBqT
eW9pUsnH0SEosK90W1zC1mXthlyRgVMpGi5LycSjT3nHXF+X4RYmiTSy2XPjIKNfJqI3ZHlJihAz
mC00HhyFk3NesUPmJBhdUISP/pip+cdfR2MfUJBwadLgXfi/Kg/B9pvfVBnu8Xji9mBSCTnCdY19
8xfN8HguJZsGuttqqeaGUnpLIJRLriQQsZEBZ/NFsN8a7tsO4b7r+3S6HxInwQzoBvksCaMlRFMV
yj3hAyjSeYIUPOGTuvf9ZHjD39T+MMPK9Cfhz/zRcmSZWQlRIaIUa/sfETc875ArBfLRsix5fl66
LH/GgL1muwncwbjVUF2hlaAc3LPoVWhyfEtFvR1EeXsdhQS5toPTiF1YBkPzktp+9A7B2jCnTgu2
VXApZrX0fbnyMYybMD5UScuiIIxzRIh2XsB3pM2Q7AL0JJ66ojDdbuY8dj5CtrnR1zQ57xlhG3IU
nXMMJEdF0PIJb+iBEPF9zWA3s9HxO451RbZIcGVNeqek82VZCRhPVYEyqQbEtNjK5ToJaqi5pkEu
p3MjaXS/klyIu/uudtW7HVR/w7etnvtUsih27hVE9OAJUH4VHDW/dnWMLb+4j05wvdpMHnw5IHPJ
XB3LKUy+8zyW/2Lcw1wI1mT+WzVRQ7fDqHtxMwO2r2qKGso26dppceK0ywdzLXYOW8zeNWhxSdHo
ZXIuIwMprVPK8pLUNe0k+dnrQ2BCmCNIkK4FZQvHgvTFj8SzYF9vTAP7mOA3hWw6oOfuG1tkxTbC
VFgea3coqPZshj91Ursdc7bT45mkyNQ/ZVzWun2Iv/86JCj6O5bqrmGf2AsDUZWkNxbnqn6c7RAi
HkFGcT8g4EChA07NCDjLRqzXZS1h83p+0utTE439cLAu+3Z8OYOot7S6es6pIrfNgO6XMLmgDkzR
lipGVx1cScBpl6KAPYfcIwGIgjoeR3yruuA5tE5rP4P/l8uUw1KQshXUvN3jrl/O3ISC/F6Irv9i
Mm3Go/CiEAjCqOGxZyIfdyS0egI5ENMOftSagyPpBNnQlWuXQzMmqjg3BUtGyCdewrKTH023mSIj
l2OKtNQ8eNwQ1rswjOZwP6VS3Go9irnsTiLMg6dUz0H/HRbURNMVYkd9RMiVHymlYdDXaqROEtkx
EDY48rQTFMKZDOOSEO9dK7lRBdEQcd1O8izqnwPr1ecgqgsHqq0/rgeP5Vj/FM3r+C/B8op6YW3s
NXdjl9mdFjf0NduldTc77OnvWNSibDgd2YanGRo/PTdkLZ5qEffFwePCcSsu6crga8AvT/B8KZwf
z3eJtiHyBM0eI572i+0MbKI+oTysL6vIhmQ5CpJIARds4vmCr8P4iPL+6jh3uJmwhjRNylUzixwk
WBh6JD5VVR54nThPmBd7b9tNpKwT2vyqqNnHUSDnbZujJmCsVj6TqW71LzvG1V244NHaJqzdk2Ok
/WiAlgTLJ+IqKbnhbm0TKU5wkgDyzDDtLdj6Iw4C00InRg1ZQQ6sSJlRnmB7baOlcj5z7Id3Stdy
2UbwcewhZk9kuHxgGeBGyU0YkNE6fa7kgZoDLjyIyJMGSYR1uHvmBee+0giSrs9qkFzwkDW7lrvS
Qtys7m/I5TBsHCAI9fRFUR1+Dg8LEWbYNn1PMcH9QkcUJd/hwgIDX5TwT10TN4/eEHQ/XXujhawD
iOQhSax/LZ2Rw39axQJHqezcu6b3rP7duEXSP7tkFw9cmHtmehtG7ZvXN2F2kWjc9cVlUXYMCl/h
plha4T73KIfYPbxI/ATe7UkpYmHo+evCDu6JH5PwtMAOzT6iiSTlZqI9duKel/W7tc+AelMMSVcQ
8oGfv9plToNdgxNC7ha+hWp/Y6cGvOKp7jwwQdmWk35S5Yuy7uweA03h5gb6BUsWJDXwGbNwyehQ
vq2d9IiOHKEZjlkqw2M6s7RGBxn99SXI1fKXYovo38CV6AoFMsebIGinPo5Kzus7PnJuG6G3pH+V
7rPpXnlO+sQLByIWnuUJjJgPqnXjT9zyz/+vBPlyjeWAxP6uUvGHmma6nd2BLMkeMDlvzqbPW+fH
GQn1CqGq+LHKi/CDnEfnfqOrtvGLaXlP4qLkKHQpTl77cOuF7jp9+8vsOghGN9fDLs+HOMUIQmp5
Y5gAMMc3ea/OBRxe+YY9JwCFhR7Kmn8NiHvDjlIAA0uPpFRSaaDjOvTBpbv8A/CpITkdqFXtxXgy
MztC/vUVl9+Y3fMV1d+kOSs6NsZezrQ7dOO9HkF4wrTt5/lu8nJK5Da532T8oPnK25+MvVD0FfTj
KBgc2opGLlau2NSZifhaNN8vNzwQWgHvnoae7RiUwJXcH5iYiQzLLzAHScw7wE3ns1Lx0p5qiVX3
EADmVJecG154cv0wva+ZJNenoF/xe4xyXTL6QXKRnZmCMWJvXDTK9DLcurafsBOs69Etwt591D7M
8QY4GroGnToVQeZBc0tt+WuJPlaJCJ9bv1KXWz523Xc3gQBQhv8UAa76Jyy7tN2MQQqjML3hO8J/
3oVEcIT+1sVZNr5VsxnnP5PTjO2E50tJ+9LFee3slVluD7oQEaMDN6m3TFQ0QW8MD9IPYpwjvm/m
Bn8P/TD1nzxT6OSc9Axr95SDR5eVJovwirGSrWDMT3z6ZImp62NS+86yzcdkggFj1bgDm1JP+5Gl
BadpfEvAbusoiJYfm6YjPGIe32Vat4lczbsDt9t/DMF4oTzTJ826f9dbh/z7bWa7x9Cuhgd2idF4
6BgqMGDkNYM7XsZq+Zlsq1ksqt78KU2f2qeQJnJy29Oc0JPD+5ZUW2jC+ZlNiudhvbtZqzhy8geY
l7JhA8dCDR2fDq2tCK1pnynoHOtjPqMlbg2VIRe3mSLqLczEW7Qqyr7D8d/Jx1sal3GJPsZgEy1e
4zy1VJDZTeiPNKtMg5j9g2tIgkP8ovB9Z0Ine6XyQ3gXzL2SP0Nnc3NQEATelgGe/hZguqQuZZlz
VLlllpk8NIXnXChOwq4iSlg8e1RQblP9FHvDtqTKkwBOiauJPo6y9BoLNThz1W4FnhMdfLZuv92k
tClyRDI+sA66+TKhz+4ygtgrn8YCn4/MBzcQk2twYCwsmvbAAgZ1Haj4jXQm6I3cygm0uD/0i6J4
xu/NjqVu95SVRLG3QzoyKWBuV9Qg3BqBrQdgbhtPzuxePOjtf2Tf6O59IvQtHlF7XbEdoszD9Qmg
8B7LYXWnoCuu27UkU0YpWlOaC7165T8PIFB2yECd3flSFRnIA39Y3ttycHA2T4lzV1KiFF0L11+T
S1GEXQ0gK1j+JaLXxSevsvm5SQrZXejfISa7kQhkz2XiLTcysWvYJMYz9lGfEkuKy5ee4cLgPWMR
5XHN8fREeBapc9qnXd59kT9c60e+zba9EJ+jl80W4M/OaIjkCXjMffu35MrDmaGjsUEwJee0jQUr
7B0HDdK806eGWu6WBiIu1GkdUjZSYWnvid7HG08Tq4oB5br4a4vuUgOPBt/DNuwkBxonYAeyzNpp
bFDVfvVAha+YAuUJlTBa3utJkj8ZgTacVKCqbIuL/dY5Se9N9zJlWHeixDTOa7yQquT1htj3xPog
eHY69gJPGZ8Q9eh5yoonILt6lE6JP7VH8frpGiqGN71RGluBDJajY5viHj1ZBMeSN8jFuIvJcYUA
33xIglBTlMILuPSJvYZx+0hm1j1GlNiAqOxaNR5sjpf/Fbkye6M4te1PbRU7R9NMlI+4Q6wuVcy+
8XlB7ix/SMhruHZxtBZ/VelQgAoHlAcfgdQfPmfcGhfpDC4dmQuB9XlwsuZqVgK5m0VVPlxjSaZ+
GxN47i9WQ8NGBUvC+iC1swDZsbQ18E8MUB2Pv3PnUOnAVmJGTaNGJcweZ5B3ywWKDwD2HLrnf8AO
NTYmdL0Xvv+cvy+WhdxXPhQCrARTrT/rOu2IUks0Q0EnMRtI9JZ2z3GoguPEqUMoZzLYbJWtAY+S
stDXpkWrenIVASh2F0SHaUAtur0ZSjiDCCAr11+wvZRYmjFd96kxoHJDVjLyGkAvfcpnKuu2fZ5X
n1MTl/4hpma+oE19DR9t6+EgIKI0hAQVb9DtFSnnGf8MAgc7XR8nROklv8gfwbqBITINDx1LcbnB
UtP/gkGXs3lKb2TDkqscwthMeMaJ6pJ+vpIRbxNaCAnPiXGxEQq37J87bmXuiUFBfIaj9pCHy9ic
Cnzd69PiYszCfoYNmyD16t5hOKJnbFF9nLzk2ALUfhWlYi08if/YiBrGO568v1ypzQWPKOZjl3cx
VJRZuf/dfM8UTtKi6F+GqNfPMSijcOs4BucPxrSk+7b0fN1o2AOVRLqq/3pjgXl9y80uPkBrCdI3
HY/5xQNpWf8juuTDmyP5KjDxUQENgNCwmaeg21/c+ahBTywfAcOs+zf1/KE4xVidWAqSXQaR77Vv
cxpinVmDIiP6mw1Uf+6Qy+bpDhZGDEmeJNF+hb5PSqEN7OsIA4SbVpLb5JvqPwlcRwACBGrS5g90
Klh+0tbHd5Q7UhRgKpeC4sUCG+ldGhflf6OMsJdFQM8gytFb5JFPuFVrklvnUiRnlb0uap2vxiIW
bzsaW9OtOzWWhkQyZo+Cs2Z8C9s47TbjMLXFsZ2dABpEsmQPSGr84UJpuvRarxN3yQQDcKPSlbiA
wbzKe2rO1W9u2Drjfzhg775RmsrDk6wBfZz06AzHLiCgf6SW4HYzdBDaz0MzVKdFYe7f2lqu5Pky
T90Bkl1+Y+xpavoiuGk92EIH6S4fuxhWscb6vgN+GJJEjeAc4K+nseHkqthm1A8EKVV8XlOl/7Eu
4pUBJkQnOyZm5wdLNNNj3rmgG9Mg0M1HZdMVmSkktf7KXA8q1ZGMjFscEtjGAIOIE4152h6itYv6
i6nzsLty1Vv4Lwon/A+y3gSsahTymCZxDNorarDeZiTphzP1gQTmLJyxlFU6H9hHPBX+G5j1GIU4
IlIFkiYToDZKPIIrAQx1YrvRT19Z3EsZ3flck+13uy7KOS80b96PUUMKiU1j8BFhYom2xRjQrAW+
YAUeaJxuxP0X5T1+QKovYQC4icJgQ9VHcDRJBbGvhGf/NirayE4gz3NYdKrU4lZlEECAdUcWegh1
DO1irhgNvURXDjmHRd8SQ268D9RgH6EIiQBjbDLe5i6S1HtR+ul8AG9ALQzmezjc3ezGakOXLAxS
Dlx9pb3yxrLCmMtsYhcHPpNfrjtkBK12ibHqczZUOHGHwYu2Z4NF8CCWQr/DzsVrZBkDvrXqEJN7
fMS81nEluXj4aanapIwzCZXK4/QCzYouCmZSh8SaK/qLGk2kri7D8A2sOElz9Nx2eOBnmq93tpqD
X6VTMbXTyjGu16q07s9ID1G/Tddevo+mapnKifFTRMqbNN8SnW4sAj/jwB5cY/TOcJzRm1D6zkCh
iJs8LJU7xfdjbTigIWZ477kZkgc21VXBmZfX7MlbY66t6OiCApkyH9QKFe2+MkXxuHgmzrZDp6jW
c0rd5hcOnuqxYWyl+dGTSXy/sGYlpe1P/n8l4I2jJ22FVT8ZmRQxSkYXCJgLLwuR5k8cZq7ZIGRH
3t6sBfbLvIMzJ3DC8DgNg/NFkl/8ieuBNk1CysOR9p/6Xy+c7nc70ZWGCQm+jc8kW5YtlNnMewqp
qwQuFAgHFyZsPYZhYdlSbEdvwoKeeiOybupPFLV2bG+vM91tYsuPGgDU1K84+TaSh9fustWGetsH
AHt2nnGqQ8ciz982feEHz6jold4vbkX5lMxmle7XFbQ3RlWn6e+5NFDyR8wyyV55YFqKDtleMkX5
6fQRVR1XMbekRYq0d4Jh1Jv5UezbGD/6DvABIfGRgO+/QMzxe8W1ljJmEGa/YUriFhGLsfq+N50Y
Pn0Uv71UtQ5ZGToIJzDbp08qPGAzRdgYH90+x7BONTOOHahanw3VT8mW1AXQiIK3fYhSNU+XsIkX
d1fRsHybR8P5yQYsu08j/rrpbMYifoFmwN4gYGuR8H9dUzBc8JlTrwRJZ0MhBVN+m6RUJhIGzeNT
PIQSK48gcHmmGhwfMvwx8T+Ozmw5UlyLol9EhABJwGvOg6eyXS7bL4TtqmaeEQK+/q68bx0dXV12
Jkhn2Httkv1IjHzz6SGcb+TFMUgu2/f3s7JJ8sufAuTUzO3eEfog+FEKR+WeyVPKkj0pZT38UU0c
rWe6NTNBFW0iUOphvIoT5ivqRUP4n7gBk1T5TPLG8riYgDYlxWt2xt6WVIeWgMzmgVVXeIW8q3jo
NH4daAsNnOmVnJryWkFlc49x/38e+xyGQEmb6bqMRGLtozWW/TGTED0+Eeh7j3amKNy5RGCYrdcD
7aL6WuBsbBGApISTzLYNyn7TjqMsjlgEJzyQynE9Li/plseu89dfk+cHTH8LO/yqQLcxMR4V9q03
JcgB+KqgU+hrBFcWjlgUJMZtn8JUIqfe8bfVi8N1XbiMLph5+ixDuRAt+KOwJOl4BTHAg51NzPZd
xDUv0BRsc7DAcn9RWMpmP65zfW2HUkw75Ups681KQfJOW5QmR7YGE6PwwhsukQ8wb0ex4Uf7ctTD
73oxtAdtKizAoSVTpyZg5rz3ek//xR9sOBwN18emrWvvTz554XWIsvw9bAi12BDJYojH63X31fSC
jrpriFcg+RbFzEaxIKPDcUf1NOEhJxwvaIZwP/ZD3eB3bIqzj8jGnJammeWR8QxJQZSQLG7nApH1
kYSG5mMlstN5F2IhWt0BiFfSz8TTibDS+SnC34vAwumK5stxUOhuI4gH1LC6QUpI5p7D6CPtK/8T
gu1anEcCBO4H2CrzxouX8T+AFrnerdLHKbtqzNwncies3jM9a6rLZNebawH2EmpWQt8i1nt42NG6
qeEncBP1nbYdLu/QGcsVZx1pz+lUY5PAoFqm57R2nV8Y23v8aCGSizvyGGJxpT6PUUEvXmfVsSEz
KzmTyVvuYEsi19gCPYqrUxTBIrlaf4FAA4oAIZtkoL2lo6nSK5vb5Vec8ZCecHIu3M06JeCzV1yh
SPpA6Byo7JHHrYHt1AuOOFI6q8Sk/h7nEQ4ChKrW7gDwkbwEVI3OJRuYn0NA902a7YOxvKmFQRQt
862FwFoCoaRf36PJWHV2RDlkP0VR4E50qt4jbAX8Plq+DfUjuuANfw7E3oENa9G7uxwvh78nFoq4
Pd1IGtqKdm6FAYEzkKQo/sc7PFWo9WFDjHuq/eifQUY6nm6igJEdHO3CRtH2M8fpy+RP4teMNB81
a5j4hXg4LJbwGSM8m7wkCGGuSzm0/j+qkDU/TFxQ/xqybz7akczscxR2gKwsC5oVYYPH1oQnsI4u
OCv6CykESXxpu8F9GSNd8VqyrXAPJVYqeyErYv6PEGbxA7OmLm8vTBnu8d1olqBj2K67XkDkRkvo
DA+Q2qzz25twQcVLxpSBeWPh0ygnGZItpmOFea1gy4j7OGGW/bctiAc4LkgS+UwhWMl3HkB8F9sB
yXV8Svnyve9ej8I9LxlqPuZb7eyUpyDwRYFv1ZP/0UR3aPdnvqJLPGuCY3eOK0f0kZIp3F9H5RTg
Ie8e4Qjx0Isz8Cu8xA5S3vjkLjyUlxijK24OD/EoJ5IHfT5WQrYBwa1EfWx1zCjX7LwZUCzUFBAn
bOJ8R3GNGZ9LSMSpo+9bcMzOlTsvXfdJBGx9D3FD62fX7dg743SZsoOY+IkfUEcjzrKD6s/acbR/
XgNVMpOTGpfWBKTLp5dxVHdIuqB84DmNSTSbmNIDPC5gzwRjpfcZYCzJR8oyeb6IFBEeM2IVBr8r
7A0w4so+8FkQN+ZdZK331aGdiV4HjImA8FkQXiI7GMJ1dR48c847JJotllErWIL6bmoluZvdWiHT
B14TnQaWVMTYu6N/NSCD5yMlJs1264Qh00UsLdVOhbNUByQGQfnHz1l9nFNLSf4apajON2ZMUn1P
tAQiaGjSOkNdkFc6fWEkq2jeCwYF+jh2ULsZ7VY3JkWkQLOCSg/Y3ezWxKFnRTJPiOkLAitZPawg
qrIDk7T4u27gk2JXRI52qEYiMbeVa1lI0SIR2zcH7fzurNP8ngZWO6dWtYG8Z6aGjQ8pZbHr4ZP8
rU0rkTPq3Je/7eC6zqbC1m3RFmoGTStahWKzTAK7fG7MbPcVQTcROVayrU+yWaNwD56TgBawXC2m
8IkspEtiivCVtNr2gYEaC5PoJtLfQVAfSsKAUFpz77T+R5CT2r6hiF6AhMYKASOJX/R+wPcJ3QlF
rD4pKThnhpr67OgtjDE2MTIHBLcloUbHKpJkzeP4hH3qjco+ocgOy98Bw7xbjrDxrvxai895iYhk
V8QRyE3fB9oble1SfkQ41xeQA202Oc96qBG/ZAbqCrZfVBxvEHw1bEGsPOjwLaIBve9NPmTXmGBn
pLmOTIvr0lpZf6zaN/KLH6qPv1rldYH7VQ9sVE/Y05Po0PiD/zCGdDV4wNPE2U4FlIsLt9AKjpLC
kL/T1bXznAOvYmiztt06vthGNAWacAOC4GIAlumDUQzGLuwrzPKVesX0fkObwp6x68Q0Mo7FDm5D
KhnkuFWSnrFVBw5I4DZAGzomk7g6vdDhdiaCsL3T5YSFJGIwx1g5k0ltiUDjRIVrAYou3bpFHz7c
djFomfKsAjVpIHxtkPsG19yLE4LEQdwghidCnE4ZiRTE11tP00xrkB/nsMrlngwcXik9QH0Bpdjo
6YXpcwhsaIk48eGZOHY7JyjZUMBGkrutGZP4J/HKKfrV9tzHd8W8aj4fzZ+NHnNtluGVRLw+/6VR
7dw0O8aNqSVIy8HOzIrzXAPCgs0Hqg+zfb5kGsQVLuVDMEceTQTU4haxXxbHx0anIPs37szndBMP
rqNRO87BlUcmmEb5Qfs7/xLar13ItBnuBMZm+iJYLzm09o5ELh8U3gsR3CuJXbaE5LHHy1jxsHPY
bojWapuj0V0X/JZRRq/JinI94MvG+9ABARoRg7O/YSdl2e1ngRf85tBFI46VWPOW9YEhFBH01ucw
Bd7fFL4caiMOUMCkEUMkxBdC/EkZx/YHhY6QfHLRqs85K4iupkAhHp7ek7TJuCWOB9gJl+gT2iDy
vHy39h+7RSty1cA5U0U2Q8DptunidQrxofcAILwiysR+Qex0iz7RShxXiK2vrJ/ZrtQorYujZtCB
OCz5fy4yFD+8Iqb3xEXOXpTDo9dENPcV9Q1rw5GY0rGf5SfaFPAl7NEwHS4h03rQq50qr1HVq4PP
6IJwl67U846C0uO8JZEOvbnOZ1ZxxiD/4lRqIbXjmWAkzaUdb8FsJP+yUXTELjZT90HGr//XZGTx
JWWcfdMZwblAmfg3WXoSHlxM42c8TfjsSSHPnW9OZwT+8cBDuKd0JP+zdNwAoVkJjvCuaSSAOumb
rj5lM1pZpHGQyx9SmvDPiglWvgv6IH8VrXyczRyVj30+e3dBYIp5u/TKJylmCeA6Rosj/FOnZwn7
gyUhk3I4EBlHBArOF7r3UR/YuK4ZhHVD8VOWS059Wg1UXWD/Vlvjx6zoKsEWIQuEaV8Xv4LWm7J7
463Fj7s20t1XFYYHw2/m0Axt6erX72JBWXisVr+dt2hWyd9ODJ3ixWUgOGzrwM3bjVPoBiFEXYk/
/VTYP53bBd2hCq0b7fvcdfxrk0TxO8/E1B0Bm6rkz1T6tOeBMzA2D4JF31cLncYuRAVIVvTcJoQ9
dbG3cO/G3msUWiLq2mhcp7cePxvxuZESdw05J9UOcgn5oIzD/HnXuDJ9qxeBH8sv4GZgQGLrGO3m
6OYUE/MwVPc4Thrq3LpGy7O4i7iKRZFY3WJFhZYRJkaggcsrKsJXgRVQPE8Ys7IrMWlt/ckwfQQU
3acYqBaexDkun+mHk3d4fIzcMGgx6TJBnMitSoSDOTGp0ABXu4HgAaR3jQYst+3Txhnv1jow7Xah
G8peJtX1HGJzoKJdhPAMZ+HE8A/OGU6VGfFx38Wl5FA3AiPd4Bh+xpvyBKsKY1fYUDzgkzskx7oZ
sMO2JakKQNSBNbUsN7okZ6KWt7h6utYysqwzbZD/Wid0EY23rPjyu3Lw3UYcU2JN7HqPDTllTds5
+O/7J6/NOvdAP9Y2b0stVvK7fL8do0ORxQPGcp1iWh40pufnqpWGDxbUHBQKpMcG+yUr7mi59Cvi
xsNMaE5134W11nd5NnI+Xt1ENuSroN8mdmTXcM5JQAitMkeW9cZ8s52a1XvM3jR/69MKhTNBKMAT
tu5AtO0u79u1vhOM8NGYVcx14YaF8Qg/qguwy08M1sujW/PHX9ISFxTMNRYYyHdbo5xLbpheH1dR
pdlTV6Lg3DAG6PiPKmtTqHYJAQIo4af+bnTncv7Ik8Yjhs1ZJMENoqy3USuHK4k0cn0RgOf8SzuV
0KIcd5kCLJI9EryMwpQQURIqmDzUeqEIlh1cpqNlqfBDV2RxDBSBi/SM0hJ9FZd0DRYogSNEfwVO
9NKzaDXb2PjeStcMY3vngvwEjaCFrXdjg7J4F3nELjyLfGnbftNpInTv+4WLCxHYCMHpnqWENs+5
5w/1PYKDZXhTlp6YiWeRJDvlzHgJfeS5wEx0M/7EUIuThyGNx7vaNf0r4m9RnfzOsziBsIgIxggN
oTaLT31Y1h4TosatBfuhrBvv8tkARi5tPKNA6aYbIqyBHPVR52hmMQcV4XfB+2X3kEZ1STwLhehm
TCGLIVAVEUh0vhgZHP0uQuudwebVpyVaB5Zw1IrlFh0Xkaiwm/EoRVlE6CL3IEUbWxnb3s+NR/Ne
d9ClCdydURQWBLBE52KUJnx3Geb+adADo4RBmnOflnm2PjjTJKpPmCN99kQEAicBe3+7IhLvyyh4
MXRv3Q74gv1qBodCvlFUJidU8vE7iuH2DL4MLT5qOcFLT5N1N1Ud2sbxVqgR7sgc6pU1RBdcIezi
NhBIMt2t7WZ3PhnUBt6+q9xRP6U8vNjESpAfD44h5GE3c+19hz0ie6ijyqT4Ihk5bno31PnOrdsy
uvBEd08K5N8tsMG2H+xLyn6nNB0CaJFhucx832JrFePmuw61AVoOYLTjtW/bZDUnZVa3+ruqcHEu
/A1B9ZK53fxE/uss7hxPqD9UhrIqyXCec/ib4BpQnGzbfAjdP3Ml56U48l0UCetpTIWKeSNBp59t
6puYIJsgf8tYsBK2VvDyYea7EdVfWGNGKUvxqB5/x3mS9HjuvR5rJWy80j0oKrTynqV0HH/y8q4+
dFzW/CgaujQRO/rOm5F/rCyhybie+qCCC+Dl+ddYQPC8nZX0RbnyvBv8pFCBt/PCknGfKeMBZaXJ
Mtm9WP6xPBeKU5gzlHm0fG3Wcb6kUQ6ToeNuIe8mb3p4ZqQwQphI1e1RK3L9RXMmhz8VdtMLT5hF
Wz+F+LVI36A9JFZdgv1NoBJ/485S8hSEOUH1Kaj79k/JPqUld4pvHXf/4iI/62AOHjy0438UmfEP
CBwIDAR+NdgDeWPeiPQibmcGJEE1MrgK5RvMSE1wWzk5/m+U+7I5WuRI7rm4IYEop8gzetYKl4+x
41SeSmjo6T5XbosbFMnc1aZtEhGrhPdi77v4ASldnPgs2hnn0bDmxTcvef9p8b2Dl9XCf2erRDrd
AiYxOqbaI7qZ3Vr7XgexS5DtNCRva1eZJ7hTzLMbPBCI3oiXxvfRyKn+piqL7L/C8blfWkU45i4x
fTZfsJxUz3Vkwv9SeCSWYHbPhkhkQ1BZeTrWxRbB+Ly+BbP0zgMpaf7W8en8tiNz2pbFDlfRkTVr
jEC4NmBTslrJlybslwIPFoiq3i1vFVPrVj7rjFuuOkr0fGaISNjoORwnxDZVO1XVIRtn3e8IbEeK
HoNoJ1cY+TGpv3PLMjmNkgbhTJ8x0YRXicSR2sztiSwx3sEQVu7sC6XUvVc4BiXI6uePXC/s56fI
84DL94Find/Mugu2mcPpdCBWZQ6P8RzcYOEz/vrxT1zc8ENlHyY9ah6BPXNI7PBVuBkcthCiEDZg
4hEmXAkD01TPr15r5Dq85xRycmOxr4CRxTTtDc/WRIgENijwV+9+wmD835rBDt/2VjrFtlqY8IBI
IBynAvOWvLjg21HliWh5Y99HBQ0U0IEQCagdYGnmNgh7A+v8G/Iuu8qqiYpLsyZtenJ0Ut/XBfHZ
WAG7afI2c7b6JHhLZj27CZvZx4xvLrlkGkTfG5VDfjWir/ObsTZq7i1REuJnUR5ZVLh3Yxg8jte/
89gA6k6wLnRbpsoK3pHOkzffxXJz7CrI/dUZ0nc1f0w4BhC1zioqj4Z52jPIwJB40Zw2pZkqV37Y
eDTzPbk/BHqimoXgDJy/IRBsxJq/CVOvZf/o1j94L8J7AnORNfh4P14C65FCjJJCisfQYRTWnd1V
rGw9IbKYh9pVow/2rK/cJ7XOmX9U3EYRAnFHFn17MFNR2g5pOjEKBpoYskIq+FqFYrkSC81CfFO6
gZw24BkKh2aFxT5LxE6Ef/FKhZIfghToEyqdKSD0GMHupsoGxg+4HC18HDEsmKgzd4BsXy8arJSk
W8KHV+GBofKc76KWfO6DtCK8gJqIv6cAxubOlK7fvlNHTjnJ9pwVXx7UjDe4JoackKT+F/STPdZy
9t8wagT/Um5ksi9cOgKc42R1EXf+EKE4ALrQAcfDrjI3/9FfT8tpFjn8vpZEkDeU2hz62Oy4jbtY
sB8JOo8pTWq1iq9wg9dPtCrrF2ZN/xPOMb+MF7LsYa6H0e4QICy6ZetgxctId1lPq6Fk2OIywdAU
UQq+ExTtrnzyUTSfiOYwN/8gzfkj0+RcP6GpqgXiFyqu7l5lnl7vwBc6yw4PYYDLnEwVYIDuDcTV
13RJvNsBpMAetVX13bXaDucWYhPEg8DPy2sM4MqB0ExOyrMS/Kl8E6PVZESMAp/js0Vuew/RtcBs
OPXB89qOxG4g3s/IsTa43XgbyEXOuEJ/+61w/mKPd/1TALBM/JrTMeb2RmNAigputWbX+1WVP9w0
7795SwiYGfJy2cLFyT0WtEtx8tyugGFdxOR1/eBwQRI6xp48GXJSWJvmcr7TUT7Ic040J5A2an7w
9hiRiFvJIpb5zZtT5hWNWEbXTKItNvm9P1Wk70gzeSMgttS2n3Pv9cHO79xxPbLOLZZLyFyLjTwI
5vov6uKIDyLn/W4+Kg1Z8IjbwLeHW1rQ8qYKZxq3eXGDgYK8IF6EZVcXR89+zntO5So1TjJM/1CX
CFbb9kVLZu0mR8GyEY3TRY9JQjl10VE1dJB5UaLHh9t1Dh2mJFrLk+NN8+q73mvNEi1lN7oM9dYn
bt3brsR0Ti8llXx6AKwlnpsEFudG3L5lxp3VmB0x/RQRI46GE7VMRou+yFbiToiwOhE+SXgFLdLa
nSD5IB/IKe0/8iXA4hBx0p4mtK/8vojSniDU6PgbGFmGoybRHSVP3JMNyNJpuWerQZRFnCoHGOak
QHeFHLm/rbcgxTPSZYs6a78H3Tg6y154fuc/pcu0ctvg70cihKr6dUy9BX/imnX3k+B6jrzWRodU
ukymWNPWK/rfUpJ6ixKkf6af6LH24i76F1ad310JHbCEF8yZueO9rwLUuqJ9Ra5B/DcqD/qX3ils
DKFwMeneNEo95mwPV4Ca2Eizvlu/G973hO7KADpmWK9cvJys/9wIpvkmhqWAH5bsguCEE4fNeO1P
QPg62j+EWH7k5UefU6c+D3Rh074HvVybAyuVzNvzvbpY4FMbsnEqjb/uO+Y70bDrG/Yv+ojWY+R8
FBmMSvfZK3K6vK5XjnMcG3/pj8ob+BS8jA0Dj2KCaiR3FvHbSGVLmi0HfUIrmDntRJbFwb95LduY
WChiPJCfdZD0asDYKK/sPPCKMVktn5EzLstD3mK64lmGa9uYqeUyJTrhnhWpYSBqON2OYBPUF6sP
htIzffV47GoY9GeElOiusgLOwlbh33i92cNS7menwzxRT8N97lDgvhpGzafemb2R2XAyUjWOpYcE
cLPWCf4hVA7jxTpcGDusMRydBLDVyUWTggu9fgiTR2btQIEs7h27D0K5zr+nfCREhbIhhVeXkFD5
HhaivI8S6AbkMuOnwcaNQHz05ZZhKcd57HTht0RmAiKvQ9m7G5iXM2KoU/NrTQYiT5g8hBeiOMhj
bIs4ubqFE0ZvnTDmVBIKUmx0OCGYIBpsQWMWkRtFP2j7VYr6CMTTs3fsZNPgGRoSSF+m9OFD5QqS
qxoca//WjK57h6zSyq24mRdOukpnIEcqogt3ELRa1Fa+PLXpAtbVKOIHKIDqMDxQvxj72BKTtC9p
0IN9Ap7DvxvCqO/2PckmcjMZIAWHIveouKbMDfLzDCftX5fM6O4wKULeJCjwv35NMNGmOoDzDceF
iJUTK6lsPXeThVCY5RTsvMmSeHW4WX1yHNnnsOgNOq7ohxaVSeDzbQztdCqKYfgc8nlU6JxIfb5l
fQN54N7uzZC1dzhqu3A6aeL5hkshvNJF3cN1+u52LZ6EygIoQqjVVXw11pvZd3Y4GbfI3yE69rQx
X6CcigkdwtItE3JNoC8fsSibI3yxSrxJJOLFM1SPuH+YIWMRzwq3H+QgEEZ9C03NYsx3HgtpZosr
/AVUbDiJNx2DtvxFVwGahIB07ZB1fkpFnFO7414qkkE/4KQgGIgNwI3cspI2tGwbb2DLUBTTcHOz
VAUhd1nBQLFbPcgaQ1w75y7jZWUWVDI7J9puJPsG7S7HP/vycmFhG+9lGda0UTyVMs4PXkrsJdQW
A3/4uaiEG92wLM4wP0cI9xFfdKqtxk1BqOWSHGgwStnt1qWJPpVTFumuc511+N0S5VbsSnTKDxjR
5pfMiXO7wQXLoGemiw+3Ayjj+5qB5HPVUyizsRzsxQ99tJsKO/9z4iQZ3Ywlqv1AjGZ+DpBSL8cW
dK38cOjWc0Jb0ATl28nJE3h/a1YCqhymYf1YpUWeu+XlLiHrCs8i2pC+jj7XrDLmZy1mfz4vLsk9
L2EIqhoUhIVTBLCmKGM2qahNl3FTxS1SFxFkUNpkypz4wQQoT64hbDmWhVWMdHLHhafkgbhuJyTj
gqTy5oFTMJboPRPFahKPvUDYCXbUyKNk0haqE8wqGKE7mrjGeBuPXSQ8dyRuWfkT+gjUODI5nJHo
k8AFVq0g0BG1IsVA6tw53ewt96ZOVPuXieDMCCd2hcbX3niZe6whIyHgK/G6452HB72G4x5lfpF8
NW4YeXs5p3Ny9aCwGPIu3TmN1/eZO+tvilBuppYaRPnLiQqsCrsW8chMxTuU7kOeRTdbFR3wW19h
4XtmJenL99YfHfgenpzc7K4Ra6/28wzpZY+SuDD/JI2EjNm3pmAz+okbWD2w0lUVMscmhm6b0eeF
D4gVtEDslOU9PrxymfoHjJ5TsecwLOtH2FESmSHgu+QuU6g6nnqXLvs7ngeQUHt3kHPMXhnFZ4qN
nk2N/lHUFN5NFRyX7z7XG/YPwyjrEglIzO8Lrj3U8dXQiozlW8PCyFr2e+3Ow88d7an0weLwfwTX
9hXNZtXJq8T5wGaRPUsWHBu2ztP3IEO3x7Sbts7BNr12j2E3UjivwAJTIEUByRu7AbFYRCRWGFvw
bH5FnbX1HJJVWIGnQXOHQDxKiFzLVsnWBcHLlJwHt1cCpFen7fLdkCYcHCep2ZPC6cW0/FHkFM9o
Mr002U2yaRdS5Ial+BgkW+CdBQBrt37B04+8tgeSd7QMpEZEEVwF8WOv46m/IHj2Q3JxO9J23dXJ
ogOeBOCqHA7T5B/bXGfhrxT0Pr04plF90Mg+/V+LUG1yiteR2iRWXuLtCqEqrGWTSF3n1a1tER48
gikXjlwE5vcjOxXwJkEg2uG4tKmkUhhyUHhHt8oUlUsPgtIJiBGfadFwWqxeBmAQpRCC/YgyB0ou
sIYDcLyuLk4VBAjZ4M7gTCRVbQpc3lsihXKxWVictx/FOI76VXeoaMlh6jVxRTYgDXPb5Db1B3zm
NLaskRmIRe0uyPGd8C9ZWnzXZinqLVa8wW7mJBbyowjTPk+vvDmBj2e6QLSPgaDmYP3haatotFcS
aO4T0ccQzTSb9U2YdxquXi+JcWApNgN/gmWE74C+ueV36bm+32cmIP4dW4tC/NM1qntaj6L0umZD
gq32Z+zHqGYRMeNIF0jqoTkG8uS3ifGRHy4sFi6VZt56sjLMbk5I4XO2kyBCFBbGGvR5I5P/rULm
8VlSzU1/0T4w/CPZyAsNISkdBBUJvWXg4rPWeR7JxqC3kpanXrqd1mCqfWTLzKtHoZ9CH7oOOdRx
H/dXgTNEtw9Ms6H+LVu8oBlQnhoTcJk9BHCEbP4Avbux4aEBvdZ1e9zAXgVzsRaBCLdw9HFPL4Qh
WDTtYb5Oh6LOg/KDwXc0XcM1X8ejrXvCKqokyuyBdjUgKQkQZnpohUsknzNIIEaMLbC/WndZiFu6
YUfPjPvHCXFwirqzHyoPaJgNwxE/MAywfWX0fC7prdCI8vFUuwoVG4Q+1AoMzPIye0Y/2zHnV1NB
1FFH2wAmcaQwqGtq/p1jo5HSiPkF3VpaE1eHntrbDP5Cui4DG7WcAjZ/YsdKSyCoyNPoJEhZ/uaA
Z8hY5VreNf5Iqi1iiz9dKTyzF1AULWbxAU+XxELCTEnFqAjwIDAXbed0OpMZFf8bGp985VbF4fAP
0YhSX7Q2botlF13cViNuIYlXrp39haaOHBwz+zAXmnyoggNzPaDIRTc424asNdZ9/uRMLPM4jIZd
i9PPYj8hT/m7CG1zRTGSg9krVrool6qdgqhUM9aPxMPiFsIoxUbeFdl1GPomuoJimBo8ziXqtoQo
e2/PaopSLUgSMkyCPOORCpwmR9PZzGrlPLQRASxOmL47Y5OtpwqQ48BT7dbxldcf8dQ4heNPytbx
VZRiZuWLDw39vNtQD9cS+QezKeoEhuI0bJuwCBu1mTHRgZpYNE+/AwOVvKWIC98FHaCeFp9CZE91
oxGg0KCkF+JmgukRAXmenYdIjeIazOWi9kRFpL+HSYYhmmB6wHuA5t1bHiK5/NJ1wlSuVkC2duhf
/OTQFq7zmYSq/DfiM6/5Ntzht3HWBaMVIYDV1qL/+gYhg/GfYF5WCG18C+SctOieMSpX3nklyu2n
THTbAHgCOY7Kr10zIgQT67Hmy+2Vg138GyeUYeBJo2j9RZBW+tjAgVqOcVWpbsuG95Zm04ig2QfE
O5M60wf1Ce1xKndu20QdM1Ckj79Gj13TYezJqXpcRyb7L2yriOXg80mbLaNh2JFoXAhvV02Wn5BW
Q7rHwJW9ys4k3SXXPggMonZAo+vQEQ9LMuEAJl20ep6EnJpDpRc3JGQpkqTpGYvWV+pseOnquWAc
zcFzyBE518cwa5LHULLMPk0+8y2Sd8oIe+pEWuTeGToNREqmsdj4ASPnx7SurIY2biQmh2EMGcEk
ubPVboYVQTBWDc5MVeZz4LgImIwNJI1BnWDyIQa6ewDNS+KOowOcpy5yIXJqsciQRBFp51j3McEY
BdqAgnmzRNeEuZDNM9mizlMTzsAJ4dvk/gZxWoI6E8fT7WTG3HboNC/uV5xgaNsFsaOeURrBrTe1
TX51lcj/SicXdzWDcUZv/4d1OZFCvl+s6+0IxIOPOLFaRjDsY87wDCJvfafAVaATGwfB1hLDd0QM
Eliz4gYvHK8wBwJkZ8PKzaKLyv64LlVvQJgBtI2gyc4TaQS3yRIuQCSBkySey1mrcSd02y1XNO5J
e4dIDWvEnKcflHiLJserTV4Nng91sSol9AqHQ/Gndsb2Oyc//m8ObdO93MKcX50e6eWWvWJ96fiV
sl2KpZwBjUvkxmvjDtFbwsn5rOaiLVF8cdwKtPi9eK2g6rZnAnmmA5s+PuUwDsgi9FtltwEi9IFK
ZgkOM/zn+JtBlY+AA1pZeRQq972T6MLsZxVi/RuyTiJ00az5MQJwizvPKUV4oq5bWExG/PaEVIsE
yyovS0RbK2ywq5B7kO6VqOFuBCgo2YfzpDApaRQET1kwJSOEab1YMwVwuBDc3yOuGpMz36APt9lF
A72rhSpYbbQRPdzsFDGcbki27nXEy5htjD/jr+KWrR+WPrMTNgXrQify3Hrnr1B27ta1795MWJh3
/I5gdSInLIp9kFA0bs3o3nrCLGk/O8Y/sE8yxmoftTMNf/tVYMCPRkseEvKQXIfX0qv19I0Dj4Hs
0jj6O7ELL6XxZMd+BUXmkUEA0FoNlO/AMjGGIkYUDQ/xGiPR3Og6Tn5cBDwF7Lp18E9hRvD3pgHC
w1mKQt47eKYN63vThao+DDR1/tYPOtW/yCpmDa4HktX9PjVEfpDsenuB+/HVJpBZ9ixRb3hBJBTk
JVGwE6gGE4Zetya/4rj2iF62dpSYKJI09T40y2B1NxAONr/WOKoB3fhpRYovkiUM0M4E6sePHfcc
mqgk3aXoqYf1GKv6iqiMyFAgFM1P7qzMojMq+pewkcU77rLkO4aNZ/f1ws2NliOiLx2nALd7JvvH
uKU43CbpBES9GfvkgwIDSxIoJ81irok7RkEJK7xNwFQtRmezmp0KfKKxyK0qq20hcf43Ei0avat0
5DPSH9aNOiOXeSatO3yqXO3/BSIwwT2Xvf9VpqhJTrOy9MN+g9QHgcgQ7LMUuNWjj5Wk4PbORPHg
Csx7Dzbr1Y2MChMBY1WI43xXqnA9A2GfwRZWMxhFUUWtv8tmFw9Ma4tB7ryhM+AyUReOp25qZmBn
EDbcoxuhD+SnqsgyGsGT7FKsxmKD4yM0v2xPr7MJe+yrl2ZQ+ak2jTtely7t4IX39P+blc5H7VPH
5MGBc3w500pIBMKTP/2PszPZsRvJtuyvPOT4EUUazYxkoV4Nbu9932lCuFxy9n1jJL++FnOUciUk
ZAUQMVBEgPfykmbHztl7bW1dG4k1wzvZIaedPaZTd3yhKRrbN0XNFOETqw3e7f3g1QBIDyMC6yS6
yiM0EuqYjEve9fvUw2dKraH6eeUhiOUl5FOhOZmCcCAnYVDuk1WNKFiTIW0D6rMEJ8NISHAHJFy7
vbMFms0y6QrpFu9NnOuLocdNgNsEDUFBHBSS4102y6G5QoE3d4fBzBVKQrQwFl16xyJyy4YDHre4
2OnZ3TPcxSChQOc2m2ymAAXZ4In2RWcINY6YcuvqesYoauGiDME/byFylfEtGWCJoOW90K1BbjOj
JWZiypdK+FBkIfiRzreZJRdzYVgfk9PCOo3AiwDBCEsy6qIzhCM9B0jpjWvkgA5YO3DA5dtF2dNT
vAStxPzbFe0BPZFT7B2kiPcqwnO28wqI4ueub+VPKVkB4iqsNVUrTQh0prT0W/lEO274GfDuUiT7
aiQccNLszliBtM0YkAjbLQ/Mugt4VVMcda1G71Q79JQZZ0G0OTHVEdEPgr5QQUIvlPpQ1TG6bw+/
b3wiS2fmCKNka5cXKh764Qf7vEiuYERwv1L8eytTp5IPYi3U75FAROED0Kl1lDiDSCf4bOaJPqQY
yOODWSB/sdVFvjhJFaG2pHwdXrw5npNjFCFZ3jTdhMeMUzgKds7vNs2U2OG8oqkVAdXo3C+2qU+x
uy2RJjn3ioM8Q4WCUPX0Jvbxq7IRQJTKFkDPVENAIGE5+L7yt1LX8y3Fj2Dp9IFEXcF6VD87eB3z
5Shcv3scHZv4N5rhDcohz/LOigxm0p1JqHlfawwU+uRGNITQTpUGJ3q8jJs5UtbwEsfKr84rg5J2
S0u1tmkTNW1w41ZTZ+/pUNpsEQRVVp/CYRZ4QLemQJ7GZUzv0wXr+YDcfczPxtjQK6MHE6B5itB0
yjsX5enbgD3MvWrJL+4PTkidAVJB8M7MGT/XYSTDfYVHtJNptnj9YrK02xa1yQeT96barjv6FTNx
arNeMyBEj2qFdfxYF/78Tnkxj3dNQJTzth4F3lIN7gwHkVVLv9ggPS/rq4iTcnpBboOXXtcVU59d
AM+QWTXWj5KGDspyF/8mrkBQ/MIFtkrn2wfLhBCrbgJCAzCvdZcVkpe+vYPHsFB+MPdHu6iMDS9l
RlNVsMMEoXWbaMdr20eOGIYQ0siJCkZP1tITSdHIsNcvNX6VCabFgIWdf+O7wUvvB3P3Iw04OZ/w
RQ3qRHfOSV7Y7Rzrlla5Ce9llDbdiWqGjEEzeS4WctdhNylUJ8vbCVF2vF+HPc7JVljg9mTsto8c
o5ljM2SySSMJJe7zsFDUqFQ7HYGzgC+sFrWRPNCUNhTaglgj/7yO8N/stUq64gM+AZiLKfaS1wZ+
zllr1RZtEe0IQaxHOD7lq6aO79n10xnsa0jpMjL6IyR5vdu2dKTJIcos9k8vGMW1xnAYEsvOs7pb
Ny+9tlv1SyAgDdHpBhvF5K+CUoM+CBZn2TntaRntYYVXNfir7ACdJ7OaOathDPiQSdvSX85DD2cT
fa4JhGQz+nYDL9CQzNOh8oi2WY8ypZjjoN3RlCPjlImIQqaJ/hqIM8/Ly1SzLeKObKMnOwb/Qkve
WFcWfgdMSx0v0xYVHgU9SjU5rkG8yTMi6/6TeAEkSBa6e8bIdaL4X4Bl0EW3Eujl1IA/8GDjRlZI
iEMGx9j+dioccEWi+UaPTB3iv2Q6S6tdg8b+FTE/E71ET4a0WSyHbwhpBLFBJKqcaUXwwH6kG/7c
L+tgpxPFfN3ygF6BN6SRmWeVP7xAGM3fl0V0K13NhNY29gb3DmqQuTci7N9Iriw/RSez7+HshedC
mAGeY40afzOxh+N4Q0/0LtwYuVU7N229J3QqsPZBkaevwVBCw3MQPb8lWNYeLATxMZpmNCc7g3vx
uoiJzdoEbYXoCp5b+9FlFCkM10V2h6vWfQ5sV3xmSfLPzKZh8LaLX7RIsgfd2EAwnYyAQCTHjOyi
0tnxmLEmTuhNsx2j4+LCR44JBImw42aDbBG8soFcWrLgNVgZZ9mQYYRTkulFGrKmkY3CtKjwNX4h
IVPW2iWd8U40MYq1jd/ZHAo48Fk55j5Zfbay7vSWTM32J+VVleyFKb2EuqUE4JmWwrvoURramKok
42+/qvmuDRE3CScLL8jPtZv3eIygLg5ERqFW9W2EKYgU03A8shAUP83YyO+WYa1d2eCFdT7Uuvnw
mOsFCPeKkvzXgAb8PrKAYO2HRTbXvev4D+w3kT6Rx0eSw4xYFi5GyX3aDKypHOCsxGvP2n51X5kx
yh/apiOaUrBXk+tbMandO8xZPmU3WI8GGfBpaWpxA155Be1AaOoYlGUxKhO29a0JUlEckzDCjzbH
uX/R5kvwVALEGLYDSAckjVWFVyQRUBuQfuD0DRgD3looZZozU/jifhz7+K4JHfZBVIMz1IQ5mq6Z
c5QwOtCPu5sYTtkF/r7luz1SlG9jl8TrjZ44iDNWdTDXynGano09g8zkPMqwk0F1iyTbLeWWUWpx
plA4jduhVf0ds7TmMY3m6iotCcnaIJShW6Y6r7vLAUDSm4m86dPJUgQjjL/00c36vDr0NinlB8si
h36L2JwYS7+Zlm84qZoHvx0jlCP2ahPuR6csDtRM5Jrz3lfj1rYopfalShazNYkP6QoFnb2hsZfd
ppkdf8cB5dEYMpVKdtgZ0/uAs6235ZUr3gfX8j6CtB/THU8CSVk1p7L7APAPH8PBvLNnaNBcBKs3
YbtEhUV7bamzpzaYEacUllGXUe2U4hBQNTUbr0tZPKOW7hHhQaypmwBO2Ws7TR4+ZM3vT8UQ8miw
maEKYm0A0z7UiXNLIiLrFGwu5z1iZs1DVTEc6uY+f1WDyF9huJRvfe+ipnTsWV4yYEgfw1KDhe7L
WhVnY5EWx3wC/LebGGa/ob3hYBQS1eJuzILyibohpeT1RAWEUyAxj08AH5iIdzhdxzNZcoL2Q1Te
kJ5m5lotLyOkprqmFCDeBmWVQ7/+NI4jlT/btfdBontrtmOk2teCA+eDqy2il3F9+HiAGuYCWISm
vYX96lsex+ON8fHrUVoLRcE2FnJZ1Ve0vqDL5U+Wjbxrg4vURggZRYHZ0fDp0r2N8gf1Zkfzd9MN
wUpiZ7pCQ6fynGef95cpui4zKOSG8+4maqOh39IfGmuG4Yz/96glQD+Tbpy9KOK/7M2SGcLNs7bz
IcyNMSERTRdy8oogiMlDwVJ57XtLdIEapp52oPDT6C3tYvczQd+kNwi3OrrpeY/zooird44c+YWd
mDUHwDiAijlxRD4ZK3P5AgLYmW/o0LaAQJBpXcXTJIozJ52AmsDvKNgARQPkM13mujqVbbqqLcFR
gIBqWjvaW1CYxwuolQwPZYusk36Fo67HprB+Diiwj2r96KBbI4NfjlzTDz0XDpJ3PHoYL0a16lyz
FjxhkNbNQzYV3veg7Qy7KGsgllWwIPvZFhLAEv3PSzlIiJucy6D2+PDTcgbrjDN2DpmuBGULUUyk
IMCS24BEMDYEaeERO4wSljPVgjZ7OzBOA7RkKN05lcVFtYGo0HfMQTkG7x0OQuS9iU4QS5Tb0XnJ
QkSrmOCYT2tk09taoF4Yb2h4QLhfylmibUrJmRMZ2NCNzenQ2kLRrZ96EIPQxxiYXzIKdjj32iMn
O9sx5UtOSG4Kar8Kn9Hn4/EMI8P8qmdUyc+Dudwhn3DNzpz81WxdcnITdfHW5kUZX1BCyBuegAYx
eJ3G3/EjV09wKuk616GMivMI3Ab9eMumNZAwOuoO7ehXDyFxORTPWaSuJOYmWDyTNm9R1LNPM9qQ
7S52ROTtR02e/cYWRY2ch0b1zjDZ8jm2YoxEn9+1N64WI0Z9ZTXfedcJx9A6rD4nzD7kyqKsQJ8q
h/TdD7BTuwPnyENpx0ChMOT1dwHZQ/Qb06o8Q7dejzShPOLH1pKTLoc3iZcc4jxjEKbDIM2iwEOn
3GVoAwdswiQWMGZlE2pilLWuO/Fw8iuW1xPI7Y8IUhFxN0uTNNu4z6LnDunoxPta9td+VUwWAwve
0Y3IBpwqudv2ZBwE4U+ea5o3sIZLGump/cCCWDxES9mWO9V38zcHm8Udw4VebWmlN8C+IWJdM1Fc
ZQoE1r143mzOiKmV9nbpAnslUoXgM5xozCLQJNPy6iBrviomnJ47ewClwT2zabh5aqzR5JM0bbZN
EEN55A5wwJ8nB3qXzfyUWiWzVLXLA8u9cngESWtJCv+C6G9sSfyGotq5rct8kFwsarCedEl7a5lW
kB1LUYLtx1kCs28zS7d7BNncclYf7zmXCd3aGCEPXY6mdk+dtX61unCaFy18TmzFNKYdobV5dcdh
ClsUNa2/KwHsp2tbBwtsQyWLRyiXnMQGDAKnFocNkS3JOD6RaFg+cNYev09xmmEh6gjKsegu1NuS
bmWxickTt7fRUjhHaF3EfHUicmsKpDJ7Rp7ePnew91L2xNW1kFj0WCiv4hgiQ8o5wh0T75O1xPd2
+ExSXMJ5b95juFgvS82QdaNd+rd7suISfWp8TGTHiFL1pvMHTlsowVN0XiZPnl2JUwEYJ6n053Fn
lfdoCGN0OTGYaxj75fQW15RY27isUWZDa3TOWLA4w3cITvKdhSrAnLANRNe0d5hguTQ74DIm7Dbb
OStUusVXqANc+EnE0s9AG0x6VJnvRc5054ALqts7hAcwEWwQ1tDcbFtrx7B+jO/pLEdUWXVl7SZc
j/Z1P3HI3QVljqZs9hnGnvXEiz7i3e1OIANtRoEL0kboVgxSmVOLdNinwxICX+CRcHeweNy3weoh
R7bET/ZnsY+d/bA+Lorby1u0Z2QNdYMzJ7xKNIItqVyWp5uDhcWZMxNZ4DM0QSLHp6qhqsp9CR3C
l8QbIEgi9JUpamcDQQwqc/Qd05C7hjku3mFJbu490sqiQ+Po6VuXTCvzpRWYgxmvSoQKqDoI7uqH
6p3OqgRcILCcbCykxU8pSBs4MQ4BepumRGi5k1kGjce2EzQgLUxtQHVJ5bz3NZjpLX58cbNAHEIN
owzpUSP6LFJYe8mK7QcrWLaLM7OcOVOadIey0PmLP8+x2tRwttBZUCbkp76rAyKkce2FR9K6OH3Q
KwRW2nKi+UyHFL+j6FFunRWW18ErpIKh0yiNDE8R3RHM7RPh1xCH8qtlHqWFvy0ay0ftEYCywyIR
Btcpi/K3ITYxU6Kq8Z1dU4aGEythvt/pBUAbGaaupo/E3M69gw5Ttzu8leltkrWu2XKmr0nsJmGK
9wLbCIHbPrXNzlVW/LrIAoV3lLjRbT6Wbr8n30keR88mVWlS2XBFmTclR8FJMtlIdh+bt3+Ap9PR
s/gA8ZS+O+SVrklDVtk+Qmr37wp7YIpoFvwnRzWgAkWj3HKmY3qQQPCGQUVbRzTpOxbT8idGcqfa
5naIP4MAPWfZW1LHFu4tnBw4fBKLNgrHE1h71HQxkZfjjl2ypYCB7fU6Zj6oPkQZ+l3qxW/xwbgO
ossoXqOp9TCewkFJRI+E2JUHn0L3J8FidrpzKQggmWZ+8xh5ffHSlZq1G+Sn9cHovGmo7Bg7IMCa
Yn3Wl2n11gK+9hEjhuiAhriiB0d8PCc38jsea79ap2F2HzTnZEdVgC7J/tQbIxIx7CYVERAe0bii
F1is8oiFXfjUZ459zPMKh6+vQVZRxXWT9Z7SaE7JoA09lzG+BudMV7D9SVjS6OxoeJrbDEXnT5jE
/bJxlZs6SNlG79FqhP/NNCJ81+mYmmVjs6x/9uPMwxK0U/8Wh+GY7Hy6a3vj9y7qZhW7r65VLneZ
kyKWc9wuI0W4dKKzchGE0Buted6Btox08Yoxzg8TgsVrkdY+vASGqqYG7E528/CDuorWKC9eneZ3
qF9ijebUr0ZBl4EleOfE88BCYQs1Bg8B3rLy0Mej9jbCmU3GeKe1vZAeWGh344CRFeDMnURG0O6q
2h3dN2j/JT9HxsyYvnWX2O5ZBI1/YBhTzQ0iIrrFzM353DSyto5VMN9NeAbXsIzeTY49oYAT32i2
eRsaJwoyyc6GtvVshXG4xLo3QEL6LHCnW0EiKt4IxSrV3IbCE4xjYAVoUtZSnQ/Rs9D4L/3t0FUT
js4mVeD9IWEBq3xISX0GhW9qb7ggoC6QB6KnU3XUxBaWH3hUBSn3rqg7A2mxrvQeUAMoRMLl4K9S
2kfOAFo+zh2NK5de5tRfxf7gdeXJD0hW0hf47xkpMF/xE27I5NZwdfZdtjYz9wAHJ2ApMel0G5u2
vb0eDDi849GbqMECa7nNofEXRyTcDOYAdbIQFrJnU2cXYuSQkhJobSenrMiWQLVEoirGqZX4ZcCx
p8SLL2BxiP7dxjEWdBAKgiUGN0/8khKsOGzSFp0p1UNSOnhitXI5elPE7SSZpNcKqTxhnC3SD4Yj
DUcYBu3f2jLJP7WU7TO627bbpqADKJoK4li2fRKqF0bW5PQMlXAclmpSzXdJhSFmZ0d+7m7HUbef
qwQY0r+R6Qo3aRW+eqTphJkj+CGtJiklJ61p/vQ1xmmSrouJGQ8yfaobLArZHl+VfUIdKBTdhbq9
qjFRzptlboPvXm7mAzx3mu4EZ/SacWJPg8yTLgI3M/TJ24Tk/ltEHF6yn0q3pKXEOYxcMSZd6sTn
YLLuW9JeThigKN/BAFN41VPDmx0tapD80/KvZIHJhaag8hD1LD0OwklTkW45toTtHq4RCfCVIjsk
GcvglYY5chSsrYU+1wzoUUd2GVrGoC+se1tLWi+sDM1nLEqCR4tFqeHCT1vxQF2HBisKKH43i00+
6N5INCwbpcAnSdt20zMSTvCH1CVzki1mRtREifAJaXel5TXn/fqI7FJsMNbRNtOSQCxqkMnAV4FI
4Stiv4BoLv6T5rDKeBSVhCAhbxQYu5BxkhjSZMSlG5al0zQUjD5cQT+nrjF0szyQcsb5FsE2dIGS
eJAhbn196tqyP0/DLtK7ZBRm3PoqpM8AToX/GnoOi1RZhd9RBnUvAQJPClFMEz+V07g/wICNPCZ6
5smuRQ8SfoJOu0l6EKU7rGryJbBp6h5Knbd3CMBoHfHdstOAZv4OkNL0XZVufSX0jGUkYTQT7gmk
kcEexZzLrkhsFRLIFsfvTgqMxFuFUtkhhUG3+ZbsDBpmSMsCe6OkhEHgj+HM+DNNf5R5yTC77Err
GnRTDuHNs9vzMiuhKHvab45FQkzjWaDNcmH3bfbqxR0BM8EALnAHvwAxIWpl9EhOr6W3CdEBv6Dg
cPDtgdz6HifZjKLPWzg6oyXpNmqOkmRDz5fzTRQygtlwO9jdO9qdTzoW5k0sfXUbKn4oWoclPYbS
gk5PUJgLFHc29ntaqPInR7fkPnPW5mlSuPMISt3neZMky2Gnm2jIcIzDFECBisDfi0z6blegWZ0s
GfEgWIAZ8DEtyUswO57exagCg0PNyLnesOlD0wCdrDDdOUxpwJibGPADMVo4ebHDkc/mmQ8OeDM5
yM3UX/A7ctxOnTBZT1Y02jYDSxHISohA/spI8N5UIFeb8VJAl+F8VSJvq+RwwzFqqnb4A9RwounY
NttBO+oWLM/0jh+xZSdOs4+ggJrHoW6ZXnO8wveMNftX4NztwwSJvN7QUwGX47iabwzqkRvx3zjZ
0LxTze8bKKT1qbG9GFBGG8AGPAw1853zBJ0+IVQaX4DY/+O//tf//T8f0/+Ofla3VT5HVflf5VDc
VknZd//zD/WP/2JgsP7p2Y//+YfnKtuWSgboIz16mYGt+fcf7/dJGfEfO/8dhzFuyS6Xe+JEv7dx
U50NTA8ol6Lp8B9fCSqgbdtK4mPQjv/rlYxih1EkL+0tP5HDlnCLBS6LbUhOGxicbP4/ribxrymA
Ta6wxa9X43nAQeh7yNlsCsc9Rir47rMIhnOXccLnny8mf7uJjmJ64Hs6QHDn2d6vF8tg3jMiJ9ML
RVmL+YjMThYqy33982V+/60U+arClogKpOc79q+XqRFOQXgKJEgxrGJXUDd0/GJQ1+vTLP0wfPjz
5Zz1Y//LsyGDwPPI7nIVTiwlAOz8er2ZbuFAeJ6+K0GYYyYAntVl1yIaaPBtJtU15sjYFbF24Yxj
Q3iDAPK5C4Yw/24xfRJ7b1JxxvwskuPIiGXpFiA/ZQT4Y5Q1q7NO0wZMAvYdtuvjXz79+ul+/fS+
DDTvIO4Fj7SEL0/2TGopOrFF30F6LMgicKH7zEQ8FvTm4qul0sU3sINr0mXKnsEGlkMQqc1rLUXa
nf/5w/x+J3nUAn4xDq9aIc/69U4Os61KGv7xfRl5HXFUMtJUbZPzzbSxB2AK75DNGOfiz1ddv+Gv
dyBQvuQvpR2iK+WXd6BMQWsOZhzviEkPf5DAVDyynjL4WA3gdIBG4tYv/3xJ5/e7zjV9IaTjYoTi
H79+07JYs2QH276b+W2CM+S7M9BPYreZiZchgURmj+ZWH9mdC3qxwaTz+s3iaLTs5sBELbi2HjDX
X1aD4Pc7oR0Sl93A1agnvt6JekFLPI3ddLdG4PZeDraLh+PMiFSqLSPYEiCh7NUGLG/pnuKZ3Xj7
lxvj/voRWGdtklxR76JVkYFy1o/4Lwtt5vVgYubQuSs5T3CmrcdEHzkIL9arS8rf7dKXpqR7P4KR
7+K5i8kQsk1xzvwysLNzN86wCnbQTwvoLyxHcvfnD6i+PKN8QBYKWArscUHg+PaXD9hWbehl+KTv
ItM4S3quBw3oic5FzNHX4FqyLmU7j9PZEvu4b1m1F8/Zpq0O9J3tmwB0c8sJGcogVA5sGiVJjA8U
lFF3gRkc+Dp9LfPZwmsm97SxmNVvu9kUgABTKECcyocUUupM1FQ4bR3Z9g9kjcZ9g+2h5khI4pLl
9zsRWc6JYA9lDpNDbXJDLnGdHWAfkyyHXG+c73yARgY2VB/3e6zksdmnOWqT8ypMUFmgmjSPaoQ+
vifEk4n4Ni7mtL8eWHnlXZ39c4SbW6nRt2TmwqgsOTAuWzhDxJsJtGlHa8ls655Plb86dITWFnvE
GUflJhlPBqtncT400/ViwVW7RbqGMfcvj/PXt2z9rRxpB9L27EDxm607xb88TOTP2CXoTOfOgKy8
hIXMnGKN4SCPFdTEtpSkbuwyiOOGRsIQQsQ0DcOi2DuoBMbC458fnXX1+pd1hk8jeGpolbkBezsf
7NdP01dGRgN2uvt+CW9MN8WnABP51uSdnHjps09flhA8x7D6y2rzby+slHAwlwaBll9ug2VkDa6o
bu+hbMUnOyW53is7Omy1KG5TiDKvdIT4wxaZ8OnP3/mfm+2XL83i6vE2O8pbX+pfvzRiL56FaY7v
ayRawY6ymCDcqcaQh5IZwQbqzNx9TEYHoQH5ZPcGGfdLHqTFXxaW3++BKwW/gHCUUjY79q+fA0IO
ctjKGu4Hjyddho7YOHkxXxbwSY/Q/ZP31NbxFpCy9fyXW+B/2WD44def23Pow/gKz/WX+28n+dQh
Kc3vORV6pAyNLnafwwQGzaFrBIUQRIqfs+OiSyVmKA5kuTxMkxraTT9j0ol3yA5TJGHWKPQJ55wJ
7wSLzvQ5tYQEpT/nAsL01TyGjTiatDDxsY8EMpoJOBu5nfUQM2CPcbdudE3qHBid1hF3LbKqC+aj
pBLmHe8CM4zEviIBRHC4xS++ArEWpBu4BYk8o206ttiYYtw2OEQq+JZRCywBV3k2dI+UR9UtZsfl
W8g6FN6pqmn0cZoceqMjRofg0Eg77Y4dpkxGx73mqByjSfQ+FuykBfMImnPn3D3gChA/DP+vG6f6
lqFjcVmmZrCOM9gd9HOAR5CtLtyw/rwFBEbqE5S8YeeNrk9gcic0XSZCNpqH2KI1e0scfF9cACgj
VoZuh59Fm0qNIYGGeAWS5LKbiik7eO3k38NggErqxWH7gtFoSjEMQqN9U7pQ3yCgAQVg+NOR5+2V
+jgkDNdRkgI8g5YBu+XQC9uc/AKJ0LORc3tCfZui1tScY3ENUmhtsDLN8V6nToYtlEy+rhVYKzuZ
/miZoxDPBT44KI/R3Mjmm28iT9+2AoPNrZd2yJrdKlakDs8wx/cddQkwVSQ7sA8aU9pXjMG8tDks
ZkH02RJJ429x4PBiTXT7+rdWO6a69BAAXDhEmOufZi58OFqFeRbVPDFhVnRBdhHBXoRfFLXZ4ykV
CG/whZ2yyRNQjBERx92Wgdlsbe188c9jfMrzURm/+ga4H6WLwZX1om2VQ7m0NAhMDQOCzJ0lEu18
1EbY6SvY1DQ4gi+tZyy5DTrgtvJJY0h9FYO+mY1hfIIqNMjPZnfK7TNazOP3Ji8i+lMQvXExSlBO
T53Ri3s54J/3DrFAXAtJqx+9gqzkVKzJkXK8cLzCkw/97IC7XdHjTrKTRaDnGx6EvHjvcAqH1+Ek
KnNmIYiEdY4Juj56DGvwTTomKy7KLOnVo5JRNF4uja26zTjF4mMB8MHLZehCXBhR4AjegpZoMAzG
GPjXDMb6WHjInWkiL9YSHXQSd2dIVJE60PtyfOqawrOfJqv2YxDPul5jVEJVHVK/E1NxDTvV1NZe
0ah2EWRm3R0OzjS/FaSLEPudFVZ48+el6vfahnvCESBglwhc11kPcP+yX4JHWcAgV9YdPuIpPRA6
EM+XtP5SuZNSzDtHI7TZVPiE/lb3/b5Eor9hXsKRHsIE5u0vV3ZQ11Vznd6PQxPd1gl43w0qDnqC
UwKjhzrH/suGINYS+9edSbmSbYmhKgItT3w5thHxwTpCz+IuS2gQ05UBO7uNtc8Qkni7zEFmQ9jT
QmqZe+gbgmf5ZcM4IAcTmHJ9WfvN+qb2UdWcM7xx0xVszesK1WQB8VsgZaBrRAghsPvZDX4QOA1q
GnX4lFRENKB8ZtqXtKzyf6lQf9/plOL7cJRBDEYf/cv3KnybnEjEgXe8n3xURorTgPiVRrvLuD/R
8hgjMRmvXUagVbzrMAnE//mur7iwhCvIr4nI6Uupo7sCJO2UJPd0G6m5gAdkN11AlpMsGsQJOMBO
Cib+CdysdzcFVre3kNYf//w0f+kDsO2yztCsgRYcsOn7X7bdKW2nPHBIO8tVARgBpiZj3XPGvHP4
RB9Me395on5/hjWnVpcii76DFl9PBqRW40smcf7es+34rkK98LMPYb5otKU3+HIc9z+vb7XtcQTh
vWFnxIj461sz1j1Z525Z3XfENpUnC+/chHUCql7bVJUH2Dn2/eu5Mc8YEtPjiJQXrygHTrTeROD+
+Xb//txp29fadySP3frk/fphsAwtQe049b1pq/xbBwv5EmasAvy31BdoMZYJMy1LnJms4S+V9e/r
FgJaTWFLp8LFH/6lyMw9So58aqp7d+jS63Fw7d1k1PA+eT5IwlxxXMZTdv/n7/tvLupoBAf0DYgM
cIKvjxditrLTSX8fMvTedUPl79M6ti9nu4qfgHxk5wyq5F++6W83mQqF0zkoHtYs35NfXu7Mm4kM
rO3wPsv1cCCLIXn0U7/6gCJHkGxF8eNcYCYLb8o+oKH952/8by4upPB4tCW3WX3t38ECrnCUjekD
Ov182SG6ak4wHdTRqUls84Kk6jYezSF7Z5fk7P354utv+MtyLdZuHssKVYyH3ODLksJUERfyVOcP
UsUGWb7NL0t1dmlPOew5sMZI1TL3xkVxcm4lqfPw58s7v20Xgmas4vzAUy54xb883rSIgeGwDd3/
E4S8tdIcs0nlj+rnFBBgR8dKotKwve6YNrp8hJKKPcHn/X2aw7IgSqRQfzlY/PYACpZ5HiH6EJrH
UHx96jOM+lZOAlqaJfm9W3jWCe4CyWGikeqUZmN4OS6k0Pz5Rvy2yjHrBaACMgK+BQ/Dl6sugQsm
LpLyvgmt0L+YMeVehk1R7UXVBBlBJtbw8ecr/raOC+Hr9fYiPWc1D9bH8l+qEoxkyOaxI9+jRCse
u4ZYSg8t8hEorPuXh+z3W0rVQ1ngsH57dKrlr5eKkBOM+GGjB1xK7UtlxBvaYQ0P1kXQPYRDtnoj
0//0eE7lLNktha18tqrgyx1tydUhKhQrbNK50QXnRH9rk35EaRmqa0iU3kVTUmpuqBnGv7Q+f7+1
XBn9uEfpxYDDcX/9vouYqinLh/ihoitDwkkEq9cZ2+gG4kor/rJdufa/uRxOtLXFKnmLaAf8ermK
h5lzW+LdUx807R3mCtOwaC24k/fQz2X3E7lvOD4urm+jXIqcgoYjZT+T62qYRhvaQYCiv+t7pzxo
UVs/gEYQkdYlSXFrSHcMD+5AijUGpDQpaL01U3ze+FnnksNge+TudQOIYwKBVhx2jwowWd0IRXtm
DISdW04AzvCBsiLIrzPlNzYnOyhJ0w0mO3LmesutYfeZjhRpl5P8c10kxRPJjzExoUkCRmfBZ0ta
CoTyD4cFIdtVOm0j7EedO8ITKbPrrh38cEcxbxPUFZftT7+TM8iCoav7K1SP1luq5DhcO9nUPcdt
Zb365dB95GAI0300dcutVkVIXuCIevHSdgd1L6di+TD03x7ioiVmIxtpKqMfnJjSJ0LALGTQFV8Z
VyThxtiA58/7Iq3uh9AZ+rOy7Ba1q5hJbGsIDf45In2ChJjHI1SQgN0LxNbTEp2YviFw9HGUPoNE
RoM1RF39iQQQZzLmmbY75r5t4geULrX1E31ZU93OQ5buqPuq6aCCNa09pMFyCWUIvy8t3f6Tv6W4
owo0H4FGgrSXPWx/FGj2+GQZ3IMvFfRPEvnYF84Jx3QxdZpwSHdz7AxvLqeFap9iiu02tO46JJY0
Y91NjRyKypY/1zuB/wDEuciqSpNIGDHXJINKBLc+J7Tp4NvV3F5K+iXJk+pS0jBCTpgT3qDIzU/T
REm1iQnd8rZKVurUViXAU3qNFQQWDCTyqJKiGK6amX4NOCj4n8+earLwnDRNfJDEkYYJlF3OeEH9
rRCrglfhnHkevDnMdujShuNILJ37AAWpk4zt8zY9EDOOJJ4ycsaHIQIOxZYIlwmJRuW/atpb+gPl
IxKAHor7U8PcHGsz0ZPphXJ0Wa10CcwAhT8U1VkZh8k72dwW3ssosWgfjKs4eDfWJv2I2KbIYRqa
b0VeFi3RnXV5MEEM3zhNIv+qbxfSZ5uQhOlXGt9VvaNpN3trtBAQC4/nH0rjHMzJy4gk7AeLf9/9
P87Oq7dtZV3Dv4gA27DcqrvEjiQ7cdYNEaew12H/9edh9k1EGhJygIVgYZeMZjjlK285NtCWn8Co
4Z1QBCntgobLrYE1WtMPQ9dde0P5s1Y/oyRi0ba3Q8s6OR7l/scErejHrmpd9UBMxS1CHSIGCAFa
KigHADlQeZ8hgvX9zp2wbK952//RQrLNoFvxUwdAaFZK8wjai5IZu77tAE966Fq3BzgQCiyMNgYy
aduSXySRwBWfoqCq3yrMBn6MKGj+TDQ2NxiUCG1O2bryPwioffiIVVmU3/VDBmtlHFC9McOoR0tC
Ii99p/ae0pLnZeGbaDCI+elVTm1ShmgQJdKbSP9RmnXvHeKicbHXSwmQNx2+ESEILjqCk9hdAk4O
+0fzGLjImq5jo+oQeJcgZO7buvTHc9QIqIPQqWuScWEp8b4Etw9noy7El579KEC18Foc4kHpaSzi
sAYiJGjjXVSEYbFWC78HsU8AjcRcD5Zvo7aOZ97BZowQBrIhGbKCyJkhTJTqHlXDJNQ2tVeZT+D1
bGDAEVSZcEcibFGcNJPizXS1sFs1wutyoFE2xnnfRv5+jKJgj+4yAgjxWhte03xqPUp461Rzsmrf
pxYkQNPXrS8wAOE3eWZVfWpYVUxayslo+cEo4FTs9JbCyMpUtCjd9QIVF+S5aSDEZgZq3KnIME+u
heoAQrN441jrHjBzsYGeoyAylA/ulr9AL/dWXue/4iHsfoF7z14NTZPNAXZ4bYIQAb928Et1lCsV
/BNleFvI70Vr6OJJNUL8OnWsynCNMwojuB9qFdog5UlEDDdlX+T6HhOBSfyq6KvfObQsnMKTXPml
VKbfPjSNK8ptibNi8M9hiknrcGpv0Kwj1ZqFKabRmdjNDcaJzq6PHoKIio1qOrBMxSBPeMiiSuTn
TXfjAV+Gfgxrk0+TgyBrPw9UxgqhJDQrjdNEAwVWh2YrlwSibMmYPllWfr4e9y2DMU64ieKT4ZC9
LwoZ8KyHzNClcVJAcv4HB3ky6AQ2ggERhcNGZPJQlmryr2ks/VhLUP6yKWmRV88yrLxAOTIClXlG
ZR/VXN8tEe3L0/YZx02IksqAwHBNp2QlXOnkNz7sMslxNE03CMUgcziuMUtywlTNKFa0zqnpCrBy
lkltvtfdEMiOgITfxGZ4QNClMdaFNnpfEeKGAXB91T/4CQYVAIpx1I9cS5+ntdSkexw5snPdxzhN
djGKth2eQiCa8dKk3Yn0po9QyhucUxxMkli0T9d/wXKbodqr4mhMkueoBFKXUSIproqsli3PBK7G
JN/RTUZTmnkPwzo7Sb3KXq8P+KepfJlbMqLlTPkUIBh6dLMRi6JGxa6FU4jMCMqQXebcBSUonU08
0pFOVqKQ1m80q8Jn6tWKcu8bPG4oV1f0cUE1QuaOoxgzm5CLeStKM/01ccxp5XQexCbhItGzj8Kq
e7QHZLJvbJrlOXEcWuZkgUia8S/G5a/3LVtiqRxU50lFpCD8a9xtn2gOMkZqq4CjD9oN1wU61NeX
bblTyP9016ZkTGNPNWbjupWqsHB1cTZgfxApQypO93WDMfBqxNCDAKbGigdo5dC9dXFTdhPj0O9v
/IrlbiET1cWUk5IiUo+5nH1JLyXpci0/j5jcvZeMi/lyAJUNOLmy1vtRvbs+7cWArgpOyuaKMHnA
tHkholQlBARcos4arLhPZacOmy40xT3dpPLeiJz2RsK9bKFS33OFISjp/qlpTt/hr/zXzi2IeLHA
IzPHFoWu1R97XzTusCFUFB/zWPjGrxDV7RfTapClBT6cP8NPNsWNdHFZBJl+CvMmEecVQBBp9lNE
Adc0ar2zmTXdzsD/6AmofrEOubckDdUs3CFipGw6X/W+JToKqaFWGf8BU9dOBXqN7o2P/8EPEhaF
Ic4t38IByHv5gzC3R7aP1/AFtV+BxVAZfGsSN0DWWQxZsMYkLdyUYJgovOvjcO/7UIw3MZ7BX4Ve
qO91i/bU9e2xOBWusIWmWdTHVApG87Ig6Fm3rLQAAYoSEtwKbQLnO8Dj7j8zGMUjT8vbIFBRyhtV
vYtDXJhvLMl8e2pEBjrxifO/4Y3Z7emiVy6SBtStUoZFcB97YZV8tguMrA/wsRHBtwsRWDeu7PkV
xKCcCiTdDWFRnpwHJJmfhWmUOM7nGJ39n3VN1ryX/Kf6XleJGLZWj9jMDofGsjpfX+55TZLXkko7
dXdd1ymkzyEeIEwBq0EmPgJgcd8xlcK4NB81cxvpbuduxRgp36AeK1iNW8Bbb9wFC4SJpgsuXGR8
uX10DunsbILVgzUmhH/Ms7L/3uuKtcX+Ni3WBmr23xJYMHuMQ5QjDrER9My4Qe+4HVcOAfit2tXi
nuC3UAOn+YDUKbiyOaZMKT1TgnJIjsilDvcOWlnQ1PXogD7V+IBMDyDgxnV9DHoJ5PaeM8Zf2mr0
jMP1L/LB7+BCIgcFU8qyUGK/PJMQGoymo1h8xF40u6uGIX0yq94mDwSc9KOKHe27bfbyDKpf+UWB
0t/CPb/xpC+3hUVdS+UgmoLi3LwB5caonUZJK45NS1t1bWUwXzdkCeprpUJG2wQmRjSIx+IjuILk
0tzCCy8PBDVZ26RwCdpHNe1ZhN4kY41erNofa8NIYQL16W60J49HD1ZxYnTKHUt0KxCYFvbvMEZD
c1izCUs0VfA8zQulyAoabYE/9FHWI4Islpfhu9clQrmjshPduOcW9wzDsLaEyvSLpyNw+ZVDkAoV
fljaEY81aGEWJdxVkErvd4iG3M43TGd9fV/NL9ZpXiYwErBiSHDz3F8OKNNedpEAzGWOo4vSxph9
sgKA8U9APdo79nH8he652FLDRd/OGZPA2V7/BR9NmVudsNgGS8a+uvwFZo6waIUM8nHUdR/XLK9q
hye/8bWdl4WadpfQaUtutOQXG5lZC0REqfAzZ3bT5ZghmJZUxoN6FH4DGF9AsDhQWmlQ4Xda23ik
igRhP/U8VGFzL/h5fcYfrPn0lnClk4oZjjkbHTnjLLW9wji2+LeIVWkE1dfCtNVdXDdpfeD1ivZZ
QJWqD1IbaapBubHkiy1tTKA5el0uAQd9ttkuo9lQqIOiQwOn/1NvTPwGzTtIVMqqcj3MF65P9w9U
++IEUbPWVC4unWnT4pglAjLIdGpIrnvMIhe8Q1m2wsLVPDe7Rzp6NZ6vMoZCnXoBomt4SQDIzBEj
Ud4BsBgGFWsEsQ8NKuJbtKbCeNfAQYXx0ZoBgKl1iXpNigYkdDl7i+oHIsWFCrkqjwQ5NeQ2xPx1
DFKQRRsHuRotsKywXcIUHC7sYkriYVG0FsQxB8/aXkwpYu2a9XPY9lF9K9abvu18LcjANHY6AY1p
zK4w2YYYd4yedUyGnpJTmx8jw+zNFUYa5gaXapI/TO/thwYv3C26at3exIH9O0row5vrY7oCalS9
9aOm7z37URNCeVLmc4ypb3J5HAJTb+FXxuNRyyh276GBVe4j3D2cvaFEZwq2PklBlbHVSndb1Hqq
7H1usfAUaUWm3Ngui0seiX0HjaipG6m7upg271+BOXg79BgxbzjqehbgmZcH3iYc+qFd21ohts5U
HYtiz9hc36UfDetC3yHrIeZZoOSTwrcbU8+1IyKuqrhDX8ACpZ4HVK3LsmiVRwkUayfLur7RqPrg
MPKegebgRXNokE3341/z7SuhB2AJ1SMAuPi3VTl4DVQKYn8RB7e8Mcs/eIHZp0aAjwGphoAg/dNM
+ms0HrvMxZZDPXqwRb75tNpRNyIvQz+9TIINDf0xegC4j+8IMjiYM/odDQsti6o7DXTxIwz7of0c
tqr11kJZhL+ujFBje79SN5VVR8O2K+hGnBug2cG6DqrQ3uSOXR7CUWBPm8dF5m7MDuOlw1C1E+pd
G2okIgLDhTB2/ZN+cMuTvkyNMY32IyW2y5XVcIhpqrY3jkXk+ttJEWltGSXGWJVhFAdKzPhsjHR4
fytZYN6K1z74rOBh/7fIUwg57be/FtoEqxdL6elHzQUgQtXUjb1yLZ2xre4GINLGGXWObo/tvKF+
otqRfXJJuXG1Il198IPRGRBcq7tJ8lMR6Sdoid1zHGeOfmNHfPD88shMtSl6tDSNZpez5osRV3QC
gGqw1S/w13HqimXfrFN0fTMUKqvw/K+fRYOP4FCQA28xYcUuVyZF30BLk0o/6pY6+s8NyvWvga4k
w6a3W60muVK1b6DsA//OsKX55froy8eXIhylVv6kAkrOfTn6ULcG2ELevmYiCUmkSX7Ak29RuwU+
pZSYkVMJdLHNoj4uFZwmrw+/XG4AyyYlMeoOxFvO7OllliaX62gc/SKsty1ylhBRUx2BkTjU6DWY
9bi9PuJyIxK4krjAr2M/LhIHQJsNAo0g8rzQh9wQ2yZNQMwY7LUZlvrn64Mtb1EGA5ZNhsIiU+6d
re6AsLYsMnGshwCro96uld/0UiABWIbafxrUOHhJ67q9uz7sR3Pk0eAfGxYAhbvLYVnSSEnZazin
KPG7ojiUA0G22Pc4KmASfX2wj+Y4QWaAMmjImc5PjE6rBiVoBivQeEF6u1eUo9V66jOoV7+YpBV4
ySV2NdeHXWaA7NmpJufqsFooZM9CdT0IAVfmHjwRhHvhE5rQ2yCuIIojQkzAsyyVPyVNWOr5SrjN
RuFvSY70b/+fn2FPqahhqAZ4yMu1RsQKdSLFNo+toWgAhYx4Z0GGAIyDmNoDlgzQvKOh+DEEofMk
Ze5RlQlvvdbLEgEdJS5XbnaOKSXa2TmyRIm5iWNpfATZ4E050A3f02Ly3S33LaittgqszzgNWRlB
IX5TMItRSOFCCZJJDqccjtfX5YODDZJKg6cDfs2ktXK5LAgUZAlq6CbC83F4r1ZhsIObok+6yvFj
jdj1jXt7ueUB0qhEzQDW/rznl+MFEeFuLBrv81jyMK9klRZf1QSJmAxp0+rGHbK8NCdgHBODoUUc
70z//V+PmevFASTlIj5qPXrSz3WFXPCezLHdoEMXYF6KfLm9yYKy/GZZY/KGVxEokH8+dySIdMm4
vAFEUii9/BG1MQglF0N+zBuZvvN7Gnzr0FdZx3nqjHvP8/WHGGGwG/Ho4sNyT7PbJzgouSKZ0+Ww
Go9S63c0zOIeIe6dC4WSwuOd0OpC7pCYyW5Mczkem4eIi1YkKTllx8vxcrhuwxjqHj4TuEPdFXke
vFGEx3wFCBVC3bHZjzcYoh8OCSmaVBQ60yJBy2DHgVtw3KMUddHc5a4I92ViuyisiazvsPpDov/G
si6KzBzfiRgLrJr6CvHo7B4JrASb3Tz1TwlKbYgfjWpWvU0+KONLLxFv2VRwweW9XrrJJ5tKwLAd
XB+WGSSatL8r6xKfuxbRduXGwVrsdfr8UCVVG+9MDtf8mnWDQRQkX+4xtevmNa669A0gBIp8qgyl
+dxiI/697IImOeKdmG0h3Yc38rEPPgf1XkQjVaptcMtmr1mrpSV61oN/aiOlu9f9UP+GI0EOtQtv
XBTQEt+8secWkTJzpjE5ocohIVMaudxzmFzgPM5yHCE7jcpDbiTpXVI4Dqe5R7cCpfrC3ARhihYk
2QWUlet35+IuM4UL+IzNJ0j+bGs2YbxE67gHhXIKyhoLvA7lrL0EVh7sRYu+2fXBlnO1uDaZJ6V8
iuv6tPp/3WWtUYeoUpXxKVKU+q7gaXkZRWn8R0b75oKn2gFBxfGZjiItt+tDL5/w6ZtC25ugtrwU
80TbyIGUI6rN2MALvgBjN/fakKN71inVNwSMcnBeYbiuPaVCTSwLf/cgOm4c9g8O3oRvp6WAOeoU
TExf468FwLhCwUm7tY+G7OEPrQqjrs9h7yvi2cH7bVzBaCJ6Cak3w7QHWO4dTCVD+EgruwgZOD3Q
H6tJYvvGtv/Tz7jITSH0QVIXQM5J1ziDlz9MgQeFZ3PkHutIHfzPkW930QoPgnFnpagd76CKDd6+
CHwVhRhLoosIx1wiBFb5/gGLYswtIPR5EY5lDmJ0WIagMlKUefHgC4vk0/QHeCkRkNhdY7v9b9CF
7ecaxtd4QrS8wHPSUstim5SGcbrx4aefPp8a3XdXm65XoqbZAYuieNTsuuWA0TWptqFv2GssNv27
mluGcnLoQ83TTDocqqk9JIM+7Ee7ih9tlJRvHLZF+Moq80MQJ7DMCd0/+ykNr45teb2HZKwh0gNE
Uf+Lb2mVvZVq57er1HGQsPTxtD5fX4QPBuZNA30AKndKRWYHD13NJve4gY6uqJATU7DHewuB8bV7
+C49hnkYTgV+oIw3Tt3ydiEgg/9OV5maKwyey231RykIwqx/qmuhpfDVtHINyLrUVgLBvBuV5WVg
OpG9dNekzkmOB3fjcjSnqOqshRhzapLE/xV4toz3SB4b9XOHNJ3YDoAuJqq0pdSPaY0L3hmUBFLH
hhYjdSfVUrlxrD66dLjmptdsKu2pi2OFKqpZtlZwClHQfC14zJ+aXKVDoxmTkGEdlsjDxv1dmiLU
D8i37Ve4ENX761/fMpZH4E/3iI4DoAo6e5cLgxsCIgj44h07pcmKO7RvsVmFMqlDnQcfNW7TMG9B
naEFCNCwtcWbLyTAwAJL8+bQ50rmvXp4vWEkZSbDr74zYOQ6bmk/64hLfB61IMB3pVXbcu0NfXYe
4DuKtYMneP0E1gkpv8ZM/U+jHyS/7Ia4A7ZeZjxWLhjonR8bUXh2VFR014ol8ayDtD8wuBNDv+A8
e9a9hmT6VjR+WO3wukA7yCsjR9uLvFb2TeJAAhIe6RJ1LdVzNzSI8/BHpAXloQLTgJQv6ojRWrbs
e8i/Ujo7dizqlq4zxNpD43ZYKBLeZp/LIWqHxxrKdof6uxKU96jIqMZ3QySoMkmgvcO2R7sCYmvg
4NbjhOX4jN6i8V/hZsjnoEkWvl7/eH/0cWb31xT8T8eXJxq4+eXHw8A8ESj3e8fazIafnRVaX1BI
qoJN4CgWLqzgi5Enh1qJM9NQo2abSidt3nWesz8qRwhwx7KusOxty/rJBM2M5qGTNz+MKEOQoqBc
tsfPXRY3Lrs/7dnZD6cSgfYPtx4Z47zVEWZ9iwybqxyDMUvbjd9gwLvOfW/A3IOid/DQ6m1SPvu1
VJ29QpesgsbekdLIFPOuVQGWmOyq6gwUx5W+Uc0tm7w5NImMAKaj4Pg+eio7wkjU4rvWRfHZxnjM
3IKLVTGdq0F2bfNRT59F0VlgOGNLMLBMI9wBW8wQ2O9tjEIw5kuEXCWLtiqCdii3tZHeaj4s48qJ
g2rCM0IMRCCsc/kRrdo2cwuJzlMcYO/xjAPN+C0yqzZ8qqBzHWiJyPfr+2Y5ok2nCSoNZi2gJucg
qqA38OiJ3fQU+lJXIbXrxA+p3VYrXw5H7H/iG3f9RwPSoUb4FdiCQ3HmcorYJmi27snihN69c+DF
gaA8NEn4s/CwUNur0ivkjYre8lmzIQBBhMQbeCr0zi78xFdSd9Sa4gTHReJBnNrfZGKMGJWkWbQ2
kMMrVxVU/RvDLtMU4glSRP6AHglJ73KmaY6Nswjt7NS5+BY+4ejWYhrj9uVPaPoA33XTGXHS7eDv
r0ahtBZe9KD2m39fcM4VydJEzRSIoF3+jNbGD6EiYjgBUYGqLVWx5f4Jvlmmh/4CsdeN6PWDDwyD
mo41IDm6NdZsD9e93ymgDKpTDml+n+befy6Ge4+An+Ue/ZzgdH0Df/B4MjUaJmwbk4LmvF+S0RDv
hsEoTx5cOTyRBpw+8BXALHOVVMawq3jfgy0xhaY/gKxGb1a0OVamWo/E5o3M9KO5uxSZsMJAymep
eEGLDn50W518z+v2vj4Wj0asGSOYhPwZtX0aY9dn/ycXurw9bbY1lz6nGNTHfPYyikyXcnh2skIT
0SYvUMU79ajePYwFRuxoaE5SiIP0GVqFWR8C4vXzZxUIW4bUt9HV+DWWDhwONVMM+EYa3s0u2FsE
csyYjLY0zGIj/QzvJbUZcftquEYQVHQaAx5KHre7AK1WXGYd+BAbJcIc7bPb2+aNZ+KDM8z+paDm
mmCtwF9c7mLXjBSjt+rkVFZN8qLiXbZLUiVlQKO7L4oxvuN1ubu+uB/kYTb8RoAspLxop8yzXpU6
OdosrncMU8pO30lAkGhY5cD0/VVVD4X5luFOgS9pN2Tqk13V7n1nAcq6H8YSDs4adb/iPqcYf6u0
+MEvQ0SLRGwKGi1HnTfsUx17zsob7ZMJdPrERqs2KMsa/5Vdpe8tRUZf9QBTq8Bt2AO+bxX3Jex9
HcFEVD5R+tGGfz71tIv0SSIQhDy171nsOLh1aOMJZJ/8UIuzVTWg5JciktFjnY2TQhED/7qxJZaH
baorqyCXbTDb9jxVD0Ls/KI2tk9Ji+MotCQw8izC8BpGqBWjXlr1N4KsaRKXh40RKahzxAUBizu7
2jokDJykZsTYG8dvmG6Z62QcQ2tVlVm7vb75qDXMR4PhAJRyepm5UNV5VuSJuASEFLi8H/bYfA/w
jWhRd46SJHqnHoOD784fA5RCy7wOdXR1OrSc+bb4zb1y5yTuGyAsRaorzjrGpoB1FbiH2HUkB5Fb
CZa5Fd1lOsVR62xy9Kj97/gIoJMlUP8U6wgNvOrQB5l/j8Z1FT2qTk28BQmph/iTduaLXxu++TSh
reNVMfnJsxBa1GDjSLdXy+97vRiI+IHraMnGMR1luIfTqn/S/VSKZg3OQYWzhnuuTm45uPqrQuLP
E0WJAVwrTrcocZjoVYnU8HaoVKCdKNQKeVgFc4ivdmu0T1NoHx8qKxI72FdBvSlRP8g2HTdFQr/c
d9GhUVQgw+sOdSH1tSmNWl3FhJzYsnXVeHSU0rW3iXDb98BEDGrjiBxPxrpTz1ovtAGHk8xsvbso
ygvv0Qow2SOc18QxdTyJabueaF9FFsthVeaa9znK+87cpKMh0Zo2av0X8agwvmQcw/wh9wXaZm08
lu8oeVbfq4Y62r5RNfnAeVaUVaT7GGXEcT6EL1VO59XomuQNaZLyGJp+OSCLGnsnxIEFZLsijtdp
S71ug4u6fACInEfrsOztkwXt7QseH+1LbMfejzZ2tWRFGT7DF0f3/bfCTd1f1Cg1bwtUvfTPWU6/
c53GJAN4TUDaXMNzr5OnDOeY7inCLOjdrm3yqUGLqAOXhhvAmUtg7K6CRh/8/UDhsNiErlRr6FmZ
fMeSpHIeAi2I8OHESiXEQSl0MZzL0Mv/5Ixe7R5tmPOohKip9eDoQ/dK3RPvDmm6uJZCo3XXFbq1
SK1WAUqvQziUR2vMcAwAKefXqyiyioI0bboAMMaU9kpVGvc/pBLy702hd/ETkwo2COE7zXbsvODe
g2emr8xObbrz4GBRucHXdei3lReXvwoPFCmBqNqNWFXaTfLa0EbUIRlioLo2W6nZL+haeu8d/ifK
uaHCjRO7GuNsaReNF+yDFJU3SjNDW6Elmw/juihSvF5wSBDYBRW03b5XNX2RtaSLmG4j5Jym4+Uj
nxeGNTYLDX13RHD6QCMhcwuYRng3Y1kRqSWkAktvtbc2gyn4TStKU3/2YQY1Z4Plf6OWk7fvZoC9
JNbZrtTzu8BPuke11ar8P1zv8uYIqH+kwtZVCByhyintH430o+63DELTepIgR8ddaqbZsCrQ9L/P
1dDtV+iiFgafCIyviKX7XGDQIB6wOVb7hyZpJ8uJCqHKNQLMZE0bD6btEyBBkd7zP0y2NeTU3lqD
SaROmRDFTcQaopgD1n5a+CUVcYDAj1rUd8lYooc/1vWADRIoHASOfdwEsJcyS/sE+szH7UaJpbPB
AwgbiLoqu+cKD0HtLlQVZW+1kXD3eGbgIlqjPAUDuBnCdpe5NUpGepkMwPZ9R/p31ugO40trFhgb
MV8vf42iqCebTCoQZVqpW5/Nuva1rZnW6a9agXj9r08lQCLYPZQZrYlGMtdNTXMtQlJUTc5a0ZTe
To30/peC3QY27mjdy3sknfQbqciy5jVBpogYaOiQC8GHuQyfEO5ppMlnPEkjzFeJgMUaYYb1qZQl
lzf6JcVTh1CisxlkIt+L3Jvs10yUwFOTuty/PtwTNBk2BWEy0cJCky7CfCf19aw/YTQpIIlreCAp
dW2uVFHbR7dW/BuN+cW7zYCoamoTqoP+71zDIgtVe0waYziJIhlXXRmIQ2rE3Zehzr1b1IxFoDqN
xbsMdkVjzHkN1aAsVqDMOZxUXxdHD0A2ptHcLmiNI8x9b46mFu69xItv4VY+mCRJF/mPS5oHDnoW
IRM/+E5LYeFkJZnyM879l5rSVLjREV2SN9KOReglJoogpGqHFB73mVkfQDXRpRCJ4ZyyDEv7vBjT
94CUulx5gxAnva6GG4nVMsujqMXmnWY2yWTNtQRHKoiJVerQ7GG+bAFMq09hn2c/m8DSnrRK9veq
JY29NooWDzdk7nF3as236zHZPKMHywAyiRo1b/YEIHAuT1FIMxuPMzs964OR6yujoNmpNXn4jqdA
tKvUiBR+RHanh0DegWqtMI64USueb6/pJ9Dptyhgg7+EJHr5E6zIUfA/9PNzIyrd37hG7YK6LNGZ
cu2ofgyaqkLrO09/XZ/5NLO/I1+GxQWT9iMo1CnKn1Xog65AL7LSi7MDtc179rKM64pPJb+ORuDv
C7/N/U2akQl+MqDff70++nxrT6NPhF8+Pfua/TaftMBCCtDimfIU3Ko0y+1jnOjtnSVbyN3XB5vv
bZRuKL6h9DJ1/2xzzkW1xxgZgji2z3pXT84HphusADD2zpaGmv5u+ph33xhy0VfjSrKn+oXB4bW5
OGYbC5J2lweVW75g/g1VYpWqgzBQDsjsiLCsTP0DMMlO+5KrPbE68fzobkDOGO+5r9MDrRwfn5pe
xvaI5ZaqYm7ZR06081ikR2F4Fg+sgTMbWrZO/4ncv8WZfjIFWecGAo0/VcXvv6IRrn1Lmr63ztcX
dLll0QmH0Qq3lpUFxXj59ZAlxzXMyeqXBo2k3xNo8bEiP3iJ635YK720HjCrjL5cH/TPhXC5Y0mb
wC1MMDAe2vlZTRvfKUYny1/QCK2KdVp5eFY2dujTamxscReguLlB1Cn1d+lQCfveQc3pUEilMvbw
VNpipVnNUOxJZ/sDntJJf9AHpe5P13+nuThYIIod3kGiW9hLYnZrhwJkTFxK/YwfbAG/gCpOvTew
U7zx5i6PEOO4LCs5OEXQeX6u1TmimvT3z20po2GHg/VPAfQMz9wWk/Ibz8NHk+KtneYDTpNW/uUX
h3aIyxhSQ2clU9B6iP0suLNRmRgO1xfvo0n9Pc7sVmocLUrwudbP5AIlNpsugAQ8mOXgTV7nIMr+
fTgYISoaYNPNO2/TIXZgF70zGucw1zMe9SJ8ECJMfqh4PN+q2i6XkJI8bMbp3p2GnL2wYZTVdhDq
ZBpe3H3rlAJvk5Z66+u/Tol+g2NTF0d53GZil1+qLFW9iugmv/h9iXWW1tQjURldt8n5Rn+/Ptji
EaFKyaMFtkNjqxGIXg5mIQOtOegWvRh53OD/mGbuO4kfPB6nMYdH4GLhiwij4jcW92Z34wAsbqFp
cLBCtFfp/xrzri+wAWOMqUe8kDWhtOPqMjU2GZJHGDL7ibevizi70zxrvFFE/GjSSCNSEAcV54CP
u5x06ODFK+0qegnqyqN4iK7CFp96/2VEH/Alj6e0vmtUC/MXUVr//JgBZaCMAhbPBE8C9PZydBtt
GMSbyuQljSjjGl2crfG+Ur6bsizumkDeqsktTuQ0HsEXmxaUr5h3IQF5ekEKvvAFQoKj3AfYixa7
HssHYDRxNrg3Hs7FKUGrbMJg2WwI+KjzAq1uVbZOZI9yVuXXKZWT1PzpjsUtrv2Ck0FbfoLdTXkL
rD/aZZfLiLMVisBlOrw4IeWR/1C8NOzNWGIMu4mqtvlkJVTSDnpjud7WoKVGjbWzyrLcZ8Id7hM7
FBhHWZ0cD4jM19amFsXgbFGqk11A1jtU431plUn14jhYvOSqWmmoCCgNnkntiDZZpStk9Xgbk9HX
ez1OQko0RWaht1hF34NQ+rc4PosPiS/KxHUh5p7gEvOVrYjk7NoLmpfRUmxwGb39pqHXtC+tprqR
Dy+HYp9QToUzrool+gFzP78ThD8v8FHqlyCIXR3ranlCEUc0u+tX0DLS+kPrUieQDjAvR8y+JMDb
ECC+Xr00I6rLe6+XyQGxYhdvMS+sq9/YN2FCCtJlFPvAaIoz0P+RuvnYU+zQPJnm4HfHMcg2qrSV
46CmJQZLpeyBD7S+iViP6Y8/Ih9zsLW0Gv23IFo7kCcOxU6pJ6mrSAlk+VzCakxvIFsWV81EEnUJ
WclSCJPnkStHvIpxYG9eNFu27VqDYgwLrGg+93qVfx10fL9NtCT3KL5rN27XRdA8fT20QDmJVMjp
XF8eEM1NS99DxOilCKjlrTUklcsVAm04+VShWsp9GmDSdGPQxZU+nUbamjCIOKC0Hi4HbUqCSrvQ
6xet1Jp+j+9nBjoF43ljQ7jWPWVQsndYmf3zU8K4lC2o/xMNuOQKl+NWlcD7yqjaFx1Bb0znEbW7
RwX2zoGo862l/IKYoKXfyrkXx8TUGJI7dULiEsHNdm4bIORfC095yRpqmnhqgeVYua2SpDuvs5Ni
e/2kLEpGdFNti64KmoWwRWDjXs4S1BH4tmwIXgdA6w9hSZNcC7rokUrfp7DK95YZas84vMsnCnXi
0DDlp7Lq5I2PvMj8wVczYX7GJIM59boufwd2ISnbPY5epS/HrZmEOhY9gcQC3EOkC6fZMZCPQ1EW
3gr/2p6CPRAR2AWWdG8syWK/8UvQewCnRgUCj9jZU16HXUG7oI9eDd7rGPqdl+y7cAz2WjFWb247
GFvC91vX46LXR1rIdTW5eUylD/64XACJGF0b9nbyGqPk/FyiXBmtCjU17qouR9XPU0wlRKuvLYuV
WWM+UDmF/ckBQBWsm6Ist3xD2r43dsfiwJuTugAFGfSpKObN34fIc7VO9YvitcAkvMZo3sGJQBqN
vZLSdOQqKBu7Rjkysf1NkQ1VeegxWIi3WJQqL05fRj9LU3F+pEpNH9oISMTXehI0e9kl3Y3q358E
8yIV5P89vWPsIoDjfP7LBSzxIJdjGQxnsJ9lhlkNsRqonhAsGz1b2a3a0Odal16igTzqnMlT3RXJ
b7NV0je+jRweBkD+X3Cg0f+1bwpYgPM14bW4yngEZx8XqDrAwMbtkeq3ccJBKuakS1xYJvPT9A7F
FDQcr3+65ZdjxKmJCXIeR585LCUzXUzmlaY/J6GXuvjXB94jhj34kaaYxIH06g28KP4/Y0JemGJC
yt+zu6uJ21Rv7b4/h+SnJ9tyBngERfdVG5Cl4dCbv6+Pt3gJWVUbigagGyqh0M0uv/gETKn5jv3Z
HMW9LzOZr0MrGV71wlZKimYo5bGD5eeysop/fYQZGqA8sSgbzQKzfzk0ii+hAz5yOFNOl4fGUcQG
h2fxIy9UuYsbYd6pre+8pplZv16f9HQhz7c5iQZAfZABQOpmb7CVap7jSEbW0jE+ml1RVvThNW2j
+LrxrzEbktRUqwA3kdtMef7lLP2idPGIHcZz3GjyTeud+sGzlbrZ4PJt3qpdfLBjGQzaggXWZUou
LgcjIG9jZNuGM+Aaqqq1IysNLGzTFCupNsGnKi7dW+zgD8eEJznx+GyQ2LMd1NUtYldtzQR98aOv
HHyPHVqTyi6PK1PHMRPd2s3177d8XtisIK8degdQNOcKfE4F4cR1xuHMrYnBrgHN9/84O48dt5Et
DD8RAeawpWK329kttb0h7LGHOacin/5+1XdjUYKIHmAwMOxFqYoVTviD10z6pulz5zmgPX+srcT6
5/6gNzbNxaCL11WLbXxHk4a1Jfr9Wunlx6JNjVM2Tb/uD3S1oJLfLRGGklgr/3j5Ea0aWwYkkMU3
C+vNxveiEYfnIEUqch+XVTZu7IBK5fH+oK8Kdn+fCToikrcvweXcetwGl6OS5c5a5jjVcyKA7WDb
SQUQaG5G9BBXCbaYNSXSB9SC9GMdaa2yd+daUx8KHUruIYyMtn6ctbNjV80ZxrfzyUT7fk+ve36q
kXircfnOHLRW0d91IgjZwp7Uw1QbKAjOikXti0gRjdoeBEH0NTQDceyCECtEO8Ii3A+rJIw29HSM
TwbqLeMR1GtzGuIMQiyPzviSeJER/B4jEc4/8eWpfpdo5j4JfTC8DUikqD3Ule6mK4t2FfnJNhIE
cFpmhPMoUC7iarManGCq7eq5sZQ020foFmOt3U0iOGhku7lfVZbSbxNjHn6Jzs5PSmaNDg7Ylt4d
G8Qr34oZJbtXVfT36b2YiHwtf5BaVVHruEH3rBXAOHDbLYFmBwXGN0E+z+k2b5tx5TBeRV1yTPoc
8N8ojhHrLPZriIdUPZbl8DwWGoqiMXJOsBkHM8PNGP1uc+do6fDbSypky2vMvd+H0FfFfq4GEyy8
NpfNBusTTIRXntLlgZW/i86T1DviqqdPcbmjRTV2thGM1bPTDfn7cO6DI+k1Vto8aNNbYwUGoyb4
quxGoIdK++VgDd018LhK+4z5gPErCHr3HzM0xnDbInGIQLSDTPbK7lveggyJdzEKl6AakZNbGiG2
Rkcvwan7Z+ji86bxivpEyqvuWyid/zRcTuW7zB7KcaWvJu/zi4uCbjzVB94XQkQOwCIOy9vYssvB
VL4ZiZe3B72znY9G77bfNSdB/CXn0ue6KpzyHfIb5dpHfbWiuxyejU0vnLQSWccr0Y8miOlET4Pz
Tc2kfrEl3Ex8n5MQg0GrsZ3uuTWAxbj5aLHlyuCZSFKxjhPmxupGN7v0Z440p3cY8WFxDxOaqV/d
KUGvIdVbrd3N5gCsu5tGs9jSYdWRdxUN+MS57d3maGJ9rIzkDl47igMcDZzLd6CwezyIU23st6Ki
vbJ3etV7dqdYTQ5zUDQUpUIt2SnmEKWHtGQnSF+zut+NIRaNB1SUle69EJE3ftRowfwhjXOrP2My
TebXiU5V9dlqJ5NxhwZ9Ydy6KYU27+2AbsLv+4/A8uXBTlO2NkhSZJGAPtTlJo7V3qndOfS+oZ2D
87djKuE3QGL5u0qPK3tHdwjB+PtDXm1imCkwEdlOpK3UfRdBYK3PJXaSdfksiri2/Q4Fto/dVGT9
Lg9tfJ61wBDqFy3EkGz/H0bmrNL7olUL3uFysohSz5oSDMUzr97ISalUX+30/qNTaCoFkYkaf4a5
6sp8X2PLv/cv8mDYKFg0l2iPy6bF5bAOyBzD5fV7FgSE9r5pNesM5t7xHmvaMc6exFoarWNmvheJ
or6jN6eUm94z2+gRNV47xsscHyxfRX3pZ64M5VuDK4DvEv/BCSeblr/28gfiUK4C5CqV5z61GxMf
SL36SSOgKXfBZKJgaE3B13ry3DWu8vK6fh2XQiohHfY1vGGX40bNQL1OFOFJsYLqGSSdsc2bwf0c
D1G5u//pryol/x+LNiKPFmn50qJkGjW3qjVFeW5E1b7r2q76iehFvlNiHeESrcbTNEd3w9rgoacm
KBRq9kNnOe2aHt/yLpW/Q6cvjoIaBhtX9bHUnBQHnkPwjB2saxxnwIQvWQsTuwRA3fhmG5rxpgj7
WX/KY57Ktc0o45OLzQizjwUAsECRBkNs+fv+os+KGQ/GAeLgqeci3IhcpiVWNO/7JP1oTybi5nmP
OZfdWf+SDBcHBI7GlWN4vQTyJ0iFXjYb0LrFT+iNGp6Zl6cnM7WqLV6D44c8c5Xebwye6nRQgtHX
7bTdmh4S/Sv7QO6p5fwduBCQ4+lZ8Hxfzj/Osd/rwCmf6jBTYdSM6lOZ9cE+ElnzCTy795DA1t0L
7s3NYHXxrtdqHKYRx9iwq4rN/Z9zfQJYBtJ+YnCyRYgal78mxS7Z7dDzP4UIIr9TtNI5mCBr91GQ
N8/3h7q16ux9kifoRdyBi5sej800DrQ4O4kZPwecQvLvrWOOCEI36QHO5/ydyi4Ury5L13LU5Y1P
8ZtqMIqQqiGbjFcVjnrEu0N46cmd7WyfN17yVY16KYOfW49z69XnQNG8lV0m57P40LTZEKlz6EjD
p1oELULkWa+0VnZywI+S3ZRNjAXAPHXID5s0xAddJhhDl8XQPrw2+6aZQlsT5b/xfWUhAKVCaBmS
yXf5fRXNkNFAmZ+6SPM+ZnmdfnQmHCu7WVkDDt5YZNniwIFLvunGEkmS63g5xLVWnJp0qA69oQbh
Ju0DBWXCFGKRHc1Ebq5AFOv+vrq1zrymaLIhh0VzZbGvUnpgJLZWfiqDYPiRB8IDgYasBfyD6iFy
a/1dRSHrO4gT7X1WAa65P/ytadsU/2mtqmikLatZrH6o1J2dnYDd5eKdgNFD+spfPcyCOsI2Iq3d
1jSu7JWb9Na8YTwQlEKe4TJZPF7pgKNXb0TFSYss48nUGs/eOc1YHcrabt9L4Md3FJ9LkGARfFpV
K77dn7h9Y3+T7rziSByCN/nvf13kZJkJlOu8OGHnqqibsSxEuMV2+0+AbWoGa3Oq/8NtRc4hm8nw
Ba2rjvKYyOo5cisnTw9/hUWlVBhVZ/OnGrTntLs/vRsnh7Eoh8hLmvtqsa1ab3QEiu3lSRFN+TwT
fDR+4HUlmLOwfLg/1lVSL9VquIK5JiiIkNEuAqAILm/kxEZyrhQdz6NybJLkEI9dtOssnKL8Ms7G
T+iEKx/EQNRyIJi3Hp3GtZMNOzPJVvKt62BF/h4QwLTuVPoIS+CTjr3r0HRRfJ6C0MgR0RmH4BBz
CivfM+HmglVrY7Hz0irmbRIdVh8NkPceXX3FW1O4vdroOr0MGTRBMXvt7VxutEmNA3fQjZCYNen+
mfLSeQLyGASHPhGTOEA9poVZNFVjbXpbT5KHAnnzld1w8zdQmQbmSugAyvLyNxgTNCasueNz01rz
diSWPSrYO/5M0+HnqM7Oc2zkmJUXQTRvwjqN3nrJsASos/EhpKQ8jNHL4cuxGksrS8JzoYbOjuu+
Tnx6us126Drvu9Yr9ZNOg2DlZr0qs4BEo68lgxUoTrB0F09YCfx8bpNGOYVNhG0YtDF1g357esiw
/3jOTeHsCrdGwT5SuyezKZNjN6Ugx0N1/DiyMVfq2rc+AjgS2TbgF12hdQTJUQM2LjwbYtAGPyoM
bSumclb3RgH738gn5ykM0uZYTm655T5a0wK8CmFYD9knkS0rJHCW3U7Nwn0ksefonNpx+K3oUu+k
eIX5lDlm9mwrgOq2cVxn/4gZ/Pr9K+LqtmVoiAmUuiRkkrW73AGzPsHTsNgBmmjLY1eYLV+iprBV
I6tuDZV7uD/e1bMGhpxXjeMPF0CmDJfjGXOsDZqtxGeiuRFGTdaRFuoqqiuWup1RavgUheyG+4Pe
mCTWFagfykwV9Q95J//1pKQuqFMx6snZ6x37o4qZ3rapNfvrpLbwSZQ1KaNbc3xVgydoATbtyH//
a7iJLMVuKVGeEyV0nwxVmTc6FRBcwaLB29ihmu+xPvNWLterh4WVBTMoT7HELC1r7Uo1QloVbnou
MDvew84F7tvP6kFDy2OtRHhrhmAhCHpdmhd0qC9naPYtV2peKafBgf8kKJx/RYHf2gxz4hzbwUpJ
sLEpuP8Vb5wSKp8uNHMJJbwql82RrRjo7ignpVfQeg+9JD0baKdsQ7y7t1QyjWFTFKX+zklsZ+We
vvGSEucicGejW0uhfCmZUFSjqieWHZzCEjydr8O6aPwOudRoU7Va8MMm3QCAYmW57xEbd5sKjC8l
YTHRbe2y8XB/La4+tqxWsqMJiF/TrMUHiIhJp6ozopONOeyDPaGs5MctMJRt1gGCWAkJr86PHI19
RbIj9/XSCSXQa9GhEhOd+jCN/8xOgD6KUw9jvpl6+xd2O92afebaiIuHqUFzPm2xdzm5SuztgiFX
D3WQPvZF0dd+VE3e1/vreWs8qbulAzVxpTXp5YZW86QKm9aMTnFd/QyVftoPnZN+Q01EZTis7t4+
nOwzWqh90GpYimnToIZamobJSe3a+IvZePlj7oTNXsFQxYVm37rJw/0RrzcMqSp6CTxwstGztA7B
r3OkJFglJxtCv197g6b7CQI2PiYK6trXu7oepNQS+gRoasFi5oW/XE0XjK9G/Tc5uQl3nZIoXfCI
sllXbUWD3PvWdQLjQYtwitnfn+X1Z2Rggl6ia3lVXAHeJz21WtuKT5HoAMNNlZcpW8WMU203JE77
PGraXK2s7NW1JCcLBA+SHQcEGMPlZFVgJLOLW+6p67ryOYh72LzW5HkfHEW434I5m34HRoORpplF
iGrdn/B1RE3Fje4xGv6QVgCPy0/x11sDCRyGd4odBMFN8CNv3PRznkdGeFDywPqFLyLeXZT69U+G
EzW5306t2OlFW6/8jhvbi0zNAvnPyw4OcXF+AkCjed86yYkm2TzsmsRKw52ajhMNQ8VZyRCv4jU5
Z+JVGUHCa1jiEBoe09arlPTEe4BBgVeI9pfBSqS+Pen1xjRi3USwoat+FEUY0LNIq/R0f91vbDTy
ciJ2wHlIVCzrH1iBzm46U99CxrnXP1dzFR3SkD7VZhrGcK/OWaa9NUqVtVXeIOAAHCz+dPmlNTos
QjGs9DTXfdNuoblTTLfdqvyKYGJ5dJvW+yecEMc8wMaHKx23QbQCqro1ax588C1MHfmRxauTidRD
9FzJTnVA3gq92cnel4Vafuu8FOdAOx3L/f11lgnqRbGLSYPXRQYTLCL35eIdSLGaSIHQZ6fcTJJ2
lxSDPh1rFMP+w/fEdoQWAckpglqLcQCXWGXrivzUmG3/DTtg1GRx8HyCfpweZ92YVl5U+bEW86LT
TBIkCTMoPiwuDcyhB6h8bn7COLQQvtW5+YMEz29Qr3E+jGavnNnGa7iz26NKQiy8D5SR5MH667Lo
VWNwBczQU4uwYOm3ZtJ+SNMAt9KssZINsXnykU7vWnvqOt8DyMhRJcNVeRTotV6OW2vCChGAzE+Q
BET4Mw1MnMiGUMfacVSM8CvRcmNuVSKX/pfamyNal2lTNJtAG/qHVtSIryuIXK7lfTcuLZNokkyU
5Iscc/Gz7FLXwtxjOTQDsv2uErrj04Vyh3eocTVic38r3xjtlbwpNWyR9F1eGaUJsqSv2LllhDT2
5zCrHcfv69FJf1uBbsYrz9Kt4ahvUMiDN8qqL3YYLcimVBsAjHbX4YurGKSRm0C12n8V7P6+35/b
jWMKdIkzCmwKiveyCTW2qSWsfiipldq5BzRDS80HLRaGtXJubs4K7RcKFlBAiJ0udxJeu2XC7Vee
piqtvmue4vix0YJKKLVh5ZW58a4Dp0fKCrIJNu7q4krAF7NH4KApTrY79wNmG/XwbkbC/JjNGfUJ
jtC3US/QpZ2NfsV75MY9y1sqPZCsV2aNXIW/zmmh55gPGVNxUuvcVn3TbjgAaeAc2jmMv/aYgazs
zRsXAxe6B3uACB/YrPxBfw0oJsC4RkZR0oHA/sUL7WzbkmkewzlL30dBVYc7+n9AZ+9vm1vzhJnP
XUQJg6twUXzQurqLJ6OuuAWneoNgRbyrjLTcGlOLdogyr2VNV+PxPdF04uHCbhY692I8nOFbykqZ
djJpxb8r9bIFTGSCdPAzoWI1hCLHWn/2asMyJLcLsYIk3IGDu1xZxXRjN4TDfgrnMNlH2dR+TKMu
p3khWsDr99fzOhqkAUsTDBQqEH5MUhcbJzO6Eli9pp8SbWq/OkU9fnIRp3L2eQ7kazOmlVUfB01L
9loGI1eza+cBdMZbuRJEZkRonFLwW7Jjs7h7DNq8Oc+fcRrITo/ebIqzpWCZxtVaPLitdVAnN2nW
Ji/P/sWbKkclHLNoP8N/W+ooFjij0oIy9ZNw++ycRENyEG7rfOqnFjHTUIj6FxQu4Qu1m89F1SRb
AT32vasGFlSf2u58dE3En/uf5HrL8fYRrNE/kjWvJQShTOGJqL1lnJQii38NbZwFWzsePX1HQBfm
xwaj3H57f8zrPceYtDGQPQTNR3R6uecQwNeQJLKNE0aYzs8E/c8P9ZiKLc5ca9Z/Vxc/a07VkrY7
SE/gW4sNpw/JLF9Q8zQggdRtujAssm0zKmsGfFcXFONI+1muRCI0QMiXUwrdXsUbIrROapZVT8Ao
zB/hUDR+G2rtb8uK0szvDWPtCbj18WwpPEMnGxu+5bNmK5MoU37RqevVFENJCwUp4upmQLS6dV5E
7+EP/fZvRwMfGh6QecTXFyFa09W0asIG9ai4Mp+U0DHrQzaKZlOXAwo99we7/np0hZgYYQKXE/fG
5aqWHeiEHOWDE/w4XUHLDpzfrmta1f7n/kBXbymZIWAYKfWMphlPzeVAwPYBKM2WdYoNNQxAncma
A85L6peIu2xfuJFub0cDVo1wXCfb3R/9evMwOvei1I3jjVtqqlEZrYqot61TFWvi0CpVdmzGuj6W
BQp6YQtAyPfsqd7fH/V681yMunTlzNI6zjJdYVR1Gr5Gs1c8lL1pwoPRrX+TepoP98e7tcbsUaoB
QGa5cxZr3HRaMmp2adNYnLNd5urRjnJp7Nd22L7XRjSrkgCd7daL1/iVt2bKXCmA4J4kObmXXzcZ
EDAT/WyfQtXKdk5mqjHGzbjF7kqvb79EUziuYc9uD8kJkXKyYG4Wz+ogkBHD5Ns+1VlqHlHXDXbI
j0J7AMJpg0dO7frX/eW9tYlopAKQJooH0744K8oEJDRF5+XUVbZ7Hhqh53twCb2+SUK9s3ZaXpYA
LlpsEdd4V7eHZlgyJw2lxcX6CmZUW5NpnWA/REjTBc2nKMXBbdc0WvugRHzzEE6Ee7w/Y3nVXLyn
0ohOFhssiu4cXPkN/goK02lyi6SL8vNQh+rRUoUtgBWWf1zahp2fZblFyjo6W1tDmD737Lfu51fW
B4Uerl/sZZc4hH7oVFsIpTr3caj7k9l2Zy3W+h1/h4zfkBvPWjMZ75y8iVZGvlpvRqZHRcWMWFFC
MC4nbpTCguY71uckxFjBaDFYrsehPBhjHD+YcxU+xhilrTzaN1ZbimnK2hkPKsjVy0HrqnIhObbN
OUKs7dyUYf1kBQmujwONby+LtZ1tRNWuEVP9xRw7ZX//Y1+HjiAEZAeUai0IOsCkl+NXRWh5RWo0
Z3vu9d7vHMX7Y4OCnj+qBoJsB4dgCRFR21JaQpe4KI6K1qX2QzoFb/VBBYQBAJ9KF10HQ7sqxlci
NfkAaXuGodb2fjgbvjlP8c9EG62VF/D6UxOjYuci279S4mgx6zkrx7prg/asZ521xXCn9FPba7Zx
pDQPXV99IPap3t9f6teb+PJg0e59hSXLMgB9gMulxhXNo4ViNucsiSpvExJKI4vv9NquMLz2KTNr
c8YctfFSf04hXgPzaWVBL4phvppCgaue2ugabrhqIfHMSoZWu5sozicjspQASfdhfCy6tlEBSvWW
5leYdaYb1Uwmxx/Q3+82LogtZxOV6fw1a5vk8/0ZXt3OfECEeGjVweKjSbiYIEBU4K9O2J3NDKdc
r+/FXgi6ZvPctDvVrd5eBZcDSn6EZIpQ/pef+a+rCoCW1+AW2J2RFTXPVUublSdA2YeOqjxSGe3q
zdDXyU5LkJvfRK6BPVSmhl/uT/vGZmLGYKZk24Pka/ECD0MblEKt+jPgsOgjv/Q7EufhYYASv1P7
Rj8Gnb6Gjrt69aXgNPAVbmmEzqHmXc5chAnBsjD7c1Z7QbwpudBBy1iN4feTaj6OTu4eDD0NQp/S
08v9+b7SThYbmaIPGRf/YauxDHGQem2ppg7ZmTp89Dyman50RdM7m7oIqWpWdTvty1Bkqd/l0fgk
NK/5EXVa9K/SVMPw0LdaD1sR35vfqOyKj0kQZPveKsujreGybVSfonKvKrp3TGBTHuIegL1/fwrX
ty5lK6T7QG/Ki35JMsJremjyLM7OVjol3zuod09dVkUohiJyvcN9KdtqPS0UmNiRX8+G/nB//Bsn
Bb4R3SMKE8D3bRmh/7VxvS5oy1At83PlGtGnelSjD5Gi1Q+53nk+VGtnpbL0GostPhkQPfJyKoM2
zCq5IH8N2GcpyimuVpyBCzRPre6kx3IoBj+2sZ/1lcYsP3peGH2rdQfPg2CYVGVTIJrxOYUs/CHT
nfbrNDei90c0L7bV7NQnehLzFsaDt80su9uCAFU+0x1Oe79ssz7dCBQSjo2h51+R3882zjTbiJ0Z
vHJxXptPaYqc8cpnfb1hltOk0cmKgrJD/nFxFIXiYaNQ6fnZc9rS9s1gcsZtZTdl4XdWO/4AFeY9
eH2KVCsdSSPcNR1CQQ/CjgtjPyURTiP5UMW/2rlSXpCUNZs9dEDT8kVF5UNCgjAuQfTPeASYVIOW
0yP7faUjwrhSmXuVqVzOBFAz1RTyXu1Kf6r2ur4pszEl+IkbXDD0xEB8FhmljU7t+Dg5XjltpYbi
B5o2SeT3dGUeciMMvoVWOX1uR3P8aai0Cbd2gJvpNslne6+rSrapo/zf+7v5xgXINUD2SlbJ672s
zg4wHQCbNNXZzjTlZSrz4QMIGJRVAoLVKGjTY2UF+X+IXOTiELxQeSaIWWxpoac0dTHpOlOiyB5E
bSjHwYj7dzIdelKNYj6l4Ivh0arWowizfBNPZfL9zTOXVz4SIdwhcI4W+60TuYqAT9+cEaXsfRAG
tLpHN/tOxV98MLDH2SIuEbyRdS7BqtT6HCQ7MKYjs748y5qZkQbWyDEOiHbvxikQfONyeogi/Tma
+vnBQnfBL3I8uu/P9vrWYkDuewSuAGZDVb0c2CstFQZ4OZ5Z3PGha43wIRCqshOV+jOv3Hblkrx+
44iJZX6JmB0TXV7Sepi0XYRjzNlDcvjo2An21pMrtqUTGdvQyJLPLebnn0evd1cmeg37kfBvBgdo
g3kUAleXM1UTbiwRd9O5wgL+sZ/zfOsoprdJ6kx7VgM13VcYWPNcoNqOyI87bdto1I9CebMSDG8s
+Dx4TLJTRVlvEVNFYq7zcuzEORCT/qcDXXe0jCY5t3Vtrcxalxvn8s6BA0waQKUcxAgIr8tZp0Os
2BlMvbM3CK/cGPE8c5kP9Lc36ey4kZ9VGXch/iIxvkZWNf/qKSrDRYD60z5EpRc9NzCV8k0fJPVH
o6JGuY2RmFAe03zMf1gW3XF0z7XCxP516kK00ALr+f4elSduOQeKhtRCOCQyNrycg+tOtUleLs6s
KRTZqdIUOp6gpg4U/5sf9weTV8zlYFCvuKOhPUGDA1V8OZgVDghdG712ziGMb3RDGbZa54QTrmYq
iuhNpB2KGiRCl+pzuIGJIj7d/wHXJxIYM+WX19ka+nJ3ZNKbGNCQfh5DaW6r2+VTnk+qP1aq/W+M
g9ebQ13Gc+EbUf290czUg6aeI8oVZ6Vzg53tpCicM+iOvrK3V8Iq3LoRKNr/MEniTdoLRC8UYy5X
Gf48aDCz088VL+EBNfHsIe/z7oM1d9Wu4NOunIPrLQT1gwIAKFWa1zxpl+MBgVaymejgHE5Z+tLO
bYfnWNhrnycxkFXdn9ytLUTlToJU4SMDUr0cjPALrf60Nc5O0WjRseq9DgNC8prG5w4Oql3ZDaMf
mmNS70CMO5/yWHHWaD1XD/irjDQ5LTAmGqxLuAVNlYpCpWGfG71G0MoEHHuYkALZWGGpTj5C9mTE
1mpGfHXBMyz8Z0g2pDCwmuTu/isozRXLHS2rNs/FHPS+rQ1YBMTw4LdJolhnh3r7O6fFe9GFWn+8
v+xXBwfRAyizMPYMEgCSgcuhOdGKgoyXdQbkl/yAv5w8elPgfDYrvdiNMYyy/zCepKTSoZKVS/1y
PHcS7iRzx7OZmAVXqCOqxIdcEH9whzI6NChmrMzw+psCOJD4fni6Dnpci9CECl6lBZzVM4bo47MU
y/9oAMHeK1pTb7OoGJ6bvLDX4tYbo5JSAYqj1UqmsVRvTvN5zFASUM5T7Dx7URhsSk3rt3lgoxRX
d8afXO3aNSemqwPLFUzbhFY0YH4yU/mj/tpHIKIymOm6cnazIf9ZdTZvklFXz8PgOM/3v+P1lpVD
gb4l5gPxsFRkcFPVbLBXUs6BHavvqjGqDoaIzJfGgAQ4miYFh26YfeLFYA07dGPLUuKQ1sCyUAhq
9XKW5VD1moij8MWg3Tl9yfVE+dl7Sl7/0ce50LdwnoPmcH+6N8YEbwwQAow5HnXLyH6qExoKehO9
mElV/usWU/8ohFN/nrRJxVwNo/G33vVgVOlMcSvQe6OLvPiUpvCw5az06AWzjDxCBZf6gqi67zTN
C7wp8MW7P8EbW4eOMR0MwFiA25Z9+qxrjHwODe88VZjiEbiQVW6UHiIvbgjcOyu3/a3hoHq86qpT
0F/qcQ02dPzJcIJzi3DKzqopKPmqHqhHvRmzemUtbwxG+5I0QWL14UcvNkyV2hXhXIwHjNXnaJVG
g/IVG0whNsgV/L6/jjc2ChQvKWmB7LeEVl1uTpqJPXZAWfSS6WXabfC2iIfHNikcfdvMRZLC8Ujh
1PyHQcHLEBvT977inidekUGLdZRzw+jF5w6hwN6P0WdpNlmGijd+8NCLVqKDGzccZ5DtQoUBeNXy
E1Ze3Ea5l0cvyHh00QarG6XYY1uqHOZE1NV7qpDvU/gIKxWc648Jt4OwRO5WSdNcBCVa3sQkXHn8
4jY6SGOAQtambAQPija9feMwFlcMGgokBHzVy4+pl1oK46iOX9Dy1h+sojP2OHj074GSlSt79Hrf
yKEAEKgMJknVl0M1HY6wRtXELwnO7p/YrtP3VnqsanrbvtcnBr2/ZW4u41/jLe4XdZSqjqobvVTJ
ONZ+6QwTgoa6nShHNynsldvleq8wOxsTB2BkUi5jEWU0isYFbTC7yhvMaYNMPXUwXFYK9JPc8sPc
uNO7gs71tzdPkrxZ5q0wgqGpL74fDhERUBk7fomTIT5qWe+9oM1Q7tRIWbX4vLGgpMnkBGhVUhOw
lpeM3en2GOnxS8+0nr0KA6UscCB2JmW25gt4cyw2JHpIskW5RM/W7Ie8GefoZcoN8wkmmfI+65Dm
Gqd2Lee4NRR20Q4BMQ8RPaLLfekBF6OgpkQvcyRyjhtClyj19GMbbrhAnejNN5ksRMN+looCABYW
1yeuW1WPRETy0tA2+mSP5fMI7UnWw7Vv8dj3X+5vELkBLvJWTO3+Hk7O/q+AabLLyArDJHopxhkb
Obrf+T7Xx9H74bZ2/dELK8Dd7VhZrp/yg3b3R79x5i9GX5x5JYZW6+FH9WIP8UDmqg9+wJP/ScGj
DeyvuWaxfmu81/YQR0JKCixSrCII3NHs5+TFQ9rvXeolytfQdQboxpP1sxG59WbeFMtLiR1oLA10
ttBigmWnlwUvSPwyTF7wVRV68b60w2rTYY71MNtDv4LPv/U5AYDgJPzalbEW590ze6MeOosojTKk
4bd9PKjv+ymqx12Bs9l89PpadTAFFHOCBJ21hie6tcB0FSR6CdgfBiCX22lQnA5BaK45tzJHDN8q
4ozJqc85HIHfrIZyvL+Bbh1OWxomIIch+26L9c0yJTaiNohfsqoZvmSj7HUaZpw82OGMqOl/GAyC
GN+U2ie48cvJCdcbUuGq0UupBG3/semG+kEvq6n6IDLjzX71xBS04oEdU3eQqKXF1AAAI8IFxfEl
Rycx2NDozfE2FLHloxc9d74I6+yHi0ngRo9G/I2dfMRJXdfSJ0Fd7+H+1G88XxY7GWg3KF0upcXU
i6LIhiGrODhaaVsfjdATLZ6TgbcfA3a2D0w/io8Ugao1ONw1dYB1gHpokAFA4LwiyAddHhtZ36Uv
SYFN5bYOuunZtAPUFNsUVUCTe5//a6jU+y2SkudirItyKzrL+zAB234P561cCfzkbBeXJowBiT+X
wRGIp8uNYFS5I729kpcit/Jpgw8pytNYeIeH+6t+4zShCgBVwyRLJKldRHqonoweCkbZi25WglRS
BVU5z20W+u6Uz3/6unU+3x9R/vLFzGje/B/5AjJhWfDSU553wJT5SxbmwbtpsmOBIsOM9nagz7/j
2lO+tIHWYmXvOivs5RuTBcXFbUliS7vuKm+woyIVMy1qYyhe6lbt0JO34xpur1J8niJ79W6+8RVp
GkmytCy30K26/IqDitt7P3isbpL3466sPTZvjUdqt3JvXPcQpCKUlIwnKgLauczX+8Swmqye85cm
DvQ9Fqc21syz/odEJnzszCI+IvLTbSAKmtZG9lY2KYoU+0RTpuf73/cK5CMlyagEkQZKQVaELy4n
PWpC7dVk0uCIExtzbgPtMNhOTInYtXwri+gBDzhkI+aWivCYZrP5Dd35teR+uc/kz0B1ArFmwCGw
UhdhR95VoaK1hXYOGiU9GL0af0fbPNqhxdj6InCQK5r60v1HLTwAb29fA+IrsmEdoU9kpvXLNajs
YdKFN+jnXEXI0tf7ytU2rHWw98qhGTYGLqhHFRJ98FBnSfm16+li+3FuJO72/k+56rOwDkCt0L2E
EcTrtaT0CXNS+zRJ1XMZh0QkZp7m5OR1mUuIV1GHnDult9+Fiq3n3xoDlfTH3tAm7XOZtgpskHGe
S8xlFHx1urBpgo2SxP0v1BltioqZbYhxgyVwMG40MRu4k+R2VG/pyhakH/ensjy+ciakbTIbZrPz
Yl0u6lBO+lhj6nguE2s6NM0M7KTTYjd7HM3ErdGn6mJ37UVePkuvg3I24Gwjac7HvBw0DoY+jJJc
O3PqvOiLNTVC7Aae5xx0j1eCjUxiulx+je7jmt7cMvRgbJtPRzeSLge7eLGFS+xdKG3o+hndDi08
uqMi/q0paeUoh+Tx7v7q3jq3ZI+4fgOCp96wTK7Q3B0prIzGOWnn8lOkmvlWDaq+oIdfj/wx2pms
8xdtmMwIiOA4v8v0xn5ju1lOmXYISReZCURy+Tn+ShZgcYia4pJxToNp9h5VDVV1OHPvIH822k5Y
XoucvuGUT7XnrLlw3dhffGiyPdYbXaplJQL8Em4XszDPfZ5o761WJM0GhLPybfJi29gEjl2tHM6b
I5LwARsn67sq1BeZXhOwGiaoAqvxQHwmGMe0UWC+jNOcfKd4X3vH+5/5xrVIW91mlqRFFEIWh6hJ
FRp1cWCeh3EMp0MbVnjldW6nmX5gGMpTN3uZth2EGbxk47zW6741OpYfrgYikrr2EhlkR01dmvSW
z14+DtHezdDzftCEMwDzKYfgj13/j7Qz640bh9r0LxKgfblVVbnsOJuzlZIbIenuaN+p9dfPw8zM
Ny5ZKCEeIEiA7gsWKfLw8Jx3wQTzGLfCqbB3mdBhuD17+ZJ+nnzI7UVmDVabiCi9VK+3lxFWadHp
sXbp+zyfvjitkX809co8mLXIo7tw6pMfCvLH/XtM0sbPnYcV093tn7ARUBhZshS4myiWyiV6tsPz
2K1qHBm5GtpWYALYmB+crnHeq1Ooxae5VeiEGTX+yDtT3xyXqhBAMFq3IDmux+1RipyxLzYuOEiH
n1zAO340WCB69CFMjpGYmp/R2Hbt3wdtCazgKqRyA2xpFcPQXx8oYZjGZZ7rVCl9s++ze01TQLAo
NO71j5muhGInlm2dKwllh4EHyvdFq1wt8L1uEVS8LKhlPulpXp6AzHdnLWHCo97t0TC2trWEVGOe
Ssbx4pJIO9zb2561bUPV+dqL0ovfl3qrCz/D7Hmgp2mN40MPMewwNkO1EzO3ZgvuSpVPOQnQXB1p
vrmi1oMwL6mRgTn18nkYjnY5TsPJ0RWcGOcw0V4TLCWoWRZtZdVqleE4bdcjAlkaF4UeXOsP2jxh
rd0lfXoQWmd+cKt0l9Au98r69LJVeD5gm4AK0eqxonogQWXX86LDwGsP7QgQ9k7rpjY/aNEsup2T
urmu4LV5H9PtI2Jdn5hmFI4+Wa15aaxo+aznSs+ZVdIf3Rh1/Sl3rHiv1rAVnniGU3LnucBeWoWn
KETZQ7M7+1JqVvio131VHKupete0baDUaX7WtCFzqVcvul+EYb0z4Y0QgYcijrjERkpXa2wx3WkQ
+U5lXzCvn+yzMoR2hN2AOV5a9Mjae1tp1exoFsn8t5oqxGVHspA1mD1gINZsCBt/X83OHfsyKpVx
WhSMtoqisr17Ty/s3/wOW/nLt+D/HpGmCiwIXr5rXr5VuOwe9LkuLtpnuBxpcYv0pr3cT2rYBIv4
W77Hn/HIHxH+0jT0RFavorTu0sosVOdS2eicD4UGq0+ZKHfGnrWgdDSZ3R3NlVfkzBSvKaugGS7b
5KsdpbnU/kXtOpdmNNTk1FhGNvha4/1W0qjX/doejZ1NtLGHwQtK6Az6xDaAuutTMxuLyi5KnEuv
jFHfH/IpjX/VfVrER3VAUhW9u7lTzp65VEgTtI7Oo6NEoPv2LbsRKoh70DuoJVGpXJfUJ3eC9JOY
9kXMujHcq51AdqMgsX0vCnqlO6NtRAoYmgDAQD+gAbfW6I3HObOqPHMuS55+XMRo+7h5xa1vpeGn
vp+1PQ/Xrdlh1CZVWwHyvKihtDqugHnZOBeXiJv6jtaKxwKtrORgRmKvi7UVFQj0iKUil8oRlT/m
WcJCfXDuI0rdly5Tlq9xgZC6D+wtGc5Rukz34EO7Ux2F415he108kScGFQaJeKNhTqv+elxDn/Le
NkPrEmWtGfoKlSLTL91hesXHAwaAPgDPDqlxfj0O3ExvNAvTumR5EZkPIf4TM6ZOkRc+KUmePsxp
LXbOyItyzZ+52ejG04zkzWGsxrRrE4U3xbUuQ9SE49Gao0Lwfs0c52THilsfUIZM7KPR5Pkbr0jn
75lXaLo/tLFo3taZ4s07OcRGBkM+ziOTY0u9Yp0YRxkClYaIrAuaENrnQmuHRyUs1f6+rr3FOfXq
khZYDOQwFFy9SPfQoFsbGhVkOs4wFHgPrcJUlyha1rWVedGMXiKM5z53fCssawttJ/RTdpLSreHA
2UrcKWAl/l59cgxuOJa9cckr1xT3htFMzRkzOcd7ZxaNrt/fDkZbiyuVNyFAc6sTk66HS6vGcnKj
ty5I8kalP1TT/dAu6q8SPfWvlterH5pQSZ+cxlt+3x55KzABbYEkBbUdAYxVCiPcqixCpXUuSp9S
e1swjeHEpT+AVCeAh4ruL6luCPdRq2YXUcanXOKsHhlR1ZSwBmIW1gizL2WUDtmjNqNhdVj6qMPn
xel68vGFUvPfTpSR2UCEC6rHXHfXS9xUxszXzq1L4WFHnGZ2itJtBNzukz7yqLwHeFPZOynEy13E
w51bhvhEWe2FAoVT97Ndl6AiuiUZz1XSJDZGwa51dvRUKDsTfBkNAW2iG2gyO+6aNWqyKSKr67LS
vuR63d5ZOn03/tYG/Xh7IbcmRX2Fmxs3JEZanURjKiS9L7cvRUyWeETGLUm/th7qSHWPVfHOydgo
OnHeZemMSE9Lf52fuKMr+sECZ2ZXGDY+Iq6Bq1VYVZZ3mLCzu7MqRdPfeE1uVQ+uQy3ST+dCfAtT
0V9uT/zlUeFZDCAdZwkEakAyrHaQ3uHdFUVJUFpq9iHqRJKeshrC9dHt++qAJR0Cg7eHfBkX5Etc
fk4kP0GHrk5LMoMUw2s1CvTQ0r7MsSXCAwmG/aUVkDOpKKYfycCrz1QBjb//zAQ+rj16PjrEg9V5
MZrOznPTVi4TCMBHU0EIucgc5bMAonC+PcuthaXsQmuamADpV67Cs/whz7p8KacsCiptbP2xGqOP
XhrOx37JP1Mkt77cHu5luqLbsovIHUYJT12X3nlkqMUwZ8olL2OY1YvWT/Op4IMnJxPNkiny2xl4
TORMe/FAfq7r5ylaUaSb5J1sZjQArifa9RH2JHYYB31Yz/ZdhkifcxZYdL9iQXkiUSgl3L70RRiM
mhsltpJAg6F+xix38hcNzkHuLtQ4EkuhPnt7Tbc+IRkS/RpaTDwiVqlYS87npZORBAL2zXiX0LMs
z97cWvE9EFynfeCt1jzdHnPrO0rCEUgmNGYoS1+vZpGFWhmacxzownDejos6HQolVA9WJbwnu7fa
U2cWe3oAG9HPlpg3lJQkCWh9IpUFbLaO+3qA5Zwz4XxWVQ868uhPHViZnYi+ORYvBvp2Ukhn3aBK
MQ1TKHSAPs3H5qOaqfUhHIvOO1Y9DoY7e2Zrb3ImuCPZnqBPV1+wdLQod7w4CTJdFD9VLauiM+4d
zZ6hxdakUHEAU0OjFRTvKop2MexrIyu8C46Mw11WVU54MISIjAdrXro9kc6t0XiZqLQLeFQjaHC9
R5Bt7OdIaO7Fsyfr87gkze+ynq3loJVkHjshc2sJQQojEMTM8P3Srwer9QVxHPSvL38EZ+cMXu9d
HqLYfLq98bduBdnwkRAQtsc6OZXUBzfr8/BCUd4q7r3ISd4RVd13iza5dNgStxzAZuRt8hMvQbXd
GV5+oXUUQ3tEQpSl29P6CKgqsxyWRrlk+EYUvmJ0w6nWm+qx6gYIlpPX3JlCTc5QsrPuVJRd+fX2
/LcOPhUZOsjg04jL8qM/uy+0KM7qMCWAx30dvgvhhLzLzCh9W1pLju2lTdOiLYydw7iViFB3k30J
aFyoMMlf9WxUs9SgSId8XSqJbfauqtrQ72DcGue8o/qJQ19YRK6fDouuP9LOKd6HFvoKQaku3X+3
F+BPOF1/AqqOEuDIg5SE9vq3RFSrhtqrwkuR50ShluW+h/xZh4ch18QbdfCic6RlAi70bJ0VUIrF
YTJmDQ1rivwYhzbZsbHKPfj6C5yMvG5UMDpA9EAn4Vdz/bvoEuV6soz2pXKSUv2sTAC+6CC1/XCy
8sj5bvd9mh/UHjN5CsJdPEFuh9nvp5kxfzH0pMwPOK07ewp/GwcGDhV5EV0Gzs2aF5s4lRcaVhRe
KrVOGx//4N47zGZGQRwgMfSMxpnS7yqaTOKN3rRZ/nD7e23cjljA4gsNKVdKYa4Cw7TMmduhjxHM
U4eDfeL1RxsjnYOZksUiaDzvAZY2jihFd+oimF5TB19D/pxOE6pOnfLSg+wpfpllPQR6NYb3zdyo
3rt0FmnxCUqDZX/UUn30Ds0S7QX6jVNKbKBaIhGkUujwei+UdLeGcFmUS5IuYXxsSk8lZW3AV/47
ZqDyDrxVmtCnstHWp9vrvTk04ApYIigloWF5PfTQdWM3dPAaZqPqxvvcoEGM67qxtE92kkz/jYuZ
kiykrbnXPtyKEoTm/ze0vCOeRQnuhlQfBLlsOg3Dye2j9FAj7XeH9oni3TtW5vxu4C2878yyPaul
iNPTYrd/q10jzyG0INAcf+oX63JjHhbgnzNDueiz5AXXs2k8dbWWRpjJ5tn59mpvnS7G4ZGLnq8U
172esoVnRtNGYxwMECLVT6pe6oqPysYcHgczix7RTHKz/6DHjueyLjt9Z/itw0UqRkcE+xBQequE
wlmsOq/aJgrCVqR3Xl2kH5aybCiIle3nFOCWvXPNy/msgq9EXrK2EjADz+R6vksD86lCfylA2TK8
Hw0vPCIVij6OXXaH20u7PRToJClZjIfdKnAoVo5502JF2JyP2bdWl4m77k22r4nB2WN0bQ0GGZBG
AK9KYLOr7zgvERd7WoeXUdUxGbYzI57vRqWLlpNjobB4d3tuW98NcpxU0aUywnV+vYxdprdRhSDz
JSqBahwBPenToVKWKfUHTxl+UMREfuUVY8psGugkSfwawKF3Yooq+fSzmoKXpqNnxwzJq49zjDZc
FM7Vzt7ciMOIJ8J2lAhzqGmrJTURiVcVOB4XpyviA0Mvb+A7Vg/9Ut938+B9wQHducOzG+1gt4LP
+/dbFaFnEGZ/7A/hXlyvMZ7qWug6XRQIbU7vu34Wj31caFTnm3AP0rYRBiigITArs23EMVfHAhUS
R+B3qXDnVG353okU519bF5H5FCLsiwKg6xX5qXQaZzg2Xf3XuHpiHpJHlOch0lI2X+szhBEGdTD6
+ba1Np7z1jHQd4lpIdWT6N9ozHivw71xYORsYV1Js1HSsevVjfTC1PIkBLxppcaP3B2Xj0u8mD9L
Qs+/tzfu5lD0swlweDRRSrweynaiHhvmNg16NMHCAzk4rB06OWPtT2re7NQttz4lRVIyS64PUPzy
fn12iZn6lE6ihZCRL73Rfqpqq1A/2qldj1/bJXG8w+INQ/FPqGndubUiz9x52W+EBgrEpEoyPrB5
V+PXXRiGUe6mQR2Zc+TH9D9/m3NhfnGMzhruCnuK99qgmwtMXw/EEZA6qBmrKctor+F/FZilPU/w
6CjIc3MP+fIhTCdtR6lhazQwf3TMJMKHHXQ9Wiim1kC2MQNjPIETPExNtDgfsKku9F/JOJo7ZcTt
4Wi3wpyFgL22SA51L6xQy0sDQxTZ8jQ3Sxs+JpVn/euK+G+tBeU5JNz8z2DyxzzbPHlf1PGoOmlQ
maCo/ZEIWB5FVy33jVPFe6n91tTo0PPsVqnpcW9dj2alCQ7jCkTEss5C8WlK89SllQCN7QnxqnBP
+X3rZNCUU+lagwIk3l0PV4imUuZ2TgJAeUPhWzWpu17aWoWUVGSn52h0vcrw9WLo/lXzbhSvOBm4
GFjMWHqCrpUCa3RKqqh20IHoWudn58zOGcHV7FQpnfHEk0vZi+qb60tviFoXVTYUCq4nLEy7T6h3
ZcGotepy9DKlsH09jofxUKiNswem3RwO/xhK3YDw4fBcDzfU8SBqWteBHRsjZIpWW7JDpzrFQbhj
u9PSlGd6lchhFsCjjB4fYdVevVbnUHSlyNM88PrRbR7VOVmMx3Hskp0sbiOcsUURW5ToK8C6q0nR
koqGFjPRICwmHHq1xLTSyU/Gdr6zGmVZ3lRIKGan2zfG5qB0K6jGoqNBef16JUcjRv1MUlb6KSwp
S0xm7PlKP43dUVSZYd9pS1vukVI2Ph8hm6SY0C0fn6tBIykGrzdqFihWG1cYaCDziENZ04R1crTi
Es2k27PcOI+0/x1wJDh+o1a9CtuaiLp0ToYsWIqq/GQudDMOU7LY/cFqCEPvPCWztXMcjpyRSSzz
Hq5jc3ws0Mjt0N0CNXq9ystkozwT1nlAZaFo7qxazCc0QwvjXY71XnOIJx0RMD+qQ9U9tEoxuN9u
L8DWiuvYysuHHl97LbnjAZEUCcaRQRM11ttEK8uvJO5hiK2W+Hl7qK3jAg5Z1m15JlD/u56rYgoC
Ur+UQRlG2nQsZrSFTp1DCnJ7nM0pgXugr/RHSHr1oKtam+eHcMogil3rV9+3rm93fXms0hJ22SvG
osAOeoQKDS226zkVubChunpFMBh5xAjOFMCVxBKFFscehG1zXghl0naiLfxCvQI3grHvSzMPmszK
tIcsG7szVpe6fdbaeM+/WN5769jGPYzYHCkx/ab1xly0GBJPXQTZkNrg8tDHcNUo/5CNpQmqapr+
a1FHfXjFakqvSalhiaT7KqC2TrZUfW7DMco6fENF3v87W+2AMqBQMNa8PdhWgOMNR7+bGM79v7r5
i8mcck1l5wPezZ1zC1dm9hNwKeVBXfQIQi3olD2R8a1vaEiCOY8qgKRrAKRHyxDxJ1hULq42iY8u
GaYvIAse68ixdrLwzbG4dKW/OZjdNU2KQo2th0tYBB7Y4PJgA5g9VdaIlZ1mxH/LSiZro8MO0oip
4f3qrvaLS7+1rqOxDIpOsfu3SW4MP/Q4b5uD26j9p7Hp1dPff7/nI8rpP8sTE9NJXDu3y8AA/IwX
6dDgWpnGqEuiLhG7b3gu7umdbG0Z8BiAOZEEZqKr/Zk2YujGXFSBrcbRoYu96X2oYDcF4Ka0H2Yt
LT+/Yo48KMgvYI+C6ryeI3Capda8ogpiJy7O4Cxht1c1Qv+zWbzlytgDuWxumWfjrcLZaEVFbkZl
FfROVIaHcWnbTOan5c9cq90dnvfWfUB1lcoU/quyI3I9ubnjw0VgsgJHLdri2NqTXh+6ym1ekT5x
b1NFxr9Gstivx6mn3usjigpBC7ASmGr8sTWS8E1Fg+itmL0dSY6tWYFiBDr5Rx5r/VZaBNQUrRyq
wMAUWz/loox/NghU7aVKW3uR1zyJC8eNua1mNVoKmC8jZVaulRV3A26VflVKecAJRmZ9tJ1u72W2
N+Tqg6GGjMIXIStInTZ6Kqom/JwuXX+vDdOnsmmNV8QvUpI/2TV8MWP1ViK/9BBxN0tUJFB3OTqp
Y9zZYdE2n61Wz/ZojJvfTdJbqfcDB1j3lWOlbLIoHtn6oeV8TJU+af2sqa2dK24r4ZPwQyC19JRf
tMmhTGRhN1tl0IPgCB9hf6n9Oa9t0IFk+G+Fhfz2oQ3jSn1XLvVeE3LrCz4ffRWlVaeT6YpLarQY
6lOEeWuHqZJW4e7reJN69CAO7WRIW+sqFxRQAPp4L6jvZWvn+NJqJT4zRTqedUUbm7tyUJ1XjcML
CWweIOm1VFsjCsrNJPFBoZVK/Y8HIaX+6FEm2cPJba6hhFkCXaMUvNb0IsWT0Nmeg9ckhXKOi/aN
OVV3eV467+OqCstX3HNSnZYrAHKtuw5fbb2ECplnFZhTODR+PobVcY4Q2Gsb0duH2ELo//ats5X7
0XkjxwS/BUBGrsCzm7UV5QhLN6sD7O3dkzKN832uAOzMujI+L05bXbw6VHYG3TwYzwZdpWNlY2Qo
rStVgL5f+8atlg7Fbt34jVKrceYB3j0B8UcYWee6fcV0kRZEkBZ+FZIf19OtIruO4ryrgpBW4oR6
eOj69ehmfkpicVQJ4/0ByZW9a2nzYNDt5p2C7P8LL+M6G2t6mhEBx6Wkf0alzXFPS2fu2cZvfs1n
46y+preovNxTm6RlbE52MyT/QO7RXH82aZ+eki5v3mWREH8p8CXzQTQ2gPTD1H8popKYc1+ri3w/
LIUyndOpL9W7xphq422iwq7eCatbiQt61dTRuROJq6tkkFdD109YTQSmBd0Ph7Ksz96pvVXbqPHQ
19tTyt76eLSm4fICWFPBBFzvGWGi9O/FogzcvKWgBTCYhLBpPXvPD2kr2nAZsZxUKawXp9/WEHOY
Uh59TlYlv0SlR8t9ZXMS72q37lB8t4z+/vZ52BySpjt8SrRx0Xu4ntuiz4Y6e6IIqq4u4g+eVRvF
76HSRPcmEoOLzaqVGO3OZb8FSaFL+cfvj3oIj7LrUVOUjh01Qf0ubZfI+tktsV7dkU0V2n+aOVTL
EaGxXD/3A9vuQz7mmpMeYKUYVk43aox736kmpz23TRcnb+GT9F9vr8rWDpPiLbITx/t0XYTrhB2h
VRKyw2q4euXsLYM/p/n8AHngb33c5eH5Iz0EFpde1Br6UEzK4PbznPP4HgeKs7lRuk+uW4dvTbCn
2AC6i0Ox/xVxkK4NjU2OEFWa1RfgzS3KxFDyoK+quT2qcVyPn3VhpqGvUic/eFn6w3WXwt555Gyd
JfygUFzjZQxLfbXfYkHJtkGPJhhguHrfgI4JJTlo6tROOyNt7WyXMyvbfKB018CvcmqFktZzEXRu
X4VHPQnn31qSq48iC8sfVqfN59ubZmtq4CHZN3CoALaupubkkM3FnHCUlEJMT7FY2vyMG3S551W5
tTtlJ0hSDSl9r0WlubGtJSt5fossNxAa1dqkv3fVue/uunge97bK5kJCfiZAkJdDNrw+rEU9wPG3
8yooxTSdE/Bcj+5ig15LROI4hzSepvA1SwnhQ3aiKaCtpaTaDOCRqitloKUucQ+TI3oVZp9X/93+
ZJtTA+ol00hqQ8YqsqP+NJW54MltKyKhOdPHUCaT1kzGgy6m2D6mJayWnaMnX07rahuFb7QxKFsC
ElztkyIzqmweDZJkB9CdpaYlriX20h2dxZ2zw0DDDEWsMLwv0qz+SG2w/nV71ltJAhrSJmZV8PDw
O7r+oECRuVOo5wdqkqE5FgpVq++yVEQ/mrQGjqMipJceIV3a324PvLXcEngjVaggNq7RN+mccjlT
cgjcSlFPPBF007cH4UFN66zuK+be07KTmmzOFa1j+EoIvCJqdz1Xta6NwRFKEYjSGdO7zBOO90ZR
6r79qaRL3B5QhwCW7RfYvrwmtYa/D1kBrBP9nFWMbfLaGrWKV8pi9M33yEoL59EDWQB6xM3L75Mb
d4Y/GCCtdnpVWwHC4wkGA1ESYdbVTtWeO3tWOur8KIUOpyrOuunRtQl8n7wFq5i9wvgGAZGOBkYX
PJAItJza61WuO6g4bpZS7W9H7Zs1xQ/mqFPrV/spehs7bfajTYf4Tao67Tc9K6O3wJKLz1o/W0+3
d9jLz/1Hr1T93315iEfXPwT/7spZAJUFCN41d7mhOI+uQAfFb9o0bH0sMUxEBtGC+3h73Jc7m3H/
VO64bswX2tpYSVjJgM1EYDhDfdZzM0xPHFxLHHI8oOSnrrOdLHhj0eWYvGSQwQBitpZOdBwhVKt3
kiCUrSpV0eb/cEhakjdFA4D0FE72JM7KaMc8BpTCPcR4zdBXU8rs6IGu2YENbP8c+KdIRsjSsLHa
Awn1gBJxuSRwUtJWXWkr8U8JTdGvs84+OUmSv8OsOIdf7KhzkNgj/xHRtvTI0wST8J0gu/lziLBg
JjgAEgtzvRPUhbwKZnpK9UNkeMg5S36vUzYev87uIFqfmnxq2P5ALorGROXU2aEsM6V5r9hu0iMa
M1j13sX9MkOAZ0PWBg6QwuALxTgw/6JF+Bhl1sm1Gx5ltVbc0UVL98BGmwPZ8DTBOpKSrPnqrd7a
VpM2cdAYXnOfUMVIT05lJfX59rbfGWcttFDNKogmIPZBEysih42VJeNd7uRIaNweaOt8SWokUnSA
Rwky11/TbVUVLuSUBF2GcrtPzU1Vz+aiOONdY1t5+T7L1V1tnZdVCrYyWSoHmwcStoDXgzaaSwoS
oYUaVWMVPy6pMf3ytDx6P1XllJ8xHIop0Y/LcC7nxs5es4OZMdwh0GJcm6sdrCdWrxkNUtZi6LG5
N7CjG2JI1XdTBAbDz7vYMN9HFWpep5S6selr0zDiU+aGrvZfWavib7W1KRKB1+cqkz1Q/qw+gjBV
7O48NDXT0Sq/5erS0oOB3XGyCw737Q++tbOA4FNNoNzFoVmtfQwAudOWNAvEKMLp3WKhRPtAh2Ly
9ipC2yOhrgvyHcTF+i1K3A4z5NeZVWTa8xG7+UL8zoVS7/V3Xt7KMB1k3oqEvsVbbzWlNEcpyFEy
4Dh6jj5TXH1XBvHPvMzOXvDbmpJBDYG8loPwgn2ShwqdwN7KAn7GmKOeLzUJHToUf0/QZkpIgdBr
wacDL5jrE6Iag6oDZUgDITr1fnBzdz4XpLFHMbbmGyu39EcQD/2emdfLDPp6WP162MIGsl06RIMk
jp35k1eNefKz1S3EK2onrpP3mRsPoa+PatOfB0VEHxDRCO2dmLSVayAxAz0TiAMqHfIrPKucprST
rb6O0wBtL+7UKELuoUQl7AvIqLbzl94KFczcumXP+HZrI/FYof3KGeQtvb5p+zGurEZPgwRk9yPw
R3Ia3UGP62BNYO7vbp/EzdFkO00WQ2Tufj1NL55tKx2nNBjgD52aefI+e0k9U0ycks+3h9r6rrQP
MCdhUtyTq++Kq2NjWjVS4pMdhyCgdewzfJ0EOYXpE1n6oXMMYLN1luWJD1HIOahabLqfbv+KrQnj
B0EZHuki8trV8rZa3y+DWcaBG1oR+IAp0eqnqkhGxzeGCvbo7eG2rjbsSZALQR2eJ8pqfXUovgID
DWT9KTn9N1jqt7FHHT5NhP0VGHS6M9zm7J4Nt9q1UWPOGp5w8ERtI2tPUwNE96leFoAePHiTvVts
65DQmiT/p6kt+VTXu6fohKu3WgUjvzer/G2hq3gqUr7D3vGMqbDywwmb0TrhXWzv6U9tzpTsD94b
jxLVXH1HrsF5gtEDnt2yx08DXkWwuZQ6P7ql6r4i/wflCZmTRjAV8NVHFPMIgLVlrLjRxoMbadYj
zA/VL8Y0PsbO5Px1Ox2Qh2RPS/Qj6gKrwIvG1FzamRIFi2mW0zEuEJg5Kqhi7GT1W2sohcPBV5NC
sEmvP58zCuriqH0EnWiSD2nbFrIQo2SIeAtd7/WdaW2dBcKpZAMibkUUuB7OK4Yi7BveEBOdsNmf
FtP6qcxoeLnumH5bJmM3iG9OEM4FdAeuZGddjzQyKgfY/kll7Gi4y4fYqw9KVonflGlCcbx91DcH
g90m+3tcmOuyVh3GUeUAyg9i3WiLkz2r1ezriZILv5rKPRXnrcWEzweqU9Z5qWZfL2aLyllfJSbq
71Y1HkvJlXHsKDvZUj154QH+3+3Z7Y23iiwa5JU57XndOOi2fLAW8dtqw+ypbNCq1tDn3FnM7eEk
VZO6ndQrvJ5eP2nKohjYXMSZY/8LQO6dNdtacih7e8aUwRpeETh5A0jgH2Uk9BKux2tsnIc0Gg7B
YJfafKgRufjSZSL0zuTdxs7jfuvpwYaEJwcyjtrV6tvpldeNIzWFINca9aRTlbuvgak/2rHqKb5r
dNUD8m+evzS68vPvPyNUbQnLJ3YiKXI9z2r0chWD6yyYhfE9VyY19W1sNB9NbdLfiUjNL7fH27oh
qEYidUGvhSRylRZnWdFZpTJBb3Ds5j9+liiPRZWhsWlXxj1ZHrJ9Yasvp9vDbp1FXhca6FSMR8GU
XE+zcwqa4U4PwLKf9IdppFR0aG0l+VCmtVLs7NXNwWQTgqANMH4dRtGfTbpIjXMAc0MXwGHlQFrO
0J9ax8Rp/hUzw3dV6lrSJl1L4udqUooUv9Igi6AadMIrnlwlp6XTWfFrrnePRw0vGtDxlDmvV7GY
omIZWi0LJqVvlnvHzZafdh2XH5Nat3wxZ87i60Ok71FnNzcNpGXpaAercS0wtrgJ/ouuzVsKQj+M
vNI7eEoTPdHOR+9WakP4djHvqS5uhRw2y/+MukpmUJ51Up5dPErTpv1uVq77ng22nJfEwEG34BXr
7OzSzXki6cHdBNGSS+N6fbUib2NbqHlQIoDuIszitf+WsUi+D0vm+XOsjXfliPyGf3sLbYQfGj3U
8XCckUbvcj8/e9oMZUntskmywG6mT0h+1cfBzRqEYYZBK06QleNLplVWjytAnu/JqcmTd90fkV0m
EmHpUIZUi3wlPBt81ucxScsuw4+tiR8aXgHiTaU4+V7re2NtZRMEEjAdIFS6V4HObnmAMAyTVOzi
hKdmeBrBLTX+OA7i2+iBZCgza/x+e2k3QgGIBcSEZLzju67ijttPJRwLGE+kdVPlx7kI53dKIqUG
zErU8d/XURgOqI3USzKA+Fwv5lRlFr6ENVu2hbTvaal1icFO7TGrNk4GllNwZCm2kj+sNQQGbemm
oWjyIKwmSrxalbbOnZhm30kR3fGjJtbDnTC3+flkl0OyHDFkWG0TJVIMq02gjyQj8pGfwPCgB6Uw
0nyKRhQRf7hNpA5IZ2KStJMVbw0NypozKSnJLzwp3CFbXMSf88BwouYwiSb6DD6/OfX1kt0XcaId
EcRJft3eOFvH4vmgq+0KeBbA/ACBFDkoV3J04ro5Zkk03L9iHBOgrmSovEwbgf4u42wYgFA8/Hs/
ZFmjD092nHY7d+LmfCTBCewQucZa/sP1WgcOrpuDFZwN9Th26hJ9qoCBejsbZXMg2KnATZD1gH2z
OgJxboumL4sgwYPznJXWFJ2QSXT2VCc3d4UshaEhBKl5DUvKcyvEWiguA6SHo68FluLaSdaxcl9L
O0d/w1XdaRhPUz3dCddbp0/qMP3fkeX/fxYxiWHDoHLrBqA61A+aA7HZh/6oqf5cFu6vTqTL4fYm
2Zor94NBRQjwM0yt6xEVFZ0OYjR8ih7xxVBN4ncCO7InNZ6jU5FXydHuFXQab4+6FTupeSF7TK2W
esLqSyaNudRjV5ZBmKVe5Gdgzn5ZIqp5cbjpP7fH2lrT52OtAqcXjQAwMEoKClBfjKXYSXmyBrf+
rHW6+b0pR1xd//+GlBv52WfMpqYijUrYQIkhvnmKaGq/ayoLEenIeRqKrvn0igFJKjDmJFW01oXE
GM6GXuN4ElBANc9Zb1ninZtifYyzj2sVx8VJ7T26+ObOoTMFbZpWDkZG15O0yrQB1EF2qizxT2Ws
5gPsQ+iobma5X8qsGpOHMAmdvSr/5tb5n2HN9WtRqG0RD06XBwMlW+1guUXo+fjWVBmEv8lMXhFz
gO/+n1nyz/UsQy/PgFjwuqiTpWvAeGNpeSJZVna+4Na0uP7+YBugIay1nWKRDvOSgDmqQYzcZWK2
HsgMozfDWCRfbm+WrQ8nXcepldCReiEwx3VYR1msFgGojemfLDa7N6Whw2vO3ehsu839gJPPzvS2
DiEocmgj0kGGbsb1MtoF1mFWzEULXCZzDlbh1Q8lYO3Hsc+j8k5ARNh55W9o8sgsCelXSOk6QjGr
5+ic2ZVAw51rCbr7Tyefzu0wPChD5RzmTi8O0VwjY+958yT8Fm1lcWeNZb+H4938rkBqpccFamxr
gPviidYqDEQNlIjmn6+aef8YAWBxDyAD6z1E0uanpaYh5c11Li75a54FHitVHD2a6WSEtiEelqKv
LX+yF/2TXSzqoc4b94I0nLkTYbfuZXByXHswyJjmKtyZGSztGY0tMuFYPfRiHrpjl2jxdLy9cbfW
kkSGDJjyDY2a1exyTIeayID2ayo6kiYTLkR3U7Y0mu8VTbgDbd0eDDzGnwYpKL3rpRyqsS9jb04D
WyDugfSt8kYFdP4VYHF/uj2vrcMB6ZV3Gg8JPOFW6yeM2S6pgPHV/hdn77Ujt9G27R4RAeawy04T
JY1St7RDSPZr5mKOR/9fpQWsb5pDNDECDG/YgqqLlZ5wB0LzBJkN/jVG1fSpGVKAep7VVxsrtrZP
iNjwkCatlf4r15Or8kLNHRFBE29rI/WjYhx+AzXCarVDEqDdK/Rn61M7z9pWULr2WTkOKPiRyoAC
WJxKtwkqXmDqDDEwtXY3xaV2mCmIDXuWwNmIgP9oIi4zUHqnpOsQkiSK6nqevIiBmNI2u1gxDjal
aUZfqR23x8KpjJOSCGXPJdCZOyqNwxcsaOx+F0e2+6mpUAbwZv7qnTvBWPQxgZq/Ayqx728v/Rq6
RSPaoyEPtZTHe/G+TI1bZF3AL5xmd3gaAtu5y5V6/l+a1PF/WqqlHxXA4i89qqqlH3Va2+1K8j79
GHnDxm9ZO8akz/8f0Zt0ffGx2mFQtcIEaJMVTY63W6SG8a4Y1CbaeFNX98CrgRZ7IE70sUnLglQ2
V5ufM6ZG5V4HeaXdd0WDNNrtTyz/tuUeoIEuQfE8eWB6r/eA2lhZiw0cVQhYFMVu1htFgV0ATmTX
jahAyYreczUm8QcVPY3d7cFXjjbRNdhXqeYqHQuuBxejog5Flrln7K0UP9anaTj2RqLNfqfXww8n
t/Wt2tbKfGnxIsUCPAHHFncRl9FF6rwab4+zAoIt3IdDZuH6G5jRBD8mNDIkQvtE+z402mDBIWmC
7NvtOcsBFh9cWnmhAIg1HQUS+U1ePUJeWURxbaP1mmIa+AObJ8tPbOHimNDU47mopGlqYjjCV0U0
V8c2Ga1si7+29hvIsSUVAs4XbOrr31ADJhOKOjvn0MSI/AB3JnwSjksnI4mL9iO6sGP8z1yPWrqT
PSXto93M/JfbH2LllmXpcVeBKYSe0RJUhUlQFKY4TZ21loLLPg4oHBe7poyrnzHMu/JYeqi3H8bE
ird4kWs3H9JxxD0S00CfY/GmGDUlqzrWg7M36nZxog6XpDvV6qdPwuSR7pUpT32tZwV3bjvO3T3O
W5p1mjHGrqX9iqGcwopHKfRNL3VOPCLuScvUv2hiE12DtJcICAvZysU6pYhjNxjUnMPczh5SZFwL
36Rp/1+H7tQGmHZtORgBepy8aZFQvR4rzRQlVPM8OBs9S7C3zNniSFSD9qj0IqwSv2qGyNyh8+fF
G0OvbUcg4nIhoKIggHw99BwqowRieWen6jN737UB5pQZ2sW+KdSs/tjUVvFfRpDxE7hU9nnMFC25
u70Z164FYjQTmRap4rtsRGVqAaKlCrxz2Kd4mghlOrZqESnfglTPYKVH2SkQff1rCoZ0iz67dgsS
1lC/BE1KpXZxC+qh6OpM15AuHhKUaFAWqsQuAemXH8M5jU85hXDxN/M1uXS59JFqW1qpzGYaNz1W
yThGjnX8UPY4GSZpoSMBS0p3wAGJjd7OAhC3MUf9j9tfe+WJgwyEawo1DpiCy72GcKXQIq2HF5Ur
+rS3vThD7E93KyO568223iJ5r2U7DEVLSlrssrvlD3p16QZmMreTMXhnJZy9TwYCR6ZvNaJ6Dmu1
Lfa4GOTtwbNCo9uFoz7X+1BROnXfd7wip9tz/wN0WTwAgBrIMGmOy4tv8QAMPbu5UpSAAnWjNb5a
uc59VHpOc6kyvX3oq2L6krTTvBNTXN1V7qgnd64iUEjIKytgmUShHhQ3UDdK6GvBFnEWqkgqmSGc
pcUNYDqiVfoSgVTU6+LvYT33zynrhEFdrNvJvm/6/EMxI3izN0TWmPsZtbxPWdRnxinO5NLd/lAr
x0KGfRic8VxShFpE4QFtInuYSiwJAhoVpKJWYv5vzuLZF9TC4HI5Jh3N22OuBHlyOF4jAKBvpczi
0azTbgqcc5/PU7+zlcAZDmHJS+zfHmhtcvLoqXQu6c0sM37QtXplOKVUfMfOxheTpj65nRqkJ9TU
5m95VKnGl9tDrhw6+tyeVKLmMqUbvDgDQUuJP4gIPJRyBkQDjOGI5WKt30dpNqXvP+Ig9/6Uo9HX
w/TkejTFzuIyr11Gs1P3v9Co5+FT6Ok1xrigjP+ijoDZMHGsASeN1HexdaksIClvzN45UvXsZyVS
bF7KsvpdBmG80RRZXTlyQxaP0uzbFhBM7qmJRXDOogSKTayHPyaDiJWAqtb2kxh78/j+haNxj7oC
Uetbl6mxLgRFHC6vzEmHs97jFOSrcV7fZYRvW9V9+aWWtxMcWfbHH77YEr07h+FohB23U55auCqk
mgjTU1cmrXmq0978FJtm1e5LO7B2WoJay7OelOrWjNfuax5EiSCgewj2dAF6sUetiwuK3+e2rxDU
0uocGfdahwF7GOs5sXG5QoHPz2tqeHcp+jXnwAz76DAAMtyynl07N/RU0I0CIQV6ehGd4BswjHLT
nWGv1pGf203/NS27XOyFifXtRkq0OhrCbQBfVbrSSwiF0pLuDtbgnilWKTvVnCZ3nw1d4qteDGf/
/TsL7Rg6e1RWeZEXUwsqdkIThB6mCfjnCogzYKfyyvg8O5OnbQy2dnBeD2Zc3wg9lit2KwL37Iru
d1Q6k+UH8VSd6GpK8dRtjZyVT0n3hwK85MSBV5Qx36tHPxfOVMdUeM4QUNR9GUzB92QavxWY2m5U
w9b2Kz1uKm90GWjnLzs2aZwnYTLWZJW1rp/ytlaf8QoLcWNTanESmCMfMsvLSh/f1zhEezxVd3qU
lP/cXs+VGF46VMOVxZuIUtlixoiv6DZyD96ZEmig7/BBiLxdysUZ7N0QVYSXKYqr6tsIS6zb3x56
ZXUZmiAdMUPkH5Z5ddsEokujkQoqgscHI7G1b8PQRjtrwPRBK8Xwcnu8lcXlhCDEC+AW2sgSkl9E
JXolgaec8zAhT5nd8CUNIu2lynVv65isRAWE5jI34hZmeRfHxEsr9Gh1Mzgrs7BbP/CCqTqqsSwf
357UykcEwwD8VBKe4YctBtJjp7WGBLlm022acadrXdr5dW4pzZ1Fra75hq7prG9kX3JTLG58ug5g
bMlBcA5ZIjUcLw/Cup1xmhpsQ3yJROgeNH3snXtraGZjr029Hj2XURhnd/lYZf+7Pee1sJOblVYL
EBiqvMu69axVdl2NAdLxtaP1R52N5PlD3Yfezk0D70WzQv2eKhKYbVXgbZ5i4vljHOqsP0UeQNr3
X1NUNAA8UJgA7PUGLgNURhcOkONYmYyXSRudAx1mZLPtdHR3iTVrX29/gD/Jx3IBqPZKnrtEBC+l
aaLQKWHoOiyAq1TOfQqi9pLzp6u7adAiKkGjjabKJ8cNjWDf6ZPeXqxhULpfQdK5xVMdF5bjK8WQ
a5icDF1xdLs+V33kaEGGdUOoBFBjmwl6yoAIaHvOuzk+t1GrZc9D1SvflKZMP6TRRJ0Y5mgBldVJ
grb+fXuaa9uMZjaGjtyQYOkWT3qYUr0cTKTQC7sMnBRWfeWNH3NtEl/HXjgvuebk92NmO089xm2H
24Ov3RaStivBnhIitHh7KnwvpBkXDhSe1nwPYnSwdEeIxk+B+WyMtRJBgeeCiulIvwB7aa+EF/Wo
V9YUnEVtkD7rahjUu6DXu9IP8+HZQZ61IKVytQZ79UEd/I7gL9nYxWsTpsBFU+CPcNTS+DB0chXh
kTY4B1pZHOzGDUOfm3E4qAiH/0VGC9ET7inxGv2nZV9NJJOlRb1OOg+n9KkbTfOTXnr2yZ20HMdt
RXxBtw08nWonH6PcMr7bmVUdm1qZ8RdoiZ1jHAi8jbt05S2E5gZkE8CI9IpYpDsdihtY7LjBudRz
1z3aRiPUuyIdYtXvkXXUfNVRit1Eg3Tj068OzDVORZM8UltKALajbRYqtmHnXunn41yhtm9jtbMP
dSX7pEdTdGiEFv97e4OvnS70Z+mSEO/AlpD74VWsQzcXn+ywZ9P1nrVPK6HSD6m8+ikHH7p3lcQt
Ps0BkfJeh+ZQ3d0efe3dciUDmecY0/dlslfrDf3NpPXOc9AXio/n+2D7pQWkI7OHaNhFEAK3/GzW
jhlBK2eaji6vlvxNr2aMmw0c2bILzk5RW6XfzUa74/G21cdmsLQXz27jn5YdWc1RKLYT+YXeTV9u
T3vtkFHBMbC/gnnwxuugMDRZs7e9c2yJ+a4nSGgPeef82yVRX+xvj7X6TIJSpQwsQZy8ltfzjUuh
YUvE/VnBsn8qJis6D2Ua3hFhus7ZEgjePdfgR6VRo9g3TuGcPDX9bOijk28crbXyOU/j//2WRZxi
VLkIWrnb0nTO7o3A1L7NCJg8GXavPYoir2LfTazuTo+aqt9PeYIvMXsg+AVNsKPzUmr7fAQNM+Ma
/bHjvdvC1q5tSHDtf6RUqQYsDz9+qJk+dlFwRjoz/aoGhdX4djUQdedaRj/NEYXSbZB6Vo6gZDC7
KFtJMwp78caY7Zz3jh6HF6y98/lgTm4uDWMGLph2Ci6T4R5DfMDbY010p26cwJVLx1bBj1BykZIr
SxmAgi2fp3gmnR0EgZrdEGrGBxWW9F4NkXHdVYass1LbFvHGa7fypRkYeCNZlgo6dXHN2qFDiTrP
pNFRZ0BLNb0jO6EAE1BZrT8PoGgvt0/C1oiLq65JspEqYB5ekEQsxVELicoRdjJt7aAZUMP9Umu9
b7fHlLNYhGiUsuCGoVjLB17e6bXmNK0e8HnRxm+/GZUWOKdZnersL74m8msGoq1oXqCOvzjkRiec
Asm+Cx/bewAfV//uKkSBD7OhCH3vzl7wF0AgzPKoNVDyIZda1gB6kWf4I5JzeEES7CH41/Odqgrr
UEa6vYsVr/6pG2HzRXiJdyR0QXXZMaN8ix4qV+3NF371MxYzV2gVZqnGz8AZAypOPY1Ewq4FMTbT
k/j+9nKubSFaapJZDMaCVOv6M3e9OnYurmeXvnKTF4n+9Kcgz557UcoHstiCsKy8VVL+jMYz7xQ0
Lnl1vHqrULVLprBH4qAzUqPZtSjOKsehbuvsyQ6nuYMkM9m/1XyGTK7NUfQ4ql20laGvfWGatVJn
AHwwcdr1j3BJBNImAf1kKxLVQqhefB3AdF/MRjW2dtXagXk92GLGbW8ZQGbRlIjMzPsnhg6gnlBM
7U71ZJU5iV0XAJpXzcF6wrNRu2/dZErJdJI6STCQTQXtICShfrlKMes7zeymrR746ueg+v5HOsRF
D/76cxipaQgl4hdOqjnODyny2uYpN9o439GV2hRqWd1yUFtU4hXUJZZaRficW4BqPYZDW1E/Zjq0
+uOYO1W3y8DYRU+YimxkXH9kmZdnSvfQvyKtBOO+ZOsGURSGAMC4KXUPUKMf15b9uUynSfezNh6K
u17tFe8evejmSeSenfit56TESh3GUfdq0s3zTqlScIAK3Ip/3c4ctI1q+toqAHVC3Ud6QaIIe70K
OF91Of2WBHaj3SW7FBrFrsiD8k6pu8nciFtWB5PQKvJQCQJcDBZGhpM3cN8umkv48hHFgrY9zlmf
t6e5isR/ty+ZtSMAoEbKzQJz4KK5nlrVW5MTjWFyySsRoUjUELl/zt1pNk+3B1pxGDUIC5kTFQsu
8GUFB0KINep5jg5GpTgxBT9d+yXswfRAdsiyKmDDFqU38Oon/NnH+8BIygNQ8mI3WFZ1V0RGf9z4
STKbX249xFykIhE1WBh615NvzCY0bGHHF9NMtP5+SqYuP3YIF9c71Y4eK9Lm4NNgpOHOtlvNuSMP
9mKsyaoi2t/+KWsH7/UvWcSqWVt22OaoycX9mcR1/wAJs/qgBVEcgLMxmy3G3toeswFE0/wCZEq9
+3ri8i0hX8mSiy7yavLVIEr2s+iNf7Gp/wu1IL7sH48OwgXSr+uxiJ69GfMqSN3CSlS/IdLHWbMD
Ueur9E1MbNx7dWOzyd+/XFhJsaKCQ44L/+N6zFFrEdpFJeIi3c3FsxeMaXsCP9Z/sDxykmNcDeFE
wyifjB0UMLFJiVw7VhKvhsccrDkg/dc/wICBZVVwLy+61ZqHSncV996jwt7c3d43qwuJw5lLWxH5
wqUKkILjQ6Bygi9GofTfh3L63IvM4y2CvH+5PdRa+wB2AuEztFmbIGixkGrrEPWgtnvRmy784Y5m
5u7KOjsadiP2mNiM1b6JNPNhpLP5veym8p4/43kbSysDgOXSUh6jF0SoK7G211+W5jMdTFDul9l1
OwP6Y5QwaW3Ump3e2fnOBvdp71xTV4bD7Q+wtqlej7xYU8uLgq5J6vACytHWd+koUpp7IAD0T0EW
KidlzqeH1OiCaKfijbxFW167IlAQwINGQlLI5a8nroFepf7aRiC0tfboOWP3PKO1/NK3Qd/Smhoq
fWPCa5/apbeJuDNt1jfMuorIFslAisxFOxtfcMR2vzTZXD0EQTz2x9DNjfgQdpmyxWNe3WmUKqBl
cm1wfuWufxWJegp15pLA5+w5Qm0/tlMOaA2zUaQ49dS773URRXuu9TA6hejc/RP28TAeo3TqtxyN
Vj+6FNnCCUTqtMhP9OqXTOUQUSg1+QSTORS7PLdNsE8tdhlOr3V7ek1b5iqrH52OpqzWQG82ZZT+
akQKj5DH1AzlvjQsPo+zG+zcuBz/03Ma2/5MNWevIue3u723V+dpovFB75hKxhLpMVISbZM2ii7J
HM8X+kid+mnwKmP+HIA6q/dmo9VbDmBrdxfdKoRoaFlBb1zM1JzM2gitHkm11Gt+1EmDCp87u3xa
I3e7jahq9bNK2x943zQArcVCFnou4hqeKDzmqNH9vHTmF+JHPdwVo8ElBmphTn26FPqW29FaTYyk
lQgeUj7IjyXlsbTCIujrgseWvsboC0NLh8Okzt2hz+rOPFla6cLKHZDGeihA+O20Vis+gO2xyr0Z
mMrL+5da4sOpR/KzaMNebzBiL5iks8c9UgXJS59G7hMaC551bOE0/k67udh4ONbWmYYrj4ZET9Oh
vB4wUDI9KBKD4otVuvpu0uKovaM3rORQusncNxBiK9c0zy4yR1QoDPuNhFzlGiUJMgfIiKrGfegA
aAV+44STy/Gdm+lD16V6c+dkQaz5sZJOW1JHa9cXSSGu1tKOlG+82NjeIJJCL0yij0oJ9qnh9Mpu
SkCst0Hq/ecNmIYbs2Y/WmY47WYMFwofqF2/seNXPjuPNBLm1IMAMC+PtGOGSmtQbz3Dq4/dg6NP
ZrhH4V2vjnifOH8BnJDq/5KqRR5HreZ6lc1Ir3J1ykBphEPxZMPTOPZJ2T5CZtT3raZMG9NbqVag
w0A/mOaR1BRdjNdBoRRd2bvnKPLUD83QaY4/9e2Qn1Kt91WIk5/UbtKMHW2NPvioza2+lT+s/wRZ
KeGBkCjJ6ykbnYUCZAqeAoikNNpys/JUZWYS3ulOO3RfgbUGip/2nvcSKZAAT0kVF/Xdu48zAFUU
EwkzKWwuvcacvrdiZwaXW2RjfVeD6nhojQgFvAA2p97r80amsnKRyiBQWnFBQKR3dT3pOtciI28Y
r+FK/93UQ4o2lOWoxbjPlNJKfXwV8+FxnPU53ri5VoJqBLZYb0qbMsRa3OHBRGquajlYSwOvWD82
3KzZxwOEy9ufdO3kkA5LFUoJpliGmIHhFLkTgfRuuCkOmVELv6ccYvmgXun6v38wWqeUXEi+ZZhx
/T2LSJsR71AAkTVlu8NGJ38EmNscYRrG3/5mKMos6FDD6lgKQzuostaiYqjJSsOTq6TDzmoK5Vtn
G/37KyZ/QAIylADTuIzg4Kah9tuHdHYDWFqx2bn7uuzVpykJkuP7ZyXbeZSQWDBAo9cfUKeHSvDb
uWcshz7jlKike4c+VERWG5Y/b4+1tvl5ycDDknzQUZBh1KvgTDSeGbp9opy1zg3KXd+bpeErehSo
O4Xiwf1cufr4QI2LxubtkdfuGjDo5EsqHVQ2+vXIbiAytQzBBlhePCB825cfM0f9jSXF9G2e2y+i
1ePCz4Lmcxt57fujQyz3wFxT/WLqy7tdCeDZ0kkj59Ka+j6ZPYDNwka7mqpg0n7JkyLR/2JIKtES
8YfyzRs+pdr2atRHaXRp9bn8N+8qmC8TjQXfHTr1Mz4A1kbYsLK0vJGEOBJNI+Xnrj9waY1DZ8Gp
vpSDWT8FTV98FIaR7wtTMe8CxOFpzhrm/e1VfXujwd6kBCPB7Ay7hMJVmeXWRa8C/nNF8jnQTBxT
xTgav24P82ZuuIqwdCj9S1wYaI/ruRmJmgvFispLY9fZF09obuv3o1OiQzsZ7aNaGG7sN7m1BdPd
GnfxTXWIiKMWYqAFcVzB28CxXtxhKE65IoZD4sRq5w9TsPFN36QycrIUB1D1oZ5Jc/V6stk49V5k
GuWlD5xq32aKtUdrP9qLpp0+emVXvPeqYzxSJimXBtGYcs/1eBrkSpiyYXmxIcf3UCFKQ/Xb1i6V
jzEYni0v2rVvygsorWgp0qP2ez1cGpOiOENaXSyKpvsU37w9NqbiLq2t+lSUpr0zsVV4ee8G4vxL
OiKXLPtoiZtEurPMTWssLi6yvjiBeY9pEDeRbw/U8pAcVrD/3DT5fvMMo5YIaI0GPlrGJA+LehNu
a3WU605x0bxBdfYRZY/P3DfqtK/aqfhye4ZvTqIcDLolS0llC3LF9WftY7ce9EmUl2yyrfHQpqGZ
+YDp0neX968HWoLG09KaEA/JyktFdPUdw5/yxSnpvs+too4bj8bbo8CkZKefaA1qnrqYFDdnQtF9
QJKlLN2XIe3EMZ7tdBc4of6QjG63gTB+uzddFsyhug9PjvxnsTdH3epr4H944cDlvicWT+7hiE40
u7PEenSKRnmp4vZwe+Xe5HtSVPPVoIttgi6joFCBHWdeFzO2omAmdg4FqvTgTrX43lVZ+DvywIz3
uRVsXKxrW5QUmhgRmhSJ5GLCBkJwI0IQOMkZogEnlrn9fuwVx97TuBvPtye6tkXpfdM5+SPB8UbG
xM3wNUnwwMWAtHpJR2Vy9lUhRLi/Pc7qB5X9J1R6QWcveW+6YjgK5qI4pUw0X7zca/3Qm/9Xq8Fv
DD3UadcVFkRktRTZxtUt9+NVbVcu5f+N7C7eqWru9TDoanxH2a/fS2nLYM+5eoRSUd5lXe99nY1y
LH3hiiyQwGPl6+2prx0Ydi+aCtQeQRvLJXgV35nd4JVlbOD4OFiPul6aH/TabQ561uU8mLp4bzhJ
am7QISZNJ8YBJXY9XOlxaXPPIKFUmK1fqmMOp9yl0MZFlX511Np9GpJgS0N8ZZK0+8gAGPsPY/d6
1BSZFOF1rrgAfXceY7UITvDnxAMcSz0CuGzPW4aLK8eEZaWOzBx5LZf3ENbX9FjwaL5MXR30O9Xo
6lPf9brjpy3VgdtrKNdosYleD/anOvNqDatyqJs297C/Kdv0MEIdq+7qtsnajXd/ZbOScVO4ZDHo
8SytCrocpgi1NCzNjLLSdj1ex/daVzf/SHAyTvGJkvd+A45G9+u0btzPCfKtW92Q1bXEmovQAyEL
xDev17LuKi2moMlaigAEJY30U9gG7h0BCUqYLRj02x93dSWJrqByMSYqmNfjdZoCwbo3xKVM9eqg
tNxyfkPD6W6ePSHemwPI4wErDowqICM+9vVgulW1gRWEBRdR3O2mqJg/0zFU72vaTB/SKQs3juPq
5EiwJNpGyg7Ji/HVztGccEyHmckVaV8/jZ2pNH6Jvr/Afmv0jOPtTyk/1XKfQuKm90w5GsrvYnZ2
qTt11sQFCQfep0mCq+AcOOqL5nbdJx71+RAYjfPf7UHXpoicIL1+tDsICuSmfjXF0FZFakcTJxF6
x7NXwl43hsT6KZx8S4pkbWtyrQE1pF+ovmlNaoWRVGD7MftqEzE+5UYSKw8FCgXTMzHyGPxUO8VU
tiDlq18VlpNEr/yBa1xP0CrqwRMwYS5JqapfwcngYduqY/pbown7tQrSZ2jycNZuf9aVJxM0I4Id
kiXL4IvP6rTmnNdGk18Q1I+/eclU+W2nl+7eHWIt2wWC5qEfTa5e3EVKnkYbcd7qpBE7QZkAxSgu
gutJ078oAk1BDSzLiszHgwIfQrzNXF9pa+3QRTPOvVlvlBsp89pmgkXGh6ZyRf9G7oBXmwnX1DYq
I5QO2cH5fddG2WHq1PBbiB/1X8xQ0hQkvfQPYuF6KEhphohKzOrg52Q/lFSr9rUypJ9mCgX3FsWC
cZfivf5esCwXENtXak0g/QW28npUV1EDAwge8mN6EO+CCa0hIqDwrKnNeKReoBw6w2z/wbEm3UhH
1laUCBqMvA4WDobG9chixrybhmt2qfrWeQaK3+7CBDMcvyzLaa/DNN17Vrmlt7bypHGxyO4yo0r5
metR615FLiQOmS9x3h0s0+HzgJPKXkxG1u/jprQHPxUdL1rkBdZnbLmc37cP0srjTRSNZwNlLlL3
Zel1TntNDSp+gdBnN3mIe2xwoQe675bllsq4Oi83oTQZ37LaoyeRWVcO8kVV6Lj1rsumrruv5zot
DjFM5vTu9rRWTgrDAbqmE4PhmL2IKym/6KNt2cmF7hg7qSjaSH+yAzOYoWwVGSKB77+QrgZcrOQM
h4pUGUnujkt233iOMvqd4jXnsib/q/umuBNjLH6n1TB/uj3XlXufIwNAgy4cvIclyxSTcj1NHbSa
jLB1sZTsOjc9ilnvvlfe4P2bJrm1sWlWDgsjoklI9QUszBLtg/T42JqNmeILX0cfVSNyzAPeg9mv
mKLEf0Lp8ecq7D7a+MZrp+X1sItLv+sroWjYb1y8sP5VlIXzKMw2pQFS9NWvMqgfAah8tNqmexBq
XFSHv/nM0P/4h4RlWR1pxKQHessKzyhEXQBVPVZ5OP1qIWOfzNYZNqLd1R1M3ekP81NK215fDciA
p0oypBnWMS1dn2IiOgm1C7Z+2EDfntnKYwqWCQo7sDFUIJb5p9Z1gfCkPj/eBw9BVeYPRg2F3W+U
sDthc9tiEBoF7kMZvh/oKa+F/xt6mYB6lYtnXoNytoZFJs44leccPMW0zvgijxtfdG3X0iZG6QJU
gsyOrr8oQFtEYFIzuRR51ze7ZNbb/kGvsr451oqDqIGiVwEtJ82a/+I2kibX0kCOJsYSYSq60KMs
CpyVszQ9jhYMNxfE8z9m13TvDxFk4Zn+8x8c0bJAEqA03mmRklwANNb3bjU39z1CES8ZCuWfb2+b
tR1KhZLyAdU76CWL46hANkqxU0WV0M6TkztD7xnTzvwQOzwkfzOUtB6B4Eqfa7F0zszGJXDgwpmr
vvf7dDKPdmR2/THKnGLcuGfWzgPqJP//aIswC9+GEUlJ5BZ1fEsbvytBKj1rwWDu4gzfgcoZ88BH
B9k5lagFbYRAb8EMHAmaa7QNuGpIVBZzpeWiqGHP6HjYabqPvRpN10aXhrLox8HpVYNRf6ICZ33J
48ZWdxikNw9ZqmRbRnprC4z6FvGthTwyJLnrA6NXtPOTKskv+dCgwIfTzCPve32wrXQTgrY6lkXh
GWABqK8lWNlO29KpNBzZ6ypM/DjvEm1Xxg1o0aqttgQGVxYY7DUsUCq1ZJ3Lwp4N8jltOze+uKJx
d3Zae8+4a2ZPmZUc0q43/0UM0Pzeos+8hSlcuYPIBOmaOgi/S8ul609q6QW5WdkklyG2qw94dNTp
PlBDhEv+QdAP2DG60Fu50tqYvNE0UV1A/29k/VonRiS5VaNL0HTTc2KZ0Xgqobq5uxEPNOU59gK9
2okhcoaNytBKZEJrDx098O4y/JPr8CpfmdHegViHoVVQpu6dilW74qP+MN4lbV1+SIBdbeGs10aU
qahMgknxl6qwWa6XXaOG6QWqpXMIE9P72KDcDAMeKdJMiPH+3RcTq8hqknZLreLFK41ecoIyJErF
IwAf31PHcl8CNUoPE2x7Y+NzrpwRYPz0LalHA59fAslcZFFGR25bqLqDep92yEE8iFS45XlqEmN6
b5THAaEHBX7Pph70RqspjoFF6BpMBTF4ZNB489nRrgiNMttlbhoi4qFPWb2zPOH8e/urvtmxcsPw
iJGQ4YSCDMX1vgmHSUWs2OsuoUYjfOdoCYIX+JSgtxXH9mjsNDG3x6kHgnx74DdfmIFleQgMF3g2
Ys3rgRPhunEx5gOS+m39XBT9Q9ihZOxPRT68t/YlDeilpi/dDPRKloW9MZ7qoPEi55KazYT4gjl+
jkOQzF4/ORvx3dtZMRS9Xy4c0Gns0utZVfVgjb2WOJeOHudwKBQEN7BFtcbHXJjpxiZ9cwLltDgI
xMgAbKB+Xw9WJmBT5sTMfrhuFB0wrpz/Mwd7OkeNWnxjn21Gr283C5PTqZ5RG0aHZclUnEsja+o2
FT+GyMoPZt2gxjTnXv6YeeX8czCG8R4ZT+8vpknWDhINEAFIMP16mkHQ2mL06vwHbHp7L4SqqD7A
9MxH4SC/44Zvtb8aEc9aCYWRm+d6xJKTmND1zn7k5Tz4I1TF59zpwudoSsSxLNyty/vNI8kQRMkQ
+CHDUTZd7JrJsMtBGd38xwjlgTpTrBxwXB+/ebrVHesoxE8yT8eENMELtojaJnN5VapFf57KOi8V
1Wj6YaAcr+eaiyTSXSb2pdRqfxbzrt2yP1qChAloULilCcSrCD8KjYTrIZDiUDq7MbRf2lhNx6Iu
2x/U9H7q06zCszSiH+XYKMfUTSH2WlrzlHTNy5zb7dfbN84fA9nXU+WeQVdNNlAkppH++/XvEEUL
JESdq5+WntlK6RtKNvaPoRF1qLV3XgGMo5htMz4gpqFORy9NQqPxnaBJho9zZs7mXYjcS/dP2wLc
2eet5353Arv+7aQAuFKJOhkR8I8LEAt8Z6//UA82RquKZZ07pVUbXzPz/oOBoveWku8fwOv11HAn
AwIDJ0hedUvdotZuhzIOtPjnOLhj8gFIQ/szmWILJy0vABg+OWp4SNGZtu5iozKNQ2WPamYcRCyy
+XFSS0375MRKlPkzsUmEil4CflfP47k84YuZBh+02dSKe0S2cuveGNGnuS9zPdde0pT/6di9YW2o
Ii1uN155VogDD9OJZ58Y8nq15qZRA8eppl/oZhWfgcLFne9pmDO0uhcebbFlu0gZh7/x6iNKYoJs
jsoNyzZdHMMyHoSSQTb6aSGdaJ2UZiLt8kFRV/aDpgy6+eSAfNGea6KBvYck0HSwgkITvqzK5Mc6
Cd2fahQp2j7wkFzwPTH17q6K4UodEyWqxee8SdUU9/o5/Gh1UBaeLLc1HBA14KpPkVtp4tyYQRA+
1kFpztXHeWzLqn1u8yk/mQZtlM9z4kEbTYsut+hSJ0qZ+7VZj/2Jhkv9oCYib/w6G7X406yFw7Ow
a931HRRHfttNFEPtNOv5qymQvto3Ss9pzJys+n+cnddu3FYbrq+IAMtiOyWnSrJkK7It+YSQZJm9
LXZe/X6of2/AwxE08EaCJECQrOGqX3nLLpmmsT+0uZIG+zLp9cYfs7C8QRm8TpJdV7ljdzU6s6TS
NhhTYN2WeDS/ppS/es+Gll9vEWQu4udJTIjRN2lmJ36GfmHojVqmiGRnZUMQ/wd9IXtyJ6bsuqAX
bvu1mWfJl6qu0AahKCDovnutWZvKtVEH9i+bwCjaGrWb3dVy7lo44kFi7U0Ux8Jt406ZOI5OrFWb
Vm/yaYtB4FBtHbZ067XZ6N4jkqpXnjqgo7iHk5MG3mTCtfXHsDHkJq2Mqd1BRenio1Sox0DNnpX7
hmcsOJRQp3MPwsgYPbj1UDnbQrMiZ9N0AFhvClWtssILUBHvt6GWqpge2mK0r3tRarYf6oix+TUc
BFgt0+j8QKAjsK7tSXfrB9Ik0d2apVkI2vxzeqV3EKH/qyJO640s5HirmrLrvMyMYhfF2VmGx7rX
R5enT9bmVhillu+VzrWTL2qqp9ZthYNz5gtk+ecDcPjE9VonQkA6nwsYxgi7X8cdPTe/V5Oh+BUi
JNb5Iw/8i2M19uTXVll95eJcZi0R4bgVJSI51wbk+OzWLof5dzi3UXcM2tKuUi9BdQX2Ot6dga17
FfQkx+e1sqZ9iMFNfjsPqqJlnpFyrVYbJYcD/UUQkgQP2PFo3bGuQ1f7IlSpFMcgL+VY+kZXF/lD
mOdKuBv7eoyetd7C2rVR7Qxx4KbNAh1lSRKOCnXEWE1+BErURbo3aMis6H4OTtr8TwVdaF3nJSiq
o12XIZDRXrV7n6PXtQ+qo+hFuNNnw6hCf4hRn/cGKE/B1TBYI04nMgbvDhu2z5wEzYPaid2fMtDT
aKNbU0AFHYekx2qKQvV7hGjx/Uz/L/RkDxDwGHMpazvsAvS3AL8xLEyhOm9g1079Vu+lajyQa07D
s2ZUBoiTXu2S70PVm7dCgclxY3a8Sh5IJyRCHCdU5VUdDO7oh6beyk3vIv7uDXqZq/dJnSdvHTV/
81ZVg+RxooJneaOS5LNfJgkC6QhHa54qbevFmgvjZw2fX2N7R5rcWNOcmH5QGUOGP7XdNF6ZOXgw
6XU4oy5uNyVm8ohV7jKRVyOYojnW/AZ1hFdHi6bcb1Il/9qATXS8yCqd8VDQVJm8vgmDEZg8sjNX
Nd5SzU6N2ug4G5mhbWTbTornTu3UIhynJJ26JZwi2Q+HwbnrEcGtvUZgdAsdyCyjvSESXaRbrHgU
aydntU6PPQSXBrgBBpDmE8oK+WvQC8511mUNVDnp9uIOGlnbXWVSD8RN1VhJn+8SdRbWVSyD6KeZ
JVOzyWYDeqwpdYGARh2aD/BokwEd3snuHQ+ZxL4MvdqZ2ZA6Stx3oUiD9jFzAyfzaQfpCe6C6vJ1
ZdUrG9r3erXj/ccwtuq4or6Vvd4f1KHQSddkgDs3Cjv5jBhSFnR3cxPB+M5geD5K3Db+8LAJuonF
NO2gdxbqa4tlsg5mfQbNhS5/1uzNai6+qm7qmn5pycTcGqPoqt3E09X7lVWLcafQv4w9O8VF05tS
TH4OGd0Q8KCBsH8WwDim66F1+mzjZKboaGO6Ex6mJWjqYW7b4kamwLq2lRWP1rHQBvazlpe65QGT
LuW9iIu42gNX6q1toBbAzpvKVrSbvqfArW1QeQq1lynvMqwplHpGJ88ck0y/CZeCKQ3/kPl0eTM6
PyCPqX52yVCV8R71KqHYm6yK5vxCUvleuzp9wtG/pGFCm8/FQfmscyBDx6R5kDyHUavcJxBW2i8c
+LLcaEaWOxszpMq2L8zedO/yHMLntlbbut/KcOYlTY0k+2WZfVAfg7qvHgQozZ4aXOv2f4Ihckqx
gZ/bxT8GJVLVHVyvXD3Grmx+14VlZWx2Jy+vZ8Bn/YEHujAuYBDPQyJ6FJRlaSDCuSP1Ow2J+mS0
GoRMzOcZgQG5XMFa+DXVI3k9KL2MPcqIpdx+HjWvMlrCMBsfLrS1IH3ZCzP5dEzZFc6kQyl8Xq6a
zktpdMVXnUKm65Vu2F1S+lxygZMFxIxiARprVCcpHK6rPCAcgs6dMPdNsJ7oD2XYZg91rYXdXWAE
3NIOgYDmES9Y465sW6Py8qJz/lGphUYx3UwLy0TA8qiFrF1GjbZHoz2ytOfAyGLm1a0fkTRCHmWw
Lqlvnq0pQ1HUplfBxgVCtsq/IJgkUdhW+jPvWvHYTG14beNP8qut0D/fV5qdXrK3WWWbfBy9WpSU
kIxaajBrYH6KNlpKUhK9uJmITA8xsOFW63PtplUgdocVThN2WeGsMbZadeGAnu0md9Eip9BEhI33
yRqKXJgDPTypJC9tW421n05W/JSrOHFZY5ZdyPfeoSF/7yXOGdQxgOvoDLF51w33cJiLfI5i9XlM
cFHbVZVWdF9HpRnma5MUZtiaUpvVG4Q7MnNT6JnzCxRGr/s0YezMn7CyHjMvybG4/i+qDbL0fTER
jt3qVdFph2wKLfd+rgnRYy9RiPgKrzKMqHqLpyowCc97CAijV6JiEH+veMnCbZDOTX7rOlme+zro
xHSrd7r2hCTkoHmWqGvgkRXdMtKbKmmuyjyaowchK1N+DQu97ApI0mNXbsBXq6GvIDemOL40hiA5
5gLcqFfGgY5ZMtrDytbWUzPp/RZJOHuHeO48Y9slGpvSN1sta5Jt3pv9WG66skWp+TpIqr65FzNP
GFJUYV682JE0m3+sWrHTabiw6/g7YCI0K08vFER7k3iQw/RUKVh4xnOB21EUY3A9Gy/YQyoX+lnr
CwUlWUFqvIAYofmfwZdaGY3aELXqk1KSK+ysKQ13k5LqX9XMzMK96sz9RncyI/HSyKhDr7HKVGw/
v0PXZ5zfgAQeB5zmztJWW92hQ6gqYeYW+lNohYaPd3n6UAxl5OmlKgg5Fq3Yzwc8K7m8j7i8ERRX
l5rLquSSVlpn1kmjP0GV1f24hXOeRTLeDWUQIIFtzXsk4jS/iNsfSqwk11onQt+pM233+Q/54MuZ
ed4P1A4oMa01Z3MzynkrMuMpaOP4qDY52UUvp29gq9Trru2Gw+fjvSMwTs48FnRUd7jeFvQqitGn
u0tOdod4uyWepsRtftttZt265D3WNYwZW/XiLnHcTduimrjHOkwhxZWK3HZ6jyNDMABBQ6wSSu3n
v2pVN6U/wo+CawlVgUotr8rpj8LKhIcS/skTcJ/I1xGL2Tpl3ane3BfDr7wcZ3s3SyNQf34+7rrB
+T4wnUoYNdy53ParbdCkExA2ruSnKHKCH2BJZL6RoqkOddQa7jYqo2nepEESPaVuKX/SJU22bhWo
2j8GLssEQO3jFgbkDzJpVcsRblwm5jCaT13TO18Tqdt+4EZWSxCIu4CnOWXa7T//9g/mHB8hav6I
eGNxtZ7zplJUZUbw9qmK4z/JIMprVZRz6ufQqjYU6tof+Bvp/4YPWuYbXQuYwwIfyOVDTxe61yhJ
qHln4So2qAehRjrVnnke7yltC8+BmnqJBvPB9QY6cZlUNAEYfzmAf/X9XGLsrK8K86mQzSy3xSTn
a1xb7NlDxTq4BYfVpr6RmP3gw8QpfVUa04U2+jqeWD4a7QlK16i7Ei2tProz6lbNGj5aRZtx3wLy
uCLCK/2RJGujpqnm5bFRbKbRvOSh9D6fq9MOLApIHaLdxBXrwnlnUGDD+tB5iscgHb4kBTviPsqE
CeojNXW8KooxlbdQug1/sjrH2PZk8IOfIOt9W6LZFR3zZFAOvRV08x+M6/Uu9lT6DfGuaWxtfB3F
0GL9ULSRdj/DoHB8LZrDb+owzJcs0c6vSpg+NKnQLaataq6vylqWnWKXGdNY8YQj3tomXoQQEagI
N01vNZBDF4Kx873DiDbVcIrGC5ptdSqtUARaS3X6qR/gFc1CaR9HpcV3K8rzK/RbtUNjqNO+4mnb
ZzykFy6FdSwI5pSuJ4I/BGmcl/c37K+ti5thK8iNrSe3j7q97pTtJozcEY3Wcb7wDH3wHjIYRxLp
UAhVEO1Pj0lENXUKxsp6sgaZxV6H+M+xdbUO4mttiXbTO11GFavTvmBGX7iHluO21eloAa+LqzL8
58uJn8Mzhc4AmlMoPJz+nBS7wz6bNOupnvT+W2QF9TaqpmxnR8hiz5BH93Ym/lFvkcvhfxPOCUUY
HUj16aAjpPiYMon1RIho761SHV4S2wb80UDR+beW6/8dC70MSveLvdLq4aFEbDQySa0nrdSTHwPq
c16hT8mxKcviwtqeXz/Ld6GWsbz4pP0rXEDtAr9SWPmnzOoxqeIF9vpQl/6UlsfYDBU/nFG+080w
vrB/Px4Y7UTQxFDXjNXVGxnUhERvWk/KgE/PGPfFASsHrKQKd/Tg4m77QT4HyAJfuG/fz+XprQdL
lUF50Ikp4SGcLqTZdzHIkjr7JUbTrh7AEbuaZzihRtO3UzOvNOnz7KbcGMSuzkVtb9hbqbbBsnDI
r0WktWz4oaKK3OD1uTUwRzEuXC0fHDi6iUT4cFwAPNNMOf2N6PCUaZmPxq+oan8FQZbuzD6JfCPL
9E0aYmwI5lL4opkrrw7HzG/G0N0nlO42n4cB55eMoBe8gDrRNOCvq03fxmrTRVHvPKExFV1pbT9i
ntsrz9NgKpeqT+chBwRiVAcp0kAYoC1/+s0AyavcIgN7SulAXAeaIY9BZCaA61Xlx6y1KQKB8tKp
Xhb7dDPQJwLTsMBkTUQPVx+YzKGdzVYf/5K6QfOC9vtTh7tDQ1Iluk0lu/H35zP60YBo4CyuBkvR
Ym3qQ4VriEKhJr/6xpx+AtRttq7U1T3EhQm/ZvXl8+HeQXirD+TGAqnGM7NAD1bnG3qtXXW2Hf6q
Y6ey/ivzFIUyqjGNep1FauwpFaVRdJh+N2MUXEsDs0ZvslttXxHzbnurSUFMDnGX4Z+Oi/1jBZv1
wpR8sPBoGIPao88L1H0dAU3uOBlx0DhPgRTVpjQJvJKxzailpMOryDvHk1HCA/P5zHywtfFag0K2
FFIWVtfpdlOarJ6x5mZUY46PeZnqN7M7mo+qkjTJhYTy/K5jb73LEhJtgm9ZjwVcL4uMOfml2nHi
103Z73PZZF5B+H5tRWp3P2ld5Ycp5JF//UpoDBAmYB7hAARD5vQrqzYKEECKsl/zXNqGBz6p8Iem
iFQvzcUlqdIPNhujAaCDQYaIDMf5dDSlSOxuGpr0F0acqu4XbT1WfiVQEv2qJNgzopiTo1DdjkIN
fKXsu/APbOzxrqIHG3imHqh/1E469vVU9fW0jTK80h/StmGf/uO0kEuBobYXIxc4POrqDYhdwLtt
0EYv8cSj45cYmG6Ikqdgi7LuJeTE2eovkQri8qSwZLAc+tNZmdNc4orkRkiyBOlNb6XZ3slzOuRM
j4ffhPFdWvGN0fTywhN7dtcsZSIKCMSn2mL8thy8v0LEqBiplNGzf054H54p0c3XfV+N36qsHp+h
gFxyDvl4POBbxOFUp9YqQpTBDIywU/05aPLioGe4W/VjkW0LdNVqL0RW9kJ16qMByWBcrHHeCR6r
29sOsiGOg1E8A8Fwnud+tL4WGd0xFYPDjdHjI/H5tjmvj0D/xuUI5NB71rYOAmdNjWRn6sqrk8vO
2pRD3ZLx6BEt8MCNi2tDRln/kmmTbSrHCJpxeQ/yuUWEx5jqcBcbc1/LQ66NU3NhrYnHWc2Tm36h
+SK/yiNqa+dxDWDSRLZj3r+CCogUa6O7TUQk1cAktf1hLBwzuHGo3exDxcnmOyHpJdAWbEjulMSM
3Nsq1PONkE5hb0bNzIfbtgLD6RW2UJuDLOyhOI5KGNE5gbOtXpEha+ZhbmIRHyT+n/1uUPtceWyD
DuAjhUoj2zpQ/14NYoXII3YmOh96LS7u0wwd68iH5FlMydaqDFnXXkHn+Dv9W2V6dKPWfjJMEuMv
mojFE7F5kr3Oosc/MXFRmvUBLGQvUQtk2Ktw/v6pVG7U7N2wRiZ86Mcp+lrrklJFWxn8p76pkoxg
IkcXdDiWoWXG93aSdPdBC3/koBRB/p8AyTSBagbBtJkSmzagko7VNW5V+sPsNq32a8pnV3plmubJ
XU836dpCOjD2ZjqK2WKUYeXfGzGqKuK2DSg3b25sZdg0lpHcuLBanSsUoozOs0NF4rOSyTTz9Lhy
2yNNt6h+a3IqR35Ta5J6/qyX9wmUY0GTPk6zG6yIDBxWWzf4btpdU+warZywkbRSgULQECmbuIQC
sMd7QbkJ8nx0/XjAWebBqqdIHbadqKu02GJ7adsRNkJh5OxGoOuPs5Ko4jWN+mTYxTlV3p1bK8Yf
EQdzmUNYclwK5tYAGGq48ACfXYtLOWtBetNQoUn0Xn3763bS3BAT0EqdXrki2n2ESeQuFm24W7Jq
T9Kk3Cg1Rt5qPKQXUoCzkW3IYMBn6aNScuEZOL0XSwuVgXwCPW8Nai53egd/aAN2TvtGq7L8LkHn
oJ9P9bN09y0m7zQOPr9HzkoHBB5QrFGUwoEV3urq3pryMTbzvAj/tNNohd8Mp3UelUGbCcRyeQet
PEmu5zqQ2yTq8u+8TtOFi+ws5AJ9Su2ARhYITeusrE/nVitIXNIXwnttH+P0Em6qYioMD4mSW6WY
K4dmultdgkuuL2yqiVQyCbgJud8vqtOZz5y6HSuJmOiEPvWunqf6WOlOtc9EMd67Zo2E/+czvUQc
f1+KNEHpCkJSoW8HW2PdMeuyEJlce3RfwgotRDBEfeYpCwHhgmHEOpqkCESjDPtI5A8I7tcCAaqC
JzGvrPtCpSj2xIjHqlmG+RugG/Mf9TRReCJaXeJJohedf15+y18HB7XOYIr1IXhRy3I+JM3cXjVx
jSEnet9+jZ7shYN6Vgd/HxBYElUPDoswVkFk5sRZFrulS8vTjL7ZvdvfBQ5k414d2uOET1voBRU1
g1xW4mjU1bPeVsrh84U8S4nffwTsY+Iodi6BzelXy16raItm7kted7rcBNaMziMR3veo7aerYXLE
NrKS9HUYw+BNj+bhLjMLNffMXL3kqLu+P/73U8jdKIUhI7uum2ZFp45z27svlet01tHt+0J6fYeH
p+cOCNVsDK2eaT+WyTetm8Jvn8/E+ZZm+SHV/7/RV5cHWlvC7JD1fKmHIt5YjTOFvhGhFndh2c/P
KuMAU+eGXGoQa1H3ydDHwW0bJjzT0/+EK7WdNbfmnqdxuLZid77Q5vloPLAr8Jx1CzDumcNI71iT
607OyziYxoOej87GnabBx+JD/GprGV/4vo+OLLQNImMOLYiJZZ7/Okb9guEd89B9yUJpftVHGT4V
kTMeZ5Fkl3TLP/o2OumUGhZ+EcTO07FSSUQo8Ql+wW7eHvdlZ2XXpRE7s6dkiovDbmYa3/95mxCC
a2Q3y/0Ouel0SKEVA7Z5ZfCiBFoX+g3dq3CnpjzlF67YD04DAy2LRqcSzvFqoArBxUlUc/DSqFXp
l0XgArCplK2Fv+1Bl1OGY3ogH5JENvvPP/GDFdRVzYGmj93UYhx4+ol6O8yxqKX7ohlD5GJoNSfY
7ggxb9UR+N2FqGH9ZnLqkZ0kgYfwiKjXuhtoxXqrZLh1vWToPjZLQXbKvEa3otegUjKiiDb3QsMN
Hj//yA+2Dpe8y2lftITOyMAjxmBUmE2mN5AhghJlfyBVHI/KCM/BTLt/JKYtrwuN/oUSQwpnnDmx
oaMrM02dlJcFH3GlwMfZ9CX8qa3ixMmNYBYutds/WsZF6moR9FkqVKuDSNspcQNUSl7Ceo7CDexZ
igO6lRR+ESXBhd36we3JWGRKHP2lr7p6RjJziJoq6oOXQlSdTiNZAE7Sxlm9cLt8tFuIO8j36d5j
VLA6FW4vayOd7eDFzkPUX/Vh2qZZGl/Rtw5u7BrbQTnNweHzvfLRoItZOE80tDukSU4PxFgGpZti
wfGqkCn4IpPDFttl6xBFWn3oqk58qfQ4uXAKzwdFEo1iJiV84lk2z+mgQ9CrcaBa4WsXR9Bgc7Pu
6RBBR9s5Y1jfFLp08fIEWrr5/GPPV5JxlwiIutY7Aeh0XCrWcgwjmzORtob0ahaCkISS0Z/Pxznf
nlygyDABgXHZOeZqe2LrZOVN2UWv42C7N8aUT14y2Na90BV3++9DAe5Z6LbkBjAaTz8pD+M0wTkt
Zqghv5kUPXnAcRFsM5IV/3ytgOdZilFYL9H5XbtWh3UTNY4q+CrXKL7kSqMcx0njKPTRjRM15e7z
L/tgk6DBAUuTO5S7bC2JJoLKzrsY5k6jNuYmtsf20VWM7Ji7SQz8Et2YJi/7C2dwnWYxiXRQ0ANf
Whc0VJaX668X3jRdWYiijF9VOs57Q8cf0BCYC8VTatxSYW5hGI76D0Ae49ZNVevCVfPRxiG0WEph
77z01WoGcT3ZGFfGr1Tn+iPPZOILu8ju7bn/R0NALm3+pJKNBDpnAeDe6ktLpzdnq85fmzEz6q2a
x2X61WkLRf9Ohar9Flbocl7Sljp/meiC0jGk5qST9Kxbh3mVpkDYy/JVGyRQMCyQv1EXMm6msYgO
iGmMF263D8ajTkDivLiSkbmvPrJwrVkCfypfDWmbHkDYGPnQoWk3wzSIPwll4gsv/vkCLq8gDSlk
9Lhp1oK6AIOSIuzG7FWd9HnnlKH9vY8N02+0fv5HyxOWD3odQQXdCDCeBN2nK0gYUUYDhrivSkCn
4GFKJel/4Aa5ciyhCzx8fhzPvmzJ44gJFwErHsH1lyEkGVaDEbevi5zTrxaNI08jQOXxVYz+/2Ms
MjObNGK52t7t4/86haDHKkud4+7VUEsTlADyVVveRAgejRJfakGc3TMk4dRml9yILztD0/QCtnId
6OOrOzbNjRHEeMdWg3k39smxd5NtrBfp8fO5PHuHAEiBKwefBj5yUac6XbmyWhTYw0R/VVOV8KW1
cSPa6tQKv30+zvmaLXQ+R6NYhngGmcTpOG7aNz15mv7a0qOAV6tb4VU0Lg5PmepeigKX/9lJ3YT1
goQN/IBkhZL3KkzSGhPOS+dmvzMTW9wsKszv1PsTfx4zGwBoXPgQ2dxtmOrF788/86zaQIOM6HoR
skZiVj2D6RujZeSd7OUfSqbWc4yg2TWZ1XRfJ7CNMhkOvyv0AR8SoY1XuPM5P/R8Gi7M9Xv37+/v
5962DSStl0I6jLK1DV5cKGNQzmb7htctQnmzlQQS0/surKmLTR0yJrGKxpFrzOK7IvIIUNxkaId8
MGVKzTjXn9sUIsUxU7VSvfCWniEYFoA/cThatPTZlt7O6U4wYmQ428zU3xAlMu57ERjPCkirRyre
MvczDTrbSPVoW1u6eV0nRW/7rqloC6exXIIJ0f+Qczr+BMPfjdsLy7eEe6czhzYQzy70EXYqj/3p
j9Okk7W9NutvqmzdLzGdp0fNVLLa0xvHuBvgCA6e29au7Q2U63OP7gSWXb2shkMrIsizkagj88J6
rp+OZcZIhIkEyGpAViz//q87yO6JE/vU0t7mKRvfzFor/5gZVVXBqt0jSmZdmoXlLTqdBVQZqFEv
8SIwrTXXf4RYlOMPZr8lpVQXC6eiNf3QzluvjprwrmyqQr2xo0n1RJZggVHyVN8HheixEtDy38VE
23IX6W2ebD5fn/OZoPS7JOskQDRr1wVRJytRlOi04Hfamc9KagW0+4t+uAnsojrkiXz7fLj1fUyl
F18BWPlstQVGu9qqgds1sGr08C3kEfBmNaUhotTKtaya9jgYRX8lBie6MPvry+t9UCyeqPCD2yUz
OV1t6HIRHDMGLWcgq3jeiD0tLxdCYKl97ZA23Y9mox2bEEbv55/7wexyRyNdQaEbys+66DLMUW2a
nRK+oUc0PFWtU26iJDauRTemG3zvD58Pdza7CJIhK8otzWtHm3f1oURKahwnSfLGwWlyz0BA63U0
uqlBnCMfPOpaiPCaor+UZy6rdrK7GXdRil2YCNyTa3VqDWOaDmOI9E1mHB3YW+UmdGVg4o3Ku/ev
O5bBaG2qgNNYTjqvp6tZSVvvnaJL34BWxJNXw2lVABJQ/QB/r2yR7JCXLFU++D7q+ORf8CtQOl+H
R5AkExrlff5mhmFxkIHjXMMGDo5zDIT18yX8eCgAuDw0yNesAUgzpO4qVav8Lcr0eJu7mrIbI10v
oCVSILiQkZxtT4AgJnKlS4YJd2TdcqMKmWiKIos30IuRH6ejcehoRu2nqVe+5uV8qdjy4XjvNmNI
4XMalo//69pVW1BNiRaXb3FihmhBVGXdHlV9NK9DWZQKkqXCuACdPDv7yydyGpbrhhbbmsGQRvTk
ldTO36wkGb8FSV1tMdizPNmlAG7URm9vamGm+LxWw6Wg6YO1ZK8ge8TeIYBYBw0TXldJCNXzLerG
EjoTplCHph6SmE53bn39fON8MLcMBtaCe5xY/sxwqDDiPDOa8m0uUmNbYr+95eEb9z3qi/4Ai/PC
XfPheCTTtF4ESnprTkyu611U5WP51snEOlCQSDfzLPOvPFzFoeGZv9AOOJ9MdJVArS3AtaVVuiz0
X3unxls8HHItfZvtQb2vww4PWbWavmpCVNvPp/I85ET4CxE95D8WwTPwUqdjaRX4ToKl7C106gqf
nVnP0FxwrJ9uoyffsLyGM5aoNcip3rizoK/umn6uL7QQzyeYH0FYz+uBAglR8OmPoCo5qclUcjjt
OdmbaZkgN1EYv+2xSg+NW/4rWoeRqEuCNaZoACPWXY2HfnFftcpcvDWTeG66uj2EBg9XNdubmFRp
9/kcny8n0QadWMqSJNK0QU6/DopQlxqB0r1hXB/cxuqMZE3ixkdh9G//PhJIQsIOmvsw+VZF0Nid
tKlVZP8WDHp1M+tutB36MN5hzi33nw+1KjAB60L2FHQsEAYN8PRaW2maG6Q6lFz/ExalgG3a6NtG
cwY8lhUEXsLGOuZY0W6iIU6+qw6ov8+HX8OR/jf+Ai7jxjNogCyT/tcZGYBsolLXan+gPgixbZ1a
/9GKttsX4WBumqlSb9QweFID3TmA4AaEY83zTtjNfKe2+aXrb3X1Lr+Gagk9ILJ94pJ1h5bWLZBp
rdX/6Epvb5A1gIJhFYFxnwaGs28CgfBB3gSal6SyvxAkLJv1r4jkf2Mj4UeXerku1rBaa8RNRg8L
40800nAKu3L+oSe2cqEgtE4L/zfM8oHEIzAR1+zLvKWIWRSa8acF83NEnMXwcH5DNEaXMtqpk6l7
RYKhN4Iw85ekUW4NhEaPsd0es3Ko/gM/LS95sqwb4/wmzhSHi5tysfQ0VmUxZ+xGV8mF8cfSy+em
zINDBMJ9xxv51NmJIz0NXf95g9dlfF9PMTSRuAOIhUn2BQja6oj/74fwQsCPoBJJyfN0N1Z1gfqg
nok/wBzjbeMm1jGOUD5VeqFsL+z8pf5wut5kdLRu6cXxx1mW2Q1uvGi6RaGnGA4qGlQLr/uhDX+h
vNMc52aONxgYBpsctfvNqAQUtEH9vHz+K1bh9/LBaLmRiBsCyMiZbJQWOuVggtgJPZE07lXnuN8q
OSDqU2td/V8iBSzjJu8uUYA/2IVInTHDBBmEG0gMnE70FCSlkgqEQ7zRiG8RlQiyLx1UGKRIlOlP
k43OFlO18HnEhQg+AzJER3NUBr9Df7X2416troaGZtuF6PKD64jfs6ghooTGRb9G8LupGVluJpF3
JVlRv4RjFx1RL3O8LrVHPyqC8WpE4AT5kMza9fqIyYvdiOtpLvStQbv6x+fLc74fHYCoxGOcV5Rh
1zShVnd7q1XLJPRSUwCUcUVwx6JANxflJTbL2f1DdAtags4GtWLy3PXeL8pBURq7D+kNofUCuhzF
ob7Kw+rCRXe25xgITT32HLx8sHOrtbeHepxkr44h6rr5nG5dvAD0TdYiNfat4Ha2PNB/2EV3Omoh
F66/D8ZevJrp4tA7JQRcj+3otZGNhhZ6FnfesWiC/Ish6tyPoqr4RWI2PjaOIy8h9d9vsJPDzpuy
1APp5iB1CWjwdL8HtRUN1Wyw3wMYXtNuptCqX0dZFX6NcwOVtsyxWxX4PHjMzaTUqnul4UT/CFFr
Lv06Ca3Cq4tyaj09HXIS5VEjnEs8ZEhi8bXMEZ3zETZphQeY2Cq3i4xG/GwmXal8s2QVFVdmovQq
WgQxgEzDUidSB21ET6ryAgjL8egLI3ReEHMqHqM8QqrSmm1pdNtglo5RbqhTz1CqJHIYj5/v8bM3
l0gHJskCgmBq3LXRcG8iiiOaXA+9CLpTcxzqcpI+6lSGe2PW0omP8LqGa3Tnqnxb07C59Ogvc3+y
NtB1wDA6SxcRHu1aetmCkgYVacADswUdN3mAdFtq7vAOVL90i+7FEqF54fY/+2jGhAyP4gdRHsCd
VSwJqh3Rnx7tJ0+Y5e8SZ7m7As10msyDe6WPI8bpMBF21jhbF07AB19LhoCJNe0rqCPrjiKpXGq6
KYqP3iTjg92GdXoIdX0O79vYaMRNScSeX8gLzk4d/Xz0HxeZUnqYEGROd78Wii7pKGomoIWF8Fr0
Eltfk6aWe/kQVr5SKe4XCdgmuHDVvOP6TtaW7Au85sJCBPUCPfl0ZISdSjc3DOgwrdq3xdVI6ttI
v+oMLfvZoksAGlp0WntwMEOMW992gBrdjFZcdF/sYiAU2JH9o8chUae867pZiTxN6kDmcyXvqo3j
tmIfEVjDOawaXO9JCBCn86Adh/bvKM2sbiMI5dWjbZBYIwxFfzG4dluOle4pha3F2IQpzbwVea7G
t1ZKQWiTmY2sNjhOg+H9/LCtHxSgWwAB2HX8BcDyGjecEuur5Gj6z+H/kHZezXFj57r+Ky7fwxs5
nNr2BYCOjCLFIN2gKIpCBhZy+PXngcZnHzWoYm+Va8ryaCT2aiys8IU3OJ1vqA9OFrn5dP/xIOvX
vR5kNelpN7ToMkfqk3aPtIfkjpMb3zhn1tR6Ha8HWeVIbWSiBiaF6hNppqspXigd6/hgn1MpPvMs
a/KZaUEfF9LPZwn31p18Px3OPck6BVs9yRqbWoaGIdSMd4IoQnSptK40+eZr+Ll9UO8+fjHrU2c9
knq6Gyro7pZcM5Jykx5RDDM2xlV0xCLm42HOzdkqnFfhJZRwBNWn4KrwE1++Hw7KmdLRuSGWYOaX
tDEe9DaQglh94qD2dD9wo420/fgpfurD/3p2rGdr2Uu/joEtkiYqHqN6qa6r3TaGIeF2Dz2cgu+x
5MbPziH0pQOydsa56u1a14A08GSfruOFPJaqtB14viTc1fq+Cbwpv5Wb1q0l46ioLto114a9CbWD
okmuZFSAhw6SfDE3W76zP6AvYn5GSK6BDP3xtJw5QdamfDJEgyQbWUOR9S0fPjXFl64+c378dkNw
XVArJ/ilvHM68WpE5IdeCOsndT/nR+Wr8zX0w225//hJfruGfhlmtRvKKYmdKGWY8ke6L1+nZ+kw
7f6zIVY7QTJFq+W0Vp+6TbhZlunk/mk0/XOl/PIUq53QalDf52wZ4iguw6N6qA7puZ2wTPi7nfDL
GKudUEe6sGqdMZSbwnH7S/BjmMDV30TtdpqXfpe//WfTtooXmtCRpTZn9Zc/5gvpUTsWu3Mvf92B
/muH/fJMy+r4ZXdbqRIJCenrp+CruFR35VfzduDePvb1tn2MHvTZbZ+jM4Yx51bc6mJs03Kso5gx
p8mTnszKl4TnfDYf/rPZW92MhQgz1CiZvWEz7v9adNrh4yF+e/lSuSdepjzJNj2dPFx/ZgCFqfpk
1cdSurf1e2OYXW348p8Ns1rbchkGWTIzjIg2jrFL0qMQXqyf2aTvyk8k/FCjSAvhl1L5WSP7WguO
fJ3J8xensaPCVeKx+xQAxeyhtEOi35ZFiQYfql3xXhqbrPBTVAl/xGmtE3Zg2PDyZ08NeIReAQiS
RaMPgYfV6p+GsdaSNlC+2GmGJZ08Fjc1ETLhWqW55IPjmUhqmcVfd/cCVsFUCKwI+CbK2iugDKpw
fJ3Uib6GRu7obpDEGSbTgXUuLFzfHET/qARBcwXb+1MU4nTRdGOAeLiuBl/6RrWryLOFkchHiyJA
oHg01po/dBED/APGiBgXVD85JkoZpwNmQGvjsM7EV63KDY99V8ieLeGwZRkzjsRJK85pZa43ODUF
rqylko1Ah+asgbYtVS1wYlr80qhSfDFHaXxj4rN4hfiyfTOXc3mZQS44U7R89/6WQoYCa4HiKcpT
655drmXyKCESjValCmKG9H+HfYHqfbwq3709tPsXVACgcyp2dLROJ1MSNrLwuVK81FLlCA+58PLe
WRyed8Bh8jM3zvtHgrVDFQokAmuPzPx0MFtQPbRRl38RZtFd1lhJfioq49zELe//ZOEzWQvkTUH8
CPrFmgQlBcgq6alpPsRR2W+FZBpXvRUr+yTMH6mBmnsJcw3hSpLSe3PXD2cy8XXPDhAL4CybvBTY
AzWQNavekLO0kqLQfqgirgVouaNdv1ijDMi9KKMOFV67jmNw4TOM488IsRaq45phmEpvacZfOzPp
60OdTvOSEpo20Cy6XGvAXJU5GBcMqf4w9aZ0DeMV8eCeLuxTbedKv0XspgTs9PGqerdhGGwxomL5
0gKiBnT6omtefmSbuf0glC7xKBgGLpIX1hEtee0QgAe+0kurOnN7/dwRpy8evSn0QKG+LUK6awQR
936AWr4eYjuFIDX6LGljFTuja/vwU46einVRt4Wu+KD268YLUad2XFlnm93XSGCIN7yTuynwcDTW
0UrVRhzAMSTKGrM55mpjCJ+8vu1zbwopp+0nvUn0c75p79cutxXFc3DhyI5QzDydOHVE9iyFG/Ug
1H42N3WiNxnuno1m7Asn1OytlutKtovzXi62JkJ44Q7lc/scQHydUQL4oIK1VHFZPchYre6OfknD
dOjgD4gMFfPdILWO5uJRbmqHCIRc5c819bxNKaOxvSkrYQSfPl5A746lRQGFijUgRtQ6uMRO50FO
hG7Eslo+zukUD7QPknHcGlUwRW7RmeG5g+ndcNyTYANh/oJWUhCaPB3ODmsLTxArfczmLKPm0xSw
9aUECrybzt0fym4A3YZ8Q4MIYDV3M4DE09GGlF6bEXXSA3ZY06es0zpPZFqxE2k4uPZMbWnKktGn
YGef2Zfvz6afBUKHihn/ADpc5WBUqQy0bLL6UYtq6brOHedS7xPnupw6w+Oh9QstzdVPSqBH17oS
/VCVNj8Tl707G7jRFm7jQm5cHEBW+Zlj5KkuhRXROJcNpW6R9ZugW4Rah8EojnoVfokRWdt8vKDW
Kxo9NmXhyEA4RLUMIOjpnCOkXqW9PYyPZmnZl0FGJfBbI1Qn82ItqamgA/7Jd5PeDrtyQkP3zMS/
Hx44jL3o90PvX2TFTocvizZXa7szUBhP09uGNvCnIR/0/hMy6/OPQbVa0wd03LTXthoN57Sk3r12
6t+wIQBxQBmgJbkmRAR9SO3TjKfHgexI8aJEtXE9s7v0qPV45bglQPvrolHFfVI15rHop/ibVgaj
ceaIXt9Fy/eARwATZIFdUpQ/nQbJUAZn6ir5sWraYHKJEkS9G9Q2q1HtC0NgUF0uzsB13o+JnhqA
K4ZdOm7ro6Qbcywp8BV4dPBx8Vu9d27mykEnJZV8IEnnhM7XyxsQG8ZIiLCQdcgo5K0WWmq0s9o0
on5MZtRNor4drlAimbeS44SqWwmV2B+wwfePl/c6stKgTIAjRguWdQbKYHVgh6mh4UdYGY9ah9f1
osmZPBn6pJ272H83DvV2JA4XegY7+fQF5t1gxzUiRRyUvRQf50DKLI+lXetnNsz6ROaBgI9yGANj
4aBc85Ib7FzQlOuUxzAdGzdVgnIzIFjvRnKQ/unRsAxFWA97AeThO3SI08HzxAtKeUTYv7zU5tq6
6AY9oDfLEoU6kfhtVM7fsh49po/f2vulCT1wscsDrcN2WB+FSuNYCKyq8iMeb9a2yGpLPlaETbZb
Eb9+1jrcnv54RHQK6AWzROHWrQuQQ1rIadPL4aMVpc02MK126yiFs7HRYnEt2J9/poME8Aik49In
WRgBKoff6XoJC4R3pqKbH5NSzXZO0zTQg/tqH+ayuRFl9/zx471bnmCbwTuQMHGVU2pdDSc7/Qwu
opgfizSKr8de0zZUuM6JLf12FKJqeorA/zhYTh8qCNHu7zA1fHSUsfWnKtOxRorO+WJCF+Vzfo1n
6Zsu2D8wjYSC+OOtNrXRF3OHpEf8EEi1hPBgPUnCN7WySr+NZhU3shulsDgMF8Bc5RCxJnFUPM91
b+SLcj1I7+8gMpppbw6ZjR1Mm0W47iYFrjheBjjM+UYbxJpS10E0InjWnCToK0+KzKF2XIDhnZS4
+Wias6fNQ5DfNFrZQXsuxqY1d3SfO4pcCUwZxRumOjKwYcVodhoRCLZEfhGKAKsMl/Y4Vd9d07A+
Ii9pZ82k0m5jbXTAgQbOgQuHPLOBiNR5T1Ncy3TRG/sOU2LMRKZSrRTTjUBypxZVSfBDbj9AJrl0
Epx0ruGaaPXgI3w0VunGqBo7vUA/LSqf40Qty3t07KI4OWBBp8PaHkw5wP1pKsYpjFyhqNgNuRGS
O5XkqqrIMNFRtLJ3zUhqTXqBg1FVB6oaSvI0J2oNcjYKBFmrOw8iMjuSB2oV+1w2pvmmbZBs2pHR
2ekP4GYOFgt6iCLlTWBMHSXPGt3UbY2BV/wK96soNjGuNiSlOCxafBLg+P44cHkEWxJvM/lRjm0q
byvUhwbPqObefNQQeapczUjVfDvG5Szf2qEetZdqmBkxbjua6NLQzbQIOTv8URTkXiw97bLrVgky
oC9jh9f0Hqq3Je3DUGv7Ox1ETI7GMkf9xhmdzLhNa7xkvsgyRZbRU5IcuRAPdpVOQ9UZizI8KKpU
vqHuLRaFXXWMN0GmDWC6Qpxodo5TSLI/qc3Y3ON82BS7iTA32glq8tMhMgn1fDFqQeL3RRQ2vmVL
oe4NwZANF12o1foOOxln8OpKwx5KD3pRHzHDNO371JY6+3kKJqeevaQH6rIZpawMvbjuImOHyEwe
waIw7X5LCAa3wrAbdfSy2a57d+KzY79XwKaknhPjy4EQDnBsa3JVc7DTmsWO1dcG4Y0K+0C8GNvp
VookaT7SjQrbm6Hv1PhLrza6sRsCIB0Pc49g4EUVZuPg5hlyWC9hggvgBsePLi+IJpvFYo7CWyN/
hjYEzNsytci0N7ol0AtFRVXXtqY5WvkVgFB9IeCaPQIzbtgYjVzAvZmgtbt2h9yVq2VBU3/mK9jD
YSTrzvZJ1TvyptO1Mb8rgcqKt4rMN8UICAmW28lWKkP2YtS7gNOpA1JkKssPc6Bq1qfSE6llTIUn
Z0rdoKcvyiL3eXVajGPdjEXItdAjq51QSA764GvFV8JASMICLjD8rNERCxkqIFMvej+OARQiLURc
Oi84CK6SNMjDAzTU2Da9UrRJO3r9VDjzmyxZSqm4cREms+FmbVOZGNhhnDngOwTo/nsBZCJu96ma
MBO+WpEHfYfNYcebAo6U8+3jm+Ld1YsoyF/mo+Rg1EhXYRqPkWBCl0mflawpbFeTwSl6WV2PV2YW
c9TIhYj/8C4ECk8BBs7iokdCoLFKfADZgM6ppfyLMqUQq2y1rbqtJofW/KxOYRdcV0ZS/2neoy8h
IWQR4m0wGuDWT++qIsHAwanT+ksSDY7jdYGoozfoFYV9kdY9Z46aJlZf8OLnttlFqjEqXz6e6XUk
B7QaNXIkH9B6JfewV7cl1AMhOHiyJ4G93JMTadF3vOGbT6peYTv4x2P9VCBauIeAj9eYH63BcHFq
reSpQ112XwqU4H1q0m0PvreyqzPh2xJN/Ho/82QUuCjyQXikiLpWlVT1ScJhrkuflKHE1Q3Am3OH
g257O8R5vsM4Uf1ChJuqvrCy8unjJ33X3WBwiggEDSSVwEzXVkaxblCUIUB8Qvc++CzMhNLFFvpi
pIP8lRDq3mZhljoeLp/qa1lP4QgNC55EZ3nqrI/Kp94KpPFMzfonrvt0ShZxaKYDIs+y3Fbbqslj
mJxhLT+ijddr8S5C6Qp9+8ImMrnlzBrHbNtOlBe2fZB0lFeKHv+Ux7CwcvBwTZ81JbLlMg49nlMV
drgH61SYoY9VHGeMJoazSp3vlifFWkzskRBbVGgxkj7dII5UTqEWFOrziHChucutKlX3g3CIhIiQ
onPJxrtUfHGQIHIkIKYYSwlkFaLGFSsxngz5OU9mXbum9K6OfmBrjdjGY5WDnRpCDomdqkptorgW
B1F4Gwpj0La1YeGS+fE6ereGgQgTLMvkAlykfKXTxx8rWQ1b3YqfmyawNkqWjsDl4AMYidL46hz1
22A2Km+U0uJMf2p9ApMbL+ITJAZUwvj3Vc1ttiopFnYePaP4Q7zZJqjw7JayWIBDoaR96SGb539Y
C2BMYml+4W1Dhlqrl+ft0Mw58e+zNVvpAeZ8fDAbR7qLozY5mJ2a3X48u8vsnWwH8n+oHpz8nEWU
PVazW0hK3QbZ2DwrbRngy2T2+WMb50Htt1Wp1m4zG1AEtTzQzzQh3q9q8iBw6NQymVz24+lrHejj
Luf9+GwAqk6OVeJIxVUUF3PiWwXa4mfm9TermmfkdkG2EaY/AMjT8Qo6ZPnQD/WztAjkfY5hGEC0
qOwCe5Yp1JMjFQI0AEu8QnIfGHA7+hGSlrFnl3F6rkjxfmVxGC/lAwowlJHX3Yc8ze0o7YfoecGn
+pNhBodGu64tzQupae0/fsXvZ5oUA84ipWNgl3R9Tp98DFTkyJvJebbRd3goxaDcJsJEFFxGqvPu
47HeYZd4k3RZ8T5jJCZynb4HZtE6ZldLz3lbhCRXiPlaTeyhlevQCi1Flk+fSgL8/BL9LVnCqhal
hEdR0c+7FJoUhi1NkcWRg3YwisjKVpCLyJfpJKLsmINXQ+kdFzPjIRrt4f7jL/9uoqg8EgkgPUUB
nNb08tZ+QWa0IZa3ViErT3SgrOjIeqi+2GSDESIKqSn5fzoaWhsIo6KlTQOD+sPpaFpeywj55uaT
LqXGE467YMlMydhU2F6eWfzL2j7Z5IusB8JrkNcXSc91cXVCZA7PXNNYgKfKkoaFflzNzT5Hx92f
w0Z3ExqiB+7bZBPOenkmrHw/rxTiFqV4qsqAf83VOdoZQIXSuLKfAhKReD93TpFy92P2chGGsiOd
CXrebS70ZhYdZ2S7lyLnGnrbIc5K31NGaNroWk/vZ81LujA8MgUNOO4iOQOuWY/HqgHVTIOazjuN
wrURUhrjue0MsvqtV81b2+7DY52a3eehzJ9Ihc6Zhb8bDQoDJRfozhCpiFVXkymaoU3hJo6vwPZp
uM+1jFGvVTrxTrVELDYT8snnqoDrchLgCXMJzxfOzJIjrPKCrG/roUtn+dVxguIWbkVx0SVWdWZD
/ObJKFXByOWggoplrU5o/GDjQrdL+VXqgv7R6I1xg9dC5pcTqpKuKlVvf7YBqe7LoLMpuqNQhrjO
qnjVYWg+ChGkr7isy27lRNmm76fc7ZNq/sNIgqFwiYH4v1w/NLVWE0gFirmts/a1GM16J4t52JGN
XAkixyskn/o/TDJ+Qt4B8SzkBtp464Y60WtSTeY8IQc6LNYfdrsN9TDzzNI8Z4S13tt0XnnfzORS
1efQXy3HMVmADBaiQY3VlRjJ5/MhRj7iMsLH+fHj9/VuffCi8EdAe42LkylbhSrI5JqTNhvd69Q6
2bONkIwdWrHAmLKN9nVonrnK1pERy5yLmbImMAkuz3WH2ZDpstfwU15DS1jPIIYMimejPOC83Vlj
sUEIBJwrTRYn/MPzkiRcprNt8rPEgOo67tQHIU+zXeSvTskt5xK5Be5M+uuNPbbVZ9bK+1nlPEEl
ghiXlYm17+k1VJtVjy+qMXGemM4+LNP+hwXd4MnOAuOhC8tz59c7hDGcF5qMi/wFMBTwA6sBqW1F
GRQj6RsKPPb4zQTXNh8kK4kBY9lZHRSQ3OYpFepmxudjOIgxxgmjqOIyOkyBgWSi28csRoyO7Db3
2z5OihbXsqFI2gtCdEDKihzLUocdkhbkituhdGR5WYIOs4Q1at3RNEEnR5wT61rPJBxdugkLf5e+
tc3RfjqTcqPk+WSiTD4FynRXUrrcZ85UbVCbSr8YyjSceXPrrQdtiPOfIJreIZoN6yK/3AkpUKta
+4raUuIBaBldCW2iXUrH61zWvL4BFkUpru4FXLacKGt+chmzB3Ry4G9oUfbmm5CdBN2zkKKQlPkd
RkDlNpwr6sdqYnAben0M8nF042ohmnpOu3hZeJDFEi3xG4BcOoYxet25HL8YKpyZmHeVBxPLS3gm
ZPgLwfedlwo3Z9RngcheO91phze1wgnXL6Y+HTASp4grbbSokdO3PpS0FrNhpPM/hXJbUXFMCVvD
XcF1n5+LS1YHClUYupILdgaoJ7pxa10jI9ClIBBKe1dK0uirWu9sp6zNDuhddF6KlhPFreicLOY6
7/lr1GVdEgnRdV2b++VhnQRmZrR3qJYVWzsZon1WONWxVKl61MbQXxBA9FudU9uDtqjd4NN6Do2+
2hnLdwBlReAJXpAA9Gcb6ZfAurPnugx0p7oTQyoSDxE2xfbybrJ3Vt3Y1y30+nPEx99MNuW8RaYB
wifAilURQxLoYjSdUt0NE8Yxda0V28SerXvJkNKtqCvZLxfG48c31G8HBQpJyw1oH7Hg6QkgxaCC
2nyo73K8gg4RTYqdrFTxFZpvgQe7s3elMhk2Hw+6OgZ+Ti69aEqX6JIBAV0dO5VhC8oubXNXpkXt
GXS9PZyFZx9y6Vkh+SUk+iWR+DnWUqblcFua3muWcpZINe0Ntb6LSsksDoHUFu020aew9OaiQcS5
Ufs62Ex21Ul0otQ6cXVbUluoa0pY/dk1CUqFY4+KBZoFVKveAUNneG0jjZDybugSDZqbne1bR6Z/
EozpmZRidfz9NdQSBjDi4r+wLPBfFjCKP606yAWONFkcXkmO0m+6MjoXZq/StJ+jYBrOMcvNv4gx
no7SKjHHTiWKu7GcoquubF7nXBrvWzmM0Igy6o2G0gjmYkm1B0j49c+W0TKblIrRs+VkBqC4CuQS
KbSSPtTjO2l2kk/cz5LnlHN/RLiv3H081G9mk2uYgINmA+fgWq+TntOYSUZe3kk9AolhM7Y3mBOk
Lx+P8pvZXDAgVCIQaCHoWL2zLE8DvIwkcZcqkPMwbKu9JAhMX3Mia9N3erXvJ92gq9o0mRdZ/Tmm
7frQ05beKlHqUk4lyV8DC8CQ5RkWr+1drszBrRwIGtOyFsuZjz2A+BpoQj6TiK5FBFhAbExSDbKJ
RZ1GXb1DMBwijSq1u8NWVbqIhnAMN8MsNd8B+RShn9EtvS6CtntF8284YKIivXZOlL8qSA1+y3iM
f3uF/dfr+H9QgLv962ho/vXf/P61FPB2w6hd/fZfV/FrXTblj/a/lx/7n792+kP/uhFvxX1bv721
Vy9i/TdPfpDP//f4/kv7cvKbTYEg7/Spe6unu7emy9qfg/BNl7/5v/3Dv739/JTPk3j7599fcbZv
l08L47L4+7//6PD9n39HBPaX5bh8/r//8Pol5+c+Ry9x9rLod/71af/zI28vTfvPv+PK/g9qY1Ae
SJ/AWC7X0/C2/Ilj/YNeGNm2jSgNJZtlcxRl3UYMKf9j4WYgIbDkWYt+x9//hnj28kd8Gt0kQjSL
s5DCPS2s//foJy/p/7+0vxVdflvGRdvwbZZ76tdjfoH1clkDG5AX2dl1Q0wWnXBmDHn3KV3xW0Pt
uyvJSO2IO3uUNV8shbpda4RA0wChjIar40aa7/QYxWaXNoiNQG3d2vWZ63W9o03KApTnlmo1FAvc
uk7PRyNFfB4DK75WDmP7Qo2jWfHNLlqiqSmPLkVbiCspCuJmQ38+vS1UeThH7Vjftsttw55eUF90
togvTr+DhfGe1XfliBNYrpk7OsuNhZVUlsJMEzKP/8uq+ferOXkV6xsX5gp5ErVigzeMGv4qjklx
9VCLKrJ2+hg03aa3tOdUHZXIz4CgfqWNh1cL9mk4eQ19iVRp2qtuu7CK9me+yHJ2/Lom+CIwBXTq
gBRGwUytqiWCU9SYCAl2FO7KzsflS72lYB5+D2AMXTuZree4fYdp5SJQNX6VJVHcZ9ocSpuuVRVk
PZw+DHwzqaz4zLJYpvzkmy2VKQhLKPlAukfQ5/SVhGjSqaWd9jvddoZgq0eRqe/rpC7OSfKt1x+l
h8W/gv4BZQHg56t3rwBAMHVRdTslY8BNWNGe2bbCVp/majB+qOkYuV3SdqFfIloXuEFbIET98XtY
3yq0hagfUZ9e8hvEUVe3mlo5cdBSMdqVsz3ZYKjUZGPl46T6dO618FKGu3tmftdR7TIk9wm5FPaE
9MdX8zsYUY1+ndzt4iYTX5Ihy2M/B5dV0hrRjQv+l0W+jSnxeCYkef+snGQAgheA3tKaWu33Kc5n
MU9dvdPaXCZ2FjIHTgq3lZWWBUHphjitnaudvX9aXi4hEB6cFLZQIzxdTQUKckhyyPWuwhoO7bia
fmdC5vi9cGrxXTXLykMLpD+Xryz7+HQRU/ck7OMp+f93yWFITUHBd73dhSC8NS9AxvmHlbOidlOC
6NTOaoTleOCESOIcq1XPdVlVjvaTrwDv76cimw0pkfVND2R11ERDFXDi0VmdilhxiROeFWAv4K9L
+Spqjc9iqLaIwghfA167H5MqPNoRpD0/nIzxoq5DhF1MrfDVZNQ+6XXVHMJWcfYV0d7nNEqVm3pS
xa4Z0tccLgOqRVq8j+Zi2Khmm3uIzmBjSo0U78CovAmnCdXoaMqNo1QSO/l2O1f7aJLgSfayQLQ7
j2LpZXay2eurgc04Vz9I9FVM/+aLAk0zMD7hdLScvnHDNIz3+ZgGF40tIRjcFvlzJMbooI7aj2ou
lUsLeg1YRXZUmySAuWRz3pqVEd1kIw9OAH4basZNx348xHboHOOmz0tXlqriq5I6z3hH6qi2mepl
KkjCisEsKl9t5M41tf6irLp27wQdKB6qCqFnD7I9eVaqZpMLpPG+Hymmo1Ai977alcPzOMf1hhLW
jB5HF29HixtgK819Ed8XrUBG226wdvRmYlaBbw4tbKf2UEkGSbgtlSFJJ88pEDNze31QnIu+tWdK
DeRkoGiyhdvpoGsmlqs6YWclfpAUMWl5XIzprG+6utGdW1uqp0m4Q2JHrc33aG3DM0Hf8nUMtTbc
MajEl5RPFJeyPqhp5NptYktXGYpaGFLKTljMyAONHICiNPr0aWoGjmXC/DzyS33CDDvvFXMnyohf
B0sk8SfdaPl3FTG68SGDwGYe40gv0RtFjUZhauw+QRUP+KNVu8jit/Ey6MR808VNNP+vG3lUgLft
jHqQ9R9tqPCxilnq/V0gobzrY1MsvoQTnSMgqZbeya6SG3ZwYWQyhxj6Z5wzSZDIip91Dt86TATf
t1ELfq1RKGWRVGncYMDbFqBJc5uv5xSDzBernKIacTUCKZZfz0WPvIxNhpG4qRknthcApUMGRqHc
+gWAKdg75I+aCb3IstyXNtfGJXXYqvIFSgv2tV52fDRcDLncVrVc1xdNmI/NEbgyaxnrRXu6zOpG
fKm61FYACmjV4GnsNyaKcKH006i4LAq4emaRhINnIX3V+Ioy1dPBwNbzTsEiPQNUJxnWZS6ZXbBF
j61Vb8jTR+k+dCCgfIr1Tm+3U53mxWssoQAeJximtc6sfwc/NzpXY2qIG2EaaucNusWKM+egdfy8
zSzLbcDaNF6/dBsrvYl+tA3z5JpiikPfKHWB5HFXz8YdTOui3EvhZAsvT+0eaFusBc+5WiJJgpXR
Ra3nCLSZJI2baqIo7NIuXs6iyJSbly6MhXyhlLU17TNZHj9bJrI47mg6fbCtZWP2pKq1FZ/Oi20d
7bzBf8ow8zC8GcseqG3mKDNyRLDxYr8xAhF7CRwCr0sy0W2NzIGHJ+x5BJsI4n0Yd0mAdI3fUpof
PLxQca9rBSWYfZD3+q0mF5XYpuTpwgeUNX2dy3Au9lj44pKZpsPCo9I67qwkNlRP6INcgsGMJo5z
HFudwR2a2NkVeU4c06WGFVyAvcM1A4HoIPTZmOqmtuja7krbwgtGGWOq3PPMFZU36VWBf8IeR6G2
uMzJFbaKZAd3KZIGW8coixtFkcxjP2YDFTgUkH4UWRN5leOkN2qjDxRk5cZ22bbR954KlwJSIHAS
v0ysAN5VLPWe3CtMT9y2zb40RXgThDhz+w1qFoHX2ZQuzSHOTHfK4rJ2JStwAFg2oIJAfBnfpqFY
NlKV45I659NG6QL9ZkTH/iIr4GbkRnywhFpfy4nm7EYw2UBCpVDaC33sAi8dwf7guq09dBB3EtdQ
509cog3oqyHZFX1bbfupCrKDnEbGIRd26BZYmu0ds5COGXmQR8pbbnuwyocmraZvcTRpW71w4ovE
LsKrUpmfZCWFZup0dQfjqsCY0WjmaTfjun3fY/3uBhNJ0yLFJ7c7u287F+G4YSspCWFfQ1Q0ci5X
MHZbqcftN6jxjE0HU4wcUrL+hsMTjnWNab2kmvpE67+/xvmtOkTGbPvGHDqHserszSyJFLXeGu2m
l0wKOJ+adrhocqWMoEA4oU7jHKO061iX7PtCqgBEhzPnuZ6Kjd0Her1pY8vsLrRQ4frM0uwWQDIo
5DxJnOc6L5voOJdZWHjN9NMlzAmTy2EotfZqtBvndWqM7k0Qc2HmHcaNm7fgmIXUKNugwv3DaBPT
5o0LUN5ONmH9rjSmp0n9ELuAeSOQ8pL4RD2u2nNBKJeTJo4BvC+OTVtOruOxb28cGjGuXCLqNvSJ
ccscJn6Ym+GmazJu6SQu7mka5JtZ7szjZAr5m2YMTuk6EU/vEi9IPqQU5VYr2vJtABCymfoqwryO
wn62SeMiV73MGZJDmqT5fRwN2XaIRXQVw+g7qHqSeqqaIiYit7TvsrK5xL7IljecU/YblsDaoakQ
ovWCps3cesyaGxDnQ8a6UCRPmFXoqj0daUyaI/GQZhpIdWBCHlYt6W2tOjN480aPHuVBNvdGMdZA
/pHSMRqCBH3W/Chqvg8zRu4zuxMl2WS86SGZG2YZe2VQDLsxHw2UCTPVl/Ng9gl1ZryHqSdfx5Mi
HSy9yHxzyOVXIsHmciTi8TuZI88LOity6wmVZdjbx8hqCvR6Il4JQGUQc51waZfahlu0vG6cXfr0
UZ+MpnALJyqvLZwcboZyKFS3rMO+Jaxohm0xRU66mfSsUl2bsN+JAuUwYn/rzlPec/LFpKQFOqVt
Iy0GvJHb9+mNHqTKEz1jZSNV42c1Ew9YR39ubaQEc2TRCjeZE8NtoqC5nnEHOspjpR0NOXgkd/+R
9M6GYvF3awjRS4jUq66z0n3NwbiJ7elq7KMXI5xLkp4kp+4QPsSDBONiFuxXe34wq+7GTgJ8zCuZ
DVmLa7hT6lUDu9CL6nHfG052pZrdZ13E0TaknOSVbQ/GwEZ/Ywz7rTp02Y8uBVxOWLap5jba5FLU
eIGVRC4+P8VGl7Bxicz24ERC5r8Xpqcn9XyNW/mwTf4vc+exJamSreknohotpoBrDy0zJ6zIyEzA
UAYYYPD0/XnduoOqHnTfWa91RkdEnnAHs71/GdEmW8ybeHeb8K9CHH4a6vqH4XnGWbVT2voNkxbE
Mp9U8VGb7VfUu3ZcYv9NNpoIUuIhl3ciwn9xBN9xqj82DmSFwAkZT9FkJGQ0YwqYW2+/OfWfYp0/
ynoWe69dyG8cxrtNFP2ushGIF/68xg2Dxb7w3H1bbQPYDKlOA4I+ziGEOJDbMlNd4oMxxBPnH62h
SpCFDlTJd5Jka6ZSZyTVWhWURPpMQITfjvm9Zj85dqa1pkGUvZBH5ydGGR2XzrqfCaKIW8l86hqy
OWbTiIuyF9WfiGipmJkyjAExOo5nd/usRtOLw3kM7jSgxREI4kmvmcRIVDlxRhpdvOEjf+VMfBNU
9+4KkUf7sFrrFCNVWMUcm/rN60nWgEZGOWb4WRK5tUgaPzPS1WrMRKvgqycvIt0ENW2VxEi72Doe
uuDbruxHrzVevNXL4y6cYC+X3kowGb0Xs2mReInxQnee/xgs+gheuzdlsBxnydFatqNz2IxB7sOV
QFGdS+OEaOe8MpUcLV9WJ6ykuK6U/zau5nHOufTtvi+Oa7EpGweHGaXdtE5pZXXRacvkPVHtWdyN
RFD2G1r/2ChtzZYj1xkiu1iPzhY85M34Mq9Odm/D8Jxlr9xkYhK9im0WOz05cj/43rslxfp7dpbh
RP6f8xxwCzyjGjLOlSisPVBKtTfoF3zFs9S+oLXcdnltO5+zFMN3SSlZEBtY2GIvn7cPQHzzMDYB
E4bb/loJpeu5Orz8q2n994ab5UGbBHtaduMnZhPOl6bWOfHNfpiYm23vpy6vUszEfbNfMF/F/ZB/
EvaPxDLQbiKHBQxjNahJ9xu8qEthHitrNna5PXzaS+3ct40ln0fa7FOv6A9u249p0zXiI5hNI6f4
zi7xj7jNPfhP+9Ba015RwX5f9S1uskmFYWoWpn/Si1jWpJ5CwkoHhn7TKmlUaaynjIZ2t46mhygU
SF7N6i9MYeq3w24piESNEVXWDzfCRsSQzf0Io20BAOSOv2M3x4TdO3mRqLwqMMGseYtXTJVWl0yY
Jl+Lcrxzl6bfj7Jbz2pqy0QNIUuLFQ0XytH9e42s5tKhRX3Jl5HrSG63ZGLDX5tzQdbPL7fs3VQh
eGwIWQ30lBhtO96SUYOTwI+RJZ234aAJ185P1C24mQ7lnGr7gtWt3soyT9xK9C0PceQe6pkFDENM
87Pumw1KhPskS6PeCrJ0MPgQAG2NUZ1v0vB+TxOXfWfWKjsbFVEKcUO6zNPsLQFjL02mOwyG3ets
NqI9ZKsz9+TLYg5qdBGw/4bj4h1sqb1HQzp5GjhFdWR6HIqkIKCPHNgwbB+ySctHUobcNlkLD/mj
z1O9Y4tydbpkRp9OLrPLnlCQ9wWfQJYIYuFR8fn9JwX02L70nPf7iFnNOdSgFHjjsBibsWo6+1Rb
Y7gcsk3b5MwOcuFPC9f94PWUmAdRFVyxk+ZfoTUPXxE+wrNuwmjXFw4ok00mNufXdslmus6z0ahO
jHV8BFXV7ErG9L9qFcRbrRFNtlVXElTfsbCtq7WkMO2bcRrKwRIJr5gQ/CbmQsTLHP7xXDpMMaQ1
P0hz+C3HYPzi1wpPjFR6TsK8iRJr8I+3R5WHPBzNI/GPXsKDaD4obBqPjaGCawli/xnWoudm5+p5
YHgpTuzl7t1SeYSwUVJyCADRnyCFoyquNNBoXLVbOO0b5AYy9qeRC3OgtvJYGJZyUl1n9XuZC73v
bC1+bGamd9zLet+jBcW6WUb2I3b87c4fTc5JOedvVuNoItjW2vvsxGhdm0x26Szk9Gwgy/1drZP8
YoV8IAZneurHdj62vrLTea4HPmFLzjyC7mvVdeIFhd52DifHe0MVvL6aOmx3iA3rmETyMgFp1QmB
AGI3mnbzEnXaPIuCbXtqmy0W5rjYyS2mY0l6oCP8lfaI32vrhu0gZ7s8VX3knefCDNNiMP0hNejd
SHzclwNJhoXnxMHWSjKgaUNN5UKxlj03XrwN3vcyh8+lLUNwGhRFtbFK9pboUdYoBDenA/Z0ozpW
g08PH4O3AIwMXvSiM444s/8lM9Lqvb4U/sWK5uXJM/zw3HCGYJ4QX6UaSC1r5jAJ2VzjccjW5qB7
j209wrW6a9fNfyg2poSgnfGv+aTC0Nhum6+956m02fo5iabAUIfIGbPfQTGOD9SEumeUJ7/UgAAl
tX1dkMXSOLtImOu+ysfyOFPHqi+RvxZ7yxnQe2TrvEO4+C5HeVSTN1OA1h5gU+tjq2wbN46KPjyr
2uVieVw4cO+1dg6mO11nI0AqXz8ODD9LPrlHpdTPtdumxNGtfQG2XfDpuv4Y4/MXsZD1mHRLmKeb
6bZrEgpveitCzKW9STtzuHIcL8J6nQt3JxqsNfgG5JJ0oZnXh77U5cIYsgbj/ZCb4RLfulmHo9XO
Nfu7PyrFKjpm0FB1ZZjJMuA7SKqNJyHtNuDyx3Jk5I7tTkXRec37Jkut2lQRnlCnKg4U+ljzydWM
EA8FvsgqHR1acEjRwjl1Inwj/ItWeV7OHUliyRaSeWmRqx1H1ZhuAyIm1eLH9wgBWMrqY2ndMi0N
79hES5lod7y40vlVWVuB0ggX6Jykk9NcCwCrVduEuhupLPW+9IJ3Q1Snals+R7y0F3dz3aSavPGa
tuUyJrrLm1jNrh+XFkZnrlHYjjqW5RpcCW2jx95URZpFrMShiHb0o/1BJ3nn2NmFR/+9LeoDhoPr
gPieYKk225Pr3yWF1zBA6+esd9okqM09mo0XpxmHGFrjC9MyQTqWT78RX5qr3Zdxi05WIdqdIxHT
lS1RNORk+CQS+R4b4HxhTq/vUbX/otvxILSo0yJyxcHsxXPfG6/KmzixqrslbK72KCtgsWj76Iv1
FFR5RjtoeW7G9vfqDx1ISzFduzDasyDBsQnLZlSvCTcyJ9yAIzda33QX1K3LzhzIkeinIWdHYJCn
uMNmrCBYM8xDtH6+3NNOg7Grbf1xOUdy+S4tAsgFYK+5Ky2NVxiR5TWoB/8sPMA/l6DlqAToQUNw
xAdZxUHAHC2tj1FEL7nM7YOd5djCRjdxQYXvZgoPnwk9F5fZMZnwG86W1vOrL9nIMo+3IjT81BO4
nRP66iNjN9Ocu10AT8QHyHa3/rUqs4/esMNn39TbqzxlWB2L+2Vk14iryXLnywBEixO7i/jEVy7D
dY9MLf8tDEl8R+B23fTotmWgvmqHyIiUmIHauKzSBa2IKX/V6mAMgg8g96zCSJRgK4r7xiS5wmTi
lqdq1m/DuDy3hfFohdM7GH7SDcI6ksdTpdZC2SC3HP/vXviKftKP5ywI9uYk5CfDT7jPzeWdEbHa
jwMw49wFz4FhANrhPrirjfFazLn36C9r7RzyTSHkjDx87Rk5pV6s8ql5GnKGcELIrWg3Ibj5AL/l
jbOjxU2srPAFqQzZcBUeBSK9Q6IwQE0unvMAAeg8FPbPnI9SkmcWwYX6daCevZkmC04ol3Bzc6Ry
xK6oFDcLQfz0Ipg2R8JlCLcdy/5Iz9SHsld/vUykL9rnSDXuG/3cf0Cc5/ss0ME5k2hnkno27X5v
5fnU7iQLPXtSgKNiNpfP0JQVgkKlngNnmvZ42CUC1sHjO6rzPfCMuN/qYH4O2mF6Fkvv7UfP5j23
h++1EdPJr43iR8Z5D6Vo4PSupmpQ8ShNcGmz8sKD2UT5Qy3VuaeDEWy3B9MXaqz8pK675r7MS2Kw
POHxIszNcZrG6ge88nYIJkulxba0qTXWXVrP3Q/OR3022JGOWFF6wp/zXPC2q/xqZ1gZkjmCXZig
yB6QREbJgDrpHBUWkEI9NC31ICvxKtEk9zNFAqeMMkcQp3zJkmYN/DcSetz3fmrFnpLXfjcUDL5W
3TB0hGOb9BYgpuIXgkOs24QkBOzvpb1VqSALkwe0WM4ONxwyydbdF8EEbiEDGCGjqds2zrEEtjtB
LgDebrmwK83+FWlw80OX2/TS9/qr153aGXnmPU0O2fpVu+aveinx4E/iuW51TY5Kq58FGh0i1CQV
kwMSi8OoG+f3ggn07BSBzVPFo7vN/FOT1rP9oqP5XJtlu5/KPP87+ltxkW0nv/CwbnHRzfpKQtv3
DAD6RP3wXRW0FwPhHgEWqmIY7KKpeHY5pPcmTAjVE/D0YcOuRC696cQYYQMZW8zIVqot8Z4TbkDp
oy2cnVDeeqi5S+/tfAuw6N0e+b6SaUCAAahYSBBGCAzPb11+EqKlk5WxB+gism6eyT8NEYq70vOL
kzsur+umzaP0B/+pNKL1YKst+r1kXf9hR9K4GF6bHbrai5IGmxSIBKCppCqFKCzGwkswOP4vw8/1
U1AtVEdkRvkGreDtixn7fN51KgmReAOP2n5MefHwHGVhzxGo3L+D3Ye7sOjXRIyemzq2sZwYj8K0
YVR5R7wo7ydva+NQ1rSeRDRDFfNcpgq/GgyDqt56f65iqx3mz2J2tsMc6S4lcW4h1LNo7oK+mK+V
NVTPa92/2LNfHCbli+RmS935jlhjgwHvZ+s04oFve3kO/d55XUZR8bvZ4fw2w+K4idnZRnA/UES6
64cSAAwaKpbdzILeECtARay7sXk4dvftVxPr8iBrajJmj4Ygn9QM9j8W5dQVBctGR7QPUffuoFPh
zOM3saOhmRj4se4X2VPkQuCV/KUdo/4gZrG854pqweWRZa29jQMTCs9+lnPn5mnUSKtJW6Er4BpP
itM0A5nC5eU7b13UPqt6SmrNOXuowYd3VFctsWdRTx9Vfke0aljeMiJk5FyMPl+MeIE8adKldrFj
6d5/khWJ+aTM9aCQgX1X8ns31GLk/sXPjelQbV3Q8iaFlGStVv7GNWWkBA3WceNAvK5kkbzDaKzP
1kiijWlE3FVNqN5Et2Bl9SfjznNcsRf+RNdTX07hnjysINHNGHCbrr9We2VDDqi+akE9r1IuOnaW
1TnQN7vtyR5bE0sio7cXQpJZ0LrYzrruRCSlfQ43j3Ujgy5t5WS9jHzoSdUYwQNYsrtD2qj28J7l
0Y0WJ3a9AtbazIwdb3CQTkPzoUNB1z1PeZmsHQAZrSkup2RQEWm+bacmq/NHu4uoQpr9HRUo8xGG
DoCRji5GxHw6gtb4KSr3IGGrBhWdo3JfGnWYCEvMn3Kg18EvXfNcb5RGAigYic36lEakrR2pxixO
dBGyw+UBANechU/IoLbEDebyCnNQ3OEUDtI6m9ePsTC7gw798Qahht1nMPsRn/30zVxlJWPpd5/C
G0cLqlc9hHKz7lkvvb+iWFXSlr6XhhYhFogueAj9KfyarG7lyJ7exRIEuzakMT2mTF0f6sxRvHTh
ax2aQLFh88NpAmtPP1dzKFf/N0RWmy6sebGOfPKk186N2Y7QhBnFq0uNCDRTHx6GsJs+pzFnn4QV
vtRErCeb4sKB3hOvhaMj6NQa1IxKxuavJbAxdDVL7Fh69WkUJkOHp5eO1cRq94g/yP0OOzth3Bmm
kyZE+K0GJtnS3mpy1ky/P1oktz2uE7KWeCVZge5BOqZ2rgSg3lmFB/mxyaHOkrlq29OUNfKnViPp
LIoKkXKHr+5uLgd6BIVuqPq8QW1XMvCQRGCn4k2zis/GncaTGkdyS6Ipzx7KpmcPHab1yQP4OZk0
9L5L/K2w+tuith0LWaliCAA/bvrcNlM/Z8n/K8h7y4/RFHr5YQmlxSXbZbN7Q7TcRM0dmTOOU1xU
mOvf9TJGAE995ZxCnqMuWfytiWU+rdxKOvxrmvn61hVemTiTZ1HiY93IauW6+LH4UuLeEOanQhGX
7XCB5l9d1QCid7n90BJv+VRg8d7ROl11l9WvqGLP5fYc+Qt5xcjCyJCxyBPitRhHO26iOuCAHaHh
nXLhZXHGqThqHtFPf8iK7woH0w4PLyky3vxVBMX3Glhg0UQaiccAJxUmDJ+r284ngzNxyuNSGPq8
DCEtQ13p9Qd7XexLXlXRW+uKrEsCw/F+tJYMHwvVjMtFFtI9z93mXrLaYCMqmuCXg23+6DS5d9SG
WFnn50ndLZwwFR3s7nSx+8E+mjlUq6pzSAqnL8hU2jr/I+hHM2GYWPKEeIfsxeoD9eo4lfFoVro+
DHZe3ZqecTTDsAfbaSxylRJDQ0JTZbQTaYU3KEiPwjlanUFpWxgq9qaAf7/jEDzlNZIAYLw6ugyh
VSRDvVhD4jJqfZQiC3GwrUHz0I75CBK/FlXiV+uQH7XVtSVvdrRcLNluaRaEaWsTk0RCgHUIS5CT
A+7GxqYtVdfObqsMx417e6zeA3GbqvIb28deExyHmu+Rls75yJxujIkZ2nxt/uoTeJXPU5eh3NnC
KiELrTrQmfNgFuW6q9twTjNyk3ZuRiEMGIl8CcOICdcIW2uLx74Jn7Yon/J7EDDjMgYW5YQmsMrL
tOQYUptmYLwvzSmZmql5HTMBTIpgutgDQ+q0G9nYOGtyGcTcyNH2gECAF53kLRxaYbSBUgR9v5el
iZPcWJV+m8vAmVlsvHWFpujLM2r2ej2Q/iVgxtu8PasMljHGiWUnCLujl3mGWUMUDUg9WBxRabhx
qclb/2tqjp0Dz95DiuR2d+pa1x/2pFOF1vM82dMvox3KJ6H9YE3ZDIPbEKgCL14Xp3zoSuahseq2
nQFrgHSJ4sYswb5mL8naq61gHiA9XmyouYQNWaD1uD0bzaiPfmRoFXt1zqdP9NCC8sa0D71Y/ZPN
4rTsa8dfYtE5fYpQiLcM34WqgA1Uzo4+lffjjFTA7MvsMBIbFg+VWd9ZgfqoyCf9gbrep2MpWFjD
CHk+MqpslyJqcjNx62LzUzHpUsA4tYo3AdQkdzb7c7NWsdts5y40ANZ47NukWrzyvmejYRPlLgH0
mIN+B5UygbAx3iej7zz7TTOmLb/Le4DNaF9BDeyRDSA46az1qTG3Yr8tzu+mpHip6FQBr9SNRGyN
xX7i6XSK8EWEVnbU6wx+4yDFkpva92r4Jo+abUA2L56/lm+SYfdJOFBypuVMz7YbwtUXWE+ZBglH
Kw9bXi/rmYUXqsLoJl+fsT7R7sseAMIXzzSsoRj0ZxcNxtAyFBwjTdLsri4GdCvEu5UWpvggW54X
i/wLyMQ+cE8TVcvLm16GtSIV4PZ3mmIF7rLGymzfqIvo58eb76mrY824CX7Y14iHbLPiRxuk9Gax
UZc32WKlo2EHm+X/sVxcYEmRUSrJB9kAm5/kTRBllb3ozqvH+xjrCmfDwVw5leNpdHv9k3fb6X8Z
hUYW5AeG/BHalTHsCqMp9JvByzLeG9BDOlnGVnoXOY+cdJsj/ezyX3qSOhIBhS4TE0Ea6B41xmzW
I8yC5Yl2LinjRN16KisWx2dLVD2TZ5uFKiFSjz/S1P7cHujkK1Cu3bR5u9YKkZA1gTHwFUR6nU4G
xHL/0HAn2Q+ZERRwaZOw5Y/JIJU57BUfA9okEww6bDSP7WbfkHFawiv4IjPO4Iaui/K8746BHMzD
0hhSCSlKujxSFB5awb2zyAaaRKppN9Ag28RIFu37bBrMZ0IBR1LKnWI5sSS0ViyDPv+2arW8sk3e
KVgViKCpwoA1DL6NRg4vw8EZW/NTUoj5jLG+vC8Fd1/G2PLalV11cj0m3Dncintr1FRRF4zXoSzr
P1K7VcUMS9p2vGC8ipvcMk/lLNc9agD3a5m86lfHZPs2NSUr+mgHt9WzhR6BF9vcX4uwxSPhZfUD
9sWckW8VFyphlnsCWFboeqU/8qUl/SK0JprCeD1iyM/2iLEK81X1uBk+dH9gCVpXrGEDuSXY7R2L
7yfltDNdFbq/zgpEWK+u80BYNufjaoEMieET40F2COYmfF2c2U2NYK5e12Xx3yG77R1Lp4siJZBH
QoCmnxNOiF3tM7koaXldysk5Xm0VomGy/fJclkZ312gW97KLnitqnuAOkJ+FWg0/QGi/6mkihq6q
q2vNm/2Dir+nkMnuapnu55jlG/U0zHjJuNl16lYmEiiNNs4vu4CObIY0c7qh15G8+LWwUhI83b03
1/ZV2M2QFCbxdanRGf+qpvgfGVdeu4a//tOL8m8elv83b8vhT3dzhYz/+aP+v7S1oPr9X//tHfk/
bS1ftPSVo/r6Dy8M/9F/GVsC7x/kQ6AWJ+2X9C8E8/9tbPExtmD5DlyCzxzSSG6d2f8ytrjWP8xb
Hg6CLexa0T89L/8ytjj+P3DEWejPQ+raLX7i/8TYYv+7ypooEEyZqPdv5noHWsj/D4Om0xQWWT/2
TWLnYuQPqlWdXCjBa98C0pN4xPhs4m/YiYXtsrqpQMJ+CXbukkWpX/j2G4eh3uXBKIijbORpNJvc
x3hSgUrU4PifJGmS7dbp5SEw8u1IkYD5QxBI9itfBL0KzkqQIe9hMucLfj4Cpf8v/gCbRpN/03Hz
S1KV4VgkdtiIvE33P/X66H1MWtC1dSBXsTri7ZJvfLjBdNFBliHkMhEUZbiIKHvLfDXva5kx85P3
qbe1/h6HsEWZYDpP2HaXQ6ij4D0qtvwFZ8A4gX8sDjCfV4R71y7zp6KLCCPDzPwUVhG5kpPnDRbJ
SS71Ne2mZ3Bk7f/KMkRe6L7knODZvCKoBFnMWj4QG8a8KQaqLrU66iZ39oy14Zeub6olQy2WtZ97
o4nRNUB8TWxk4hzBtm0e+orEt5r2j3bD8q/qEICciPCxhsNKPlkHbAag7CrotSGI6qtcsvzOMtBx
tmq+KZEqWz44DHcqrifZf0dQRC9V5ztuim24+OZQjz6RbrW7oF5ViuQ6gk1XuSeRRrlTvtNZNVup
xFD5Zizz+OnWiy32Vb2RXesaYkSZnZl2sukAydkigLdWeOEEEXykuTaXahesTXgXdro9BYzGu5nU
qmM+4e0hnVyhjViNY9VVgrTMqjtkYDX7xjTF35Dg0l07Fdl9mAn4VDe3p6s3AdjYyjFSDDL6zooy
+VoHpbFfNnM4UtlQPS5dXabVOLf7vpv/GWavfyivrM141XPzWzP0fW5Zbl0gWNw7Ii/n/Sqc/t2d
GmvveNC+KhM3tmojJnw1wyAGozT3pevdGOZB9r/ZF70HQO4b0pzP8La5LMH9OqyHxgSEJszhbGA4
u5fT2B3WOtNpONlqX8py/FJhlMppuI/MYUcGzpa0zdIdW0ePJ3Lr+yclbQeFR69TxLuJR4Ptb04i
1J1BVyGZsfJ90Zrq0tLnDVHjGCfR1tY7lmn0vugbD12JNlPUZvOzclXwNDLF/L2JGmo0Emv5Irei
3YBPVma10lWptNb5CtkXTue2M9cfQaW22NzQ0MUlazL6caJwdw4JEwSL5pwE23raXPtbOXN2HXL4
cN6EXz0ekNhvVipG0CYQRlTo2DLw1PlG+McJ1V0hhgTVdrfzZgASD0jKo176IZ+rnSSJiaFoEo9L
iDTL16136TVwbk6GTFFkZ+Ttz3J0aaZqtt+I3E/wk6jt5XQFRG/2bQPQkRvwlDcD9trPH4ttIce0
vwdKH1NyPf8Y1ksvjfsNkWdTyzYGM37SdfneqfV18IczRYSvRl68VGXzbBf9UYDDR06TEiNw8Kfy
zqGYMMtgPplN6PNUvExVG3CuDa9tO3wZYnkfmDXjgJc9vlGEVW6BK72tkZdiVftVOO5rUdk/V8Cp
O9/wuwcM5llSesp5BPb+vRKEm8dK63upjGu1ol+GFLFGGKmF2Xn40wAoxrVrnCW2KehRpOYbNat+
Pb6aUbvjREqITuQhJMc5dmV4VWXNSC6GV3etr6hiyFXVO3R3cb55R7NfYmiOmA+1KJOhUA5aG+e7
9oGQDemru8kpCurom+rYhu2rW2XeedAe3Dme7G+nMGidbPJqry0Ptff6QKbeJ1Vv4R8jQifqD95Z
LMsra5W7Mz3VvVjevLPbOv9A6cUyOUcJmQJxXxfnmSXMFR9Lp9TBt6Zd54dbUnFg1pUJevXTm1vo
AienuFn8ae3+WTSORJnP8a78+3Wp2TVKCGPoXQIeX4vwnvq3V+HQ4N1U7e+s4ufr3u5jaWd3inhn
VyFvFdPyHKB/QKR4uG3tt0kQh2d5rmdUpoWJnN180Nq8C+QQr+HMtF4bd7O/zLu1lE98uakewiPI
vGRhCArYsfFZbQDfJsPq2I1YfYpdZyio8ozQF7e86we6QDsr8UrCT4NI46Drt3ubk2oR3ZONbIVt
DiEWQdgp6NxnXvqftpR3pEkscTk4H0KFO3bZp6loUOpaT9aEaN0MyfPzEfACQl+Fgc69yWYU/BIi
KNfIj0X5IBzjgZf6xRhlXAb8tNz3R+SVJ+vWfta1WHJCjU56s5udmj1kumMdl1KStTxfpTH9kEt7
n2GLgXz/Uk5JxLjWSVZEwWE16eAKRwNPyHjAM3lnrYHicfWf82m6kExyjx6H3ch495z2aoHEiwJI
u2jmJ0TL3GodAsdg3Y2FMiFUnNOSL6ht0XmbiFWsoI7rTO1arY/Ke7MVGxJrL2SonqKdN/Q6RiaZ
HZU1XHXj3WmiVw+u/MP7VaQagjDZHB1c8IG3iZeLaldwwF8jv7CuPZk8h8ocqfvubLN9bDulX7fQ
N86t7z6jbcrjqHGRWGF1iTfhrFAS9T+dDTw0RhPxWJvcfgHPaK7Co9igLccOUaZmoDiXZrseZl0Q
QTetO+V8SWLE09Wd2bYjw0/wugYJqEZ1KXESEc9h8LwAIo4k/OxnYJoXA6j9ZsjQ29ccTM9Z17xb
yn/YnMZ510Gtw+uahW9hN4IR1/t5QTbgY/pAYVbX3m6MxL4hoAVRrL4Lnavq30OJHGJ2+XZGo3xs
zNurbMdTt96Tl5UurfUeGMGbu/bJNlch2lLxw26KhUOvqPZeI5EF6rZ5UHUHn+yMPwN/eNxukdPt
SlUZaoIcOZjYrGNgqfewzyKeP/GF7YXDyg6RTcvfvYWlLQiqOYZKodzSQ0sXSPf33AZvFL24sfTk
nI6y/oXzgygdQ6UluoxkVPqEADXnOWLhY5J8mXL7RJnYkaykx7GSL4Uo3uqxvNCUlKBLBQ5uH3Xg
1fft8DKha6BNNdVNxJxCDXzRvq79hLQFkoMHJDogxjxXiC65vvqzIMwy7kiE4v/4RzTxmWUdYJW5
rxZV8NmYn7rQaVWCX1Tqr8jkHUG/JCg2h2iIfmhRPkvD4NcKd5bwvAOR5c9OV0sUn72bFLL8WYT1
yJ4L+O0bwTkP1ouFYn1skN1JxQO/Gg2cpGke+wLxw7BZiTSLdANFzG+69I5wSfxV1xHfRYoFbUsk
D2rsLqdSo4fuRX8V4bTEMweXT0klviJ6I3tjeLSRtZKhx7eFdOKQy2FKDYG6R67a2Sn9gp3LTuwl
k/yB/h4Z/eWmMSonH/GHB0MspvIZdmlOyT7/39Sdx5Lc2JZlvwjPoMUUcDhci9CMCYyMIKFxodXX
1/J8rzqZUSSjq2c9pVmmuyOAiyP2XrvayGHEt2Y9MbQoW9VxwI+D+4Hlsb7WUdG4/SJT/OtmFAgl
fZyMGrVp3qz7XvFHo/eVFmaMLUL0nqrSMmeNNBewlLpJ0MF6KjW2X8zxS6dUQZznOykvr3pMJTZy
kLh9Z706DfORZopXsNJyN6ocphZUFavBTOo1VnMuchJ9y8LKcE3gQy7AOt+p0awTy/YEUuEaLstR
0Y0RPk7twFIxufZ1+H2qjJV0Y3cy8HerxpKCXErxB6hc4ImjMF0ZHEnxXL4UbZLsRo26m3trrxhz
+1RQsQH0t7dhksje0DQIqRGLsuf2+iX+oTjpbTbSPGVSf6ks9UnX7U0EniiMGk4ONfO6201pZgwS
4hE7rmOdJzZrQsTZdpbIQVYNGUKByUKRZY46UdLKqux4MmM7lkll5KY5mQ6CtQ1DcbxBImyu+Aef
UshxMucz9AfPMGu8Tew7I+sZJ2zN0TZoIJkm9vQCociUPVqLzHqlmvwMsxclVfdk5vNRJzCnNpcN
uo5nM1q8ojAuau9sknp6HOG36akUiM5A1ATusk3XQzvrREQs+2WY9okmf69b5uwRK0lKsr0adl+0
luoGl9R+0ZDbtgZSgbpmdg95/2vVh77V8B2GGo1G38yvWM6YmqTLV77rV3uMXvRWPtUJcSmK0AtX
1STmm+XwzS7yqzYjAWuNaSVxZK5S07jJVQygq0rDdC6y1GQnMR8M7Wjb6cohkWW3TGsE4NOhhPrv
kX31UKIfDCojmdwMumDcNLU76vMxjYbKrZAbRExxqaF7zyw4XCOMsdoditddY5krxUSp1Kc9Oj8z
49hBzctBnz5oWdd7bOFXi6H9UGQMTcVwwFjlM6h7QI0+++xkAk0kT43W3OUZDjh4cNzxjMXbenB1
qVuTWjYEfSrih1yL5HLVIrRiH286YjM6PNekGvX0iYX94lhFi4ytzwLm2uNaDKqzLY3BvEKjZU42
gWr0QqFMW3kOS9RCVrFWEVMHSKy170hF1GdbxCyildFaNmRObKwYPWlHC+GSAqdgJJHDc9rqwBAk
UbNpmVpZ2sW6E74Zuam9yMbAOpDqgtU5BMrkQiOlRF451TSvLSopLy9nCzekbWgPDATp4lhM4U2b
FO17RoPBmZEouUux0PwYTfZcHPXstWnLla3Qpdofq0q5xdE10nlqhvxdoO7YswmRNhLkKj8b0nHL
YrLfYHCRTlZv6ojEy4wtFvKGO4Yn2hrBE9WiINfkJUEa4RkgcCO3gCTPJES216XT4oOx7Prd4Kw/
CDktDVdy1PDRbOrhTV3CeWd3WfVikn+LyGBBjSzn84QrSR4yiDsWe71RKTcqdKz7tBP2GkCftulx
W7+r5L3MN59MJrkaMZ/2JpGLhAPNqW0P2d/0o8ti6cxaXnVVK0RGOY8+1qJbQFo9Nxx3jfke9vp0
oZzob3vVWD9F0pLQr0ytsZuyhNMK7e5Dl5m4oRSz23RkZT6NtaR8FRoXH6H296V0rPulXDqfrRpC
rHqKTp2mbfM4e7ITuXLrLpGDqW0rSMZspX1NxAI+FD7RBjcfjRV2+rRtbzMFCX+MwaKb6sKU7rso
xc8f1tnoKfSUyC5KlMph1atxEFpa83jTBHwfl2F4Tc1J2zZGQRJmMVMp67V0XHrURXLY8yoMx24X
OwoAPsxnrkNvH2CSir/mnOio8s2Zeo0wEGsz2FZ2yVor3ZLI0+5ZXE/rmTSAbUOqi4u3c9qMdhi6
PDfiuY6K8SvS2ueWAMeOTXRECxWUjWbMbh+ZyTdZSzlXq/YGoA+XHietLocQCrKG5d005AxIWCS+
kWKS7nWhj6NbaRSNsqXoqxTeu5tqaXgx5X65CTqr3dAO9bHWzYzYCe3M154eUrM0g0bB22lFdsO6
yTjVGi2cIFdoLNTphKGKjJtMGq1Ni2dtL8xRrJe2Xb5JOlxCRWdVLwZlQtKc5tcaAMmXFNzmFu0S
21GEyndtqBRHjPEzbXJqxY8Ox8emmRP8Hp1Zp7I3mzG7yLm1aLks4zRlI+N5LdSLtakyKIuNBt+e
KhFQZyXq9yIx0i90DvZ7H7EKmMMxPIhKr906iufnbFajh3C02HxmhnXWu9H28UUmfqV16BMGfPuw
1XKJk0GpqWuibBeWRXKWSXM60Ge266aZ0meYhuUlU+XibEUG+TLMz8+ElY7XrB2HQ2wty2um8KYz
4964xoqNvitT5r0+3GwuYl5eeT/oVMbAZwmU1vub1aUreYfmybFC2qni4hble99WlJDUrAdoC+XF
cCrdY0ekPt4sBm6sdtX+5iZ/kK2WtwwNXtuCHYgkb1hIFwdeqa4RXyMgldthT5OSbB2rMs/0GXij
c2lZFQZoSHuR1YcKdfImDkWKRMRofXNy0g10wB5LQd0Lr5MVFHbDnKGokmS/vcnbI4v/dSe6EDUm
Phjbkovn2Q6XPU5ZzVcMKdxbaneuxuLeBDkTOOEwUeNQVKgJw5umL/T7xWoJdcIsg8TNMGiIb14l
HWXqS7wsvesg4dkTqdQ9VpOso6jAnpsSC3S/9DZ+BNWkgLTR61ns3pgbmLPyEEoyZApHINRC3mNY
F0mW6mtTCtSGTZS9ZB2qhDUseuvY81yuRVwjHC26XjoJ1FbxhhjRDJ9SF/N0W6K4LeqjfZE1rYzK
g4it4ywQELldPbOxM/D2sMRuyu4BJ1b2mISExriz4+TnmvicidX7rQXUeCBVq2Ru3dP40bjrNKJ2
Y5sPRbVgnbR0axWnyIstHBHnnOrEcBW+otdoStu6MPoT125Ejf+cDCLPnGCaWqHIdzhlqjdlqZSt
FoPhYLIpzrBVeClIjacManYqCRu8Qw6qPNtd11/KrOGICmlijw36wnVvpl+SvFDifaYv4X02LGUA
4at9UYlXeAOnaAaiIZdJwcL/bcqK8G1UK/Vbn8jqfWUn0o7IyA4ForMgtLMlBzO+yVi2WtfEczxZ
Dqs39AucyIw6Gu7wUbGPvd7TUyb1yA58ZhP/aueR+Noi1fsWKkwx/TTMm83gRALBStKF9Ho33Vic
5c5DXkjLupusNrmgsHSYKFkwP1aNhaDGH+aezi1nabrVnYIjSo7aiqI+iXqfHli7t9VpDEZpNi63
dMsHlg8UATUy4UPZJ+p6tCgcWWk7OWYrpUk3zRA5T2adWX6Xa8p6YS6O6aCvibSqqmrYLSQVUNTq
MbyNFg2H6g/MafYjiVKbqUc/maMtCJAe6K9hl6lfdHB7AVebBFP8t+AHcK0wYDTn4j1S0DNNpRKe
xyrVnyQKlLMBP4U0JP7/XiESe9uKlENeqSrtsa0ZG68dXEcPVc6eeoyTWnjFkqJCTjEXsanzaiSD
gVIq+hZDF8f9XBnNfZ0TpcrmCB8plsb53CyVdExKE8iyFquMqxZxn0yVgDgyReqph2p1ieZCXZWj
1WZeVAAdqnJiybyJuAjH1QCPPNSSI21hbfaP6txJ23niRHJtpqgvdtq/R8OMebwXhHd6SBxwXpsH
CdYpqjx8O+UljKIK+IS8+OAOaSeUqg3qfhNN+sReW0gZk/dQPmVmZe31SUbnCY+nOdSNou4xt8r8
RRVUmtwTwpPrSV/JJEugiEvfo75iEi0U7agZU/PQVnX1KPCvGF4sjcuOQLusQNmUSL6SMcSye9R1
sLt0ZDBWaDFbiwd1XY5iQYGEv97Rqa/KxqCwXTKW98yEH2nqwv1gDmJPg9msVfAw96MjKbsJx7bC
YEMzrkzNxE6rtBm9mw6nx8HgknfgN1awdFBUtgV3hcZIMq5q6578iYiaX0r6h0po5nMD6DPo+U1P
Btm3m26cvCKfCfCE9RV/DRcyyI5ixNB5NBBhLWBo0heU6aUfO3WzinM2T7i0E+dWYCACHjhDDL9J
ejXQGHRPT31fm2daDKU8zqqhaqtwmZfMX6pwWkNSFfVZTxpxRoWCzlbLStJfbEk0X1phpG+Mq3Ja
+TKO98lNcqemkn3tc4RveVuVbyRmlz/Ixa7WlCL94wiSnDmQo38Z2j4Z2P6J/L5F7riZEDZu60hh
AIvyQTpCoMnPLZvrU6gLadsaKa6NRI/Pwqi1Q41wxW1kQGtZLldnpkzcWZ2jfk3sVC2DvJsp8lTd
6PwsGoZHxmJthhg6av2ozDQPs6bu0x8WazS18TbhVNpn1DyP3B/vbWlSGDBdCsLU6e6kzukelnZg
+DJhp74WHDXxSlk0bgXc9uXVhnJykBlYrpSSgnkQDQ7KtijfWR7UwVjOUCmMXJl9qZd4dtq6d2RX
b8bikOPIw0HYX6GZsx4wxvyhw8/uw8RQd2wDsW13tpb7cATEY5z11prDrgl0x65XiT7jfTK6KPpm
jLaa+2rC60EZar83mRqJm3yHv6tGS1Z1362R1X7XSfLFJMbx1MmWulZiVUW6bvZH4Dk0T7rVIvuV
c4NarRYUU2NzCUMUeKm8PDiJ8wDFeLorrKrwcdJ1E6JpGdP2xEO1jjDBPqK6MU2ainHs3cQoGmpr
pKsNfj5b2i4Li1AgFvi+hF3dNbz88LVYzYrQyfK1SOz2lUNmPOjmvBzlNNT2MX3NISn15TFStcrt
LLN6zeJGfYEKiOON1d+3PBXKQxm27zgyGM6KOFxXjFQOqs7qDHWWlg8ef4nF64di2CP6Kc4DZKyv
MLw2i2ZPO7Xhu+aZ6PHlD229ZRA9XczS1jsPbeWt2qoTfJBxkxaHkA5rgYBzSQ2y91K9qPaFbGGR
Q8La+bzGqjepNIdHTiGGHbSoAa0V1ZW67GfFFitZi4iGLLX3LJ9zHPiFGrMUybSm8JppTpAFJt3a
hO+TuRQr4klqdOW7icAO0TMLuinM5zXt7XhsFjy66Y3NhRATnlGj7nMrbbhNzGdNb6yNpA3aeiYO
95KMdUXlm+hhUGuS1HmWIRenHgYMKk/plCe1+RaZ8lfAkvGTI5h7NajRjAK8inELIKLlYrWeOdRK
bfwssh5WhQ0eDVElWjoiMJmNJBN2zHSh6LIrTUbAZT+BBAAoki0Iy7vUs4Z+q8miQc1WHsdcQW8q
SXdD22j7IWMeR/s7Qiq+9e+9csYHOT+XKWuUicILzTM/22JXusJQzqXuG4DVo3k/qdG2IhXVZRG/
0IkunojTlWoVj1HYPNb5gqlXn+UtRcZu1tBuDd3tu+eddI1S+5yn1WnEQ8fM9qAJ+TUsy71dy+6k
AgNXnLt0Kq/piO8kXQouhYZHxAmvUd9YT4q2AKsth9CLbLLppMbcplSepiuPk/xM2YkrV0KGXXZ3
o4kVajAked1I0wPNBm19LgJzpKLOLbN4wwxU75Z0RiCrms2A4pBS8Bsy2JvDMnIsTyLDMyBRsshd
QeFbrZmFzbtJ0hpU/231PHL0BUtsVN6S2Nqzk2SdF8ULmh2nvI2aqvEO475R3GyMLD8xLjPMbjMN
BeucPrQzBkZG8WF6mMyxZLgxFttOgDnGkVq8stump87bZl1rBruf3mTxPuknmd4S3eJcbRz6tt4t
NfVHSmQnwwURWq5YMCqMmsQp2cb5FV2GfqIlZdjbODPeVjNcTgNnYUCwJX7cZXhOe6w7mLHD1ZJ1
jPLpzLfqFIdPcm0qa3N0WBgio6ZpgAoHukYFaeCSIjiulbbkJYXKr7pGArX2RlbZVDV1k3GRBDu1
EZ1uaqeLP2kO9nrztpb1lGjsGC/LXfNIZMiCznvJ9rPWzge6Rd2vZqaiJa1y7krx2L84rA3fMxEz
H5vrqHuVZ0PcIc2fWBUp2G1hKe0ZBZfyyjAE6KMlTwwei7g8ypIEq6DDQcqrenzEgNccWnQ3X02p
b5nxUWU4nqF07XtdddNuSs34GQpuu58QcLHnnRNj67BjDkB1DBomZZNuc0gQ4Fe5HCEYRAtTeJh3
eN8uCVHYBErVKgOWeVTumb0Nj305pAuNdWFqfqs75WGeFEkQQTqp4Q6IgoRHeNGbYs36vsQlzA72
HiVmipvD0o+WPWbs+jNpKxFHyVZpUu5YGdaME8oloCbF2WqqyL9HPSp2oZxUuTdrCmbgzEjpqmY1
8bNMt5+M2JqJ+Y1bwRNTxoJocDNbD4KDeKjr8qoQL2vgNweCoi7EslAw6lsG10TvapHAm+gImQIt
lufGWRf5aPpMbwWiIB3tQO6ozcrEOrCTK+shz20GVEYcpaeGvnSPmD1Zg55jD0V3m8ydzgsWm5kZ
ZtYPtcmSy5IbI6vdptLOWs8D6A2a1HM/mvneKgEyZ1FXn1OcoM8s3YabpURamVmieryx+X3sE9n6
8/OSUR+uA/JjFRNeLaGOHueH0ujFowk7bDMjpnDhf3frxTTCk6yEIMvia6yKV61Mno3aZCphxzaW
THm4B1ktNjK164u+CPWSq1m3ovYaXttYUvHtpdKhKslC9MDTmV5VOfkF7WByPyMvvaKX/KYmTO18
xn0Vw6fMkHWQG9g+MeqlbLtgx4s7YhjDu7LMzEutZ9bKwkNheZiPnLfx5vxIZzGw9oawWs6cYVIt
Sz/wIKBdN9L4qaALXXMcaNuo0WUviwoNW6K2xGxFFfPotCJGeYBZr+oLWpeqUb6RlgHHZjCMg8zO
YIenszzNRW1vWRVGazyk34hOvs9DWWCroF9kuspn1Ld7CYsMvx9GAccXFGS9sQu/UZwfbbYsD6ka
q+DPku9aVbd7ycpznw58PsJLSs9Mje0HNubIU+2+v85sdY5JnjH+DJeO3QabMQLjM+dek6xad3sr
db7S4NM+1XS/uAYL8zqpJTMnwAUN5KqUxtKy53ITj5mN68s2vnP73xwtnf7URmW0ocmPGTVJzpp+
dOOkybLpjQIWjS1Ma02ADFgAp2S5llcKsIKYdZDRNQjzbRjKp9LpQtiBvXmVh9sOk8YO82iRWF6S
aeno5kAKIk/pVYZ/uRIZW4ZYyoVoXXHp07g/Ye4Vx3SMtRH/KLt9WNbKlh6fDcOYMazK6/ZHISfx
cy8Zc+JyBcEqOaNk+yIvHhcmX89M4xid1UI/RLSU8O2q2hcjqiCioCs4KIMFBCPvzumI16LCt+zZ
HfansNarVYN62V1UoiBJ6g63uZOzkVRJZO4cC3821sKTRtTzqu46lH5FqQxuBgkNFUjBokKlkBuX
GqBK7Vy1WIfO6OTanSAd9gjP2PLGyq6frNGvkSR4YdVdzBCPWo9IAeuY7FVImnzRWzoEMnNwGKmh
hL+VJ2iwF6Ys/SxP4AI0K9nn+pDvzaGbkfUnKQqGW8sMngmGiT7tGpgZz8wWUcbgyRUonPZQupqz
QsRXQGebPS6kHp1nA5bfNMsE9tLlBZFY6pcQU9izmUjmu140t3oCVxbCNKxqE8b2Mlbyx6YSj2Nb
rCb6iLM9t/VOLgbr1MuLxDWu9aOqd9O6T/p6P7dCCljJY/rBMnxh5s9vVTQgmyvGRvKWuXKI20Se
giyTK0gYCK+CVujtVzTl6sL+3gnfSfyxNopWd/B0AE0C3cjSeziWrCzRH45EMjfjxumUoufWbkbi
wtUp8vAP5HCWnER7lxHcrRjxH52h0Jm36JGF8oFZTaXe9uYSroNdP1Bcdu3NjjQaFeBV1lwPioJY
QJdKf8Bv+S0rCDfnLZ5M7wKtzgV3NGAQUBCQd3BT1mA3ZBf543egqJIXL/PDIM8oWhQyiK1M22fM
1/wwxiMO01PUry2alSBE5sngU1fju6ztyEwADaSwLj5OcMfsFcg9490g3wSeEvXciZlaehoQe/mA
tmtfq5ttnVsLmw2KHjbkuj5hsYx0tvWSrcChJLCk/d9BxW8KUabsMjlFOvh5W1U/QKShKU8Jx1Gy
6cM48kapKcU2SfGeUIyozhpBSuPr6At8Qa92sO0+jty+QYX3SazQP8ndfA/7FhYpA3WX2elZ8gfW
cpIo0QR9A/hlPGHri+POT7Q2Df6SKP+vtNz/d0Lt/+9CCDTo1X9SayfjB6X27T/4TwSBqv7rlo5k
WMq/pdVgvf8dQUCx8y+HB5O7A/stmRL8N/8dQWD+C+2pw12DtJs/301g/R+ltir/ixhL8jNhN5FP
eNN3/7eM/D+c+38HQ/wmgkD+J41aUhXd0m8JaB/uzZFZUreorXxo4iG7dNbMujuiwUz7BralhWxu
VTjNtMtHaTOrbbvtSX3fjK08rXMw5Qgyaj0gpwBXNkQZL8tvPajRWqs6zBJ6Ss1msV8Ym7luTAq1
WmEKWBH5nNq2P+oqSBc1rfx+xKEXQc4JHDkeV5apW76JGYPHoAVMFcdxoPBAPNsKY2zcEBhN5E78
GDFae1Zl6Ghw+mIlJZxjnEs3zTdD5zmF5E8bWDWBycCsRK9KN3BHb7jBNFL5N2E9ClW8lCXRaG42
SPXWlA3Hj6Yiv8i5/AaFWWiIxfr0Xk2AR9igwVCoaHoQjQq2XRHV32XRc0oxIghgfkb0YqpAx2xr
+xbwXwAEp/TJcshOYUslKUi1xkQG6mUapaDrbDAMXasch9hED9TMOgiFZNyDwa0OGftjVwojQmrn
1uEjGMN0RWG/WRkUNUPPZa8AxQ2wSoq2mWyVQaIZ9V6Nw9FTw3FGOQqmpkiZKguNwzsPFW2LwPhL
oSTDMVWpAUq8XP9++v+RQPJzgsJfwQR/k9X/vpE+0PotmBzQgiPlAM+VIYF5THt/uuBOcqV+5wyr
9C4u91CVXKSpKAiilYKuPdmVsC2Hu58eu//c3T9/hw+BGn9/hw+BLKnUD2Ez1fDFlYOkHxNr3yyb
27x+am18N3vTvI7J1na2EZKqP3/mP10Af3/kB4sDAZ0G4Uy5dii0caQdH1Svm7PUa3p+uanWKvPs
afClWGk/sx787pH9EBCAd6NGv4dj364T34naB1YZ/tI6q7hOjwx//bJwTqXQWImk2SqzrC+GDtEr
bhaxaxbdY8qRGGiYlOf4VpEiaUNbhKrMEl9GqdrzyH9ybf4Z5PD3tfnwvrG6zsz1sl0OVKHwS64s
Z1x9ZYEtTdq98d6rmz//DdTbL//FvafcvsBPeVEmsi0zBtRxSAd4mw/MVkISTNkpvlij25prDbUn
5buI99ZuzL0EGADq1EdLunT9pinuq+zy52/ym7tBuf37T1+k7ajfllmaDzrI6FU/rkrtYFbfkAv4
zrj982coeHt++Ws/HNk2PKY+bbP5oMCnkel+XFqwAnUpOFPxA9bnYoLE3zGVh13l1t8++djfXeTb
1/npt02zKKEupcshSvAXu8AZ28nxRaEBbj6JR9Tsy96000+ylP/KjfrV3/Tjg2VQychmtxygBWM/
+Up3B5elsdcAhjs4TZTilvEAiFdLGMLhXUUrTzOiq59cZud3l/nDYwaxVZSomJdDacEq6PMnKN0n
ppBr20hd8Mpeam0HLObitY2Ai9Y5dEJw0YYV1DEKnBSvUWIHkTFu5RQjYKMRdmBA1c72WfnFYahn
OzOybcAbcMvtxKMGAGJurWPiAbWh8+t2a2PyTA+tuEP9rloDUvV9vWheL3ZS9dTKd31aMJC7Jsbz
X/GQyxNtmyvbV5VvSDIBdGYZKkl0p8xnbaTCRe0xJ2/WnHttuA2Xl94O8kzdK7m4pCLaAaPdxxJk
equjUg66xV7Z9PkaaQx6t53acZWU1lpJtlF77EoTBMHgTuMdL8ZxOqKL8qpQ3hripvXWZwR+91AH
njunf50GzlugcL7WGXhK47dY6Y91tXySnPLbJ+LDQSMzm7WHjnulbwXiIhQ5eKLwcIwl7IPiqBRf
OpjG3B2OubPpWCwDxTmCLqn4JHj4N/fKx1TXcCwSwlP5WyKa8YqJ/elBU6RPjtG/arFfPAryh1Ml
U6AUtk6tHpKmll+nNF42DbJSZPL4ndPGGRiahwZZFMgFmhQ6ixVryi4nKYNfi06NbT8Ubpy5rr1k
yVoJTQQ8YT+A3STJoorYi8QshFexFUb+4phIVDqlvVPZmtgBjXP3lsGy+yxP9Z9xM//nrSBT7v58
jpCxZ9pdxLXihJwHeEwI6RbsxtPbJwfV7/4YHyqRpJ+Hvoh5G0TSRWUUMbowAt1mG+a++STUyGv5
lcXudvfO9VHWXif1+uePNn5z/v9VZf90RgIFYORXNMthyvsjqm4P/qLv3EDdfTwG3IEXpABbh9mg
PjyVLMcdiYGtzXSRC90/RG390jp3y7Qvm/Y1JuSKcZI/WQ/Mmt0+DdeyUq+xTLuLPKNBCGrZzwtU
YQ2HBCrFSR+Cqs5QqWIZwCRiRwSUjOmRd8UurTO3QSikMMW0stMSHZRwFzWNG2ZfmukgmxBbEUbd
w293C7FB1ucjaDr0KuUmxAvc13++RMo/m9G///wfznWMK4oOfHc+xFFApvOrrZu+XFwpX0P6YWB4
DhqZbsU4R2/2Ij3juPvzJ//uvvtwnkOmV6p85rVZl0HJOI6xr5DOzfRZtaP+utwxnI9VyFCRhxla
M0Ssoz6+zWKtiA3mguS1eGqvQ7I2AzQN6ARstwmkHQLD5CE9SnLQ0EFhq8Zp9aP4MkSblpnyrv+k
+Vd/fcEN58PpMURNJA16Oh/QvLIceM3spw5jxjIEyw+I29D6Js/BTnWqx8Codku/SmKIMLOLe0IK
t+20Mtodk97ZOibMpYxPXvC3IL9flDH/I0iVvlcu0acuhzl/duKggxIuAIAD/EPqbKrBUkrcrSsN
HCMklrh6yzeQwnE3sarRtzbCyfqqJ18cy1g1ptt+s2twLod+8+e7RfvdZftwihiw5oqJDLZDGMos
wY/duTM6APp7DDHD8MhWF+Gb1kDRBsc/7KLAJHtgZlEeyMkJzy44WMDfU/lE2Iqh7VpzJeEhY3G0
zYcjktixyNC/X9ryFJPHQe6O9+cv/tvr+uEBG5TWmOHKcgYl8b4xp8CyvxATL1nXRN7MEOR67dQI
xy1huFRIoGbUNW0C1RDsLj5SdyK9Pn1deo5l5t4GmmkG9SxUKLmG1aJdR1i0MgO+Tx5L5Xf3wYfn
MpOsm/yAfB2E8GRXz2sFpA/k2m/1iVUAqU/aiu68PMnWI5uv2iGG5ZNk27/Sif/ni5U4u3++iooq
rxHESspBFKt+ww4CsupOLVYsqh2GqxBqAoRAXvjUPmcnfZPCv3NZgRZ0VmcSteZNsazTF2Ufdf50
P/vmfXEtfoQnU7pU6bPWKr79yR/1NxUOk59/ftOEf7HY8Si34htrRWEBD3/CsHKcWED46haJZren
LIAjb/p/vpG0X/eZhv3hCTAHFWFzEakHg5QkxrwvM6jtYj0H/Q+18jTFp/rzSaOs75GrO1++8jKx
z80jtxGBACBgnthTnipMgdQYiTsddMtrbRyUD3/+fh8oA//9JjHs2/f+6WVbLH1sGQrXZOqDeD3j
JC78oV2nFjSNPRxM3YN2at4v9mMWcF2M6VlxibYfv0eAUTbjVqAtaq/CPEuId0/lZ43Db95wCHj/
+b1Q7E9tovK94iEgdkCfrirP0b2BQag36EXPCTkie8gdLcD47Nufr8ZfLeYv7uWPGAIiOmWYNaFy
GHcz7lahrlvgQ1H0MvY+Q3BOq7d+uCRGuRXmHjQ/UshLD5gJafdafPKuuY05f3Wm2x8eqBjFmDSZ
twcK7BL6dXLPQ09x1sz1qlWFy5Fixp+lH+pFXhuZJ2Hjila9axuBrvjNMR3WzvBDVi9sok2dLc0V
Ol1d7KoKpxEVOzBvFwtRhJkDKviX/7crZ3340lEO+cjBh3CIw2+VjaD9SFmdeO1K7TxObgrjfNdJ
93HAUgFBQnyUlsBZ/fnDjV9XJYb54Sau8iQmCoGHTHZOt8yR1AvtVZ3ibnUnyS3RnhbHSqBTXKtc
k7PTHCVxGeEI835+UkeSw3wGaeggyifQsOp1Ujxe3azwrHo9StKqJc+tWOvpF2ReEerlFCP9BRmy
7WymdjPdrFQuCkQ5/d6HUP4yRrG4ZFdFf4k65pjn6E7Uvq1hAfzsvP/NLzY+lEmZNOEtvB1lVYTD
3zqn0m5xL1oYxC1jzFXUflW4FCgdvMy3dSadn1zq373RjQ+NR9wni6lUfLAaSFTYxwVSwVveEw3h
L+xxiRAYL9Jp2E4pZrBVA5d+M9wNHkGr4NLVJwXy5RcNN062ki8kRbXgrbkhT/Z46bmzu8+uz6/b
F8P4cOymRUdBwEbpsFgb83uo3ff1lby/PnevRr8C5kWJ7HbgTuOV88lR+rvXi/HhLlSxO6U5CMzD
fHXOHPdFu47fBzbmbo8UsnO1V+IJ3QwMoXlMkk8qwN/90A/n5Iiw6WYOUg769KoYT06CnBtk7J8f
rF93YsSL/vMQnibErGZuchLNucUZLIGPikFPdRimHRs7aBXymEzp058/7jfjKuO2xPn5ZQTcLDfx
EPGCPjlvTviA+RXtvwkd2nGN7+qzep/0yP498z0Kq5Xyydn1m0uo3/79p1cgUcD6f3F2HsuNM0u3
fSJEwJspCYAEvSTKThCy8N7j6f/FjjvoT6cpRdzpMS0Qpiorc++1Oz/FOWjAdBr627B66ACV/vyb
Lh/kP3YU9VthJnQdKqqGf1zXnvzSTQ24nbfBs+jboAulafXzX7myZSiXZeKvn6A2PWkLUSvttPYp
RXHfcqCVae7FokiZGf7yW/Rrf+bbneoQRwTkTEq7lCh2MUx6kgWEPS50JzHefbwlRmzuxdHTmKi0
OPpixhRmy25QPNf9XSvjjafpibQTAvFajGJ0gEQzJm9GBqWTkBPUhkupPUAkbuP7klISleuNwDFd
wcc+h2+4TzL0XDlrvD8STFUBcEYFvI5N96KQTpwhx68ryq8phwhU+5qyjoMHy1jo9K5pdI7TSx2f
a4AiOukCg7QCxreYOzyg6IeRf67i9DGpjgkDZvSXrn8J31B7dlgQSz8/qGuF+p868a8nlXUpEDHs
qrtaeBsR8wqjw2keqzjExMYZ85M+rps9iYSCxLjP6wQC3fivONfGsvvzNVzZO5RvSwYiPkMrfC6h
u3gSEmIdXENGnFDlv/yBK6ME7c/h/q8fmYYpYCKDEdIgT2dt8j0lGOF3R+4wQQ+OL9tifCBhcSUR
nzlPijP6EQqNj8kkYaRV1uVAnCFbRFu/qPROI73y4Bv/8q1csF7/+iT/lMJ/XV2Wq5XaIbrbYR1t
9sqzsVbu+mNMoQuV+0UvdgYVMFCMXcEIRHO6OzrWEprJ5XzvE6ZEAxQJ6OPPz+KyH/1jefhz/vzr
Wqq8jZPO76SdOb3W5rnD+v7zP3xl3fk+ko5McmpGmI07sOW+tKkpz6X8ode8xrrXosLJfgv5vrJH
/LnLf/2CLE4xmY78goYRQoiBGyGrExtbHAWrNNw349fPP+jK2vN9KhTiiWQayDuVpi/K8KHdVN4g
2mH/yz565UFI37Y6MZl8waooGJJRJqdCWabDL00Q9fJP/OMZf+9rx7Mgt3HEFgAhJX7GbJ/cKtKy
PvrKczat8HjHhd31GFKXWFrb+i5Qby3phjXNuO+Hs7xGiJUeuiNjyA4s643Urkg8BuT/ifsebkzk
uxzINkBom7V2caff/XzD//z0f1335Un858kqZQla/rIvvhNOqOIpuKAtclKT8FnAVQuth19H39cW
xu9d39iP1FwV+CovgLJkV+NW7C9JOSu4ueA0vMjayXe4cWSyUCCmqyc4CdTn6/qXPsa/V0UsIf/9
teakwVStGb376K5bArh74QBIBIzBL7fz32+Yal3+8F+3s4F0Ek0k2+6wKtvNeFOBykWWC/oIyqaM
kpvDhMTo61CcQ+2cd7+006VL+fm/j1H93p9p0HqPejJdytKpXiC/7ge07wtha6HPvPXxHbqdZHft
L8fXf3+nqvntrTHFsamhyYtYP5pFOz0I8Ga0B408YOuXOdGVJ/W9pRL5mtlKAytOPeHFXnZQjHrM
Qob1S5lzRQGhfu89dEXfllYJ1ndOX6Jd2G5H0KMvffXgyzbO6pQTFzjh32q3K+eG/2EfToIOQEwY
Wdno082OeRPHJdxnbw6XGN6iJ+OYEAk421hsHsLf6tJrr8X3LoPQ6mLSjKxK1fD2qtTuILu97lZe
jNOZCfC6qx/9F0zSP7/9V5oaqvHtwKrLLfS7nD8Xmx55TJr8JecwpB01cQjBI1qXri56dmwK2FYW
lbqR57WYeIQcsQvXUGP0RZ3ZSb2LLNrbJG1iGCwg3Svzwo8NwmjsillEV03QhXd0tOP2WVVeyWxu
6ONU5dPPP+PKmojc678fsUU09KxG6WWVMtcSVo6ODAQP1s9MLtXkZChyqumXFenKl2RcPui/FgwJ
XbwlpSwYoQLYwenv/PR5tB7kx59/y5X16HvHBvRM1UOwUDF/xeR8XgKlm/6XT/TKnoco7r/XnvnE
Rmkax1KgI3i7vPwsyq7/2queYhFE7vbmvV+d9OqBcJ9ZAFTnVLfmhHvssQBwhVs8z3DCesQXdT4c
qwF7CJGi86Zn9ww2g7aDvB2p3rjiZEjgtkylTPpZWcNTBCfR//IE/l3bqPq3PaHQ8wixHEvnfGyD
e6W9vai/IxcOJRz1n5/ClX1P1b9tC0Wjd0bTcXQLO4PYH/VdCu9lTnAaYWzopL9UK8EHBoGukp4b
kIbowaFHQBpkUqMVx9Lyb3++kj8tnH9sFPr3011uauiERQlv5labaCyK+E3OVXdbTUcdNTUc76Xx
qB5l+p1RjOhsVU+zWxz0cqW0m4x0LnmGq55elBJtRnICWJR1fMzUzzJOXVSFMURC2HCoHi3YjYVI
MsNuFh47C3PgKpJoz7REewJCXAagduRPkRmBhOVdTfexQYGEoVhRN3m0rwFqdoFdov2WGSKY7U5U
X36+C1e+iu+txEnFXy/5NR+49i62xFr98kVc2bS+U3yRJZLhF3Bz5+woaWuIHWAtFsFvSp9/n2nU
7/1AHSSGVOP32s0KLL702aiJte68/6978r2ZFtZFH2emKe5UghwU2gmxdv75X7729n/vmY1t0ypm
wNsvdd0+URoqupCTqH80FHQ92ugoDaGN/v0o6uRaYxn0FVsTaK1m5E4U7a5UFSAkXz9fzZXPXfvW
q0nCqiwauaGwkJKdKGOFHQunJ4kgg6cFF87Lm/GXW3pZB//xrX3vdE1m3Is1AKVdglcQ6i6sLiIc
Xal0zHbThauff9CVHUT9toO0PSbGuOCkrxj3ivrQ+66CDiE/luEvxeWVO6bK/13mK8XoDGHkD0zS
CrQhY06iQBcVzW5yOpc//4g/AsR/3atvj2Wc81gIWv6ImjkIT7riNUyXJkXsBjNGMh0ktosG43gA
j4jBXfUlWzZa3whTQOH+fA1X5v/qn33ur70YAI8yDxLXgG+W4TqeSyPd0aox0IMki0F8MO1CeAA0
Z8cj8V1P5rSG8mNme9Ptwa+xk5V7YYdA4ePnC7p2U/5MY/+6oDrUQY0MbE3t9KgVXj1tRZyCLUqY
WX+pzGmhEu8UAo7O7Fhj+ixvCnM9CVtjPIuvORjS5Dcp0hXRsvqn5PvrUoTcMALZok7RBvnUBbUb
PUdAGixDX/eaGymYZZR9pGAkA9/n9fEDGrJM8sSWfWGfiYxRtj7pYT/fmCuv/PdOaFcWoeVXXIww
5csOFnqCuTA2GM4g7At/aRZcWcyVbzslVQHeo5BVqzTW80wzUrutQliJvywOVxbzP7OXv25oNyfI
zEt+Q06YoCoBZEOPGmqHn+/QtYv/1umIEPDkXc8q19OFSEYCIPZWmNll/MsB8MrVy9/WBDmfGzHG
prUzI/lLaH2oN0Sk5bAtfr7+a8ez70Jlo0KOpWm0tmrmaq/IslD301uEYPIaDcvx00SIF/xSnl0p
B/6c2f5+FObUS3PUKjvBzLq1KWN7bYgZ+WV9vvpTvt2rRI3/X9MBmbW5qd3ZOEIfdXKUaolrgPWz
q1+eypWnLn1bRBuJWNtZ7eg+UGfNYgNH6GB2Et7i32ZuV7a07x00IzbqAJoSJYjvIn6rBRsSNuhd
EK7AfmsUHfEvu861U9j3jtqEpWYmc4/O1HA3RrZfv+JfXBqIe7vgWXgSxqfoNyXQlR3uu2yU3Est
VQNethzUJbjj0muzj85yR8Mdm9T++ZW+8nC+qznVTDI1kTjjnS+F0qtOgNASzm1AJO0Qdosys/pf
XucrE7ZLNMV/zpR9SAKwVHbzLlzGF4A4GZJR85T6dtctrcxG7moraHCIjClyT53tvn/Oa+D+5W8X
cO1+fls6DdD2sDdIp+v9zVBscZcucnNR5g5gwqkDmV0zkFlVm2gkv9Cb3vmqu+AzIwshE395ff7M
3v5RUIiXj/2vj9pvjcxC3zrtsDkwA4EPReT9/CwaTqgA8HQIhl4m5nzoykNCQjhBWdD1l1LxlOGL
BxrVpxWQVMCiInMiIBvlZJDJulZQ+Vlj4NRd5WRKBb57TUWE7iplg1jpSPOkbCuXpZPFrwOHnBwV
4yDCoTk3xsfUuT+/S3/GOP/6dd++9EIifgeXEpq7aK3L5wbwT5XnRzmAqJreN6QeSsGJaJNFNZ/z
WFvBIwBHlDhplO90Yz5W1ZkhNnpY3pB2kek6cFTaG6DyMeQi9OkmAiQK0Eg5wttxATFd7Q4TeIif
r//PkeVf1/9tfwL42M6GMuBD8VsGvwX9NtUFdJ/EBmXD2exRDTS8tprGXB1OYPiRCIeyqD/QYS6C
9H1OXrtCWk3Bp0k6qURd6A2qsKjVdRs/CvGxQ4iJANG688GGc4yImClr8bAlYb3TZ1ckkEnxU6IZ
H3WCu0lxA1S4KkthIYj4qz9bIV5i6bflUCBY5Gms030PWNhyAPy3E/9ciBhZyfeGZS6N2tGZ3g3F
L4fTf388yvcedQw0pas0ddqZtMZVct4XASrooGB+OZ2t/vnnJ3ClV6dYl9rqr+8DUveYDhqqzd4e
9lgZLDf5AvJK320tr9gymgWny1mCBr+Kd8ZTLzm4nTBDkXU+EFm/gw86u7cCiKVFs+7DZddQq7+K
6/7QDnZm/vKiXFnL8Bn+9zI7SVKR8fOis44k+VtsY407zg4U5M5Onoxl2zItZr4CH8tWTr/cm38P
c5Q/Rpe/7o1G+owYjLHIiafcDENzo87BEjFnoB+jx9K0g/I4S+ehfO/IS76p/OVkLkbzSZXGRdMW
j+RmY6wK3jt/thWOr2IE8X0/TcswtTMqZ20fh/r652u9Ul2Q6PbfGxTLzGAFpRJ3UgO5ZHYt0k1b
GcASw1anCZ4tRtvxCTCZWLW/lN9XDkqKJX/7m1PeJHnJGIXogng1sMgdYO1Mpte/qWcOaoiR0X5t
p612tm7yr/4WbPF8ktCjroqt9lsBDU6Qv/e/qwgy6P9eR2OqtIVwve/CLD6ronUjTk+lkLzlfXeD
3b016CqFUI8TGoYzQ3ape1Kk20gLNnXUQI3M9wWYS5lvOb+Z/JMZuUV90xd3MQQvVkuyjtMlLlFg
K5YdjOPJRykJvuUj9DsyTqYD7Nu1WbQPdVxilYiRMcLwl5KGXa4mNoPAkKzCcRvV29lv7aofnAAe
44BMLg0dxUdoI4JSk6wJBhCw375wLVmyL6w+JNULU/ZycGhdtR8sAIVOo4heM/AdEoW7yLWjRGDq
aC4F+ZWF2wYI6XZm8dpFHpBEsn5TQKrPcazS0kOkTopd95YBEgQ09zxZ5TI3voLGWpsjkQSzXMGW
PyatW46PYuYKLce4wqxjwtuSdZyA9JSnU6gSa6dI5SHI8MOb0zCiyxxKd24Tp+3GDTuiWXv4vTaq
pr/4QbrFovzYx6ltJfk9TvpVqarPoUVKdZO9hSRRtWPoSdaqKxEPtrm4blsLTuVabuJdGdUZsTW8
s5Mc5zPijiiHPgNcz1YAGeQzEneAavJzkqwyeRMHH4R22iryWfECcI9N1irSC/rhaMIIYrWAa3RT
DfpLYyoH0P/xqobclDlGpsfvUMeqt66osnUEGx17mjVyBw0txwEjjLkd4FP1hAALQFY1F5QTfpO+
Nvhf9rLukBOx0BQ+dUbxTm4hGBXqp1CvgyetyB/j7KVN236nJdpKGjW7IK5hnarTi9RM6boANvgU
hig8oSh+zUW1mocGXSKx6nd+eBy6+1o/hsBlQEWg7Zyw6MBbR+tN2Wbk4SmEH+Zb5NqsiFiO/Q1h
sKjmyWasTLhOOGjqEG/6TVJNjFg/fHUhRydoMYBN48DL4nVbQko7NtQ7YeIT0FvafuTQYwAUF5Lk
2doIPHl1Q1Yt3c6E1VgyRIx2agerZtmpN8h0U0InGZQRSAa+bNyFDfNHwAk1vCDJcPDkK0s/eRDn
PbaDDC57Vot2LS18YdqmYrX3Ub1kHN1RmZ3IM7y1sL6CGF8UoMiSu5L31niaxAsEHz/0nWZ2u4J0
nepz5JtTsbwE8iv0xElW+tumDVdmoj7Su/H1wKDuFEaQgDGdfJHIFwKgOYoR9lnfSOU5V0+zfy4G
4lWNXDyiljmmtbSv5dqpsER5Uxs8dpLpAoIDkHGbSIes94ZxeJlJIuZnTAONKpBeUvPgVzNMmZZ4
qoDBlEXGgG95bS7fKZN6i31fOZv+0KwzXP/gvwRlTLdaXBEebS7LLMeJlkeexquh0jOpEYyRI1lc
MlEfSQK2R4hkiFuHiWce4sKvDLeoDv08Vxe2sGcoTtZnzghspqtd8g4f+6qwB7yKvSVQURGOe+ie
U0gylyjffgAXICBKC2GMAv9YFB3gHcB8+BgFXhVIyy41OIN/nDfDGfq7WxuzXWjKsjAA/JRi5UGA
zmVHvIy3kS0Vu1zIA3Sve8Gwe6CXosBXhR2OPEaAjhEev12uobkn2y6ONAuQclOsSSSCIaSXz1Wp
nkp58ndZcDcMx676bON6AWShnVZJdTZ56nrUe0SLMJDl68h02OyduGyUrS6sI1LO7bw7zEh/zaja
CWHqZTWQPRGAaQ2c0YejYPdsTIqg38ktVGVizTfc4GFVpXuJkipwkKTWO7JZlSNo/tw49S00Uw1p
UAppiJDUF0aWpnWHCUXs36DGwJI3VsFLapGCusYZgp4DvGybLqU3/p/V7MVEpGEYMaHwLyVGIQz+
lUWPvl2PDgOGp2Inzosguy2kU4SNIndayvCgck1p2/o3wvwVZrmT5e9ShsAGT4eByDnpgvu+DtdC
nHp6mN63cYWQOSnkVZNtQoI8qiZbmX1ouArCA5KZl8Oorxr2q06RkY4ny6arx2WCCQAlscaWprEK
XuSr20A5s5JHE/6rCRXciwaKL9C2FqcENQcidOH9a9o6FOFC5UXJXwjadl/lRvQm3dWRO2qOnyJv
0AFY0xFkXpOtFIOsIR/JHWFLS6IVFrw8TtCoS4EEnCpCMxCcBk2+RFFDk8ELbOzB/shmwCJKpv1X
OqO+Yh5OOMuSDLeRA7l+CdvA0Bfnw7PadMexxWiBv4Pz7eTk6Q7fXSKn9IjduHc6idwtUAJOpdCm
RHcGmn1pWstwgGycgBpoXqPk0EgrK6G4J30FtOrsKaD0SvVTESOSu+ypOMTifTYLi4LjXrsxwOc0
s6vW96gRV8Dr4DIRPL1Wqu5GKw5l7zThSwnTiJUxRus4tnfzTY+MPG5va6B0JNMC9XQwzZiGA5Z+
U6r308R6BKtPR9zTyB1AhBE2h92JL2b8cYHuthT9bvTZmSwSxDoUrFOkKzB0w1tCooKlQN5yJYnw
43Md3GvwdC9LBWnC+yLfwhQKsgMRFfVsS+1TpoIvhYnGOvcsjHfZfC4o8QEY9b4HNzLsVnm7tvQV
KPL6aQ62dA5VPo45fMWu55qyRRRTtW/MCQLCQDeO5CCnqzLWoXi6LSfNC3iiZQDznbMUmZPtLsYB
ltckhvsM24joAGU8j0SN+ZMTiA1bzJQcgfcscok8al1/NV/C2okuZFKFXDpdXgdNukVLuekvNx/B
BOA9t8PiXs0YUwq3Z6EveRYcz9tx3LQDALCqs/PpAGF62VfGqQZ81G7SsLXlsVoBws6XVV3twDYd
dKAhJBcfK8iowp2vpNtGfgXFkU+kOBLFeFIi4TRi+asy1qpRO3cGjQPQ3kK49ysky+MgLdRxCUdx
P4yVwvJEDFpOvsy2k4mQsOaJykpay8FTZ9AX6FSDoooIq0VNURbKZFRkY/Y292z4sUHmSeYy/JSW
jVWs1EB3J7VDJ9nYYNMWnSJRX8wi+WZ8v4nHJmCoiKeKeaNOJnhlDmGkKofVcByHJzq9i0oFSIcA
uc4GW8awCtt3GWo7C+rlgs90a80VoAcA02xskX5XDo2LfgizbeCS2OVY5IHbmRg+5b6xEvxXkYMv
LZXFbG0s4wab/soKZJz7l5f5QmHNobjd1PWFj7opLfOLBDgFSL4AgM3zS/FVirH0RTxqra9Wcjlw
x9SH8b6t1+m8Mu8YRGsaiD9jy8C4ogqZ65dpGsloQojZP2TWiyw+tPODOlHWOWV6M+Neklp3wgaT
LFTfCwerohRYynp8O8jKJ5GVrNfYipASdwzfsmMVlfuit+SFkgueXvLGCvXa6F25WIkZcRAkiIdW
i20giSjESU+poAvUue4MqQ4AuOJslw/BtiL8cTfojcAH2YZeSGxIf8nCtqT4ti+kvd5O4VoR++eC
PXyNTsqCFP8qzbEDvfVzJEZOKeJlrz/EOuU7I3+aqdEJig0OZil7S2IOJn2GuXfQ1nNfkRXDLG/q
NlSzXuUL21yK12Hpr/BkP6AI36qqQKwoJU6fR18KNOsiaLxBg99jmCA5DYo0Xju9mwJWS3FXFvmB
zXmrMI+HujnHL5H1LGosFQcjgRuf8MHnPQ5ofD4EPdIqacg9ECqWkn5EihkV8raZychmYb9EtXfh
bmzNde0rx9KodxoRo0FJPNBooe3hMFD7LtRru5CA/ueluCb2FLTwPO3GIHOjOVpq06Oo6i/lyDFN
yglJ4IOirRZrn3HzHFIhtVkJmAYlgVNpmjN3zVGO2qWouKH81vjiwlTyO4G4yXZd1rBEs3CXqelp
bMl7kAGZLSs/PHT8BbkhSgMbLUWb8tjUxfOkWOuiSR7ycHiQ6WaM8qnqdmMefpqSCgwBEy3ez37y
2Rdp0mcCKqOFX54DUAkSb+Bd6y9CvoXEScoDK2xRkMUCis3VJHeyVll6Z3EcoNa4fLtquQHEvZZy
bLDs/tXAWwKL5Wx0lVdFLLuVZk9C4CTS6yCedeB7MS5KUMdy2j1pwwcvoc15jPVj6WcwHqH6+slo
+9W7fgG3KJ8wKWej2hHn5zRDtCPpmJDaT90UFhLokfxeMW+II4Mmnlz6mQXyy5GOoJI/K1p8svxL
pJcAZB45SqVPrHGkaJOnI+tPJBhsJrO4r6J6QXbsWgamJAZ2jT4m1WzD2hjUicp7HNisrW3yohrc
pGWEjCPmznXrMnLU6OzDHs2fQsU2pZwScWeK6+yNOUutLQPsQ/nzoDxp8DAJ6YbYB2ltkDaAQwGm
hBvDIi+InZpjylYbu9M8mPsAoShSIrHJgcUDuW4vuT3QM/RlT3QB4UsmTe+q/RjnT93Cfao8+dMq
JmP3kvMQZYEjxwe1egXvC2UrxoHO0a53RX2f0H/EV4GPtk3cytjoBSHuTs0O08c7BRGbeCPjVSDQ
EL2qbYr4JjGFk0tumS9BADzBdwTZ08Sd4b9O92G1TKuLnyWTXWN+GHvQvOkS+nM7243klRcw9MFX
XM3fmxZ2PxJnliUVXyvYnUGgT8ZatE2hXy1n62BSBZPcBJRfg0Ww6urElpIOHyBLNlV2kwVewIlL
sRIn4LQgJ3zWIoOTW/DCqUVw7BTskaKvAJqf87HdCG3oWhI2jOjSSIiwXFYQcD99MBMReOmqL1jj
ikVUr/pgVWspVob7msAgFlWJ7GGfH1FvY1IWi1ihNo5sXRyPQ2F4WjCzk0BHDNrVlNVrtvaTMKiu
kLp+sm/HJx+9cZ2n3iQ6ir4psi+DpQe8IGEzEs1FH84xY/aFmTgcV0Kvq14M1evRpBTTa1Oe1IRZ
wuJC+q69mRUgXVB9J71Dom3+iUNwURX6A0FacnhohSfwNCthEMisQgurXn49WE4bsIdp7aWUysjf
Wmy1YJK1ZVwWtKwI2/4gTJ4wNOKAOpKkh+FZq8TxWfUrAlUCs1M3glC4yjCuYijn9CeqZUjuIiFr
ANE5+crIVePiy+RbIz4OE9qgblLYcEMQrWQLy6E+n2ZJRnGVuO3Ue7lUf8y6Hu0pgc+WGORrZqpL
mPHnVilvq2z4CgIObgyqLgGPxqoN89vSRH/lm9atOFn6YtRDTi+TD9ZEuCnkadnA7uB32eLUvZlp
H64CX/qC3AgG1P+YhtukOoCHLF+U6p1BUJd4BmeezlbSZfquk6MT97UzAZWjUUR+0aMgh6yDLmB3
wVxdRgYkYczqvozQ7jkGgaKZLQ0L4hVI92qL1yLi6heqdFYbcK7LUL2oejy+WLVwonRjSi4hC0u/
drFo02KYsiccJBSCOfoPuxW3l+jJsoJm5OE9tKxTVqAj/dLfpKP6oDwLk9vucfYA+5R0u2zcNLrr
4n2nNWDVF9qpZbPWAptmBQJOXF5A8ZLiUPOfpvy8kW4bWVL7LvbyYBP2yzxekemtWKRur3RIIyhM
yAom/7HiFBxsBAodYMXI9v1bsu0c3E198h7prj/ZieSpe6V3QXXjh3gjUZsEVOZaDxWqt2YdK9uM
MPZYX0ExQuE5tG9hZ8uR58efwiWl4hy0730ye6Xk1uj9S5ujX06bMKgXMtz1gvOMY5XHwphZTmMO
8/TAkg2F3FwWbmy+Wn18SDUiO3X+Z3we2rHk6KHWBIuOMa9G4iV3ShlwAr2tYoe9ZAIHn2MyiMN9
RulcNeFONXf6UQOjJ9tmvri4Ykrbehd6kjwVEuUfMjoT+bHpPWkGaZQwjwU3XIET7LZ1vKFMENAz
Q3nq0Eta95nlldpTKCFgTIdbXX038HzFNJigLA0sZvmTWsMsEHRHrXYZQVXiRwPf2szfrNqWsq+y
P4Gb6RRrwYaKFUfSaHDs5eyZPlMbHv3Sq7S7PNnX2q5AVoweiMRgWIeRKDhselPtSbJHQTAXH7nv
pEBe0swm5qVoHQxLC5leVTy2FxkjDsOw1+3wiy2JfCZ9VO/zRmWZdTsyX+kUtd2ecqSEuPNOjWdX
5VoSV8ZjBq/6jU2leSg+NVIeqnOqeypiZUBNRJu0qk3dBEzX6o9+VtwAw1hAYF5ylJHEW4vMAfhz
5j2/xShu8js1fAjGI/Y1Yb6vSVcXCXiOo5xcac7xHKr1MFuWEGx0kR837/3HXJhRCsukVHlqTfhd
SecGDmK6MvKYL14iKdiWwpOwUZttmGM/3GVV8aCzS6YUYXLIYTZ90IpTMC2K7MYnxnnY6xxncpUn
UAF9VnEUwpOYIPmfpuTOmmfKvj3j074+ygZtAmM3QdxV7iv/oFHQFsyMUlfx7V5eZ+k2gj3RKTQP
E5e+VZx7zW3BOojfr5F5ZTnX3JW5a+gv3bzJiMBQVwBrk/UFtG+8KlirRTZNyRFJJ6i3RrgaRAgJ
0nuurmluLsAmaxFBjQvsyCDAuk++MsFyWnXNHG+gAplPkXFf5p9d+qpXzQ39dkbNSrMrW+LUeXZP
XGseP4+AR6qaAZtxWxCxxuNrLHEd0osoi5sxe56iwxwe9OCpgSedKTexv8o5jxO9YN2ro03bzTrE
NX0wZaXkZC5IS4OVqucgRhOIgA3VeJSqrR6B9Q23PaUs6wiZeA3v+y5m3+90jvMSa8os2LSGKCnq
3KMC4rAc8T1iWudd8EfE0pCNFnS9rGEzWi60vjZ4VYv3IX0iTlyVnQZbpHXMC/LEwwUsz1HaNuTa
K/qRSXWfY4ZfGfGJs1MOAZ8ckIWhkBC4JKihmJdichKamwqjdMbm8ZVoJ6U4EeZLCmygfGhWamv6
GTp2GnthverUNUMOtuEe4PRML/geZ19MKpQs7Kf8roEVVB66+BQ2j1pOA3fbgFrvkanF6ctoeYr4
RUVXCcFSp0qRqWOI1yINo0hsYURoAVocwzEZ34g+L6tfx8Jdmx7ZA3dtETA/4fcBiQA3oi2aj6FY
86VAdo7rlRmvCft0gnMDx6IJPn19q/ub2UecYhvpqv+oYko1skTke1FzwofRt9sR5OoR3TG1YMMB
Tz5bdNx3CkQdkyMKzSWRbzliCwRXEyIFJ4YntVOiYPV63RK83W0Bvy4pqIXmdTaNpR5tMhxlYNVE
Y51Pa47mfKQKn+UhGR1Vfpg/lehRJs5V4PD76KOAZ13Wc2DfPH24A3aQ2wYrVrZHLyBoHw3t1vOk
mvS2CbCXFzXraArwpXUFjUSS1chEYPwYVafdYnCdJHQetBfP7EAGWYmlvJb192R8qk+k+gThOsLQ
Qpnmf+rp4zDTY53dlKVWXSpw1RFi9DrlOW1H+h+LofEmwHia8RwoeyLnCU90B8DP8ngvD1vehLSi
R7hUEMuSRtscxBZ5Fs1eW1YfI5oPxqkfbVFbkn2RSA8C02Gwmq5Q6XY/0hJDUmAsjOqz8A/EyRJs
rj6DxJNDyub1ZB4LeAxgsk0sBQ+DUNhzRaT39HHpBz7npCOJO3G8GdGNcPQvC3JJnTJ2xYH0Fdtv
nKb1MJaK0YvZe0mc2+BjaUp3N4STLmYDzGCAdbm5yUe+MI6fJDf2SLEIMrgNeqcu19WwISkFpAam
5S/Onj6KMPUx6Jej6fh33bjUn42vLoGaR4Agpue1TGy3aJvDut+0zA86R2aP/lTijfSZqa7GXrkP
iM/oghezfRqlG/VMps1C7m+aJ2UCfsmX5hAtRavyNg+kNTUIpIslp3g/epkVkXQSYuCpanIgisRS
ABzQfO7DKrm07Fh6j4H2KkWslE6bbWnWW/JnGNhp8xalKzqtwJbM8V4SoOzaybj2xRUHPv2LZINl
/RyrH2X3SpMXFNIifsGM3d4luclLVl4UAEqxyui8pwd/rLxa34+JuIBHprLrEjOvNm6p0B8cAba8
djgIzBvxqyhuOUqk+loNAIeOW61gmx45t3pG8l5JH4p2e+n/F1TwrBvZ6U9j6fLKqYt4F4Vr/TSS
/VGsmQ8g1RFpDIXzmx57IoQh8T7lkQ8Xbudk1wmk4XzBrNXw78Q75iYNzCEgToQba+ldzDsVlth9
dVTEt6rXlodSWRmTTXwX3RJUP/jLsclmSNg4y/B1Yfxa1UTjSC7vmzG+dGwLwa7ViBRcdsHKL3Mb
wEox3JFT0Bdbq7qjVTy8d0G1LJ5U9Y7HLjY2ae6dvuprl1b1MCy6t1nfxnCGW51eQresKGqEiqc2
PWiMZ6L/I+w8lmRVtjT9RJihcaYBQWideoJFZu5Ea83T90f1pLusxOzauVtlBLiv9cu3Rvo3U5/A
g2MRVCcfFm87Dc5l7NhB5mjlmkRUt8t+cYtYwTq+zvW7poOvKNyEeMc/TJjbZMsUXU7rHtWPxPVP
TBpsfHRu62/CYGzjkBqbONmmimMzuxK5IIjCbzdCcEZ7KasvpxAJXFK2TboNr6aZeSDc0rxdcmhS
T7bfwufUsqnTERPTIB5uDeusoOVSTy1FDurPwH+cd721o7Q5l9798rV85jSp+PErzMmy9Nid71Y1
MfrNR3PSgfTrUXO09FabB6XnMldQ+7/a/vsYIqFYkik9ZjWFQXs2XIonFU7ihsnZhCHvVzKlL5IS
0RHaoFDBHzszUZUv+pgdRuKLVN3DwaomqO1X0otpekX2j7T3z0KR4N/B8kaIDAS9tapxcxym3G3N
8kSnyXK9EwJQ1JUzEVEcEoBRFE8dA3/nzubNqtQPCQBiJRndwmHTMUNbEx9HxCMWOEaWgBLRk03O
cK1V+2YKd2pOO3hXbuvS/5Pj8svuxbekRpsKapmo/sjRm62ZJF426GtLUErQc7Gs8sDT2WavyH5Q
Ca6E4hYUD4ffKmoEuv3EhhWckJpa2ynlYYHhQlc2/6Dss9+lpziix4glpy0uFYkowbqb/rpec5GI
NFxcYM5bnT9Zpox01rrN2FahU9uD11N/R5kj/clQLUYX/Y3mXoU6GUX3metrlvGqcXQxnJJq3vht
f5haXuIMTEyNXROQWo3Oxd1uPgND9uJBHJoqob0kuQEBeEm3RJao975fFnuAWnqIUJ8tc7KMAZ8r
aKzHdVBxvJY0nS3Nvf2nIh6RFt+oy4j51YYh3XXpMYBKJFwTWNGvYXji3hwmb7aZsY7GXzD8G5DT
BiAApBo72WtvUbZ7GBQWIGyElGNxl83rZeiFGSa71dxPAN/tdQi2eb+fQGIhq6AStOBGKxCjhdHs
DOUwm0Du6rpMOAXnfTEBE9HdBhtHmcKaQnFhevr4yKMLU6VvrovelXyCMTa93OyK6Vz8WiiUEqu/
Ai6DUvT9lahv6T63RCwCZMJvfBoi4NN1U3WTWVubSGxae02sVsVFfVCznNHUN+0CUpWS5kCJIIcJ
dQhsei+6fUftQugNcgJJfag8+szJfEeD7o7BIWbKkBkQ8HsJPKYQRsF4JLJj6PmFgNfNd2p9dsPW
UimoXBFCpo2/Pco2Cqv9S89ZrndMa9k6gSb2R6qutHDb9JcsfrPN0zScE1hWgF5jr7eo0wB3qWOF
da68lCRbo/+gSwH25MGQx4iiYEN+7adLpTzaP/s3jcxVF61N/6ccAbCi6DGa3afCzTDxmzu61cpn
im7KHg79f8SUDZEHKUp5upRCUveOOFa9wijxmTA9MkamHvidNq7srZ3RZHNJKVLPH3Z/pH1QSi8y
3HKXHMiBE5p4nz5IZpb+yeza4J6b8rfw/xnCSWyWfgSpiezwucvGmSBFg897dIa/1HRInlcSJ3+L
hnX+omTrMPosq5P8Lfg1XbIes1+/eOswlevJlRUQEhL2SNdPcxG7rc79SQhVo+yDojnoNRwgZkMo
xkzeETOp5SDHQH0e73LL7HQy07dkhk5HztIhDkgbT+fjTd+xzo36RMQxMIHp2i2JgJe0cgipyosN
RUaefvCtJRpLX0/V5yjD8zu69m9a5BQoauw124eGbKVi2Fj2m0RlsEBFkjoFiB8jA0ofG29J/Nm8
KKwmpdNq25FU4rt97eu36j22HZ4HQFDACroyVp30l+ZfOInLzLM/cwZN5aMGZgnirZzbLjVQATrP
zNUs6q5kV71GOXS4u8xun5Tq+P4WNb8svityui6g5/htYIouNtdBofChDxu9pTKJjcYmnUM9VN03
LpCjRaqCPnv0Yenzt9+jlshfhk+JkEY+EwmVRl2Gu6D1qEDlah9ZlYoZB/Qp0NB2LvcMrIJarn0i
aINzMn1W0UcQrm35S4aii/R3M7E3xnGU16MJ93hIQeBt6B+iNeTIfLUV+Zu680NQcdP4mNQJvp5X
EsXyMcesG3ZPhZiJ/lkBgCUuu0aOJk8cJ3q7gE8GYvhs/d/o7yl12cjw16G/kwc+oPjR9ZVnZ8mm
suBwIO7mS6m4SQABWuzC/lj6nBOBa/Jql8VPHJ7pM3CCgMZEww3qraA8cUpBW5aOxm9DetGyAXHQ
gPC6oi3JWgWUBGkIBfPQi+ecGQJc2+SWqkwSb4c1/dA8pwHAg5Zc2pSCdIWqQxj9+TJKjqbeuuBB
rBZcd2AjkFoxb/d0VjZqcg9L7GF9atRooEBM1HKbmDTeiSVHOPVCdkWYZxCT9l2UT6FseC5ZxoEU
JRoci2dq80xEAC5MpyIszopQnVzcpMZdPur+preXjL8wSJ/8aVaMolDcUv3XL0mJeI9lNNgKC7j6
IhHPFhreOLeYMFl2mZN9tM0cFdlW+VMB7e3QAxmhhwFloq/qbm6+k/mr2YeSo3B+FvZ3EwTLb6FL
nA3cK82ANeGkW8zdJJDr92Ek6FXPPrmyhQKcaJmUVzYshMlXYwKhpqOnoOChmEoJEZBBDHzIzTEP
/xp4+Iltt/+b9cb9D6HKZTbOHdR6wI5WcSbKQnwUjERR/dGnyV4TaLLCeK/yDw+EdSAK7EBj0KPD
oDbsc/3FT646WsaAasCGaHuq4i5d2/vrWl2mzeIzTONNdpDGT1sBv0bo5nT8KN1bZN9VtffGdN/M
8FT+LQ9AlLRbG+wLqsP0uyJtDUHQte+a/b+6WIewK6a1I+iNaZeAxEh6jdSeSfvHLL51IKao3dEx
AoMQ16T65yDvlF5n2b0d2nOcqfeUyAw6HFdhtjeSW5n96DVyiXaiR80iCTOfn0PDRRraD9kueefG
+tsco1fJhmunE9yjFwv+CeWjVhe7quMNbzuDc8366VqQEm5ghcqubZeIpx9SCTlZL0G3H9VXCxFu
gRA+qt4NKbg1gNo1C0ZkSf0pgt0HThOyk0cQuwlDi2docuiVqnG3zCB6aDoCoSpgps/nghbt4EH1
1Zov0s6LHzVI1qqh7aQKNWM2v8/yAgFx5AQyIajqOQ1hchFC6bS0ILJCCGHX75ldeJIk+r0+9Cja
O/wReq5uOzv0nSq2iKaWq34Ttvp3UFuBBxOKamEKT8JHQKJrPbFsCtN9fvElr023umKvEIuhnh+0
4U3ifveN69S/sH7W8cEWOACqyM1RJOXfhkm1BFEz88qoWadocoVmpTKvDv4i6a4RI8QSih/C1oYb
IUqQcArChkTBSDS2GrUkFT2PQjpUijQ4QtLWBiZNlRfVdkX76IyIyt/tpD0NAf+lUjvM06A+65EV
n9LfqszhSuAsxULQkRhSaI6F/5cytXMdlu+mqRDV2MNEqWuk3/o+VoxLbxwKYIKJKVYAYY2GxBi8
jUy4Au1TD4lmCMN+VzfZsR86HVbLh+0Kj0koNlVFgCZ5Dp1jicx3fKnRacIkRDMM+LwtG5qkU+PJ
heA5NXl9zVTbEZwi0lietebLjsU+w3Va9bST+orhjlTUrQyt/DWko1VkuyjoMEB1Efh+tpH9i9F7
cY3FHe+NlrqQzhdNkPRBgXN+jjUGZ4cp0lK2xPxo3BZjcMKMEjF1TtnrZO4lyrLtfWFsgvHRi4NO
Oh5iet62tmxvPNaB147xHjpLn8HqY4q5bA0NmII0S1nT4gvur1ivpCJyzefdKYvmr2as9+ArbKNF
62T1S0kuUcB2c4HelsjZDu+msW5wNzauHYEzQfRG3CxU/sHUb9kAbFww9F/TQ9Sh/9fWyB+8gmSP
brJcLeDHLXcBdYXdFHodCoROZbGs3kLa6LpuW6XartJbHe6NkSlGc4jomfP3rboX7FsdLT2c2wy/
bf9MWxv3svZZ1r8AZ36dn9sgOpMNnqrDcbb/6QKwO2NDqdX9ZDTeZPI5lNJOhN8aMey+5OIxwstN
on9TOnYuP2V704jRpVhOd+zaf9Z0vrOI+IhIUOONiu5KhfmMLIWm3CVrruneW0XeqnH4mPzE8StB
XJvuGH6EEqKQ0OH2zbRpaksGaS06+7evS3ndyROtOUoQrRXD/6cU6FF5qbWuoZG4bJENx7KfOpmh
Ffwf0AdhyU0+ZzKSzobMLiuwD0iwNRcGkLej6TIvieNtV9mHcBxh8jSXum2MCIVbjEsHQWmMDqWh
HlBbUehIznrgGzrj40NMpw+dv9cK51IFPNIl+UmCjNN6ZTujRBw7qmuImY1EckGee06i+OYvLjQN
3KljvJ9xeWSobkzTlNdLf4pnlotC7DwaB1mPxX1G2lkMpu3li2gXnTu1SsF58sOdScGhyLY2sUMG
A5XOdhLjsClQKWiPlle+gl7ys5qRrZXXZv/s5y+92qrsnRpyshqlTch4ghFLcgPz3qjn0bKZdUqX
NE9fNVZqyz/xryl7r/fNI62Pq5pBObeY0s1nIlVsMJLpjtl7XiavipjMywTNDZaQspov6m0l0dy0
v1jl1QzfpBqUei/nxfLC5RG5FZn5XZo8aNoHmhavSzBVySiIQ636K5HyJ04vPqIg2GgRZEUFCpfI
uk3DOk2dCrL99q/BhtyMzDj2AwlH3V/6/Dfxv8MeuJNXWEz/EBkMTNhZnK2MFpRikknzNb258xr7
lsnXXt9Y/s1XzprfhtcEe56GCvFhjPNvVPZU1TRvYmkZNv8ZWXRuon5jIBcjbc9DKV9oF3PQkQKl
ECtuWzpJ+xKZqmMS/UIldYoaN9Habbso7wgCQhsy2mh+xTpqUyCGa1GdphDBE+pVodLSpWSuGdZb
kw4ZnGNQHxPhVTxdq4GkgWWozeEnZJg9aWunEg65Dy5fZCdIuGpUIDJbd/kV0R6SKRyv+rrOh/M8
7KjHVcWF7non4IhJ+re+vkM6QS0TsNyB8NB0ZSM6tfFeOpJieL3MtQZDQ+/aVy+Fl4RpnMqDUfrq
Btvj0L5FeuVJw6uu6QSKDXgTNDdPJONmMOtllPukfcNJm94CUxjbtp7rMw1txbrwO3hT5caf36sh
DZcXBmRe2iJpjxGbWJbNp0AhwgicQgMEantaLePpIlJzUTEpm0zepsVznlSa0HSSf1VHUT5bv9jb
Y8rPgdUxeVoW2il+Y7PAgfCQVBd0CGDVhr4D4A+8GoWWRi5g+DyZ+ApBOtJ5b5OHqs5uVoYQJCQc
ZSKguFRl7Y2lf5kwUZCibkRoH8WbMPBKnN0FAHYSbftyEux3u4oOjVGecLf0TVQSygKhnacQ13rL
+lmZWFyaCcxB8/r+L6wscUcZUK36MO+uXQiiz7E/wmsFoTK5sozPwwaoio9yF1dOX+pvFjIUDB6F
aVzLXNtE+Fz2NdZTjCtSvrSVPHqJwbubBC/sjIiScuXQXUIEPsqSSJ9pfk/mXkK8sVVayuOnDHSk
jtqNGpxGsvJKSxerSo0vOe2fCEQ6Sg84p1gXLQlmQaZNNE3rrdpLSFpHMEAGsVsnBY+gT91p1MSx
HafnKIEbaoZMixDF6XFh2fdKyanCHe8grkn9Xi+bcqMGfwVZxm2kXDUGUb0cEqewravawCqnF9V/
QaWerpP4q9K8ZHynddJYl9XDFzeN3Cb0hJ0suZF4G5Mfn+Wrrt7D4VPhcAvFS2u+jwaorvJKhy8S
fhRB77EOWazx97g8Nmd7wDvgU8B2pHOofvONVNlaUag+fTyXGcRpMMPJFb7v2gxX8tJ7xMxD2S3M
dUWzU2rthjrRn+1crQdSg3TZfxmjfqtRLZwlo/Iii1+/kxyuBYqfozckUsreMBFk1FppoQgepO9a
DnCgxM+myf4F1Fj47Xs5N7uKLgkJeEHuXqIRSDY0Edw0RppsQ2tUeX1Q9Raym/H4rTiHiN9XMAIE
R93cUgw4hRreXw1dsfaTReIEeNHNQoZOZjbBloP0jXPcKDgwrU2e/2m5CcHYigIiszvIY0g1bPpT
DO9mh08ITF7Xbe67ZNNM2dYExQu6Z2Ge2i58wYmF3B0VYs/HzfEwvHYD0lBdztlWYtcAUVFn2CFL
j7YtYzQIOtjUsPw0ce3l1Q1aNmWTt8VnY8n3ILe/sqX2oQa/NCc6UKd6cfAjetxkWf1GZZvbALjF
Zn8i0CiWPHTjQUuLBIYoFMw6hAg1q3TCMoIvMnWbbSWUoDcgtDMN1YthIv8uY8P/APjlAKv+mWr5
3fPNouNQQqSjJK8kV4KQgEmku9SdRTb6TsN+4U7VuxUzVKQazYUDKCdpSx22LmVpo2CZo931tpQU
K8m8bvt218mIQGZxIId0hTl2VBC11MJJ22gTke9sq8Az0vsU8I1Vyqm0jkCQp7oH+BbmlUbsLfLp
LBjqj5Gk17wr8A+hViMhymr53znsB8vyNG90CxVfzYtlNCSy/Q0+QF4x2h9dUkM9h2zdEj7dzNTB
ZXTC6lV3JBrojKy92jWpLbazXQG/hvoxj0H7mIUIOi/s6qR1KM2EUiM2lve+yjAcN24cU+YUBzyF
jdwzl+JEaQy06aENW6j7N3MwAZAs4yxZ4mEllaP454IaD5OJXhOhR9lhFQiHY+yQ2MwrEGBB814l
iFOGcVvo2mVCMYr3Ah5ywmOxGYZ/amUdsthe64JvGP6Lv+8FdLfOhm3QV9TVAlY0aPj7V4rFPCP+
4uDfTkV2iGxr6zcbluOwOxmvPpqdsjSXTRPKQ3F8sN3Z6h1k2PvQ//RrTkceFMQ1YUT1WWB4Ley2
Po5AseK1JJWkGKSTYl5NpN4SPdgN4tBq/qej1Gr9blflXzbxk3j8l8lpQBuX/9rdu6Q/OusXHVgY
PQMZIgUdG0U20nMg50s3bX5UEI2aTL1kcoeSOkojRj0O5wbEn+hXLf70hyvjadGCYZW8xYguJMuT
Cf5Xi3prh5pXkwznTAsXo43Bji19owkU8FOx7aX3oaJkggAoOzqo41uJGUntqz21wI6ImoXmMJW0
dtJeAoxcXvqBgz0e4GB+bGMIt7rq7xLD+gpJoO2rdDNaOknVGN5yjDcZgjyVplO9QJhgKoeIOUjH
vOk3wanpH8MQbcoJ659Z7jUsBJgC18T9LG7uTueTomUh5Yblj1yxI/eYwAvQMtakwBj3CWoPA5Qu
Cx+1+S1FD1ro8BchX/uc1G+1/LHg5ZWqZO7/LOgGp1WVaqOxwCFe5p9KEV/LiIipRmuvymi9hrOM
Cz+bndKeDlJ6KG3TtZoc0+ZOARWL2SqXzyEI+WdaWBBrvicMLXIQ/iJK4j4+gB3zbnF6FlZCxTby
8wQq89SV19B/sMyEBaTwIQsW26RXdfG6NeIfA+B0eEzSK/N+VPnX3oC6GrGxy8GA2Npv2TeA5Nn/
922CDtwYhpuMJHVGaWtP/bZlOREiojRS5Ge1mtzZyPZTaKh3XwB3QAjjmYxoaBYdClxFCTi7U2VT
GtOPKqzvXH1a6XUWnZPWEgIXtUGSldl0AxjjEwV7kdjr3kfGp2Dc6egN1DQrPXTFMiUVfvaq1KD6
rMJuELcdz0e+MOJLVgETzlhO7LxkLGi02ToTu3FJHbcsPKXONyJCZZqfowq4RK0di7eajD2d9tkk
g2Ruhb8fE+2hx6GX0OoQ2COGjE0ZbxQJhSkS944W9nqTx2dJ+HdMEW30MwzWLZg+jOAXyy+UPtuo
aUiuGt4V4xZL2rUBb6+t8iyNsmPqwitM2bxbY4IiKrQ0j2VOgEgOHpbEr2jAfTXQ95qJWH9afjKf
o76iWTgd/u/YLqWISxUKUzNRSRBoFZbgruP7MkZvDtEeYZwc83chnigAZ+2nhDSgSEXuXSL9nYKD
pXwT5vzC7rQzuX1yBY7EDuRzjxlKar/HOTnzWU8VjEdQUGCYYrGwEA9N22ScNqEIzhKag2qMT0Zc
7tXAwCszGl5XqqqLD2idGhXok7yvfNCDqAzf6kRe6yjbcNqSf45yuGi8NhvOQeNTboPAb57Q58+x
qwnLTYsBLV1TKc+SYr0QiIXcL+m9sWqnszlZt4Q0AmDvVERuA6mCJq41Nw0Aa2ls/OQA7pR3Me10
ny/NwW7J0H+fKX4YUa/fGbTL4MHzods3dN2i2dmszr54KXMTVuYxm95YHFsmCqUCPNDbzSD8B+9Z
Lpv7WfpXIJbXxsSp9Y63JS0RKNolkqm4lFxFE60TBQ0fsJJn+7QZ6OAC7I1jt2aDDyK3grephmFv
leadwNzSbYzi1jSPKdxomqtH2qEEKVa017YqGKUDFoJ1kfraqqqwphUezXjwVaOTLlE7bC1afolH
umrQAvrRjnKwTaAk1IAp889o3gdmtHK+2tJvNr5Di7OqL85Qcs9JazPE7PgFpWbQsZOBflPsKxQQ
otnKofLdNyViYwr/AGTUfC/630CbkaHThKmmYOISd6BNTNJbW0SnMaZmpi/FdziztPnafNBh8mdm
im684HtZkvvXExf6dJF4wXvZwJKgrKJu/MA61Nq/kfanmNu5aa5UpcFoQhdP+I6lip6v3NVw5sdG
fUrna62nG9K11zUckpbd6vzTit+mmvsQz7k4pAOa9hrZOG1dBBElNQ3VysJbeIWFhSpy00WNCE9r
MLyiRmtm61RLf5qyMVL8w2aNHWYRK3VRiUdfrHEShWRMNe02wL2YRZSezNtJQQeM89ZDBK2alDP1
vVvMZ93M+cUwcz7ESMQdK1VAjAhSsSbm6XYqj5l6VJlzZEpC98SVAfCvZkJvLJrbovltIcCCdVHu
cOpGoJPGDuBI1zdtf6loaQLuCh56sK5yhm1U2vq/agkPBiARyauEygO9BIql8IiofJVo34I9GlYB
nZXUQ8DWOHWlcxciSSFoPEGUZ7OcqxrfESxBdIHZlAyuWRQWlU95S5N7wzQcywaS4xR1h2b6nHQ3
pqlTTQ5tfGvGk4lwVI0upSzxaIbJZ5npO0sIPr0fu7zWUr43Ldje2kadiUVS+mb82LGeA/th2AZP
Wjdp6M6t2Bc2fWE0ctqsukULvz0ab7L+Z2Q5+i5zHwXza1w9baXL8K9geagGxcWl6k5qiwwi2Ugx
QllBoxg/UffNus43j24KlBoLYKf767wtX+W+O0bQMp1FmmB9kPoAu5hEw3PwEsTLUxHdDDvaV3zS
qq94sC+OVne7VjsJeTIcUTDKxkFD21CylduGwrJlyHsRQfGBYQMhAMSAFzdcmOrOT8jo6w3EJdOc
u1P/bRgasFEHTBCUG0KQwFVrEIChSzBPOqo97RR5mtxq0G9znR+LOCXPJGQay/sWlMXsg9HzRUsY
dcX6W43dZiZCWUtqXJ4gUN3YvEZ1wdveBDJFxgbJJHqrqtdAUszXJcZMdk32fDfojW5nKwAIgQ2m
oNvoN8WIXBQrFNYUaXqv5gsSz0T5SOrCmRsSC9DFV3DQnxZX/Bg8KsggAwOFXXt+XD/19lqbmCYm
fGHDmP3LG0zPU+Mzq3Yo/JXqzSI+vs46xrCh/Qk19VhXyl4smRBlRufbcDALEW2L/lYDIMOtzUqy
CgDDBASypXAtYp0ZDcOrzF/yi0nticedTyEZVmU7ZJEL/ZvdMy7lYioveY1YDZ99zwZaSbKBx29Q
Lv6yRZZQIpr8mSrGB0E+UtHtsjT+1AJ8uXk23S0SPx+gp1tG0JZ+zaG/UutpAlil87rhXau7uyDk
Bvl+FP5M7U6NpLWsroXV7WBZNiWxRWWaPcJyPjI/zUjWIg/IqiXYFJXfpH8FySXL3ACZNurQaELl
MF0joi5XzNvkCCABDiXrms2zow2+EzfrsGl+1Lbc8C65fRMeOjYoLZEcAxbSSqGwK3+jghCF40Of
GNDMhwB9dRt/mh0rSxm1yXqSsv4vWx64yLNNa6OZR4Q7lf8YdMNjftiUy3gB+laVX1h/u8ETNDcR
dhObYOX8rFgQKtVDTCQK2GpSgArrIqPli9kzFCphZBMfMg3yI6ME1jd8jGGUunOec4/PzdkapMUb
eQPlKeKXqvIw4OLJv0aQohNb3Cu6UXIEZH7qMVDxjwE2eEH2Irq1P90VslmkHa8l1tbS9mrpa2gR
2MReZzhj/YX+OyiunXxv/H04vEzKrve3SSC5Y3T142OKBtV2R/WRVt40/ObZ2s6fEey8+RUZkFRv
LWxq9BlyVgxvcrq2yJkeTipAp5QnEeIrOkDoPRDZdcxAzoWyiD2jY2Ax2FwSDg27v5mGm49nlWZa
nUo/evEC46vk7kzFmVnYlfszFGUjd69VuO/sd42huQQPT3u/WDe26V9ENzhqw5cW4fXoVMxgLC1k
outDZ13simS7BrV9kVr6QVvMtVVFYVIHPe7UxGtmSsMk2pxtA4nPTBNUPGdgjZl2aWtUWVoxbTtJ
wEgVzd63Co6FblI3PUIsp8J+pWTvlfxDg9SmwlMylRQU1PNMEE4f8YuMw6T5OyWud3VZbVMJ11Qq
bRTMAIJkmOwYUrFlj+tw/g2FI/z4IhetDdRs7kuFcnFLQUUNurmzIf8b4L1y+AyT9JnnKgOMCceh
bEijevQFUzyy4ENtMBDRG4OF6Cvvy2Mos0wXeIPj8NZbOcfvtBFk5YzZpjUvmnpRNeq+DzJMpGwd
U1b2ZjoJQ1kZVVXvdSv03Tg0PuAoCB6B7q5DgpcgGEO+8V7RfwJVbGO8XskMs02NWgfbEfYar7i2
MlW8WcRKyfF3JlC/hlA0k6pvgHFLnaFWzPtaS06Z1jwiHemvlL5KQXTw0WgYUnA2mkhbiRIzWhtv
bRFu1RljBHlhYzG5RG70EIH5jQyglVa/lTG+hmFdSEe/S2t3ygynXGxICWzxreNR7TlctcWxbCYc
dFVlovI2NUrkq/YOyg1FX9A8i4FFHTENRE226ir5Q6r8TymGHoahMk1SD0Lj1+SyrtO1gkDfbnYj
/boR40o4/QVxfMhtlOwYFpigjAKwbloUnvmms7u1hZwtVPK1b97CIDq1aHQMGbRimc9TnLi5ae+V
+pREL6pFKJqFJigB4IVhays3xhtPh4eBy7CR3gK1dm0YgjYNEW7cAv5FyLtjGtTmGY43n34rGzmI
BDVD+Es/YYwS2ZF67lWN0LSLkBahDlxp8IJZmq8bvbr7RX4x05Cmxno3ZuJadqd4IFyp6/4hqIml
rZAuQWK4RG98KH548DNTdpIQkwJTPnSkvQLLOiU+Wqd4RFj8Pwdy/dfJqJpYsqr+n+ywMol7Q1YN
NHa6F0ovZXtv/bf/+Y9WlnS//yLv6j/XblR6KE+ppioHWR6oOpQ1tT5NahgjFjTgb5SprD67ZMC8
atQGs3YIK/qvCwTEjz6H6AP+l3/HEr72X/07/lMoW9Kqed3b6Gfm8bykmKY4ziHpvNlFgYWTSF1X
qUOpCqykL51iEAH5f/mrrf/uI/hP0ZJ1q5mzaXFmjzr5pqRrmYEvY5kb16Bt6JkfiQ3d3qoYYKnh
OvTablB2ZvccW6IIGr56qdq0Nm5C/BoRvY2puo4l+5f7pQm3vFlAZzmf5lIbmaDOvanG5KgTM5TN
D1Xdw+k954BsnlqlbCMUGrKNDTwOzGc4vHK7YU/CNOkIPGB+SU/P3G1jQ9qneoMA3p+cuWPWxNrO
I6fhls9WZvBCgLRVk0FW8c495R7jY76tunqrJO0+DyXUQnoD76SFvxQPOmq1V/lvY4o3ToNn/Z+/
UtX8775T7f9/bkMhqY1kBdoxUPstmU0ymgep+khE+FFb9JrbGnBdsAbKWkghVJ6oKKN4wLFDVzPK
4Bk0n2Y3I9530Dc9I9i20pzyO27eI2bUjJxK41qFV1tJtxbK5y4oj/0E6zIQSykb6hnZ53X4kcvX
1DiMf8a0/AUWAVbzNsvvsfYmkbFXrlF3BBcq/MJiocvP6iAw/Lz36NVyc4//U+/WyP9utMesrQco
7Ry+0h8nExdBiXR0krjYO9diFIKR5QvcB5+tgkIaeQxmvfWs40H28gEIeCMfx/tiLwS3/BsstB9Y
8RzCteWT9kMkW3kduqfG+cQZzleRJYcUAmQuL3CQY4nvXdojUKzFuBoI9epXPtlIOTgA6MrwZr1D
ZxraUeM4Z27q+i1QPgawZtiZ5Oh0dChjUsi0l5EEUWRV6m9T8sixC/rQ68aMdkfMw7eho88NO3pL
5zOWPU7aMFRXsmzyWAXX9P9w9l3LjSPZtr8y0e+YC29unJkHWBIkaCVKqheEpJLgvcfX3wVOn3NY
WQRxoyImYqK7upBMt3ObtdcqPfTI8JeY5Q9B6HgZMCLKPgEcDw36IVIllVEP64rlgWs8y+yucb/A
J173e64vDKH4GNMNWmxQub2U6EkSSzXKcR1ALIQuEQYZHfYc4QAzxbnkgwZ0w/KZzdtD2aQfbCTp
Cnx/Bk9fkiLWAW8buBKGTSQoGjzqoDR6dM4j6IIno8rhB+umICTITR81R4ji5N4qcd8repfCoUT4
mvMyGElBBcWC3QMwn1UU445zO9jyEdlqDlDUFL8q6iygLQFTGyGPy+ZwljhQ+nMvA8Dx6GAKq+dy
sJt0w6LiXgL7C0xZEaINOghhrYTmWwaJmUuj/Y/vNGjXiCOi4shxgemX+kPDOwlEq5Hc99aKCMqY
AFqoeidtigp9WRE6xby3ig1eZd+/ROkqpTUlf47qY56yOtN6Jwr+T9K2aAGGAkAqa36DTouK860+
i1SAgXNAApskOz++z3OvEMHQ2ICNMIZkDrt1IyRlAgo3GIcGFe0MJFePh5Anhsl7rwDBQZvSClCP
0DbcIq0JlD0IrEoQGwHSBZpFSEiqMpBWiRebqNI6KWqPEPyiAihIohbtjoBB9HrS7kYg7KivCPo9
URCtvQrJ0pIy5dT2I2wxg2xKDuxmhSg5aXUhUXQOoLNgQskWqeUidQ6/BfxUUSWf/PiTYc5+2OqI
MzVc6JJxKtDscBWSC1Hw1qS7DNBH9KErMc4r86OE+kPTmwp1yf1PJqKP5YiUeZjorQ9sCwPOTyVE
iotqIAhwKfhjCxGaOtmhUNnnYInuf+QBiGtBGN0g3TgoNqWgRo53aNuln/34zJZIc/rJruwB/obn
hApDiCRvEOfSAhGnNLfNBAEmDEErK0MOICs4aNCcA75Kqn0PKnj1wGi2gO+KqHP6cE/HmDlS/D5h
0OsOvkxU/zu/VAHt6Tn0W0bI8MSu0xXSN8UD1Z3UUwvKe46zQyOIRtTSgkncPwJuDVqIjQ8YNzpK
ogawTbHUgF4tJPhuMILRmqkqFKmcjrLr2KFku01sRWQAKnmKUWeMAQmKq2M+rIawOrRIf8UKChR5
U1vxpDwr+P5RCJTPzBW0TP5ZuRsXICcaTQ1JfUYG3Mjr/hj13Qfntiu+HzQOrAF9DKpf1tvx448+
XXO1I42LGswz/gYpaUXXCBEEsULSs7Z8CtRb6BZ8pXjvmfcAsbfdBEyYaNNtF97h+/zqnER4j7B3
3YCiL72pvVw8S2VU7ZE5B9A5yTIFLMdpCnIDyPQCFhKB2EmWhAXO2zmiXYngA6apkebydOA2VFWi
6jC6qRkN4plq8CqlQLOkUg+52WAv0BA7Bll3QRstVQGH1sHNb5CVyRDsK3QgL5iXq4jlHfMiEU5m
5ydV6/kFt/G7ikL3WFy7HLicU+otyGiw0ASoUvzsWCBM+VZCSlpkadRnBVD38XUMUgKJ7z/LKJ4K
/nG+FsGrDF6/tEo3dYdWniJiy2Mv4V1iM7d66hQxBGqvY1D3m8wa2pcDgIjiEZwUjVy5C8EBN8Ms
fL3IN9FBw7BhSIMx0REbESxiEiLEzMxABof2Dq1xJZQLkFSm8x8UMHmCnDlDAO6RYe9xwZQ9RrW5
Cr7SJjnn8WDxAFImgOz4EEyRIa7hAQ1Xls2qK5FcRv9cV+ZIJYJyTgogWiYu6WXNzWF6D27m0PMK
1HcjJQNlTYekOpAAGv3uvoMnN0TSEuQNMoeeJXklcAhzdYC5ciBMv4Rzfgza9+6ZgoeI6sNHt8O1
As2INW4ogCwwfSBiMSEw4oPe40MsQRawksJ3ZFdAi8mqykv9HcVbwGJxDr9iSFIhDATW8KUEwzxv
UJ/wKCjUicF+9wUgBFUZkV2h9Rk9mdC/sIB9rVNQO6nFD7RilrSaHMCuJ/NGVB1BrzD6HpBNGyT/
0gUe75loTWSnO36zTq3HyBTd0xAQ2TL7fisfQJ50iBDOb+pnynz8CN9XQhFJmVveKwGRicDELB6b
nX9RO5NaIAif0V8QSdVaSYkCihrxaW4rndxt+4JOXpP+8L75BY2S++zNIkuEckgUSw14ySD54yA4
0NEHyFmsjhbjx0vD3zfdIkNYNIYRFYaJo2HLqbUebfbond+CmlEXdpHTrgUTJUItWTd6pnUG2ClV
kJqZvbZDR7ulHAvzjArOejDOiOZ29kRz3myWdo2Z3LDfbZvIEFeoaqikrhrkjNH9vfI1AOtVMABj
9pwNMqeFs8Hev6giQ4R0rSfEvqxgFHA6Ws0lXZdbdLRq6Gk/K88p+tWRXtVcA3SGBrUOF3ySmYcE
Fe1fj30vx03Kl+W4Hexup5ggPDCg/aeBNcFgjG/qZ2D6drowGDuzxzRxhhQgEepmBO2SbAUbAbGP
A5aVFVr8IEZzAFe/Mb7Ln4jknsUXMAad2W21eny6ZhQYRHpa9JvbrXRtFnuoPmwTo/hBG/LbJ3j3
9DWjihczsaVNaMYqSEANeZWqB8AANFb/ZLTakvTmI/oINenn4x8yc08Fksi/AIgnbEL8EMgaBBr1
DkZfA1yqLyI29fEQ7HQsfz+uAknCzyriOCatCL9xi5hx250qp7A6VFA24ONfKY74WhzCFfgoNGSh
reQi6Kirmszh8fAzSy0oxDlOpRRtzTKkCgD+0mUj1AQVsYAq6eCj1Gu91cFyoFEqSD3URPPWqN+s
Rd2CcoIGdI2NI65CVdV6/GNmhFxR8/p13xMOoqCuTEH00gIqRgcAwURProa2GVXcRzoCF0PQH4/F
ThO8s+5kLhGeuBwicgJCaVeveVvQ46d8i34UXCfwmT0hUWXxqmR7B0ROT3jyNoouLYw9Tefe0ITx
BKY2HtMWQyOrsgU5kt4b4Wp0pAWlxJnHUZAJKwHokd+2Bb6voO3+qT9Lq/aFAlefyjiodckLT8zc
5SDd95py446dVhDQ7mdwl78zq+EtQ6PZLjQeb9LMQpEeO9vRDZ5+jCAfGf2pV/k9JFgMecnA3bfh
AumWSyXVe+W0D+GaR+PTNtsA8ma2a06vnACJdhP1Q0XDGVgPB8aIey35eDyvq87ZnRNA+t9uKXWs
EmHkIVa9XXDhzOKESo2dWsMq18G8Zybv8YHZQMb0QjniIbOCZwRCF8UGL+bO0yK9Mz1Hsop1dl5a
jusDee9HEfa+TpVBQTkKx+YMSgApU8Hjq+HpxOV7pfVsjauwbxZM/OzhmczhjYlnaTqjs+mMIsND
lbqoKaf8AiIwNFo5wcI9u3pq92ZEGDdwjYIwvccgrR4ZiJVN1gB7spmbYKa0Rh0FM9U/Det6w+vF
ttZ8p7bojXAYrB+xkT8/3uvZmU5+yu1MvVJsAQHHNTGBczC+JKs10IS9XrJkV5/r3iyJXFHH0k1c
MRigNgt1mldlibr8BAInFbkjDdyCOmX+9Bfu5IwPIpDKxD4VpR2IyJmtd8neu9O47r77rbQSz/Rn
9gTyE3O8NOf46/HqzUSqQM3/unoe0lNyyWM0yK5Yov10GrUUHt0JWXo8UIy5h1rrHiGaCtI2vTIu
nu5q8sJU7wcAgkjY6VBh5VEpMTZwLUai4TIaS8aTm2zxnU27lgpuTkU9VKEsTqeiNsGcylujifKD
ju4eo1yDSOQE/LuGaM0QNWHFmYxaGiFO7QEi3u+sDkiYSu8Fp9/AqwYIW18qAXEzFpeUMOa5YKzD
/9wYVH7MfttcWrW1GRUo6XWwQmnF4C3wYURGdUH6Tu2/s627b8xk2xu1tQKmes3qksWaSEcZ3QpA
dFNaLxyF+449Oml/PQpjHKELYzrnpemt2m1jILJc5QaqCQgx0LzhlLvgwL8C3+z4lmjJWrDg7F+F
Ee9tFnGFkf9LhRZFv22jQZNjX1ig0DEio3n2jBe4n1Zv8SZtMjbYQxbO/ZxfJhKXmvKZSopoDInE
yhpdjdaFwawbo9VZzYdV9k1UVNQvsOwfKx2it2puFUatP/dGbjFatfbV8+NlZ+6HkoJIOON5EYTZ
wOGXMHvgcAzRQjvZHmh/HYSH60r3tG4tHYtD7oQLebq5h0gg7jxyZW6LNmRmm6mdkewiO9PWwtFg
9dg4L52muWkJhJMkteB7YXogP8ZP6nV8Qqm1Rn/uT1ChvCMJwoPrUwd0fVhz527NfxQvf7aagvDr
IWYUOq/LaTVLPTkN36Oe4wj708VmNNT9YMRA9qmCA3ppMe9HcYJAHKSaCiOpbCUcJAatISrreKfc
jBz+TL+W2MXL43nN2Wl+Mig39syVhDSh0RawBTwN2kG7ZudeCge6R3iS9OapXIGz1Q7WQE19Vyt2
BYyz6Vno+nv28eQ+/g1zL9NVyurmN3BBOI5Ugy3tvgXddeDTca/hIYQ+lYUKVv7N2fmp3PlH8fR4
wLkYgifOkJ9K8RjIWNt9e85O9TTZ6jnedzrklb4V2zunVosl32RGBJUleHfFPn/OFlyomRSEwBP2
sAAtf91nWHLRYu16DeSVVqlTuDYiVPPf39/p1WiMxmSH8wWPip9xmXnCo0Ih2BvansfVPNVbP9zy
4wq5yQQuLMi5DsmPglcRL2ndnn5xXyS7lqFbe4ECzwl9Oqi+c7KKci3w/KIGkPM3d4kBG7Dlj1zQ
0YVWY6n8Y7JwHKYbdcdo84TRzsLRA0UFfiqSF0b0FCzc4GuK8d53CXvoSWlCddcL9RmcUFpfcyYL
gr81qESBi33ikIR8Ehx5DwaXZ1FHA5yeI44AFSISFrUDZgqLssOFfPGc73d9x2+O/KhQPl9UOAOD
gTwfdt7XaC02BctVRf0LlJl73wjMYunIzRgTUjSbGgJ0/APis5XUwAjw7I6mb4rIjIr6Ac05Gnry
VWjx2K2OpXC8hVPHTSf6zpJzhCMWDxVPSQO2skHdf7LTLA1QlhbtJlaUjXJqN9CK2rBvIKdxggPa
ko7lJwh6f+RHuCOo4qMRDDiF19pOnHLfG+4GfYOPTcA133fvpxGXMBd9mkGJEq/jJ8gC8lynPrxE
Lc+1zaKV8ZN2oediZAtnb84R4Qhj3nfZxJ2O0Uqz1QcD+nEw5fWq/aAMfv0ZnqZ3H3j+DfVUL6mT
zyVlruWWmyPGJyhmpoB+b3kLjWu7fsNswjO4vXXGFs3aQoVi2KTWny3nNUt2M9hYU2LoZsU1Bt1n
74XdPXtHyYjf5dfx0v6IFhaSnYzAnW27WvSbcWRarIpEgCoxSOt35TZe+1qsy/qoKTjDIpJeeDVA
1KDSG2BmVpFOvywd5rn1vP6km6FbqgcE2sfQ5YGDmCXyqnC0vR/SKV31NvvJvcu16vLLOeMZ/+2a
3r0ZjymD/j9q36CX30MW0Rj1fuWbMfw3cM5bgf4G8U0NPCkLt3VuPMI+gq5lgAgR5ge841pRn6AZ
sV2qO8wF09eLcTMZXqYaIabx8Rr5wWEHMkY1XPUoICgLv34m6y2QlQ1ATyF1NB331szsflXuE7uw
Qx0Uu7t2025qAwpwe6BcDd8GbrLbhMWCKZmpXwpXt+ZmbkJbdXXIcVDKXiuvMZgZVCTdR9dCfwYD
wRroCYF/HGmpFRQEBNBKQ7USlIFvHlQTgBjacNBQAVEGMkhDrNOSJumgTDws3MvJo7lzX0gZd6kL
i9ztcC9BTcGY4H1duz8DUICelF26UY6s3jqQrtBBzrMw4GTa7w1I2NUCSHm5YGg4GpdxG/0ASwuY
b03JAT0m6rOqskZHr7irreAtMReGnPFtrib+Zv3RjVyBawRDgu3mGK2m3QbKyQbe4g+tzrVkdTMC
6uJ95LIYIV4jhu6O9TqxuZd+BbndLXABq3wFZhNNsIHohtMGPvynxXBnbnLEyyEFUtcVLhpyBbCr
Z0+ZBT0VNC/nGzAe+Rt/yR+ZGeY3tXfP9YZhuvyFAV9Y9azQZNcoZljyaWGXZg4GWQKLiy6O5KzD
wTDGymhfpT1rR6d6DUjFejz6F/dcg7tFzd+zhXMxY89oImIbhBZYDTqcXCy0UqOJGEqOav+1FETM
Zetp4qTzVDsyQ9ZOZeboxL34yO3kDni8j6z68/GazS3Z9AjeHDu6jXi6YFAMhp8Kns1zawMRuYSq
mYu6aOJkMR49+Dk6g7ZgMNy77xDyzLT4ID53Jw+0Sipj9WgpAtsuNCE+Hs9nJklFlgehP9rT6NOj
ty1YHuEP4qm2s3UNduFD80fBA68Q4WyIhlifmlSYK6P/iDc+v2DkZ1YLHbq/7kUO6j0l72V6C9nC
ZJc+yUd0zblb5dhq7hZ9kBbkKffUk7tQpLm/9bxCHF6GBTueUGIeSD4/84fSKRZ9tfvxFUfmgZUa
feElO0hbVwF3VBHtZBYkHWkPFMbjbb7/5nBk6rem20Luo07aMtTEiNogx1WEOFseZSpx0Sxc7xmX
giOzvCmnlFBhHsftiObHvGt0fngG2A5dyJLZiZD+rjby+BErS9jO+6eXIzO/Tda1hRuDC6ttoCwN
wTqqsBMa3SOtB02FTs/ZRhfS58drOLdJxP5zaLTk4xgwBaCxrJF+50D/LC4t3WShfn+jOTIh6/Fi
PkQ8N24pTzq2BZg6oZn2+HdfQ7t73yYSDZKUyJnoN6i8lxmETKISDbaRr4i1Blo1qN/24igYtAQW
3RzN9numR+NnIEB7BprevpEIPqCy4xhB+5YDlXiD5gM3zhRP7Ue6AW0QC62AARwpOQ96nZKmgo1Y
sfQ6ln1604BIXu9rsNq1IHiGBk0qv/EspNtUEKiBeyIYFWkrJwxk/1wXyjgxrfxsoD2pxXkPRq+Y
z0BnDoWqxysxdwsI441myHIE7ciwpSsoY0Bytx/RRsoBDCAsgammNb231oQFD0pBBN8ehvC5KLBK
EGfANfAFo5XAQwEPmTa6Xqocts3dfeCXjR0nIJyE3mIIpsN81MMm6hcciLnzOvkVN0+VPyToPpXE
HvtWAMYa2DJ4DYag0B4v5sznycxy1bp81nNtvw3iEg0kEE+snJaljcdfn9kqgbDtdB0kcQESma0o
d7zK08qPCnqCbNV9xG24cBzmzBWZtwY3qz+yI41BBiB3AU4BBVzW2mHCA8job2Rl3I/cIKmQCIZk
CLq2H89t5q6Teeui8YqicNkeVJHPTfKWhfs/+y5xz8Wgboo0m75LoblSNoMoXXg+5n4xcXFKkKpL
ZYIvT4I/dXTu6AV8xdwhIs5oWSE+pFim3wqSr0JZ3WWhQWw9Xo6ZI0SmsP3E9cY2RiszzyK1xaFt
UATl9idQ4I+/P/P48MQRDdJu9GouyRwRFEEePboqI0nsmm8hqxTQnGxHKS6+EqObMmOh//Z41Pte
CPdbnjxGo/3Ip5nTBM1HFnECOli4xIpi0GpnUQOuK2gpPh5qbgGn03BjQPIgkPNUyEKn5rJJ/64I
IOtXyB+hBFqOHITGS5m/+2EB91smvA8UhnMrKOOBZwjUZ3FwkfoNNYAnsHpt/XyhfjNzisksdpFQ
Mc+DesNpaTl4LrAnG1fJ3NXj1Zo5yld4581q+V7oKV5ehg7vmW3wFLZ7Ol84yXOfJm4JWgcBEOLj
0KEgm5ZIPSQMjaL8I/ecu+Jqbn63EvOeG2WQcxqUlzZ+i1FG8JPPP1qTaxL65tt1IihuHyQJGIsP
LUguIYfpI/nw+OMz23kt9958nK+btm1TJnGa+gJxEJDmLXx4ZrnJLK3k+nmTUvhwFvrMWk5LE+R4
nN5PXHGPf/rMCCTkekhzOfc7yHIIYw9Bvc8KRI31n51yljBLfJwPqSyNkZNBwYRi91y8fvyjZ8zB
tVx5s95osOZLMWgisO4l2EeA4iUenUSgURBS9vJ4jJkaAEeCrTkGgZAcBpHTeSGENcW0HfYMlTZg
wECzA+MDOT96k6ihkoUG+tE7QxlTDum8/iOqZWrFeG23cDFmzheZP1cE129SMY+dqt9T/Jbrl87X
3IeJ1zQfmcaXkyJ2QtChFNKlrhau29wOEc5nw6Tj6ItK5MgjZfEgMS/R9BJAhlZaMnIzr8+1fnpz
BpqYL6k8xQgNBWRdDXbwg0t91yX0wLhQf3wGZmZB5qUHD0lvRgiwPCAIbfhz5KINEh2c2VgvXL+Z
DbjiGG5mEYnZIDK9j74vNkHZtAa3xVI7wtynp0ndfLrm6jYGU2js1IOIDFHCvgBxteDQzyw+icbv
afSzF6EXOznUi9HIh855lgcp+RiKhlBD6M6NlT9cIcKVlPJEbLwa0wDBkpfsGnADP97cmfX5LalZ
JUiegbMNDUMsqIk/4mrBcsx9mLhUIUWLtOzSkUOl6K6WDIWjFn7yDIaGI7NyfueyQzxZVOD1XAjX
Z2gUFuB0QU0DXVwVDb7KAHq8aYIwugNPmE7VEmBEYtXs6irjrSyuM2Q7R9f4kzVklcmNujljSpFJ
NORXY0fyEboils7KcmGu91eRJVNqfk4DTMvjZtAI9ROJgca1qz3+1fffPGDxf/3VdMINJTiCYkcZ
sT0pBRZQrs17qMp0hf5nQ0xD3yxMRkugkh1btM2A+R+cmqD/FZFXWIqC5mYwLdrN55MmHTLQzsVo
sEaSbjMEVucvxBIz604i6IsmqaQ+xqeLGozk1KpphIUdnfnRJBdHSDP96BYI01tKp5hSi6i3DMTq
jxd87mcTe8p1VDMqYMrb1jkAshI6oJnT4y/PpPJ5hVhsShagwgGuzi1I+y/hIbtwgHdxYKZ4j/ZL
fvUM5IMnOzbiUmFCIY2Zrb/mjeJZ2kiv/Tqy2VyFXmEMXQDV3xT7uFvJHigEFxbtfrTDK+yvx0jy
wrGhaeSR6zVATtkzY8Wr5gNsMo9X7v4rwSuEE4BcRdjTHQpjEtoHzyAMhBg7/wE+t8efn7GGPNlY
kgljUUQdajgSWH0/BKdDx1moQuTz6MIimiD+2gLbvuCD3T+9PHkvhjqVWrpCQWcqtAMQvRCrXUEe
v6fpeLKtI0taSAlGEso4NnR/DJCN2YFdP6UH8CRYYBw/gudhXwGnDGY2jUZvjmgGOoRaUCEfL5AM
NCARuV7CRl896Hu/hrBbQFfJnRJOmBxglFOTtlkrAgjFfco3zRaAJ20wfLO2ofO86lbNCvztOgSG
gcoV3h5v6syRlInnPu9ADVhQYARQVHSQ74I1FIAO7unxx2fassCs/euBB+uyy2VSj96Q7QiMdg+y
tZNkKsAZl5vOhJjfE4BlQItAU/Xbe+vfgz14ZMpLdXg8/gzSB5oyv47fgx4z9JqO2fYmfWkuzc6z
uR1AZbpggCnOBuPoJyiurfQEXvWFIGyuNkV2pYiVAj67CfowQY2hCmRLJnSkNgHAZLVGvaFx/lhb
Sw7BFWpz5wCR7dpQOwebUItrwpiX1kT506mfCis8BY7wAYandbb1V9k6MYGyKC1PC3cgMFx41mfM
jURYs7xAN3hVYXHdTgdaC2oUdXMCqwYy+o+3b+52XCmWbp/d3KtHthQwOZ1/HtfQxga5teUeuJep
ygegBBpABjRn8KsQZ8kOpwlaP1KUSJuFnzD3GJF1LTGnOkSmAbOlL/4Tt0Lcgz6zCnSqDizCwkLe
TyfyZAUorkZFyHPg0WitPIv2V2undmuF1uNVnMl18yQIfhRDVkh5vKdduBZcqNi2NmdDvh7cWLjr
C4NM9uLOOSTx7U0fh5SEnAwAP60JeTw1XzOrZB2argkcgXKIF9ZqBnPGk8UHJfMqGiuGxSpVZs9A
dgoCoDAoyapcA0m5AfYDMgNquUovwJ7b9aW0oqdFpOiMuSSLE6xc1j6f+ROoPk7ASq7yl3QjbwP0
ck6oGkULLDCMGhMB4Zu0YKLnLApZrMgi6GXKQjkBXlrTtSqr3YZPwQaqmzp01k2wTsufw1b6w60k
ixTDQKPWneI4dna/Ry7bgRvNH6hTrDIa/aIchoXXYSbjwwuEAXHLqgA/DN6eWu+M6gQtMOerxiCs
Lq9ax18yyNPn7hxNgcihdjzNTkjFqR+Wt9H1YQPmqW4pC1pVprCQIbtmqe4MQiL3WeT5FSmoJ9gZ
a4CdGIN4RuSwb+BZA2sAyFzLDbuWLO8cW+GzdKDWPvRl8BIoC79g7pqTRY8xh9pGNk2zQVcJxGY1
iPqo6DfUFu/4fZ+fJwsQ5ShEstRjjtSqUt3rYoLCx0YfE9qYBz3aLwFYZwwiT3hFIzUik8LijteV
AXApOLTgmASH8pi8PDZXM08XCfoXXFBmRRIGEG1Q9GnjsXeWGgpmmBN4Ekw+uIGX5B2+PZ4hsrzJ
dqwRHC1QeYNCZLfYPzhjb7np3988jWnRUrUy7Taa26x8CwmlDbcD660Jnpt1jGfw8ULN7ASZaacU
ka0TGcO0ZvMOjiZ1AuHT26UwbM6ak1BsEIC1PDM9feyg+gfvjPL/PrKhM/GavLcv7CsCS3DVa54D
Qj8IFIJBTffiSaTq8fRmzDmZjY9DcHX5wTQ8uiKLHe4MCLXhpj3++lyQSXKfVKNHiTUFww05edDe
dZfUlM/gETFkCG3po11r0tMA90w4xquFIedmNJ34m3PRjP4IGQoMyXa6LJjBilmB9gqSIWyoQrrc
ZFcltNAh+GNFh4nUZjcsjDwD+eXJIgGb1nSQsRi5/5SgPVbqIIcFHyGExyx+H5uUFl7QHIyZKk70
BBpj/A9MVQvndKafhCerB0qA0kCEBl6Edd6PDLsJqRgNdJbK2Vu5+vAWWYPTOACjgx5MTU8U+MxV
qEc64UY0sxXUTEBS9LWwB1O8fectIMsHno88GsvBTkLLVE/NdjMeKxNMk1ZlL/W+zzTe8ST0vmR4
8F4KgBInO+U1bbGaWrvFVbmAh0qLN8XWNQWDN8E9JqChaSEmn5I79yZGJhgQbfiZiIkpex+NZ9V2
CRk9FyiS1YWoK0MoqcIVSLfsO4IJnNyX+pMzgVECCeehcIJnHCEDJEmHbMuWqxgq9bbwxm6HhanN
OVlkZWCoxsIvBQRSLXiQQfqk5ZXm/qQPUqWO9jio3qcQqtVLZ3e2uOT4z2VUSJh8L1G0O0y7WL8m
lwLdIKkqfoo6pEzXtUFvInOxq29ydu5s3XXaN3ahzTlmLHqknpoThd5uFQyBeCxSp4BlWHK05sYg
EndyIYINhMEmeu/gf4D4EfjxVU97ZpYSXHM25upJ3swCydLBb8AhvZXO3inM1fCp++Yv/bEAZVIA
fu6pTYs5DHbqgGYLImV66ixxQc0dEJp4cYHrCIoeEMctlH1t9jt9QurClrTBjHdgwj1mT2mknsPn
BRsy8/DShG8cKF3KgGt8hDfnrWgQp3RGDnS2N3XQg0XCf4ebDMqeUutUfWHI+y4FR6J1IdBVRLUg
AyMHh4LRqROzSnU4eJdi7SP7RC0Af+6/UByZeR3zOu8jGnuItvhTbHprcVUdlizUTMaH+y0HKnJK
FlfTJI6iHb7JFtxth1lDm95uN/E+ARW4SqHdO/nJbxZtx8zKkYnRyEvHRFI6MC2ptPYxvvQqCtbY
n2Onoq1kYX/mwJxXltObw9/mUZwlKQ2I7d7f7vXEdidGE/VDv4ButlZpCyRdtPpCaZkq/4TjZHfq
udFlUPAEmmd9e9qnh6Z+OlGXspdXkPLvRoWTiCvBDkyRjaXHgthJMblVZEOQYzuFHYDfW5T6JONF
4jXRhpeNVnsFMqAqhScxN0WYOrBrwJtz0dkJOqwVHFjVx2lL1Q4JHbCBYwnfOfA1gXZTwzO+h5D3
LrbgAG5d1YU8rAUZnHVsNatm4xuyif7cBZ9wpoOII/Naouy5pZhhVghLQeQUWqxFH3sdCio10gqd
HmiSIa5B0wfyDF6vEf18vT17emSC538DtNRSn+iM+8iR6a9gBCIUvKws/Ajo7egKIpVpiUS0awVa
ZQJDa/pL9uZ+kMxJRJBcgl4yiqaxXIc6p+uPUD8Mn60G1W5j6QDf9x44YTJ1N+eXEjkxpHtv2FKF
E0UW25uyYgVLN3/GrAjk4yOVQl4WACp6DOB3BuhsoeLIIP/qG+K4cAXnZkD4Pw3cg8QF4GQLYU2a
MwdGh6xf2i8cvJkZkCkEqNX0Xjh9XYEIOo2eRgNckOlJ5rXuDzv/ODKyFpsmA3JmDB3oqkY7+nlE
WhgCdcf+mVOHBV/8/tPFkQFwJwFAzrQA24FmTTBSaKcOusvoXqqNogYoz+Pnam6UaRVvTpPAhS0E
mCZIHwjIW6v8CXZqdMc0rtrDFV5y5e+7NJDy+3WUQWbqdogxSpiBuFSHW1iBohoc7KLaULYLkcCl
xsW5+RAF1SioIzhQGAnSXdC+A60zapByZQyuWvKLscnMGfstbRB2FcdCf83hHU+AtL2BAl50oAuD
zxbuyEzGHJ2Wvy5ZKnau0PAYYjiGYLIBZcNXkpss1DQmmWtNBNFipv3RGSDj65QquxCqERHwQrqY
6LQAISgVnTNcrxco0y25nXNTIoOtyh9iuZhq9HmjobYa81A1gwC42ny6rxV0gEforhuPpzQdrDtP
KhkR+MhIKOUYxc742T4xH/m3+wrZ1z/7tvDrztQuOtClADiM5ps3xlV4EU3/+PjTM+eK7MlMi5EC
nwN+NiQzq2yDSuZBSTf5+xK0ce77xKFSmkpIZW+CkMQa84RcBtWrcHEyxEvlwmGaCca4a2L1xqK0
eRb49HV5BDSVVe85ct6AOnI/OM17k1fgIUUR7fFyzVx2evr3N0MhJ/T3TtDYCWonboXv3FH0JQs8
k1nnaMJsuUqViXGVxY7AqtmOQyJGAD+31kDd53t44qE/BGqXF2+h+2BuNoTporKu74IByK4IHtCl
fKJOEI6d3OzsDwcgDm4vlx0QqBgghcivvAajHkgqSno9vi+VwWdXjHAfIpDoyVyIIbz3/jP9jL75
7+pInSByVDOW/Fk7zNvjrZ/JD3NkHAl+e4kFj3nsdN/RqEHHBCrDocqdWN5AVqO0/a8lesCZS0N2
ePJildVczkROEauQXvVfvWdh0shQocC1MJn77yNLxowV3UHbWQRqLP2EGnKPuqisxi/sp3R0X/Ha
Px7lvk1kyYgxoZFLE9EV5HRHl7UCC0JN/XtyfvzxGePOkqCcvggESu6gAIFe0v6pPUCKAe0N4r7+
Ue3bH9XHwjBzK0VYsLgIoCYeYRIxruRoDJDDBZT6AxqfAboWeZXiFvbk/q6zCuHJ94GruAG0XBxQ
4vudKtQgNrA6Vw0+86WHZKbWxJIBb6mIHB9yGAP6tRSnoRQa+zDJhlSaYKLvfFX+u8/z/3z2/9f7
QtIuHrwsrf79X/jnzywfysDza+If//2UJfjff01/53/+m1//xr+d4LPMquy7Jv+rX/4SPvz3wPp7
/f7LP0BzM6iHY/NVDqevqonr6wD4idN/+f/7h//4un7laci//vXXZ9akELU7fXlBlv719x+tf/7r
L6iY3pyd6ft//+HuPcHfe2rKCLqUQVW///7Xvt6r+l9/ieI/RRklGFmkGVriUWL86x/d1/QnAvtP
XqAlRlJYEVpe1zxImqE4/a+/ePafEiAoosQJMqfI/PQrqqyZ/ogT/sngwMgKJwi8CGmGv/579r9s
0P9u2D9A5H/IgrSu8GN+8WDwdWhDcADWMTyP/2NIlqPW9bg0FqCWzeZlZXY832g+ozCQMOgEqyv8
ZiGfNFno//WY/jOeLNCYGdjK5d8anVkAb9L/R93ZdNepa136r9Sovm4BEhLqAvvD3v52HCfpMBLH
QQjxISFA8Otr+tx7R52TW/We8Tark0bijG3YIC3NNdd8ZJdmh661KJ2Jr/YyI3X1d4PUvz30//qg
LM5kRIXESfm33SjRNhtIlmQYWQ1bd9Z2nszJskbc+boRMY4KBGAfeIAwVR+3vIqvTSvpCP4U5ib/
5iX/+Ky/XDSLOcZscXtZluJW/1ZIMNZkCUs5ItKjvT0j66P+xHXWX7ptxzr2p8fvX1/wn7/Qvy4o
uG4WZ/giBexLAuC2381cAZBsO2+Ays4hEKxeNnrwaeOv/CK719g7denVjuCoZPm7qYbfduV/fjSe
2AhXSJFe+vuxVUeqRdLLIg+jiNcbMCfVI7YEd8vXAUtnvEQ4hGcxD9dLtSCsC/f5ZAB+/DSFFLCc
aOTVRY9D9/Jf35DftvB//VpZBJgbjjlR8kcl+acyLh57vRCWykM62PGYtUqce7qBObklAJdXIQIT
LUAZc0Bsk3EOICyT/kJHy8uNVf3fPZn/8cbhCwI/meE+ZRLPAv1rVdl3ab2m/oP6u2/Y4nVrOUhE
2oGqtHbrejXU9W7+5qH4j7fu4zPxrksW44WPst9eBt91G092gs8M1t8Yg2kp3pu/k4z+49HjGYrY
j6UuEonAM/jXK+vkMGWkCelBqNHRuzlevHoEP3LuAc8k3VsgXSuvlqQX43lou8n+TVeI/1HI/PlF
w6IiwXnG4ycZhM7fo3s0AW3WVTFUtxBBY84RcpPhoCmSKCnAwJm/LzCZfAs75sltvDQvrI1id4Ms
aGsBhxqH7wDXmHdTf0DWjOpSRNFHzYzgt4zFsqyaqQGtlkMDBIeOqOS+TzgiEDXI2Ye6ZdsnU3eR
fdkyzx+TdWMi71id/GK9DP6eTN0cAaWJWbUXDeLtiFZvsDjUZ/28pSBMbw7ln/AGpDqi2skB4Z1k
AKHaBadX5uJkLIaYypsG813+QOZ2Jjgx7AgHSjz3D7ptGtzirYZTmqdMFX0S0fU0JJOq5pwMVnRn
WHk4v7eYQfsMx2dzI7bwwfcMU2flj27gqa/zaEBMBBD1IxGABKleunKI2hWJB1Pso3KMkwU4JyQR
sF8Y52Db8+IAqz7v0WSmB2Xj/Ve3jckAInin3mxUB3KkKmXRYcoMpLJsbVZUVbTzcY63EgOT6+aT
bysTKLb6Su3fmsRPSH3aZxKOWEjA+HLr6L+2SC7xWDU6DFWEEOmv604CKwcWNYBaJ4IiUiL+wJwm
WUKyC28w+JGvo619YS0Ww7yztJGXqKHOX5Jaaii0RAL/rvdEAD5FoomVk6K2O/FqYeQ8pgk5dl0y
b7derOw26aYELAbMYNQ5TJUp8LLVaM5GIGcjr/a0Q+7m5CsFuKhVfV4tSlVX2zBhxguWn+WXG6QC
bBjLIr+OunQIAvkDRn12onX0a0KrYHHVfFUPKkVi+IEa16VPU1xpZGeoRUU/kNAsUcCvbuift7Gp
4ksqpljeDiKRjTjh6wm60Hgy1tcZdy+c6tQbsCWjdcpUvg5YGwiARBaH/n2t6YSoY4FFCPIVNMjx
gEmrhWGV7Pxa2FDhqfPMo/7NtABsbkhXyGhzy6o3sZCmvW5NsHW5L+SDVIzdPso9kTiyhmnBoL7I
khEXvm8SpBQJXNFhmEavTntqEH7pJhNXlynQThY6TkFWd0w3n2LxgcfbtmEtZ8nStrQprUUxNJIf
TZdxfaoscmzLjBsP2iOAca5oZGhNGXtj74Z0gX7Z9Gq+wlJKcC1MWiDUrWG+pNluvjd04ttJ2tbp
4x6MiQB3U4jFSGKdXCa+Z3hDI7+9a/zxva1ovOYoEeLkCx5X7m821ffxxfdkH0Atk32d76vYzQkL
xrR8a2if4AFfxFr/CH29TqBYhgpxZvHAkY6are1XKeIWDBg+BbS3wq4QMd2NPAJmbZzQhKqHAHck
XaMAzhAY5R/r2HqzggVbneqa0r2MuhVaYxB1gEekNR9pj0ZjakT0iiKcwo88b3xv0ZixQi75BIwd
ujMzEoYPpsKdLfq2TU7gew+04EvWiNyatQVhNMXcVG6aCOGDddPcmWQG424cmwi4aZVtS9nwvQK2
bbPxT1Ox5GptIOph+2KwWe7KfVO6pfRk9szup5R68osMCzwC3G3bemdrLX0+EVevd3UdA6W5arrc
mBb1ASB/wiK/1VbAjzddnaJzv/saNrZ8a7pMF/jSFoMMENs+I5OVfJ86nt03fbOEguzxAh/rMCRz
sTZS+9INrPmcxXs6HSocibCQVe04PBu2aOgeqqrMZdszrwAFjDX8mNp4pOWv6/BpN6Dd3iQ7HRFn
6slSlaC/47A/NiMwkbQaR3OckKkSTlm/yPlmge01nAgXoFbKlqLumXpjXvvFJFvZbW7ByaNexckg
Ufody7IkmPOsCYJY4Dv5KVuUxwVKZYxCxbAk7sDW0+ULim/roL8z2h+wDMf+0vS0r84u7I6cESww
0atddGq4BrrNpRggTrDc5GJXrD2tJHUCeNLejYB/JiTJWz72CHpkA1U3dCT+vY5Ab37aKeBlH5Rl
8eg4yD5572kz3yAokt+O2ZoheY9V6AM6/PGcjWYGjSW1kc9l0utfJB1BaK2m2t5LMabZBYdZl91G
DRM7OSbcOngJ5sV4JK65vZmOaRMWMOpHC2O4HzGlPS0bfeuiHd6m2cwZ0maw+qFHZyoecp2NoHis
Y0OLTQKFmWve4xLbSsurfo/QGvZI0bgZUG8AvTwNTVTqQU3bvRDjGF22yqawpRDjhhvLkClwN+yt
ak+1kYAvrMh72ME1hkG5T+5BnVz3ko1YJ4EgbOKuPTNPVylL5bxedpz3VZKUvmMOYOoqABOHu1lr
AU+v9XP8BTuFX0rYCwW/YMpvRKfGRMaHa7c2av5C0yQF/rddKNL7xpBkp7aNu6uOM6cP3Wr99raJ
SfT3Ma8BHPMjmW3OhB0AxQEANequQzw28/2oTVSVKx7bVwfXIinsSvvuqhGNSQoS9PoMUFK9vXiV
9uF2aW1FHvqkmR4Q/R0AKLUxuG9DR9Jb4ioDEygEVAIjRtfUz5KQ+lc37529cQOXvkyCA7ZxX0aj
r4FmrKe3KkGe3kGYoKYvbgTGD55q1q8P3LLpoRKmU1/nuKleG0aMPhsbMGNZYSg8BT2Tg51KFV75
1wEQbeDt26hujtke7ygNG/7k44D7HGZXiWPUxnWPd6nP7jcns6SY9rHG8jXKGvO01if6Pnab+aLG
StRFGk9YU6qqagDutHU7goXazsgY5VlFkMEWoZsxLNIic0OM8o01enmBNaTnh4nI7AFvfvJDRBoT
ZDuZkIka+PYT5Nn9UY665TmpqHvWVqFdtTe7vdMVF+OlDjqYd7YM9ROcnXud+9mAQLzOAEHn0YIN
CTkHivwAThs139wKgyoEVx5/XXvPEUjVdN49T6mKbjXPAJ70hEGKj13ifN443xFw2A2XpaFthYIi
Ut1jEy0APS+pxuDsoqbPi90qfvAmg2FR0BbqsUUaGlh4WeTsVbphbz8sm0DMu+5kFHLXYC1A9JZD
UBQCH1RciDoadUlES7JywVK3lqhYaJ8nYvGs6LOqQRCsZmC81lAiFoAzkRSBtZ6qz6bt8e2a0Kyf
yExdOIAW2v6KszoeCrt1QCku2f5Fz1zaIsWWB5uDV0hXwTeEX6iOdPTCG+G+DwjaT5BSksRfduQ4
9IVQu/qBo9rob+sd1Rmys7tVuEeZDn48LX3VwhJpA/eveB6m7GfL0Ev+GkU2ma9QOwIjfnDVUqNQ
1aFOdNlNTKdXPFRAbGETl+l2bkyqhu8ojYa7XmMKHOBYqsBcZobK50W1XF3o3KKbWKSbjMDb7fqq
Ou0ZopSwoJkkdcjcQp0tsUf2dfSeJmMGb0wnKtxqb6IkTzGGfKPmZf1G9rYBUXmd5xfS2BUGQJSr
P0iTuPloO9q2R7WFDoFcZGtfRFUFCmAkDVlBN2YwOYb6dThwSBjqIGLDAS7d/HyPcVGO0O2qm7Gq
8pVb/Hg3gmJLGKIHceyq3qMUI+hlGyZ5s+EGyjyyIZpzlwpH86ivuvOWtro9NaxD2urcdfQLUnhS
Ue6O0W+1m8hXbDbMH/oA6FGRKBxDinZslm+C6QWMxhSTeeh5NnL7ADMjILKrA3YTynoFdrQRzh8F
3ybY5AYNj6nNaPhZW4JmeT1onR4lEOGPvUdeymkzemL5QLcFUaCVwa7cRlMcgwktfV2OkRVvEZ6T
qSAj3vJTYz1aPYk0ARtUvQvkzWM3+5k2g7xhlZBV0buUgv837DPqyrFJABoaJ/Eomr1F4Kj0WZOv
Ivavsh+b7Ojl1uPgRxvHC4qI5K/D2iz7oZ6H+N0PPYIZhj6ah2IIWupz4h0chin3e3TtCWFfofZR
dq7wHt8pr8SvNNG4gtiOW1NoLeOHOR0j+APaBs/HzkZ+M2djG45gRGp1tSE641c8RVhqJtoEfGxt
ZXOiLCSvXooAZ7AnM5CCCMs1ZRMDTXzWou0w/SjpjAP8Gq/8tvHKiKvOZwH3vmVTAoB9NIHFm2Fl
WA4LsyOOS35f+oKtasNaF1mfB5mkXb7DLcewrgiiIIGwcIpFTJpjYtcVJk6ciaO8jlv1ChVEZQcS
UpxfzVDjYbKuWVhZYVD5O9UxjpfzDlb3yffz8nXRbUSLfl32H33QiyzxlLaYotg0ION2SvasjBCD
QU+bjyD+UdfPoCT0iTU/u5TX/VtksmCueOqi9KwsU+SsNE+qg6lRWB/7lCp2j6WJL0WKv+Cl9+3y
r171f0vI/n+q1H9Rtu/H9/7Zu/d3f/t9/P9Bz/7Iwfpf/1aM/0PPftl/vLf/qWZ//Kd/qtmC/gMS
muACgmX0oT9DBfqXmp3+Q8osTSOITBGVEU/+5//4t5qd/iPFX0ATgl4dxbHAP/1bzRb/iLM4lRnn
oNRH0I/+O3L2X5tPcK4K1FoRPupD2Iam95u45ifFM0WNAve9weGEeHsKxK6nWmztoZ+S5BPOvfPD
n+7Q/0Vy/WtH9eNDOS4aMj4K/pilf1jU/iQwIlJECs0EoARzBxeTXWRsy91zrBZD3FZYq2SMtitN
alQVRk08X5QJ8d9YOf6qvv3zt0goh8AXswRDtL91lOgaVjuYSJ9R1l01A82RvozM7D1ZC8+7b12y
f5IyefuvLz3mf0RO/B/N7eNz0QkVCXTfLIrT+HehvXEb2Ug6DSeS+vVlTqebLdvo9rQAVL7je6Dh
kfsZx66Ku/RnM4yQWew2DIWI5w0Lvg7bm/NhZd8WNyavKK7H9Qy8CeUvQfUaCW00nccy5mnvzirV
iXlOWz4nNygczcnbvS/p2PV3i3Rzc8JOjnMsmfkDhOE7O7UUyZVxFACSStJhvVRNi/nebaavPfDI
RTpuGCWJDUQufHdWX/WdpBjMCevH8EeNRftjF/vYCCJfxwU3SfvCperfW3QJkVhOWFFP/GrnWXrV
z2v9LnkEHEVHkVy+tmmJUE3gWPf2YZTzg1zVa7t5VgrjyeMWcKTEidA/Qwy0Vxv0vXu0Bygkwj76
ZUgHFvzSP6Orzp9rZsi5GhHaikTtuVwqfIgWOkG6U9+ehN3+OJnec7uvaanI/DW27gfO01+Iocg8
6XhykiONUPHVqE+3VhTYW37h4O/B5MvIhFThpBP5xLP+OqWG//Bbdl13jURdiEvke9y/jxlP37IF
2AfmwxI9LTV77YR2B0A1LyEdZ31cCZf88GHAlnmPgvg8GxxTbue5H+6ZqG2xdQvG9y3Z3nc7eoBO
JWchR70Ut+Umx9o8zIFMbRG1PrnXMyLJBpMOaNMY2+oLfni9X6lP46JSm8eXsnH2Jagto7nKZi2u
pZhXca8gxWHMuW0DiPBDj53ahRgpt76aO/uUNPvqngEnjcLZtEv9Y5ZkWm6tFRN2914m1xyqJryt
sl/8weNFy4rQb0hr2sM6zmeEaYlbEgbAIFJEa8yXepb+E4Lq5ifV6q7OYwLxoSDVrK7igfr6oJJI
ujwkTafwe+qkPwnVgBg+2l48Ja3i9CwGL/ursGgE/rbOxm8yiPkF6MwtQn1JwKHOBpfFyOxd0qiI
l9mgxh+0jXvQv2N+z9Zs0yynrMGRKOvUnpaMtdvyY4YjKulyOnfmMLcWMmBv5/RYJa3HaM0KTe+w
qWF8aj0DmCbhuv8msL7qIujRkENFRh2fWKO2p5kj5e7KDH08flp8tJnLGDZswh1YZSJH67LH9r7U
SVYIh15EsUxkY4XOFAdbzeuhPsQzvA7XCa4YnHTSS5ydCGrLrsPKUhrGa4Qz6gaS2wDlwz43SOzb
jhSthOOguR0K5Q2DGtWZbL72NaT2qwj5jiNe35rci6FeGH6BqVvyvaNZdcginfgDFH8PESjjbPuq
Z8WnGxB35UvgLTXPYZcStZVOsk+2r9bPfuD0WaZRwHGvx7R0SVG74EarJk3KtXdN+xVvtddQ+5O0
fl2oXdyx2YjC0IkDI/nctbS/hUElC0WtkUqElV5P/Jmu1dL89JTjv0bdFsQ1tkjqDgwyW3eREZvQ
FhGoakHcWbty3vbEwCsn4+VT5ZLtDZL5qC4OUVWmQDBZv+foeSZVbjfvEDuu5H7UZl0vdOrVUxq6
NT0Sno1ryaBwqyM8t/0bmHIxRi0iHGtxJ5sZMorb5pdNpw7dWJ3Mz9LbesaWpXcgnmXSwiUN62Z/
wZtLq5u1gZJ2gKK5P7HgV1NYTGdCbXRKAEjnlhSQmhTZ7oc9rdBYWySZ3yV0blfi4BnfQ5VJlxNh
JgXMAsvQW7SwuT0NapXf4l5v30VfNdmnMUn5XRTEgkPnWLWnEefIR2u8m+DmpKs4rBWTX1CZrPGp
guwUFx+xWzbf5qm6cAH96NyuXQ9cokFjrQAVqXsT1MjHIUYMAsRdqUIxoisKUo4I341xIBZtk1EH
AnOnzRe0tnIhMvIpjffkgfRRAJGOKXVps65TxUAhLOQ03YTNbdNgyiOs0xkHdDnCCppA2k/NFtzJ
1TrMjwbY1eE2Htt1v3VVNbgcWpNq0IdpRhyt+NTci23tzYlYMbii36CrFxOnuoX7RzN217px9nmq
++2hTc14T/yAbM9hHJEaiJ6KxG4R8XbNk4AHqVTrhJxfMiR0OCF+FI0Hnwa7Qt7fqnulI3fjlsHV
D35rqv0woC99cvhFvmExre+lJQwkYLurc9pFiuXOT1/YsF/Z0CFab6ixqeWt8/2XMWsD0lrxuFyA
++TANi7N8EnXdNzypCL6Sq4zJn1UT+6bJVlA7DaxxXMhph3pFnOcPfl5RMZRwHpvaHSTJLG76yI3
Lq9SJ6EvEjSfEKiSDfNL29fkASr4THNXe/4wr1Ub44lXWXRaWaf60vIpYieybrCXJmTbDI7EM/p3
TbrNd9hkUQ21rUjmm0h5HR2t3dAYWOuolyfWBjeViHreP8Jtzc/UYPvASNLe9acUKw7GIBj8jFcO
xg53ibJ+UtdhTDf8o1+KNWs/MPOGZHc23sITlKbGXbLMteq4LkiaO7KWmf16YH44DRuzqtAmdu52
MMO+F653WXWRKA2nqykkFYoFxoafc4gwIqjJFs4z/P5Lucc2vcU2vsqDnWbxfWy9GktMwk0ED3m8
R3eLb6r3OVuiDrzyIWTlZON0OnI3R/bYalmvWC7i9V1vS61vTFQbMCUX4GXKZEZVm28KcX7YjWrz
0WdEUG3L1/d+sdCcpnl58yK9B8MHQ9Jz5g5wxWXfIMsWmCt59QyEjZT462gUwN0lM1CeEud/yM6m
gI5yvaJdd479FOscqUQBOoxBvx3nU+yTEQFpEs2FEbEzGAb6nuEVzlecbX8lSlbX7ar6KyTpsTME
JX/deyhWg13HnBAf39G+9e9cdK7cEDH/QqRpv9YwH9Q5NkV6GZHfDCwMcBA3SEuLf3rV2WtC4T0Y
pcX23dD6mEjdfIN+Hb1oIGZWlyXo17ZoV3YVCoc1Xp52Od2hSu2PdjQ3FaXfhg/d1nQfbxwZ0aBt
/VTOs0zOGsapQrMJvcbG1yd0AK7ttETnua5FufEIZ4DFb2eF3OyL8LE+EE66QkiiD00Gidpk3T1q
o6H0k3ZHFmVPzrcoCxDccuI15p0TeWshCpRV1l6ncX9qVT0et82mZWb689xBMWfphc2hLWe2fsko
q+6GZvV5P1RjgSxW5G90kz7Q4OQtekjzEY2T5Yzl4dcsh/YEdejbVMvS17o6R0J+jmwnc77pQ4iX
4b6tkMiOSMZr/Ex1vU1ufKuT9stQ2wjduR55SBvyuFP0pNR0nGT3iKp5KHoSPVZuQSlF0nPdTWAm
cIZtS8Uaw5oS4Xgejfl6hKSfbkh8xy9RgKnEr6thRmOv0w9jjNxp5Qdyi2+wKiyP9ZPaKYKzbZIq
uFfX6tbrpC1Z4+6CUqwEshfRMsMuDzqNz/uu+0eJHp3Ko1qNF6bq6K0bnDzv/Zj8Snarv6MDnt2a
1H/XtpePsGLGl4CX4yhlj6ix1Dy2mgzlghbqa9AC3YQVcglZlu8LHeoXdHyfa75FTwxd04AW72lm
sqzjj4U4Hm6VJzm2ozxN15IGmushrdGyrN9XXZXcJSdr6dKU87iPJ6/XuwRPz6RFdBf59UfVWTwe
8V1WgfsxUPF9yNZ7x+ChGMNV1SK/GJ6u9lZGPzO0SaYYaXodUecxnj+NjmOfk0JeT0hFLATr7jhf
onzK4lcUMhumzZFve+i7wL94Jz7rNYsPARPo6ViNJ97X4TD37GMXqnOIjShJ/AUp06qAOg23teno
E+u64ZJk7HHbxRNa/GDA7Qm/42uf/UhXtE1WvoljltkLHtH5E3ftDTwxN2Nf9TeqIbCY6duesu4g
2xEdTAQQ5ugQbFeTb/lVqiw90KV+MgShBhjvKN2+HiMZd9iOWwvBx9TrNZPuxBh7Isl2apulP09s
ri8RhW64bZ36kq1L/ammjqOMlObL1ovkTiHIbzyswCXeKTVXBQJtFfpSPH40EMQPpAox5lPoDk9O
47CITf2J7Bv9CZmw+dw1KK3QwMhu5h4NQiKj9ljt62ezdPsBtJPxGoaM6yECUg010/w4ullcr2r/
FEmSnUEBF19DDKGdO8gCoxgQtLgIf0Rn9poBmZTv1ODnIe1d7GjdMWX+wYVZ/ho21X3fx+h5syv7
NFPsdWsGOaHC0l9qxT85EddPi4aDtGsNKuBEmLKKfCh62gzl1lafdeIuFs7549ZpkULZXFOF1xFC
AWxI/Gud8Op2x+p9oeA9tCW8zzn8Es1tN7vmCKn/tOKLKaJ1AIRZ0egg+FwO8WbLVhGE/Hx00Xfa
I+yHSazzg9cg4ZDq1MgWbbSZNeifxXTO423vr+MNrXW8F2T5LmTtH3U90ntkF+scm2WVM0rqC9u0
PfqgLziCNmW6BZBi8Da3OMv06Q8hwqNsvPwO48KOkJZ+rjN9t6oxQzwEquClnO18FfPoeohVQHVu
/FWQUVSgRZK+CnzJt4sguhiE75EbOs4YahTZlAdad8d4I/PJZrwtbFojdU6bGwz60gJGg75wccvg
ekApsO9V++Rm3l/zDnz1wWbozkHIyBdoCfeULvzcRQjc2lKcDzpS9Rel0Jm0wf+aZtQOCbprB7VX
O1zffr2hAxoirW2m267hbzMkz3wZoivh2bmP6Gkf9TEYHBPzEeF4h0ru43WTDsm16fGwTmHY4A7o
bRcgL1Do0OsCt9WzSpcwjXkYocI/MBpldLoiaLSjGR4imCGeGr/UsjmMMCOw7YTDmtsw6wmQOzlE
bkrQwZ8SAeM9KsN0Qo5ThU4ToKcwlHUaxLYGtfNhNYn6cPZso/2RyWoGCHYjJmV1GYJX/MDIzsfs
GFFIitjJp2FV9Kh9DW3/LV7jWj6wyb74tZ+WQ5M0KYRiveOnsts1imZ4OKGBuxl9OWRl5sZIjPrg
0NQMi/iCflzSue/trPsUUMFRTNxfSTO7DNVR4/qmO448ZTSc9j2NYaNYOO2yNLczmg47tO4J8yrX
aP1NVINIvC/RPsJB5AMlR/VHW1uj+Yn0idgM3+ppxFirZQkcTegL5Jlx2RHdq7i0GKcqJlZPxVi5
k+ySN+y4vpDwZjw7iyG4fIAH98Aash0FCysU+A75CXL4NYwLEg4N7ukk7AvaGYc9Q6Ns5cO9w/Ca
tqCuaFLtBbPoySy7ZqUchh3LC+a2YF6kX2GIcQcb8GhatIPh5LDz2cH2DYB5vMRLMdMVQd0y+tKl
U3eNVxFMcYXOf0M7cos8XBwgZ7RthxVp113Ns9wPiL/M15TYUnp+AZOlgb/LRnifYFgtgsE+4rl/
bOaJ4nKmML5mSIjai8q7muZTYPxQjRYHpxATfS/7rf0ak0oXvuLt0TIxgPxuMWmK2VyYFcooifG8
1vCqmJJAw8SUcc0gT2xW4TC8oz8B/DYF2bmI5QjjicImmzZJvZTjJkARa2CRKuEXUdcJvtoSnTiM
lWaAIaBhYF4idKHyRrlwY6cVkNp9uwsTa6/87N4tKNF6S2DUcQvC9+ASQvPhoMJmr2g/rQe4UxU8
TMP+yPa1Og+Tq+/7yvkXojDt7ww79mZXd22MI0eOWvVXDP9dm09rMt04j5gKQjCd0sAXQ2KZlhOW
oeNq1O2adeToYlq6OOqvjTLmJBfUtUgKNmAZzinELQzsiCecc1M08ODer0HdebY08O/o1+O8yw29
mhYO9spax6eek/l6apLXkUpkus3o0EGYfeHdfrul8DV9NGjcKdL2ka4TNvl5pzfRvvxCx6YvvK+B
FBPMAueQTVeMbWfdx+FxWGuA5fGq36vG8qumlQnO4+MG8+Ew4KAtKCW38zRXc7lC1XioVuFhO8RT
8Qq9pjrAjWvPpOtBaP7f7H1Jk6S4lu5faet1c41JEmqzt/Ep3IkhY8xpg+UICBAgEAh+/fs86vZ9
EboZFdZaP7OqTZWlUi50pKNzviH22c4DbAJdQpY9IlEUJ0pLbPrQa2/7KbynsT/t66Bq7loeslNQ
ZCatweIFeLAtyY7QBnazOW0OZVTmW+ah7Zg8Q3c8b8pz1DwLdk0L4JWQaK9QfuhiiArEYPvvYyCl
wazQ5VVeDd6+yQV56MJ61Vt/EPh9k1ISWfI8AvMxffEJ6z6uFf4IEVCx27BnJBGZIdfvMXLbaCTD
ik/9AwChajMvsOviZQFWeREECno6AKfB4EpcxAXoKWIOgkMT9vuO9gfFx/G79uNlM6N8exS6xcvA
a9YdMdmMTmrc/xR4X1wKncud9klxMfp4f8SB72/0mEFYha84/KtFf8Jz/YyOKv7CSi3PwKlAysE/
Al4CQFVpCrRJUV7eZ6wbbha8r6845v+IwobZEzzvv44UZcotyc1HIit4RVV6xAOpr+EBZQzuwqLo
995YmGOA2vQ0ByrNAC3JthwArI+LL1esLmv3Q+31W7ausJY1PSwDM/DXRpAInsYBL19YLAU/w1X9
zoekOaJ+LMmuzZrpAYCb+8XP1XZcq2W3LExfZ+0anebRO8N9kErIOUONb8kPZRzVeyHiz2hBtJtq
7elGLXF8CFATQBaHGzgpM3bRt1N41QzjesxMkuxCOQK2s8r2pID/PzRAa34weUQ3UVIHF6ja8Y/Q
sS9vmCK/tMnkbVTG9QWjAdKQwoCEA1jPoY48dTPVxuyEP6x7JjsDoo6fH0P0R+7mbPxshLoIaw9g
ReR0JMnTGFC5jY/+/y6T6oS9Je8JVMhP0IsGAi+AkB6w0DNAp3jzZHj1dAhvmYz9/ehBFUL1TO5N
2RfHoWoAh1rHL02ozIk3SXGFgmmyq7siOqF/3936OoOgW88JfLB7Vh28Bii0hc3VlkAQfTNXrEOX
XqvoOw2Jd9GoIC82bRu11QaUh+En6lDrj6oiNFVsCja1rBfkPcAYD8Wg9xml3gdQJCAQU3ugoKN2
BUWKeSweUQOQhxC9h+1adOSklL5qgqa5RNEReNEmPgJ+mKD4M18rgLW3yVwcWeEtp7EfzK3IyuIo
lyz/lDyDH1Wb1MUWhgsdHMNBLbgDeEsiIa1xnLbLVF6Yfjg1OEd7Ez7MM5PbTKgn+DOxQyGxOnNo
bhbt62Ol+wslJboSMbkDZhI7uoAQcrTVtT9cF0HWfe9DEB8AiAuAggFQc6gOlHFxwB/3v6J8APzm
8ozlRBLSHVH1Z6fezzy19XjTbRfk6sElAKdRSlsh8xN5RoVWHHYXANoAXNPlP5FYLN804biz/HPf
iUMie5+NdF9r82kSDZ7hECVg9bBFI5LmGym6qzYi9T4hMVAoA0EivEQt6pHPyNSiRRp8YLwACjZg
eOCEfbAdvAyGAqH/PcxLeYAdIfu1RM2Au7g1O1Q05Q0g1+FjBvhsynSGt5OISgEEmEfusiFZt5Us
IYqBMtvGTFOLFA65AKhhkzpVCQKTdMUZwCyWB7yPO2ybFaI5xIz7gXm4gMs2iy6AmqkxyXgU97Fn
knqXlzOHy4sYj1DeAQCHz2hymQAl0tqP21vj1e2nAPfbJuwQjQBiQ82g1EW0b4Yp348BSEcAIBaP
KL7oQ40cbjt7UXZZLniADcA6fsp8HO9oMfF0qcPwfpE+uT+Xi+5Q3CFpKIY+XZ5xxbWk+sjKiINZ
wuO7CbfaY4vfXWwaOB8eka52O96Bc17PwtyDZvh1oLL6AvYOwMrzM3A5SM7L0qgl+Lo+o5qLEmCR
DWaEx8pIlq/jpNZPQZVQUFq6YEDSqJofCy3RjZuSBPsDj9ME6HWU3oboiBd20m/ytoxTHeXeVdDV
8FgO4umqElH2KTO1hsWd9HeAfDM8nODP+Dhq1l5wAZVlwIIQP6jHbHN4k+OYhsMBasN/obYbGi35
N6BfYCWTbD1vARpLPqO7AWVCgWlT4HrCT2+juBtR7Gz1elE+o8P9Z6R4g1JgtlV4KP/WZsTjZots
GoW3xE/GS9iOxtOhibpq2fRr6AWXENWA5BZ0nS4X/oxDR4eNSkDpy0budaC6BxTh12PNNeCqQPwf
chUxcaAtq2+WuZdfow50iQ3uX5xMJurDD30FTPuM82dHkzY6cKPCG1Rqkf4DWYP6+jMwvj9j5GdP
LSpGIyYEiFgEalf7bEpz5DRj1nr+fuzM+CuRZ4A9MLOo6cLY71FVIdJYcS6sh0DUQWL0grf9w+SX
46amICQsxY0Avr2b+H2n0cgEwnRXrPKxVOwrV99W8MGux7k/JmBQkE2GHb4bTXyJs3ELlGeVjkW2
IQYiZHJF+Red34sExVCU9UQ6oxWxyevsahHoR9Oc4M2rL/GDNwQ4sh0FN0qF/XIQ/tIe6DqPW90O
24SeWzttvOFC3hJPooEBbbhlLG7yrj1os+KY1CY6Tjq8NwbNsF5RUDr1ui0GRTd0EF8alK12FcVV
UZIIfAL0I1GpOCYo+OdNcelNnT4ABIv/j395hxo3msunENiw2APLtQAdbvb6M8Elm/cRyFIPDK/A
vSjMB9+DhUnC5ZYjRnZTBeDr3N2Uvr6ZMrbishl+cylvV7wktmCdiDuApLZq0qeQiOt6Isnu7G44
J8W2h7jUUS0+u83n5DKo9bTLwg6Aqvp7lCQfyBKiPElvsrrpd0nOfkcCUAYdJ/F9BYD4XbP4111j
ftS5mrcdTtJ2xmp3EbtoOr3u+wQA3gQ0AJg3Bs1+RY1sk0m8eIHhLy/LM+cEL3dAieqCASini+uc
F73Bk2rZDHLudlHW14dGm12+AhTd4HjbjnkEZzrU3SvvupLirolQfVEKGWyGDvWmREK/zXO/2Yat
6jZNM3zC+hyXqQC0M/oU8aIrtnHcs0uFI+QCGV+GOwWtJ2FMeZ3Mav6EQOAbHkhQjIYJO3SNDZob
I53NhvfkLGYRGIRinUCpsVqiD3i/wi5CxAsqjajRgvjSPZNgWBX4NzESGxR8Aw4QZSuAr5DgKgQ6
++Z1Tbg/1yc2aHp/1bGOfp/Pr632m+pHhvaLSqsONA78dORht4UAEPo6Q1fMoKyIwtRJxTMednMf
0vgDq5cW6ZsqiwcwqfiC5E7TBiQmjsMrHWRb5ldoEJXNNieT/1vjPN3819j4pkzgNHIsQBOqv4Sh
hF4y6cfu899jU8LXTDsgUxJOUFEkqHuCSus/I1de4HLArOOq9Yv8GI0ckpZxPd7PQY/Hk4/nhNmZ
RPpsE4AHViOlRLF3j6fLOmybkWdfpG4BD49k7G0zr64hxBejhHsP2CIUBwHJABYePFK/3itYbIr9
BKRlgPe8LDWwCaa/iqjEIEuMupKOJuBFIFcV7Dt8/X/yCf8/VO0/QwL6/dtQtY/lr1F+a16Rtc9/
4i+cWuDzf8SUB6jtEHS3gIv9H5xa4If/AN2ZAsAGqBiYsgCR/ROnFkb/ACnTD/APCLmvcGrJP2L8
N87jkAErjFdX+L/Bqb0mZHpnBN0ZOmcLsAMCt7Rr3Zo0k2CXsm/eEh1frMEfwGhvjGzrdpmSBqru
6jlFKfEH4MU/vD5/xzT3raHPyLMXcdQJ4+GSlSYdBY75sg/uq6iZtm7zPiP6XgyOwAWctxZzykjR
7EzbfKjBuzq4DX4+IV4O3nlVMofFnBKmr9BpxYupBivKbXCLVJvQoW6Vxszh3pwdosqDntn58nUb
/fwxXkzdICEGtH2A2zu8rcCJ4fXGX9ChdBvdwknmZSHGBB8xxXE47Slw45e8WmbHuQPt+XLuS7aU
NFupRirZpUlS7wv4i//9xF+jHf8VQOd4fzn0jC6PyQBsSuuw9cPjBGWG4WINcdZ/G2FsbrZ6yc7C
Q9nkXcYyDl0/toWuNChwAgRmdCrL+RdYNrsAb+i//0nnL/r/gJT/+km2OkAYNl09NJE+c314dkdW
WZ/KcM3nd3R53hrfCl8+glojxg5TH73rIQD9xUyPblO3gjfQaI4DQaDTnrEFzUfUO27jdZwcZ26F
7+ARn2mQd1Odd+Iepdn4uAToXblN3orfHKTQwvdaTL5H5jWAWrirs/XObfDzx3gRvl235mAHYeqK
R7zfLVnQfUcHoPr298OfV+BPe8aK34IBOdn52ZiGuQdNGq9GuQyOd819v3L0bzJS+qe//5ve2j1W
LCd6UmARFTqNwP+74GMLAKcu3lPIeGt0K5xD4NdC7M8xNQqJ0RRGAIToZec2dStmaZ0F9ZLFY0qn
srxtmqa/ViR+R3TgjZnb+oldpRP0IKROoSl7nSm/TasqNy52c1BusEI2IbWvqUavzGsMvxd1oR89
rzk6LYutlmj8NWIDGbAsohCXAbLgQ7MAceY2uhWzZTKuNAdIN5Wg7JQXvSjLD6ZkQGm7jW9F7bwk
GToYz21EFUIYkU2bsdfvwNrf+qjn//4iaqEHwNCTbca0iyj/4nnB8hnFyfCdu+ut0a2gHfkkSnTi
MXqhQVfmeLyWsn+HjPCaAfGvWySy4jSs+6WbczakQpH5d1+T8FJ2KyxMlj4U20ZnS3XgMiKOK2UF
7ky7fkhiXCr+BGs5U/w2q3AyN8Xut+JWobUnxxlxWyeAtPLkMQ67B6fdY1tJzHoWquuSMeVTcSX8
6bQ0+YXb0FbMQvIIJYYuR9ID9BEwM94Xopb3tLze2DqhddEWjLdTB4W1dNSwUF2DCgIBc9h9cpu6
FbM6yGoDoM+QAk6D4jyAG9XWbWQrWtHng4r4iKKCB3R6NaAtUrKd29BWrMqARSEgpiqVNfuAmuFT
mwSOn9IKVINHpSe6FbMevXbT+PQRT3rHTPLZZOXFGeMXISqualRp7/HrCJobG63qJ7c1saIyznN0
ddii0hrYGZoZSF8Yx+W2gnIUQxhXnlHpKodPEePoDg7v+Ca/sbmfVeJfrAjQzO0clZg1iMLXzQgt
eBW73XW2XwQpUL7OCICoqD3/nKvlKvRmx1lbIbmysfJ0Xao0qMgWQnmo8Ttu7WdzgxcLUnIQIwMg
cdKctd94MN73KOa63c+2RFKnAKRq806lpoDN79xW/YUGb37vtAEDKyg79LVQScWiRKTfxgGoDCJ0
/JRWUE7QclONrFRKOsnQ6vJ+crb+dpu2dXkSNOVAzsAxFQDkWyztHZoGbpf+s6Dli2+JynRLqyRX
KdYGkvi/OHtPJvytsLEisosSMiTntS48wPOjHygWuH1FW/g2GRjo7R2OKCbzn4UuyAaoke9OS20b
jC+zUUJHrUpDY2o0jPWvLIjdbhtbUDeJIZzcg1KesiW8GFmwBxTS7UrwrSuSDl2AimKtUjQ3blHT
/pw1KPX+/ZKcx/jDY85mUHaJFwC4hkPKQHMHYI++rnJAx5r+F9SnSLOLRaLcHha+FZ+LjBsDFqdK
p8VckyH8ykJy//e/4o3taCvm8rxaOjOc6/4dLM/RWYKNhBcHbseW7bSSDyBgwtQOVzJ4cjQZPizT
4FbetO3j55XHgjdIJNYFzdKkAXYKUm3dOx/3rWWxorQFXwo+2R4a1BCoyKFdFmW1U5iiqfL6tdJw
EuQrxH7Sjvk1EIWxAmgs/OjyOZltYo+EUw9U49xKkgTo0gckszu3ka2Lc4AQRsUVRlZdhE4goMjs
HW+jP681JDBfL0juT15iggxrTSmgqpQ9AkyYv7MDyR+jFD2A14P7U+TnFGSvNAvgwAPd+qjn95JK
0n5Ed5g9uS3O+ae9uC64gsE8FVgciJgcKwo+SZI5rrt1gYZFjccO40AfTP1uMvI4IR93m3X4etbV
gHNrDJM+9YefAyRwhHDchVZC668gd4HL0afx0EDNqTqWZ4if26StyIy1mIhsGZZaFgxwaXTaK+GW
wkEU8/WKyBiKYgOoBSkDZPfYQ+Vpt7QidLqNmG27rnnJQYPEeieSbWtw46q1cvuUiRWd0IU1c9Fi
xU0iDrqHl7nJnEqJzDZ1x+KOUGlFeI6SXIx1dBXgyen0LW2B0wqMstkAZZkmhu7E8ACFCMf1iF9/
yGDONSt6LDVAvbsuSQ5SeE5XA3SYXw997tZHfon1iJoFGjNQ6mHvpRTn2f17SgGtxddD+8Ab4oAi
farramdCHFdQL3Bbaisk+1jW1QjFVDypAK8L6yuAHBw3iBWRpQBKSAAWnnqrCO/jSC8bBZi72+jM
CskA/S0GuhLOkkiITaDY48Dfewyeo+MP622rLjMzFGuuUThkE7SaDrFGUXgxQQRSsGH85wSVTYim
+aDguR1ezApTtWYFdHVBagSQF8im4XsGBUzHsa1rtMog8tguM5AgahX7FZCfzaogA+C0f5h1j/Y6
8KhKyj6dzZI2SX+qVew4cStWF/GsyIShW23ufBk+8JL+r/TL/6e8ymwTtUaVPNBVgPVe+5TWkHcF
gt9tQaxYTapGM5EjJ+csHyswEDg/AFlm3jNmeOMssA3K5lbNEFcERDJpVg5cF550FFIJbpO3Q1bF
PvGg1pCC8BgDCl8NO9ZEZOc0+rOl3YtsSAFCmkHhoQerLmNbwwjA1cKtYMuoVbCN9WoMO/OC2yFJ
ISXUbagBKcdt5lZ84rFfhdOK+x9cJEDRV1+p4ILXLdhzbn+BFaTw2AxjAQ3tFE8jEH8iKJ28503x
xoahVoR62cDoKhBGbKq26Fjcjv3kdgZTK0Iz3UHTg4sey9JfCqOgEu3v3RbEuk0HP+SzGLETB8/f
gaZwyGVz5za0FaHGC1QIbJ9KZ4D5wVeuu3bT1aH84Ta8daMKgDEgfrcAKtGUwb0piDkOIIH9chvd
itAkzHhTCJAzwJT7JVTx2UsSt1o2s0FHyzrSUAcANFdD9o2CLTGU2nVsKzzLogYDimAX1or/CiqI
EYdwRnJaE2JFpz9p2sYUHxTY4Szcc8O7ZQdlh2Ry2zHEis5+TGYZchxcEIsMgRNvLqZBuG0XYoVn
6UX1EkD7J6XDfLM22SnuqVNTm9n2jG0EAlAR5EiRvPCTIkmqp/feFecs6w8ZErHCs4gASc86pVKt
hqy9aUZp1DGJPOyXRgfTCDXalXwUQOwL8CE6EAiKaBgmxx9mRTDwI1Gd1G2flnP/G2LZ6zZivRuY
itmYJE8IcP2Gc5NrhKWI7IJTscaOD0lihy/3Zh4qkLOafvkoo+QjcsvPTlFgA49EFJpm6lCa4u3q
/55KaJ+sqvXeK5i8cY3EVgBP6wDlzl7jDcJA/fSR+jbj5AYzYGd9wpd1kgxM3L6SWBYIjd5OWfel
8CPHuzu2gtcH3qKQHTYLAJxHncmndQzdKlS2RQoFrA+Q7gKHMfS9TZFfjslw7/Y1rat19Nayq1aJ
5Y4E5GxySKZP2rHAE1vRK4GRBhnunPpCzrhDEtMMyu0sjq3QHKD6JiqGp2rpk8/hxA5Vrd2iPrYu
Vq7BzvWCGU+NHCoyZG62iyzec1V7a3tbgVmjkg5YHUP6GOa3qsmuhypxqtIzG1tUx8PQTiUiZ20m
EM41OI9l4H932ic2tgh5TCwhvoKo5+3XmveN3gaAwS1bt+GtwIzNAlVWiXrJaLK7ErSMbA7cksfI
isuyB481OOelMYyWYCEBPSoWu4FOWGTdqnGQ0XiKcGMPEGvbEEp+QcvTsRwTWbHZe/kIrWy/TyGl
cA9FzGvZVY57xYpMvY4BXCoxtFFlCsW023HI3U4UG1JUJ2qiKD93KR+zj6ER9+EUOQ5tRSbUuqJ5
BOkjhWzjVaaHjxLmfhu3HWgFphmg6hhpRD2Z1E+cAVd9I91yaRs+NITgV3OFmB9NeUEhUtIk3cFp
1rZLblsOCTMjKph0rSC139zouX1wG9oKSbMOoxBB1aW+GH8axW6ga+p4Vz5zcF680KE7TUq+Ytox
n9I1926AKnf7jqEVkd4InbMkQUSCwHbHuuKec+/otiJWPCYdtOfXCAdspP0niBNcrdQxHm0X4pZP
frROTZey3n+CeAeMHUPwHd3mHb7OekYTzqI6X2hgrxwWhcHHGcpPboNbMUlgj9YIiI+mVZt4e70G
/LPH5sEt2QytqAwyAkqMwr1A4uzCzPwDVIPciv82fqiJekDO875LjZd/mRL/QXq1EwKd2fihCezO
iK+4ckIyQJlAQokkn6Co6bTitmFa3MHNYCpC5CcgoG+11KDrDdRtj9sgIuQPMP0A1zalWj4kI3+E
msMXt3lbkVngaCrKAc/+eaLwc4eN6AJBK7dtaEOImA5Fks/Yht0K2RxwN/WGwu/MbebWbcm8emrl
ufjsmWI/QIOpSQLHj2nFpgCPafEUCnJkmJcNmotga0OLxy2tsmFEEJuYR4ij9WlW1QNIx/y2h8Cg
45JbsSkHqHZnOY5DrSNA5CuxKUvfDZQD8eDXZxZ48d3qa3xPM5hDHosnlQ9uF5uNJZqqCkZMJbII
0Kmh2sToQ5BPTqgQUOxfTxueX5RCJgfd8hnW7vUMfbfYh0Cs0z604URw3ymyqR2g4IW4mf3iB/Rs
He9NG040+5mAKBFwYbjhAuh6Qiqyga5j1r1Xynnj5WODiLgJYQjRxV2aZf0FW6ZHEQi3NosNIpqb
Alr156q2BxX7zVjofOcZyHi4rboVotCKYGuG6yItenJF/OjEqOvQ1uUJ2EYEmjDobqaNoHXaFT/L
qSncTi3bIjwzMVTNmEFOoWqYF023S86dTi3wpF9vcxkLyIrFwBBNKoRgBLyroI5PnKodIGS/Hnxl
0+glLRbFr8VVsqqbuhBOb8G/XAle5J0oaHtE9vxcoxELXEmGyzZ0ZEdCs/71vCHnqcESwGGrRy0g
p9ffrtCLd9qE1MYRKR8OiIsvgNFmEYp67X3oe99c9jflVloLETIv6inOcQgJmw2Dodl2QM/bceLR
61WpuVynCkpg0NGND6oanyZGntwmbgUmntxRFFKvS/sSRkwdpHfm/qPb0HZghtAXAIwV+lWQaJIw
qaqmxCksQSZ/vSAiQXtyjdFxqiHpDhEHPzjIuXCri8FB/PXo3Ov47Ndzl8K86wIkil+jxz45rYkN
HzKqoTCDw3kiRti6ynLrCeO2JjZ8qD77cdRjjrrsyFpoVkBsKB97t21iA4gCv63MGGJ/T379JWr0
VZzHTtc97Dperza0SJJsgUluyqMGsijN/VlFzm21ragMe9HDbBuPNnSboW8CW+F92MI/1W10KyqD
bJg5eIh4yiYrxOZYf7NAZMLtdrBhRKCgh3EzIdHPwzseFhfxUDuObIUlizUPYA6Fx2YPuxf45sJo
tYXJgtuiWJHJ82A5K+fja1J9Iaf10gT9hdPQNooIlmi9UFCwTFciDiT073jFnZ7I1AYRweyDAkIN
jAkX7W9jqoPkbqU8WMO/3t5NSxISTThgmei6w7gO60WlmsnpqUmZfV/CB6/lEl0NZQgErry0q/NH
t+W24rLkBeCNPUAahML3DoYFsHxxnLUVl5k/CQYXUMwaZgc1R9WtqN2uShsthDtYhqvBJskpPaK6
fpn5bkfg2UjrZd8LfIBcdh4+5FJCHJAHHXSe4txx2lZQQtYJVosS4b5C3rSN6qvYfw/7ed5o/97+
pbY7FaqENbh6aP9CspDGXxvAYr/CVGVQB2j0k/XIk8G/XfwY5iROG8eGDqHInsHGEgsFHbjbPg+v
26B1O3Jt4FDBKWCEGe9S2SbNFlDFrzXpBreji1qRmkGlKFyhV5gyCss7Wd9EbHFqFVBqhSmuCg3L
PswbOrQ7f4A8H2Qr3SAVeBu/3pgMjjLwT8Z6Q/j4t5yip7GHL/vff8vzGH/YPDZqKC8KGDQXMTyP
ffi0Sqrup0jQT9kyux3q1LpEQSxpQjgudUhtIT8Jv45vYhLvVVfe2PrUClnUEcplCVAib1gozwrv
46+ubEO5zTNYo27zqvdus7Z1PCGoFcRlppRoJ6CJIjF8gqLnNdOjUzWU2upFo5awM4OpZbrCq2vj
NaqGzdfkRvGhNpioLVWZDdiVqZxp9LuA8jegPzDWfWcTnY/1P2wiYj1GA3jVKob6NpQi9fLkZ0Z8
iVRTuIWtjSiK6p5Cgl9iaaDcfQqhe71pGzHf/n0AvDV3K3KN15l6ndDkgxeoROOJw18pHGa3t7QN
KForsMJGSPmlxWTAryK3kLp0O3JsQBHHw3+GZSHKlnMA6dsxhvTuhhbrO7fhcy/oTx/VClyYgeZC
lrxNZz0GFUaulpsR2IQSyvPTNGwSpttH1GL7ewg0+09SjMZDGtGwnwnsby+L8axQCSsZfqni3HtK
4KUOjV/csXflWLVfKii8K/g8+ebn6BFYt+NSHLIrOMdPl5PXY6ypm7Izjty4AWopsU4L2Q8ddPvg
kbBG/aXqu2vR8nfKMeed/qfFsk6GYV4lQ9W+giORnxXwic/zK5MrfrnOYQ+k51S396AdQpe4oG3t
dlna+KWwb8IAOq542sMS4nMMU0ycgVUv3JI4G8NUmnmK53riJ+SFvwr45LWt98Mp6Gz8Us1bqXiF
oePwGiB7tbqtiA1dgmTVOJUK4+YGJkkFoqIu3ZIeG7k0ZUFJBzwIT7A1T+7ON/ADnlfNV7cFsa54
2eqF5xSjw9FgZxYYNJc/3UY+n3svqnlBXql6yjsstd9sTHaZNG50d2oDlzIxd5xmLT/JYe/59ZbB
w9htzlagwurND82AkUnU7ZchuZqBRnMb2grUOZLwcGgxdACB6mhYdygsu13hsfUyLroyBjcIm08S
nUOxFN3jZG3mvdPEbeASWYYyD8Oen6p8DXb+JG8nmbiV2KkNXBKZXiVlGDyG3wwjBwo1fLdpWzl3
XtTRYEB6OzEZ7Qjkmmfx6DaydXGTVcFAKpD4kpXYQrIE0thf3Ea2glGcLWqnoaUnuBLX23WEWHQg
oQ3tNroVkDDh8WoGnyBgi/1hl2iIgq8FXLndRrdubWDEs9zjip4EIfBDI6TYy7Uv30kKznP8wzVn
w5YM/EJozTp64mNUXUNiNnvse+O6xa3YhEtiGA+GklMywx+PBAdoqTtGjxWbQtUzFJ4ncgr8aRe2
X0u1ut2SNm6phFTuPAQjPY0QJ26znz0sh5w+pQ1bijPtR5APwsgj73Z5HNyLAFY/boNbcQmVL3jL
ZjE5iXn6kK3mepjdWsfUxi0t0QqfwJyQk99DVn3ss2Yzt9TxKWNDl3JJy5isMzk1JHqAh9qtGsi9
25pYkRkkYIb4FYZGbnKCqUOqYrdc3UYuzZPoIH0vCQ7vpTwGg9bHDNY0jhslfH3FK1hGBAC4kBPO
leLAPH/cwcu0cEL60tCKymER0TA1CJ2Jg9rJSAoHHcdlsaJynoFVJFITeFHyXQa/lzJ2O6hs3FIe
9yJYy4XA+ztp9omAGxgPYjd8MrWhSx3zeFZpjJ7MpNvXbRltfWRZbp/Thi55KJ4O4YxtCLrSVavF
p3aN3W4HG7g0xrDbHRpE/aAT8Q1PRjbDmkF4g9upYisgVVD0hwJqgKl3XXER4aF3VGPg+E2t8FyL
hJZ+4ZFTCdkmkclxG0uYHjjFfmDdm0k9AWYQYnD4bsYbmGbBsyKG2Zrb6FaE8h7OJkEAI/s5h2v3
Ju4zDxCMswu3419gBSn4lgwtMBWfmrXbTavahiF3e/gEVpDWbZD0flv7pyHLtkGQnaI5dEvGbfzS
Amz1DGqFDzcfEC2NgAMmd7vwbfxSBxm/Wg65f+q9/gGeVI994zkBaagNX2pkUVddMa2nsAk/Qp0D
KnkwrXXaKDZ4iUZTN7I1WU4QpIbVZMk/zXBjdBubvL4mqkZNaw//+lMGSmSI+k05PcIMyU0DAL67
r4eXlTBhJJg5UU2vqWz2A/fdEnIburTADQnaGSvcmlr/WMAgeawbxy1oReaaeVWsMoNZ95CWnBf+
CKayW2poqx/JVQVJHmhzMrD+2XdVDtPNDPYzbp/TikvQIDnUyYQ5aVgt6LHeyyJzOsaJjVyifA4G
XJzzSXYo9KHzWJ2NwT67zJvYyKWWojbml3w+gQcNFBC5buHn4za0ldTC52Qs1sHTJxTqd2woThWL
nVYbkKTXu1t3tR7KqZhO5bBs4jjceOTWbdJWWLbQmjMsyPRJULMXSXaYsl9uI1sRCf+SrmjhQ4Id
Ms/3lDByTGBi6HRUgcT/ekXqNmrgoATnyino2a6ASME+mt0EBAi3whLE/igsBfxt6pnsGhJc545U
J8Ktq5KKGB4pbT6dukjfDLrdAYnmdDMQG7U0RX0eE9jlnfpmgMVvVcHiLfnt9DFtzFI/mx7WbVSf
CsJOs/J28JF1uhiIjVlK+JRAUBo70Jwti2u5yEPhj55Tzkls2BIxIhiVH2gAz6Jp73FO4JI3Bju3
ZbHisukF9E19o0+l9O5XMR/Kin53G9oKTAaxA0N8oU+BV52yUN4la/3RbWgrMpcYdKeSjPoEeazb
LOQfYaq4dxvaCksoeE4aTwh96qr6op4XWLa5CbUQG7I0iGIxs4dZ1yFMbGH4fZnX7IfbtK2oDGqR
gQDWwdCKfs79eQ+zJscFse5JOdYjSSjHyGDCrw3cp8l70kTnTfbv5TB44bw+AkNZx7DimPWJtd3C
96xRrNxPmQq/wGS3pRs2xMKtzkRsBJMZ4dfcco3DPCovQ6hljp3ndpLbCCahY15A7ADmzlW3zUAl
8NU/nZR+mP/Of7W3f63Ff0jd3LalHIf/85/nDf2nFbLCM1ujbglhPH5a4J/+NPhdeZU18OJz2jS2
3hGlPcMl5I2nqCl8eLXV7DKCWbfblc+sIGXFJLQgJU5cedZN4LsqL91OXBvEFPlxMkeQYYcrK72I
+HAFQciD25pYN2eL3iukpL3hBMP5DVPZsauY00uQ2GpHa4UmWDQX44l+TaZ91DoOawUoo0bwri7H
E3wst4SJk9HZk9Ni2EglzgROP5Q3TtpjEGkRR0j7vIeceWNr21ClKDaTX9RYjZKN2eWMKDp6VAxu
t6aNVWoM7Wa4Ew0nJchTtCTNRvJBu8WNjVaCl1Xv/1/Ovq1JUtzc9q9M+B1bAnGL2PYDkJlk3aur
b9MviuobAiGEAIHg1+9V3j7nuPHsmBNE2BHTXV1KUkjfdX1rASk/XSsPzWg71B96aNEdyqgwzb0z
iuMSpKALG69Jqs5NHJeNCw+VIsM9WEmIuKnnSk3XjbYv0NMrwtYdq6CEe5yS5wIoPEC6CZq4/k/a
0C/a0mP1QsApf92SaEqGN0Xt8errH6GThUzr4tgB37nNsLXG5xM2GxrPOSAaZ1CaHPObe0TSskKx
eHg70JUalzKycjiFyTT+iXF9S8n+wDHsEUmp11Ebg4wBrrMJbhYgll9NryDsvcnasNPkjRXNAgNW
5WNnfo9RghboAqh4P15FRbasT6zJIWLzJ/CP/8UW7CFKajLMS+Z2vHbe1p/7qOmLuFPdsbRiz3gk
vcmpaMDxgToQuWtpDC89HOQMDvcQJYE5cAGw6HCFQGZUCKU+h1N7jDks3IOUQohBJ843w1Wn8QO0
Pesqejl08vekR5UzE8M8znAN5JwtafBdCn2sQrHHCU2idkPXYOlBY0QJxjKLFntshDDcMxoto1ua
HiTNV+V5QzHogRRRe4xdPtwjgpaW6nrr2XClFPw3LbmbRn3MIe3RQAGUlJbZ6uGarElBYp516lhH
PNyjgZaUgCqJKYi6a37e+h8+4cds2B4PRFwCmm0CIkzqBwUIA/JkOphn7fFA0Vb7wgMF03WQXWZT
lyV9dywg2jMZrUpLjCdt5qp0VX1OFlc/bVAe/3ro4rBdWJtqkXAonJlrBQ6WsOWZcgdDoj0iKJlW
0VmJpSFEPBVytU0e9707eAJ3XlRb7YHEFqsb2lyguF0CGn6oUgsJ0l8dNKj7qiqtWgVf508FpF66
UljAiI/t+C7A7d/mzYINyvYUaCCEcs9Jf6yhF+5RQfWiwpoT1wCqQoEW5l27fFTjBsXkQ4++BwbB
nHA+Cqw/TwstzCa/WK89WEHcq6UxkQSg2PfCch7Tm2kNshiEgceee5d3ihrKyzOr41J7tlh8qDun
LTiNji2+i3BXcJBYr2dRycYg24A8iuixu7knMyJTzYyp67k09czOiai2y7RCEPzYcwe/nnKAI4e4
Cqu5lF505wlxSuf+WBF7DwzSyUjDCUXsEuqaS0aG9N7n9bHuaRjsbme7LKMPaOdc1sP6foAKSQYZ
7YNx/14RLfUUqhLj26bYCspxcXIFI/nBJ9+DgwKolkHTO7VlWoGQNfGXKMfzHysi7PFBiovZa12M
xTl/AXXNJ74cCzj3kmiD6rtx7YK59No+p40o4jk+djH34CAqzOqJxbfICkUx+wnwQa+HTvceGGQH
qmYWrXNJwub31lPnRQ4H92PnMuEk10HoZS5D4277uT6n2zH2v3CPDOrRxvOFMHM5N4qf08qj2cy0
fyxh3guiQbaENmhxzOXg4sKQ5gPfzIdj2727lLOSqKsYO5fTRO/9qgJ5r0+PYQ4w6vmrpULsPbed
nXEAQ/OQprFGtXk4Zqr20KC4I7U2Qs7lMm45PugSxPOxc7LHBY0DkWEt8TI3Rbws9vXJC7eDpdT/
gAXNDe8NaedSj2hzrHKLTmDB/37obe6BQZCmmEOLeeRSO3PZVJRhk455nT0miCSTRp0cS8ehzNux
zvvqmOxKuOcz4gNdTSyxtHPbOZ3fSDbSg69y5ysHawiIxXFzIOQ6ZbprPiRkaI4FEHQXyRqMeoWD
6+aya0geBvbURQdjqj2ZUROSaqb4f5ku/CeaV7kw0Y9jZ2R3KWuWNls34eIEGztroucsQbX92Jbs
oUCdWsehacRcKt28+PKr9uJDsPxwjwQynU79UWOzA+LgE8JLZaZj0fEeCURAB6ubBZtdjyC8acUF
s0rHkp09EEgzkIBRtJIhw95lEeRAIvBrHHqPexKjgeKmSNXMZVVvhYyvU6+POfc9BKj1Z+3PnmdL
J6DibkUGoeJjbY09BIiYYTWkg/Wr3nQ36wTTzttB3ZVwr4CWVk0kaYXnTtPha7uFL3O7Ngd3e+cn
45Z4wMljbRHcWZrkZNsOrry7jy0VW0SQKJS2X7OV/+iTT0cOCNvDf6ZKROHkcECApymA5M6W1hxy
BtBR+tWxkz4Sw9gltjQujEAGApTiJEfv4OpvxeZ/m3USiYwq+xZuj5TaAuCUT2xu3aHtZnsE0FuC
HS8DHn0M1kvv1suijzHQsT1vEY1938XQVSvR4TWZfqOOSatjl5LtmYvGOuYobgS2HJhMc6s28+zS
ZfyTaOqfvvY/C/lsDwNKpw3pkiZjSVCRJSVZxeA9iD61PA/p3PKXtqFNgi7ksIgLOBsGiPWEyzxc
htTp5tISVbOMrKmTD2JzZqkhiNmyY6VFtscR8TmMYEDdWNI2uA0bV4DZ6pCxY3scUTKTZGjSEUun
i58toXeVGJ8/eJJ3d7tWVTjX3jKWktiTa/ABIJo9RpPF9lCiqAqsUHwYy6rrVBHOqzpBMT045G/Z
Hk3EeUwUMD9vQXBsEDoptlSY8534ociM7fFETaOEpKTD0+PNXuvGiLt0WqJjsRnbEyHZdKmgFVqP
pZk/gMfpXtrmUDLG9jxIYYvYaV7asewpB+0hpT+h63eocMQS9qvlm6UXcgWhzXLr1e8srBq0RI7J
tLG9ltqsAyZiX45lMtZl3SZ1Rs0xiCLbQ4q2TRmZYCahdHPvZ8bMawZi1eSYyU52vleTqnYbxbsE
HFxmUJ56G0DfjjHRsGR3R+1s9DgZ7LmFX8gqynU+JeHPQz54Dy2yDZ9Blo5H56H4TKblGgzen7Re
387EH1jsPZJo9utNzIzjuf2qYC4o0/jY9CHbI4kmNaklGnFUfKpZDn0pmm8Q9Dy2JbuaLln6Nqxh
Yks+6d+1q55gw/7k+oT/y5a8/f2/BQ7zEvlVkrSoSqWsuwW7UHdj02AlmCsd4y/HHn93RSkG4chE
QlyjLk6ypRu/8bk/VpJm/wEoqqEn2/Y+/EXYXPzxd9clxzzRnhUJ3t3DAClWJula5U1AcgJlk2MX
dI8oqqae9t2GxUVs7rlp0Xoxh1rybM+KFDmpdYip6TJivVeoSD56FT9WeGB7XJGKmD+QJRjL9q13
i7nvL6qWB6PYPbBoCpZtqHs2lmtT37NB5cPUHnNBe1QRN+DLiQOKM1jVNQqlguegcjsmnMj2sCIx
BHrTFLuS9FPZiaBATn+oQcf2oKJIe43yACoq07q98KjLExUdwitBafzXu0+0q6MVtG0QBvMwRzFn
oj7WW2B7TFHoxqQF4QiOiaMZ4CBJdKjWzfaAIj8ajBw8LDxD+eneq9I6G5voGGUT29McNalNSODb
sYy5Wqpi6k1XZb3oMSBzyBTuoUU+2D0T8BK+vc0+70P7IQiOzfCy/8AVhb1Za4OAv3XKL3zhysWm
4pi52mOIzBD30I1GyK9adlmmNBMpOXbA9wgij7aY+2qxdNDGNyihFKI/Bttme/gQB7nINgczDriX
invJFfa8RWv00Lvcw4feYNug9yRdyYKK3gjPirNKpuTY5dzjhzbF0oEag9VrUZNMt6NWuVOVOcZP
wfYwotBbuyZs+67knWozgxiuX6tjHn+PI1KTPxguzVjaYcsADLuVtfhwbNd3ka1oxnQ0VJkS4pf2
vIhwyz0CwYBjq+8i2xX1wWloU1fWKQrgoX6KmumYW97DiLbACwfZb66cnVcXYNsaTk6Tg2nzHkkE
rO8oomF1pW6TjxXKvlkXumO+c48l4hJ6BtQ3awkhvxHEVrN/GVN5jIGF7eFEg88GdFy5K1W8TioD
piNQeWrW5cehV7rHFIlOg4PK4ZV6eGS7NKfI/BlG5I+hnGwPKNKS2trNeKVovM4/U7xedqq6Zfim
DWvBFgZC8eajt8VqPB37LsGvHntzpF/jlLgymt55oweip6Nvwd+t3KmKASfqylDabLJtNoXHZAnY
HmLkrQzs5Al2SSzjYxPTCz2oi8P2xEPxunlqqqkrkWKAxFFvbVYPBxPRPcKoYhzs7+PgSs5q+QH5
umezdfCDP8vqKPlnZegPEtI9yKhRBhO4Mu3LDsPP7D2kicXNHM1eeCcmDNC+A10b7d+Playhxbtu
ctSvLlqCFTxrvG9nldXoenUG+stMbzdQqwGljtsqMbxQFYXmlg6trW+G2azTw7hWdXqSBDPQ1wlU
XkPRtX5or+sULck9g0oZPXU8gKzDHFZgech4mFafmRf6Sd5uMAFFy40eijGMIK8ZpF67lFONAsAT
860XnuVEWHWJHHBTT0ufsHwLV+dO6FTezMpnHxFE2a+M6Ok+/Ng/dyfxDim+GKvkPALt/M3i09Y8
hFhIVILXD+xGQUKSnx76kaDEgdmoQHpQx9U5WDXTL7Tx55+bA50aeOWUCSCLAvmIq3ZBqL7TbkPX
K/RapUvRxM32selF685TEnnrOcbY6XDFCFOb3HpjOpv7UIVd8AW06KstA0gt1HkSTc2HsVrDKuch
IIm5pbpvr6paquFBgTV0fR+tY1gXUmPAL5dV2kU5lAlCwDi7QLQ3tGeuz0knV/aIDnO9ZCn3vfTr
ik0fruCotZDEbNOg+VQ3jpOrt2B+sHCRmNQ5iZRf5WmA/sApip33uISbYCfwM6xJzpjl0eNa1927
xW8afaqE7dizBuUEnmbqujc6Mp2Q3FRjm2Ruajp5JmC8CR6l8Ic2N+CVR39qm8HSKjqF8ZtYLgD8
L8xWXp52sZ6KzQGFnpNlomBaNzwCZRNlWl+SFAC7zLB0+7iMgGtlTZD0Xr4QWbFsW20s8fVXkp7U
aKsmT9xgP9m2peD1FGSxlyCMvPjHBgaroAx4T6tLQKHbntk+gN6PB/omm3PjLTcx4THIuwGZqfLN
9P4rPmYEm2DczjdI9PsoA/9jP362TTLKDKW0OC3rcCQziIh8VNIdwy3Kpi6I7JNN2cpFNvrVvGWN
0sFahI573dnKZK3zsQKPMMRvto3nutOYm16COBlPQ+8DNstawuvcT4Sszi0fmSsoQMyvS1O5OfOI
1tDl6BrLi4TIdH5vLIs/oXDARdEvYTpkii98uYz467a0STBtWd0aljyidRCNGWiRF33hKsF/G+Hi
UGReZNqpzSQIflwxWCvWz3RNBXB84L5v9I+4Toe0ILWywV0LKswf/lY7cvESz30bIKHyZa2k/54m
nYxQs6i94R2v5EZAMBMt220oFhAy5g0benqauB+xp0WtITnbSrXddbXc1xexxNJkY2jnRzPbtjvj
bgU21+HQf19qhso5B4W2LaEf5DUXb52rT2mEEe7eEmZAYTmo+MMSau9GzvibrAarS/xp6hPV9idw
ZbZanpZxZu1zHfG2+4luHo1OoJXxEwssMQ+iGzcFoJDMurkKRZdLtIX6IItIUK85vuw6PPRgYZgv
xmN+ctcv/dsZ8OIKZqnqK7wu5IX8BWNsNX2R1qs7iJaOnJqsNxWqaFGj+g8dJaT+nphAVd9HqFCY
ggwcIXZdt5G6rUHf7a5dRLf2cRua6GPrpBfkksxLeB60sOMDrKnnclZbHZ3ROY39DPSLUn3A+EiQ
fqg05TdJj74+RqL5WN30kYt+ttZXQO+yuFvuu65DuOCrefwE2loL1TVhm59TO09PWjgeZ6rHjfLy
cfOlemns5vGCbogxMjC0LUFRI14yF9LjTBAvEsmDS3lFLtKzpjo1CNW83CRxFZxiTJlVxZjUns5E
PIbeqfG85TXqks5ctdyKYIPtyBb0O9+2952fzvA1CQJIwVkm+Ap64eFxq8ZTX4/P0hvS7QSTEOMJ
K8lhnbuEM3KeWk7o1UPbQtMiwITLR7OGqJfRaExfBxrEt0mgl/to8Bp9k8a1Ci4hNC78M8MlmO7h
AG/U2ucGVJDW1ffpEtUYWWnYdp9EnblDWQvePQBuxM/XuOPNWct4EdnK0HHJcEHTL2DsXB9Swdo4
B7Xz735j0u9haqqvfk/67rmP6w0noaaC5hGpk8IZKuEQQZYJ6rWVg7PQhwqWbOuvbE7OM5P2puuI
OaEBJQqQ+3QnPfFL7VzJSKOLUKBcP8bBZQgoyVK6PnLlhizgm8pSkMNlAhRPOJfNM8IIm7WYxM2t
85ZsAyeBTOOt4HFkM65jfdf4/r2jsgjj4TNfvPnsk6YuLASRCqiU323xsKKUJxOvmKDqVnA1p7nQ
3pxmFDx6F1eB/wrWuY3v06R9b9fBwp67rzHn0xnkrKyIZrm8j+dKF6YBZTeYBQaTp9D+szi2SQXz
Ezp3A0Y7P4MI03vJkEF4sPBwbd2HNfFgDyuTZgwvNweGgmaMrvd05RfauPt0HsgJtPcO+qlK5FMs
63wdyUMb2d+xjdHJgLmxRCHrq2B8OwXBUgDWygu1Nj+hR1KfPIuOcgKhMwQArj0LJy6r4iavUjLl
pLdwK5Y+EZU82jW+CXpgBesQEB8MC3dZXNmLYia961l7Xwm3FFG0Prfd0Mtz7bzfmYNDkJW8nebt
nlZcZ5yOH/Qik5sxSoZTtUQ/ZT0/cIl2cd5hD8NWT7gJ2uWGJHdIObc3DwBadjdrmKDOmyCB5fMB
0VYQBuNZBJHMEifm3G+Fl7PevKtiHpf+xMGJrskzwxAJaFDaPBB+n0k7ZE1P8DtxhymEGbjfUxsy
eUWxIqoyumDGRKLonA1dGz5Brz6Gp6kKfCHeFRs0PUXWx9v45HMa/VyiaqqKdK7997UO7FqYuUWj
h/qNbO5oSEPUDmZL1weoDcXFQjouLjxphczx/aifh56q6DlGZcrdEB3Q+4h4QmeMYxY1c4NOvuk1
7Iq+CbzkmrRV9KlXKnRZsE7uM3QiI3JOB1N9Wtp2GRHzYS70JvVZ4nAyB/Ay877ePqQM3adTAmLQ
XK2d/wnyMHrIhqYePsW94T8Hjs7prVIWu2Ml7hSuk4khOF03GxwICmUPkefa9d3Qpby7iTlJ/PPg
cwLEtfImdurpoFiRtB0H2qlbqocxrEZ7aQMmv6htkm+IdcE6AJEFjpXfj+uC/uya2oJPLZ6VYVym
fQ7Smn4bY4jLfRCatDbzexRbUSNdzGfSKmMRVCV1W9ZV333U08r63/UULz+nCKilbIgCIPkHRMTo
/S4dZQVIwf3kaRZK65NvW/DUyW5tZRlDoemFUFbJU68FDqSxCcY5eT1BQlXYeHicloVvCE2GSUKH
ytnuqTc9b3Jlu4DCsDRkylBhDcdzOnYbzQbJV5Nj6Jk+GlD9yxcDuonxcRgJMeee2FGcG1ohNkwD
TB3ni/MxDYxv0U3nuQ+agmlCSgTNfroWSAXvQPM2Av9M6Q1oPcb4FgztPuKxcNuGUws784n4wea+
h2sFuKeejTddhh683AXmghv+LKFOGlxNkLAKW9FEQTbPVIicxL6CXYm4yxa8z7YMwbMNrmInMdkX
8qbpn73Odc0jpVFXFyFCXppNGrRQT8hboBLOxo0lJy7kE7gWa0w1kQSudJvXdStsLKLbxrFQ3CSU
T8DXRLEVgAGOSZXNzWZenE2GV2ZAindpgaP38qiBbHrOpFh+ai8RfiYwG/yhWz3QcHYmankJDn9E
JZHDEEUxT4jdM08nw+3UaO8k4chfmQ3C96Px5E0Up0goms7dwBRS8RAGE5szKWfHblLBG4YUYAYl
ONu2n3IOx4/I6pI4a/uhCvLBJ6VfcXHy5KKmYvYSwy4B85zL9cyoe55oM615oNu5gK1LPm9WVmAK
hypxhzvWd589EifupFrEAncGlnd7lAhXMwvRxXMVdZp8JdMYbDmSnaa7TN4q9WlLKX+HnnpanzbP
m+lN7BhLb3lv1/dQnhQ/0VufeT4a3dUXg3CrQT9pMbTYWHs3zWrxH1v5Fhh1toLiDrgS9ffUb1j0
FHO2nfq1G+Mc3b/SgdLTZSM0N3VWeew+HLYUGSKEYzpImVTriEIbC1hhI8ZJLmopEY9BT/vZ1L33
Tg6zgCeaZPycLLGwj1s49sPTQlf1tVs652OuWAsvW4UP9zSOwQDG3X7zH8JOzE/1KHvovy/1Z9Gs
znyuaKTnPKgwZhakiecVuABgCuDt+GbhVzOksPbJNORuW4b6ssjNv5mTqW7AXrcxl48auTABd1P7
GUFdG2Ud8xuIqeNBXrY0bX6EQizPKJcHH+o4XPRJbJO4jhDARZA0RWuLCxl55KYG8qdoHJ1PVTyJ
UqBTlwm3+c2ZdNZVt3IeHX+oB8I/mDl8hFY2y7SPoUlfTOIUQ4M+yJcaEL5TFLha3o59sIA5rQ0m
8OzxFVMuvE/FaXKMNw+2CTbvAlkUcucnw/KpWgLvvvNiNhVB1GqUEDCSFJfbgLziRE0QDPfV6Iuv
rumEzAgi2eU0hNQmtxFVcbmmsgWayp8N+tw0Ev2pD433cZWUZSgixHmXhO3FBsq8QRu+9TN5YLaH
joeXRBtiijb2ii6mAb/wyoxNNvMtfU6XdnvVoeY3dOHzgxTIBLPUKdrcJ/Dh61eoz67zaVvhAy9T
N/elo1v1pe/sqk9miTt4G+H6+dxVlPSPqMkhKZ99hIdQH+XfkUO3L3KcgLStt6g0yTy/DDCWV38N
quiWuKmWTyjjqx88UanJe7FOhW+cugnCCvGNHIaHKeUgYAMZMMxYn7LgswFui2U+WBO3k3Gbfpj6
ZuKnKlziRwpV1ams+IS0VK0k/Iab/VasIfHqvRuMay0S2rS/61rXl6Fv2ecReEyF+Cqdl5OiesCp
glNsMjnW6TUCjSrL1ibWXu5SM/u3XIY8LUzcvbmEtn6htX6QMwsKKbebZltN1oQ9eQc5xu2uJ262
936QuPcbfIU5tXzBiPkAIoSToTqOrr11zr/puI3fixGyZdh0oWQOZR36BbvGgps6kN1GAO03fjfC
6oyrK6rFzE8Ri2FHa+qNz0IkFRSHhUpvdbv8AOgz2l5HzLf/6PwZbL4o4slMinXNnQci2MvC15Vk
K8H0YRdPt2Rzp5C1tD4pJdx95Telq9TTqka2oDjhx1c4f8B8wBBIujD3MA/1feUJLed1G19q6luZ
Y+IIIiK0paO5MpWAVz4Z2fbO2zpLM9sy/xXYefn77NuAlUTBJ+VzEDpzblYMQskWmg989Zf70c4D
wi+pvYsNUe/Il2HZxA0Bt7S9XUc0ZXM2+H5/50mSYPMXQd7LiszjQxqyND77QIGaF8Ck9ZirZVX2
/VTr+ieaDJMu4IJnlGF01WOVDdM7oIC0YXPnOey/H7joKdRKt2dtNuj9MjusYRkCQepnPAVrebbU
lD02ia/DfIZhvyeaL6+iblV8iWUP0A+sUAOWbRA20qKpat2fwVs0/s6EQ5cXonewNhN4NmSuGYXn
g74b7nJvhR+VfdzN8lqvuONXzKL0L7FMaXjbD3WLQ810Xcwd65pMwaGJDKF8n96sgfV1hj6PRYBL
lBWfkjc12gI+A7Iu4Qr5sTOTio3FMKi0PcdBN9YPutIcWY8/R/3JTmL+OoGOi+R09tFnnEVik5ya
OnkBGVrDc+NFYX1HAlQ03iMJSNdrYIOVvvcr6BZ/jwVQ+g9LIid7EwLM5l/MXLXDU6JUH/zYqk6K
Cwj++M95goTtLUW2vuHmyiF8pDUKBIUY6tp7qvwNFCEZFWhE4KaPyQAnSjHeW9hVIZ12AvIKHyHQ
FIMJZvLDhwDVTV9lHqwOe/LDjtyQronnYomNCjJLsBm3DYZjgkvjp0aemcIOflyUHP2Tq9zKijmG
3kgul0l1n+20wrqhxWXcI0U98BWdELNmPJGkykGePvECLLDziwqgdFVo3kVA7CxIpzM4EfEpsg3k
ryz3UDmwk+0R7EYj7R8kZN/8gi9xXL+4jnh9jvFKsuT9sLnpKbaNOanOIm1ECqLkmSc1TX+iihQu
py5uQ4OuFQLtbEQ9qn8HdOvcg0YTv3BtExL5Mqu0FfOZx6hjfja0EoxmKF9guAOXLPAejfZgaNUo
EnDoeF1ar1nM1DjfSQRZwmXR7Pv8tQrSVGQpYXLIJmhhvQqJ/0aE1IRLptSG7wFa/eEVRe8IUvXo
hU551Qx4QaqLt6Fc8AFtoR3B0F6DWDp6JRraNmXbh2P4Ll3Uwk9RhTOe+Wusn0hLJvktGTyQPvVt
UzVFsxIRA1HgY+RjLBTrHPsyhpuXfgtm3aPwMBvbnID89ZA+KTmxPNYjSTOHUHw9hiLdzwZPgZBN
zXVfjtDTLLt0SB5RK2MHuzHBDks20J5qooa+TCbiiraTOts68S9ljL/9Qns1/uO/8OdvYPga6kpM
uz/+471W+N9/vf3O//03v/7GPy4/9MOr+jHu/9Evv4N1//W5xev0+ssfTt1UT+uz/TGs736Mtp3+
uT6Iud7+5f/vD3/78c9V3q/9j7//5Zu23fS2Gixi95d//ej6/e9/oZjFQ9/vb//+Cf/68dtX+Ptf
HscJU1G/XSfckv63v/12mvSgJ/vbdWxfu+9/sNSP13HCuiz5a5L6MQ0Zpu8JfQMpLD/+5yfRX0Gu
BTRRGPpxgBrBX37r9DAJkIyFfwVdSYxOBQkYjdM3GNaoYSDxI/ZXhrJtnAZBCv7SCPNE/+eR/8VW
9j/v6Y/Zy6J/IkX/X2sKy4TICPFZhKBtxfz9IG+/qm7QXht9QPT3vZtbKB0R1GmGRsh7vaX+yY+a
n8J0/CqT+GGjajtzoe4m1BKyms73MBjs+8JM1WX1lrY5tFafF+6b5xGqQQ9qTdw1dsP0jjd+d2FB
Gz6SRoWPUG5BtWlTdyPkgbO4dWOx2bU6VWm63tqNf2tJ8ByjvlqoznxWgsqzH0+siEn1faV1heiC
J1ma9C9qra5jk/xO5+C571ldwiD2p6WbVa5AOJyFKniu2uar1e0XrpCZrkndoPeRvB90PGaUel0G
BLPJeLuhlkJQhQTL0xc4j4++qT74Qn3RFVgw4j4BL7L3Kii6Jbb9CVk8xF+EPdRbdfa9AHwtekJ5
0B8/rUMPE4QS/Gd0Lr7WNHk/rqyEQ/MyAvLP3I3RA2feDbGxd4KaXpAhCr9F0fnNnfpJwQ24UzBb
ECLk2rrLf5N3ZstxI02yfpXzAmjDjsQtllpZZHERRfEGJooi9n3H088HtnpGopFN++dqzM5Nm5oS
C6hEIjLCw91D7oZq00fcXaLgMDdN8n0QcptMXbrrTQoURUKRXmgsVl1kL5jFyl5ny/eEgXk7Dy2V
/qx0AHj8Z9STZwt5q4N6p3AQ2VRXgRqaLu0Y4TVGcW5pQjtzJ2cgL2X0HGqy7Exx0e/0oQ0ex8oI
HsLEijY9ToznbMii85CBYoYldZZS5U45ZaNn92Q9bRNSGHcL/ju1Th+mTitfYbS1m8Rc31rk6sk0
SuWhZ9i8Q+dvIU/Kqk29NK0HfvssZfq1bUkUC3xpC+MDVyqjl0KKXmItfImrUSWtKy7KeRJeWrFE
IaA0/eE+2MvTLO3iQZp8tknsdnYo78KxurFSNGdtpRi7mRaV0yNzYNfqDB5mMIrHuxA5MNlPzFaa
6Z0Vuofqq3ZCdb4fRETCAojgDMrQ7KnV04MoZMattrH2NZtBljm6HoMwaLeLPN4zCmV2rXaIPEOx
rls9wBs0MLRtKJuXUjsYl/Ag6x+FRL1QobYAq9GvafRVvmwp12mZPI/JdJ/U3HdKY/VUAad8yfs6
cRiZITkhCLCL8cadycHq95kU7yyTT2FE4LlotGucpqbWmWhsOrrWtZ6NWsgpwuAuqJMn+Dq3Rc/T
LxPWIK1a231d86JqB4cAdi0pxeDUokscJAjHMa3O8jicBjO7UGKl9JalwKYp4U2ySstw04LN3nbs
TmMytrpaRk5SsnWNVV5PIyK8sHOxtwuZzV0W51qz4uslMS9VnqbTzNWDNKmZIw0mmGNp7MoO6AyE
Zkex9Vi3y31ozdlaP9wHHftkHoueIYKi8+KuuMiaQt/EYR9vq7hg2+nU6TSLeCNi0d61cmr5glbj
XdURX5I1XUO84GdSA7OV797I/SkU2cVScb8WDtmtWp3Lgf0kY+pUL3wnGa86J4pglrWjvOyUsBs9
S+0GumXJi1T1p5ox8p6mhjk27+rgJnJAX7KRAELNOnh8jX9li+xYB3j2adHjkyCzi7JguZfMWXXl
Lih9oKTWNeuIborCM67hs7i6zKti0qxoVf1aloBkVWGWV5hv6a5YrIkeIe2HWGiSL0tyi6UYlgZ0
yQy3bJSJHTWA0jkiYElKhb8Pyy7bLx2Aem4TPKy6eSiU5mF1iXCsnpA/2zU9k7m4tZqqdrRJb2/A
NAw3N8yNIU+qL8W58Iip9ykpnlO04o4CQHNkbgaku3noI06KKvium9FLboxYY2WU/lY1dP7rZxea
mnpwRfYDJVCQLqHf9DKecUv6NA+Z7MGAa702RH6LLK/aRGMROd2obYtovgcpflHb2HIXulAH6udT
rUilO4a8sllhxG4ZZRf1nF7UOb/PsXdpt+NJC4LJXxqOJaEnj4XePDR9rh46ESmOLC33VWui2h7Y
iKohQN/Gvo7cwjTthjHKUkLFaEnF7LbJ0pzsPmWvyRSzI0IDWgXiUqu062HkvZPD6tbOi8daSr4k
NdVbGLEX0pq+HIM0KQADGAyAHrFrLDRr0sy8VDAW2GXIjm+1tLJ8tUsq+po8S5XjYOrbB7pm6YEB
iM8VCi8Q5E51x16aXRj92iFDRLULVX3ymdKj3KGzo0wcNcPtFv161FKb3pvEaCph+4iJWkZhVDzb
wLxj3AHD0rKKNV4tMNoueoEpcLvo5Rkz9MeJ23LnkH+MP+hTCL6H+UFxkdTzvdSZl0NZ11Q5g7WL
mSvhaDoPtAubh3zJGHGSsBKdkH5SiaReFlr7ws4e2QcPxcSmtnTrzs7tH4EUPcvCmnxVXYje8SjT
a1iCm2Aqzlk638P2fwha6uVqSpqTVtTAOy0ON7Yp/eSkaZ2UGlvC8mpT58xdzfL8UZGCw1yZmTtG
4bMUrktfmkQgTMKduFAlZ5zah2msEicOuUeFZR7mwN5L1nw/lWNwSJlh45dTnlxLachRiseYyUCO
O3q9qd/oDbdgpM9YMr7MUwjIFz6nPVEGcL/fSVVW7uYqMGj+cHdi5Kwb44juNk2SLdwo1a8BlHg/
ebAcWBG7ZdS9HODByyQaZDFvWyPx7JSRM5BZfNxhHz8NmnTIcTZ37Vy66w1Ced/bwgEt4G6grzg9
ejFHqWIAkXx0wpFoUMxCODIcamds1hWMKNCHLjTZ31AZGlc3gvnUDIp+r0SsRtgRdI0RIIwGQfxk
aJy8nZSdqwKoVpYVt9H46nYChK9JE3h2XwO1cf2qUAlHaXAX6fJ1BzHDsZemwkqWF2PBunbbZAu1
HPaNTpNF0VVmg5qvkdLt2+k+pqH8vRlMvkzWPqz5XRvnrRunY7FNFnq2MrmVKwqSmkol5KhxbW+s
uJS9siXOBnJQOBKJoK9m2UWbK9/LOTW8ZCgf8zLuN+TN227sVH8owuc4bdl+hKs0JfrLkAhoVpI5
apCHd8ZsNgArlrYBFVb9iKJwK8FUcZKB/6gVW9PSp8xJaDn70tAMl2NddTT05Gs5sTZaqCoXscVb
AyjomEUwwz+szsPI/c1yFsFcKlOArIHDoCVGxhHLDcnhqckJO1nOwTt1Bv2Vmd8UHeEM6Lp1Miu6
HSS138wNGzXFjZWZJ3xvUwufyyp9DEd7doc1xY6y3Dx1GlRzQlbqRdTdbjDloxcF4g7uIOk0jQEY
Y8o+bKrGNYbt8oSJ8wCvZ5aeQtRXnl6B4bYSL3oWQIl4DYYxBlZ+GKiHPDJeAGJHPyn12SXpuR+q
oNuBbbVbO9BSP6bt7NlGZm+Gjh2s0jU+hgXn2xpYcLan7zyFWFTN1t3Ski9PSwRiHJu6F6sTveqG
k4ipdCxjamoHOYq6v6Vg/1Gheop/NGVbvnRvy9A/KtcP/9X/xWLVepVcfFqsHvviexvFDeXqP3+M
3ytY//64fwpW8y8M/gWUHtnU4Y3DwP6nYDX+AqGRNZWxBWgKVz7sPwWr/hd5rKZZFn+PqHtVyPxT
sGp/mXyIIhS0DnSXsOr5DwpWymKYqr8XrKqtrVWvpnNIWCoV9Z9M1roUpiopSfPFGJKbtKPZVCum
5JtG8kS5XvEWxxSNfV09dUlnb1IIbx5HN5Nb1Kr6nsrt7Hd1sWw4wYxL+GcL/X6y8AJI9qRToMJK
W+51jXwH/8N+0zcdMT5qyHzycN4OkxbvFiAv35AD/TjbY3mhzFO8BWmxtwuO4F7Y6tdzu5ibUUm/
a1Yxg4vFXAV4epMPHPO5WUVeyYwqz5KSDF40ZcTSjq03NpzLKfUUuDeG5VVFXFjK6EhOLDzFhsk3
r9VpSKLRkuXYSxxfitRoOOezJ2XWrkWRX8RN8pwv8VNskeGuP7AD+V6PiNpSC/ewXL61GQG7Tevb
3s4uJFmQOyZLDLWTfHeQysdIUIgPJYKhxaiqzUgR5i+6meIYShICUvmiiuAAeBYcrE5aIOalT9Hc
224blbehNZymai3wYmrqeKByBmBYA3/yZK0nacSguK2IuP+qkZO7mvRmH+dxdCW6paNXXC7zMTC6
eQtmTnpMYvJa2dIpIHGaLLHNbR4SVDjlYqrMyz6tKXLNiQb6o9xxtTYrYApRoujjehiOrML6o9LM
Hse5uS3m8BgsXeWrBf/YMApm+NUJh/cg/XgtbwSDFFFHdqdoJrYx7Nvy4U5njojMu76gLDU5itsm
e4RMU22sbJ4ObUYfcVEn2aByhuVT9lPnDw3JWhvUBL1Y5pjh8ag2udIkR5xrcMncJk1eVhggndd7
7LNH204jzw6VjB5SeX6tP+Ik6jfMe6oeq8SmOlLIVetFUy60AvLrKAz9cl63zqS1JwZQSI4NG+SC
dmx/YZkMi0OdQTbjtFau3mSkVk+KItfX8dI/wF/cqnEvvMXWdmUdP1UKJ7IxlbeR2U2X1VQ8tkFz
G+hJ7mpJcdtyt0nNaSrnZ6Xt6NCMU7RpGyn1EzV/svr0eU4YOqLrWeTFuoZNFANSD0WZ6Rt9xTjs
iEMsj6RD1JAtz2wFNeL7dkX6TJeDHFa5Jj0ptgYuoRt06rTFUk66dk7pI8iUBiVjUV3Qa+O+jxOS
0sDqJydIOTeTOTurjbFjUHfoaWFx28y8Z9AqX4xZuR5WBsjYZ2y7uHgxKlNyoPFkLqg+m9CUi20s
6fMmyKna2oSmrZ2PpySOHhcTJEUKyRSyhKWdKmsoXKBvhMXdWDLXbw4vzMWAYxEYpt+Fy2k02DOT
wfOUY9KKDIcK1qJTLqopnq5ilUHsS9tSkKdBhj6sDf3SblQ3CTk8R8aouXLKBxhaPXrQGJbNslB+
FlH9AIWicvvZZH6yDMRQl2H03JXg1vgqHgIpfgmEvn1NeBUL9pdO7hQOtXG2CIuaKmt75lbpXtYC
JzGOGTmgyFoPabDh1jY4x1oMsZKmr9vyKQPV2pU0JLxBnwFCDHVx5DZ6HuLxBCr+IqZsuM8Sch4V
jN9l5ptw4phba+0od8ekK7Z9qIL7ZQkEKrV5SEX4BAHiu5CHzJO0Ot7S1SAhDCB+KcBWjp4CPdB4
Ul0xk8MInBu2A2wVv4yF5CSC1K+aGQjf4/u0S0HMroTQlp2Ygvqhp/LzsXouLvKhaJ6qEs7dEFNv
BfRDX/eN0VFY87LRjhOEOLtZVHqwzbyTFTYZ+Um8kwR1nR7H1E16/7cg6P/3FGTtLHycgBz78Xvc
/YGKr7/wd4oBJK5rssY8HmFailinW/ydYeikHia5Akwa0A2LKbD/nWFo8l8Kv2KSfsiWSTD4H0hc
FX8Zqs7HWZi0kLcgjvoPMgzl1Yv0twxDM1e6mmUCiFs2FfJbr9I5tTCMa9TKU8Z2KniPmE7iYn83
6Y0LRcFeqW2lVC1IB4ppdJveHCdHqmRCfR8wEMgdphC0sgjTcs3rS1i2ZhwFB7Wc+9gtBji1rmlP
DQbFcVRNcCIjZQJxh7t4oqyEGkOcoK0VayWc7zCZNVcKZIJTk/aK5mXdMB1KOVqwKRuEcm2qSngj
YlGN3pKpsOhtvYIJL/peqJhxZGblVJXCXC+awqmrWRDCmHZaF/vOhD5JBdnIJ8B0U+yKNosumpi+
mBPoarR6KOjxOVetpdiP6mJFwH5tQ+ezKMXsiSLo4EjN8ZW8dJeQ8KAol7J04pSj+AZD0ZPrJJjj
b+EkGaGPDGzE9tDSKB0NPjaCz3yvAc8VgCL8segY2usOda7PN0tAf3xOa0m7Dcwg7J/tPpEA7mC4
WYeoGCUDClg5Qtk3G7P18a0NvHqGu+mkEJNCzmog+MtQmkvDMQahqm4kl6py2Q/RIlwzzEt3MBV7
VyyjsmzTPtKi6yKyOU7kUOt2dBG64Nw1NQZ2o5Z3ByYoiGKXaGV1nOq60J+wnlSuaDeiTiwIotRs
dnLONNUku2OVvdiMzdtAUahPm2QwnWZaZn46QDAA79UYQ7VM1Y8oRS8gQ3rQH4xQHXdZ0GDQqs4V
3LIZGK2wvCVnGR2tM0rX0A9B1mRfrTQLBjczmIvAuZE5odzLht8nEPiCWM/QNMjQK0hKr7rMpp7s
x8UcoEige3QSRCvNKMBQp5Vzsk3KqflERfhq1/jn67M2tBTBe6TKsqq8kZrpZWSzTZbeg6ofb0J6
E1t8z0mxSesBKlJhDqMTlzymWtMHxZnWDitseXNnjFp1LJLSgstdIjjBv/8UFAoE5XX11DmavN9i
0q922P/7fXgPkeb3YoJbXHtf1C2moQpZUd/oQfVuDuQ0S3svlGsJuUuiBekZcxIheNpJOjmJjUO+
gygha3a4UDwiI5Gno1apqe1rdTt4aZNBs7EhoDQA7hANzc4MX+zJ0NxKsoudZKf6LYlOlqNNaZTG
tRD1HCOViQRFVLyYiThpo1VeMj1w2hQAzaUztn3qhaqwf9qzkdDUWrpHCOFmvVIxZlosDKuxSLaV
4D43JOnnDOf5GtFJdpmbdmk5gI1Vz4nNR7hZE4XcWBCE2z5PB9kh8enyT9S0r/afbx8540ItjZnY
zMt7a+yQKJM1jPBbvIThXzcl8zgf+tr8kkaxupvDrNvT0U/doolmv6ZPsUGFa33PoK2eIRQoe3OI
uy+BEkkgo8N8FJHEsOe6Szcz9p2fPHKaqm+fuCl0RcUukeduaOuO+M0QxR6KiAQQtsfSqP1X5q4k
PmMLlk3Zy+oWlVe9kTmfePDq+Jkt4XtvhilMRZicepTWbz3i8OCDZD7DzkeSZO6LtBE7Clnb65a5
uhPwM1euCdlkTKEG3anz+xIm42KXm7xcFh8F0s8gD6ULfVZzn3auephSPf1Ev/w69vrPhyk4ZVkc
yLWyRn/vzxUSMFzz0ox6LxMJR0pDotiHbXBb9T3nxwIxymX0xRytgjDVy8yg97H0wXHWSh/skIkq
A/jOg6oTetJalS6bAHWBIoZ8Z8Zi3k1W1m/DQlWulSiIfhlS/EfJ1lX1s7jtmp8/u9P36i3m838Q
zdEUc3Uz/TiZuq2a7102/0Ju2t+zql+/+wu6Ucy/dIvnJvMW/qIN/IJuFOUvKFwqGioFozxlFen+
gm74G2w2eNQAugIly+pz8Au6Mf/SVAtaswnYYutwB7X/KLFaN87/bCxJVXRwJkGi9ueGaqJRG2a9
t3B6OrRG8QNZmperARItZSs1JXoKBEPjVR/an7zrJJjvXlD/84I5nqgkQlQgi6yhl7C3ai/XyH/i
+3iuPjFWep2f/d63eqPVlkNljDKozfu0vxkX3dOLzhuxfmTGgj9MTwEqDkQbx0ZbgIAbtwPb0IPP
nMteD9P3rv7mkM3MXJljPZX2cjJuy5xWQiDR+Fscpc3Bac6yTs9riR16pq405RfFZ6N/X/1237vy
G/wNYTCU/prJYxIVpyi3XRPvDY7xMIS4IQ/nsbaOVmp6jVQDRn9mXqd8tIneRKUUhkltiLrcz/S8
rvrL7Kr7iuIAnQZyOue3t+v895f4PS3484z47436lgsjwZPs2qUM9sWgeZVug7mN27m5gv7h9aXt
RfTu/v1KH+2etxb38TzKdj0ynXk0xXaZoSEI+mmB6hhhfM4MkLtg2VLRAuveIUECfGz8Ty69Pqh3
HuBbD3xzkSYUmWO3h4a7HeRzN1pbowmx+qWFn0KVa1lR/VgLZiaZyidLS5X27kXXV/W3Y1fYk1TK
1tLtU1V2qtH28CzeSoO+tXll9AmeOHbi8fjZUOOPdqn6JubQoplF3Qmxrx6q2/gnYuxxcqHKBF+b
U5A7y6f78qPVfBNr0qBJhJZq9d6WLKfU7nKFZtlsv26fhYiG9qOW+o2SaF/kTwOc8krne+8hvok+
xgj4NAZNue82puXG98pDcSqjU3Qb12ITnYu9ehh7y0kXd/CGH4F5oE1+WZzwypmOceD8CJKjgoAA
5cNFemn0bnufnA3p+3AhOQjAHRFqp/o7WelN1vvwzf16axgnyQfjRR57WV4nyb47iUr5mtVwvr7S
UHV+CKdWETxQauw67dDqrq1CUPjW3Qw3rTgpvuKWF6JzrW27T/x5Z+ylYzDvp83k6a4WbOZtcyj9
Tt4grNoXu6bYBO2P6NRctrs4P3S75tK+MflEPG2c6S6/kTb9VX2uLaeIr/XgKfmqXYRbgWp4Fx7L
XQLL2F8Qyj6jQ44Y3OENT7pOwLiUDiPeHdtmW2yt5Ijr7Sd+QR/uuTcxWRlzJu1Is7oHRIOta3u0
gncQepmyNSRna8XwA81jCp8j+DNUgk/erVfD+fc2w5uQLGljXaeTrO779fWVVQf0BDIXVHL1MQpi
BFxofJrHWGGODmFl6KpzHqvbGVJS9+kb/mpt995dvI3Q5kTwVIdgL/SjrJXwxzDlZaTWaCeHdglA
JKhV2+xrNsrHAEsHvzTCwxJB8gcQNRCxrMws2V8p8BMV4qQj1wKjjFcC2jzC0Q8He1/H9Q3K2Sa0
UweQcTiMQok34J1+HTceZ2Lv1Wp2JUmoEEYJroMK+JqPPcJfNF9GOyROI9wkC79ac8xmm78kobJn
bna0oYmluUM/f4uL6KqdIvqdGR4OoX6eFOM0F4bHqMN6o+WWI+rFm2kTW1Z+GQ04GyS5B5ZzW+L3
GSqtAaE838mo7DdzolOKxcZlUapXdjG6XfUUikel+4RN/NFB8nboA6oqG/JwFeyDeJfUD7YdPglJ
9qa4P1sYj0aL35nVzSxOYkFwyhMnDn9yiH0Q098OheiZNzgYKcxQJaifIk3xCoFsXSMFCCwvDq1j
yVbsGu0Td88Pv+pq0/PbGaI3AkM7OQ/2dbHlqxkBfRQ2+XpqOmV5Ew2z08Y3zGEhvIc7y7I++Z4f
5R5vZ0gsNAPzKZSCvbl2ozDQKSoYXCgGI4gydlId9eU4GNdFefPJEb1G8XdepdcX/fdvquEaoBlN
cij2lW0fsrb5IiEhWx9qUoZ+Kp2GJjsbCie1qR6X8GDv//3KH2RAb+dOzBTGaVuZCYI4+1jrKiSz
4djaEpnAfKz4/zUN+vdLfbiqb46wUh4zAdNS3ZezfI4C+SCMu5XAR7H5BUsAMqPYqQDIVPD9Ty65
RuL31vVNhJ6WtingVSv7IeiOUrw4wXgjkMRivOzjhXKMiYbBbF29NlO4lXS2PgvS6qvz73sXfxOl
9XY2EXGR8k3DMR3tXQDZVXA4JGWXOwpoKPxHOrUZISpNuwt0ecc8s6/yBlfi5rJYpuOSjfusDr5V
WnmhqSBA6RZJMzBa4kodvOeNaDepdqjbTVke54VQtE2bDQrISNlIXeBGGPvMIDKUJCqZgUB+NyHb
JGhFPNkAAc7UQ3+L1oPbjRZYRDfachyrJx1OEElitB2GbWPvC7GDmDqtcsKdxVDtyS/pYjsSPWQS
OgmWZnCc0wdNvRzzYwC4qd/06p09fa30l06/z4tbZdim2nawXoZuxyjgod3LBsDLNk8RbG2Vab1p
NM3NtMVuWxp2UbgPjb0Rwbba0G0ESnOqgD6pVKkXg5gpRIZkcq1CArbDCKfp7xK1udCYctkHC1y7
9GgzXg/n25051z7NKVeLh03a2/sh9KKhvpxm5PmJdss00m0/72V5udTFV838MpS0B+d5l4Wcobzu
XaUfk8zYRHa8jcT0rOBIbYn51s5gtrQajkaFcjO34oveXaLw22uZeWdrxanQ8h+dHR0tHDgUHV17
G+3n1vTRu3hhjg8Hin3FlsBt2x+jJDY2WU7eNl6VFN8X2UYOHkfX4CdbsFBijv4lz5LtUhfQ7lgM
qS0g0gj5Qo7Su6S29nMCqf1nFNdIqkunrenlvsThDku9zPYA2XKn0cZT1As/MZqtXCLfzwo08yPC
yZCiDgLqtBSegYnCqKn7UKr8XF3OjKpwBb26oQIVhQ5hmIc6zo6iEqA5za7oJr/uNc+uY7+K3IUJ
C1Kk7jA0uc2m4ioZBi9BQWop8j6wy9GxtsFUr0tzRU1516VftXSmsYyIAt4kjIuV4ZGPP6oCalSB
EcFSMQ6w32dVezKZ5DonSYxlxXQ5x+Knrk63fXWq0RGuAhinTJvRtSBIDfNOlePDGOo3tHBONFFv
x9B6wrGMkbwMc5TVXZRlm9kwLjonNedznWKhUhvXgzxeqCLFS8ncj3K/NcArtByji6DcGzpMCEvs
zOiM9NNHzXEUXX1M+tSP1G9SFfD+TtdRCMpNuh0k8K/1NP4Ow2wTRiACGIZo8gORlY4Fatr4rJjx
Z+fkR1HuTSKGnVBDK7Xv9/XMrPRpJ+oBpiGc50h4xlpuvuSI7bqAlMrEVeyz6vnV6fCdAIcy5Y/z
2UJAoVutNuwFDn8w4U9hxwueD5sykS+13mA/03RvO+yg8G8oMWi4xT3JAwuEs3hbY0otLOFaYe1V
menKFYbMXc+4YbgUee2WwS7Bty5UUINpywpOuqmVwqu+a4tvsky28xyPqm8HBsQbnTMS+w0hbVfP
n4EUDUqt36sz7vHX4QDD8YYuH/oRTBXu8vGzwSWvw97eW4L1XP3t4F6igVnyQ5jutQgCYXEMskOm
3hXyN04Yx6DqFFMPTRJhf8i0iPncwvG2yVllWvIyQqhpTzuMObpOsXbtcPyyVe2CzO0yr03/GpOq
Tw7f19ke793o21xK0aNFN1KG9c7aHph+b0mdBzF1C4+7029k+7JZUteCWpiq1w08R5hEuFt0Fwzl
3uSj5Ta4LvXVOVZPAxoBNpl6zOT6gGmX30eNm6Vu3yM/zh60ju32BB/LrbNg28ohqDBOaMx8aBFh
h2nhmQH9MF7xVS2xrH4mNTYtko/9mgOrC9GL7tTlXR76sb24udbCofyR5S9rCWCYOF+hlm+nFNW5
5Sgzqlc9d0QjuwFxquq+S+OjEo7uqF5UBgxFab7ucAhTUxmFznXa7bNoryZXOhoEc0mBz9iF+D4p
RXxRfp2qblOqYiMgcsdJ7WJe5M4JHpl8fKMa9FUyP8xNjHa+FZ3s5Nadzum9GvMQdPulcf89b3n1
yn3vab1BTySrCLW0ZRh6ciESZVui0t5mKi3SrtyG6Urm2hvdbZ/chyNmI9O3Oro28sFdecaz2fsL
MluGtN/hALcR2TGBqYGDT5O8FlmH0ZpvDUYPTXDfwwbKdZD6fbrSd3ooNME2SZsrO4Vvw+A0Qp+T
m+o+NwLkCIMHVczTZuAD0M6xo8WTwq8dlp1ep25iGhB88wNWSLtUrb0k51w1Cn+pSz+JQ18pQg+h
m4PTiPPv6/RqCv/eOr1BfbD+VyoBa2lvZN+CVoWBb544vI8y/XA97HYQgS7r2L5Gi/9cSfFdL28j
Sz6pPDg8Cy61pt4PZn2tNHudbZ7M0tVilpDN0i9tpH9V83aPGw9CZhWdVkmLO3WNYi2ih5Ca5JvZ
NhfM2DgKqdxpKrNfsu+9Xbg2Z+kSpkgrpK1IZD9iN86FdCVl9VU1mnucNbyobty673fK/KijJ2HG
qzNMpQ8R61RZeDjG1Y6W9JZBGD6CkW0tm/DLzK1Mlya5r1fT07ViLm+DBPuwZtUCOKaF6YecblMD
5j8efLQAPwker3XPe8us/xnlylClaQBv5xDXpifshjy9ve4BMAUGKHN3NUn8OBPbKjS8urW/5IGG
iGqCjNCd69nefg4rvvYQ3ruVN0XEMg8BPD9F2gsm1hC8tKM8X7VzqQBnQp1K8aTUYIln1nhH+r3X
lttuH6biiPCM+Atdru6uG8fCdGxRddmd569z9mWBXR+ZwApj/pT3yx5Y/6DaDhYi5KCiu1mwBTxo
aBpUezca+y69/Pf9+1GF+3Zcl1XphtWNmbmv4ZZi8fGggWhVptcp+EJ6Q2Ieiy68h851LKejqUne
0kHJ/19e/E19ki41qqlmoE0DIDwrKmJCcSwr+3uu98eoVlEXDEcNauj6GO0kO+I56Uj6L2nxH8ri
38H3j+rBt33HrIDGqzbIRpLcusIL66jVhgdF7BwkYPwlaOWKXY3GeSmT+3//zu8jGHCb/9zITSrZ
sjLNxl6hrC1oFglxXuv6FTnJSE1wfHBgCf/7xT54unjP/Hk1OZYxKIXZvE/M+otJbDYCvGKMZzWy
j4a4y+PKKw3L06PmLBnz0Yrwc6QO+verv1/Za/abA3+oCwXerGrscYP1xtzcLv3lbCKb4Gu2abBV
8SP69yt9MDgLtvaf31MdlhlLHOrEer7CxMZLRP5F5juuK4tvwbZ5aWvhTkrCUdlqHjoPzgFS00T7
bCu/D8oj+PjzDrC9ajpNW8Q+5bTEvgHhv+YqKVg564kax+s6ZatmwkWqgXWQ9skaf4AAa28nkmXZ
oDSjPot9a+OSYT2s724d3LeqRYKzHBWW3iwkb6rSc11+ut4fPdo3MRBTM2j8dHD3U9+XLjhgW9yv
PErUybC+cJczFQispJy2l/ThoRD69RQ+4O75yJjHcwgerTXQ1oPPmlsfvVVrXfJbEpzVWtxj9Gvv
q0z9Hgyh3+rGMZaNLSZmJP3yEWb0UQmMz/bb+61B4Js/r1drjIcqh8qGo5Y8MSkPD6vmUI+v8Upo
ka/GhleWX2OK4U92+Ef7602FhflcaEiCHW7w5sS67KlG5WnjQxAKL1Lb8zgDFlcPtbWVpfB/F6ve
zjbLo96YRiTkZOzDMVyMY0K3rOcNXsMik3eOMs1KhVP3k+/4waq+nXbWG6irmvS/2Duv3LrRrU1P
pSfA+pnD7WbcUVm2dENItsScM696Gj29Hkk/dCXLdeoYhR8N9AEahgFZlvbmJr+wvrXW+7yqsI9I
/W0LRsU8nVeF3Xs5yq1IiyBy2k5yNC389T3/URPH/c/pEv9Jip3NIuHvGzwuG/bhrS3/x/mlTV7K
l3/V6bG9wp8KHaQ5lkSLz7cGWhaC3xU66i98i3YSGmFVmtpYen9r85BFkBKKQTuPJFqmrmwV59/a
PCT1F/j+MhsSfXAqS636T9o8DGbbn5EYbSQSvXQiPEmKlaZMl9PH2SgJWVnNoTZfQ5JVaCyXnqmD
qHZaigYo5XK1YyCiPzkYbQHnx/c0kBxZkikDvNTpc/n4nnUHq0Yppel6HYcRkW65ElEXxf67Z3L9
6+v9m8hk+2iInkyF1rGti4a/H99GqtN8KuCNXbfwguCGFsEaU+8k7UHdU5jRtgChPmdTtp9L807P
6+hnk/EvNxcdsmSJGug0iWZo5YeFpzKpT6EJAHqEPCdQ68zyQDKQOkURbeudlh2KQoQDFENJLppR
3gsZABilsvIgk1qaYfWWLo1Yyc5Sj8g1GuvoVdHH+Cd36lv7wocHIhs0UcvowVQeCJ2VH++UCIst
1SW1vE4RvHp6yVavlZHgT2WhBau8jptidKsQK80loR8BWXj9BEESAqa6fu3B0Xwp5V65pGLbHIow
n88AFq0gl43BQxKucLQwU880rRpW73A96cv0GX8mcwdwBcVCJyEB7sXyWU/nu386CDYTH4nzm7l1
t9Kz+vGj4ecMEVshI67R2XkgrCLvvG7YqinqbKvNRXtQ2+mihsXkxsDSUZLnP+tb/bjTMxCR+m9d
WZIuQ2yhE/TjNVSdDk5eS7PrqezJu+TapxSZtqtMOqpR48raDIQVvY1/Nvw+7gW8r2ZarB704PPw
ZNR3H9+3F61uREgSXZMzIL1rUv6Ph9mOUcc49PzCaO/jOyMkaQM6unOEdhR+suWiFvxhqqNN1Png
msY6Z5nqD3OQKBbLcr20roy06nwD2KTTNKtxG5XJ5JqhkfvScqdG6VUnw4BdypWaYBt60iCvTpU0
1ZFejdgz8UG+2fovwYr4MgJAuuqlz/A/7Z6klbFaP4n5/7JAaRadbxwjVZ1npv3opw1Jqp5mQbau
2sQy7hZtGt1+acKf1bU+xiM8H17dVLg/pqpJcOp+uDlIagGuGeZ6laTFfo6ItYFOqwezoAscrL4n
9e38otQqpEWDZUtfdsVgGj9ZjH9oIP12Fby1ia8vOwpDdRu938V/SGvicqxW+QrbF/ESDuHZUPLw
89hb5nUf1mpLxSqTTnKRqjox6viqaY0eO0NtmAycJque6DWJO6SVtrSG0+CKlmztWxpTd3o81nMQ
93R90IbfPq9Dq7z9ZIL/ZY2lQxcYgUULOxsZYpOPlx9Vqo6TjyVexYV2guQRPXUKYys1VDTQLYRK
aLODlZ4Rw1VnI1GhOc8zbQ8GTUeKp8b0YKhLLEE+0LuzKRohinGOzecyFNefTcjtWj6ss8AeNMkQ
6WMGuU6P5sdrlUGMFl059lcKXiO3sqb1/tSEBtSGjJKfEAnkkQgNy6UGH1PVQB3BTuJECs4mtZt0
7OwMbR7gmCLtr9BmNJxTSvjw327pP4rn/jZY+yDC/k9r3dUti653lt+/j+1+44bdAbWt+pcSKfYf
X/4VHfbH6/0Z6SGiQDuNBoSuXZHn/3ukh1TK1DjWGQaIsQ/wMIUY0EIeLUkStgQ/aLFZg1jBTcI8
hd82/kmk92Mpe4OHqarK68nIxEm1/8iy0+Uwr1h41wehkT7RlX5g5t+krUR6Pi9AiChHyYw8XucI
LMJwu7x6Q1F4F5rV46BoZ2lTXKYdJVzhjHXrbbiOXtTX9lRO8EuSx6xadbuBA+LpYRqg956RJW86
4yqilrvcLW0GVLZ8pFVxbzTLs1lpR9gS9wvyUNLUAuCBVXFwJSfaqKq3EdY9Eo8632m9da+k0l0h
NG6iC8EYIYKumnaDUevvHNOvhl45zdBIiQXuK0O4Ry8P/p/ODzMJmmHz+hCCdi6eCmobZUWWd1aq
cBfLIF6KrHproRvt6gEpYj/RAKSWYEe0xGh2Ii13WHT09lgtz1CX+Z05exLIUYJLL2oHMeIrJa47
HGihgkjaaGukSKaRskKkVI/mJAKHH8yrLXHSaRK8KvmbVVSQSp03FcZjJ82RHUPccqm8eqoaBlbN
S3Vtp2AZMN3hNbRZtskHawnf0Tjc4t4CTgM/851lcW/nzTS7kAd4/ZVI4QObKLElH5plAFKbXhj9
MS1uYLFpkH+/8ZQf+V0aGEyowbrBy1boXk2ElVrPt9kUL2i9CzdMSIObadPYEFvf0pxLtwR6B6Gn
AyNSAfLMEczyvOVJrF3zmEbrp0kJ3UUUrqj1HvOU0gM2HrfCJH7RKtYsc1abnSRLGiii9lYa9HvR
Gi4CTSTT8kap/jqJkqdSyjZidPkWNQ3SedNDRb3RNos3lFWRI5pqtWXKe9p50g3vXyPL7Yg053T5
ZKXKaUnnZ22IrqvEuAA1tnaaIrwPcedjRnUXqVQxu6WrEdYKiQsENVCFMtzVTU46K4QRkDa3cIoC
aRQ/jXnzmEkkkI3qETDlTbgO50Uub6XKBBhTFY/hutzJVh4BzVrvcCmBpF0p+AH0uZ0vabi5dFg2
GyANnbL2eTRh4MphGIhUq7VYPVkydeWwK2scINq3TOIJt/JRiLOb0QpdeiRsQ4kD2mwPQ9O+jWYW
ZKbkmmlxlpLtEYTmzayOJZrC1jW60BXMUdultEOMRuPrjYRl1TRS1AvZayxoUUn6JKS9z+XtZm15
l6XOH2UhECEaiKA00W8/hbX4PIFkMCm+DVN+gyYNRs8EzkgYrPtmUr9YtURXhLav++LbpRHWUi0V
3rNYPRi5sa8Fbo46SSfVil8XUbvnXHRcxiJy1kk95GIWWEp922XzHfqtQONEtpiMCkGNX2OhvhXl
+bmazPeRcsvUABiR5WO6rM9ppe8zbXnmOPI21/Jx0kjmf7fI/6vD4sdA9be1ESEcUEV2COObGOi7
KAhJRaJF07w+lJuSOmzqz6kE2cEsYazX0ZdppqJm6N4alqeo7z6nxejQfeH95Cq23N+fAcKvVwEm
UrOIEuhPMH4IEOBc0xvatiJXUdSuEkEnqzMtaEaBLpj8ZOXVXVoXzwWHwXoJD1Wr3MhRAvSl+DU2
/b8QA/xtpLC91x+k0f83qKGGSCpFZVf++/3//JK/LC/wV6An/+//+b+6bPuX3y4vX1+IBYKX16p4
+R3K0n0v7fnjtf+MBdjUOVRrPM1ftdG/xwLaLyZnImsz5QGYsumpf+eybPAVEbwoRGpQKZrO8/+T
y6LoIq9omLLFue6fZX22E+f344yDMGEI0RAKQCLnH4s38OLbXC7F9kEPaRVvxGOh6g54NacSB4df
9rKiRm36M4guSaV/8caWxaGKoyBJrx+FFCSF5Kbvlf4BipXb4inSq+pDYmWusMHnRKlwhQkaCRLh
MwqSkdAXyWzV4WtfwFwgNiAnkTmd2h3UWfc22me6Lm5MwRWe+W2K8U2ebvLQeg/76XqqXqVCw7ym
REWs3RR5dl/VrzF9d3pTnDDpc7tCv0+X8YxcM91ZtFVlcwV8gRreOvtKqj8ZPdgu+OH3Yk9GTGlE
qPZTinNO7YtdfrHWzfMoeVEibdiPrXmPcZcLvemJqt+DqlKda3onT5KvMRtNFkc3ejvfjvpAmxIp
cDttzcuUG/cJDNztJbu+3Y8ATkA8TXsOvFeTNYa7Ug5jD8ws9XzVmXtuVtZ5Wy55HoRDSr2kB0Hr
0g9xKsXwy1JDvMSHISiF9GuMi5UHpEL1jan+bIWhWyvr87wQD3SbblOcBY/8jivrCB5ol51VlL+G
0gqcrKG1NFSmyzajEx6cDKn83VZCNvLuUFMqKdXiJJmwfOjZUZPFxeXC+W7q/YtV+Vvl54dxCucX
fZy25UdhCTGcvluVm64phlkS2gewN444a8d481hp0KUm2s0SwuJX9OlKTpP7UY+OsZW7aotDWW5c
EjZeQBJ3GFl5zTKzHyfd5yifH3OwtH1V+7GgBXTHOOkaurE0Olqi4gQj36x97SfQ5hYKFTuQ7xdE
ptdVOD8WHdFfzGNP9RPdvp+lcKCIENIAOx/JlNrCBLJiezpQd11Kzg7QGMQW0nArkntig1bcBL8a
YCbIwXPKKzFSGiCkBs0YWa6dmo4NexSK52lj4Q4aQRpskGGpn3KtPaxjdgEbGAxKdGPpxSbzP6X5
fBUp81XdNHdWFDp5LhybTH2IEzoaLPlhbCNyCLm9hMW1wTSZY/WSya0HJe08Rl/Q/zl6UVxHNdeK
sVsOlKyRGCFS7yl5sUd3fmCAnuI1/ImLMiiIv64DsqRgb6ORmlMgTn18sCPuDUXJifuhFa37Wrfu
UxEsSG56ywD1UYQHNEkQWGbNrfv03E+0V7XVbTj6lVoCcpivUtzW2iY9JTATxSryMF7bybV8roHF
T2V9rYfCvboMTpIbpxpvEYwsHTGnZUiQ5mPbNHttw59CPypmjPYI3HEOcru6/xSyEnZhYceK6pfM
t9RYjkkGnU/HGjBvD4jkHKVNX0MIltOo0zcSp9Tep0cyHk6NDWCC70uVFK6Ocjjre48Q28fRwpOJ
9AGjeuS8iczB487brQdAN5YB1kTn2hrtGbNtMLWuwSpU9SXyg+4cKeNVodA5QoNUYcwUc1YOCx0O
QtO5sGQfoOtq9xJE0xYJyZBSPLMucfOo6uNVONVBlX21MLZZAQ4Ks4F5yJdW5iPIkIza9jB0oM1x
Vk43xBPHqX2tsPKHwvW/n8k/KJ9Iz1iALdBkSGw3hFc/KryInQrcAurugXt9HnqWlEjzcfS0O7UM
GkrP1qQFZhjdAOGhe9lyhbTGFmdwcGCg6TN36Sp9Am7kWmqCUyYQxxpmF0G216pqEOqq3U3ZxSwG
Z66GT52JpEpRHpow+bLNEpl5y6HRa/XRDpfNvMO8tJb1kyDyY3rn188I7sRA0ov8lgzix0Gt5nJj
6NnaP+By2sCXrP0Jkf3SThmtZ+lP1sZvqoIf10YF9Ak4BGDlCMA/vttIvUaoJ7ZSteoPUJg8Y2c4
CudxIzr2jfYAI5rYm5wYmt25xGRigJ8kjWHM4aH8SSpT/3E+k1rYPjDVDkkTSW/8kOJWNNr5lGmc
HiYOQmva7AWLnoxtU21KnZ5vHTwaUQY2Eq2hBmNdB1OvgVTSvIL5JIJ00Cv9klJD6CExsl4fMN46
VaCU5pKyRBkdG1ZUgAp76C5neayuNdm6TrT2k7pGR9BJNOXKD4Uw3uo9H7Nchk84tVwUOJhtrpwA
dXhRGn0tisYfaXMyl+Es5pqjZMlbx64t6/NVl/ImhECFWd7B+IKpHC3tbjGazsZY/lHiZ/Blr58i
COUqP7DD0NatZOG+E/XTrMTHOofl+O+nzTZivn/GpGmoXADfIatEduhHKUstYXYcx9xWXVACehV8
MrP/P9LHH8CQLYvb9t3d3jwIPjgE3CdF1Qqnt65/+xDH//6bv8XxsvELlRvOYuavACRC8t/ieFn9
RdzqZd8U+thq/BnHCyZSfJY5S5Nlsr1YfZH6/y2QF6xNwK8pIgVXSsKUcf9Z/Vb/mADfirbb3JNh
uLASmNRTP64DqqwysZW6Pg4kgz6ZpYqhRgKw6z3PBx0cGTg/6LAqYGTI6BY+HdDqZwFSYFqTQEpq
wA91amZuCO9vv1Zt/EkMV4UNY+gsD3SQCIs3jDENoCXVymQMWzArQxWgx6kr1WVeYi+Uj2xBRRxf
92kbHhJMyRryUDJMabxcz+WAHcmusLr4ujIM2k1LQ/+ip2FxGYRBpoaoZi7H8tyTh9ae+hh3TlVt
bzQln21xBhc6DbB+tAHEb2kp1Ys2cRVhFcNInWoLoFyjVAV6ZMxEWkxBwrB16ZNer6Zl1b/iy2K+
fbuWLjSyECGFBi4VNVNt57G43iwaX1ERSG4qoxHum24W9wRuGa9q4kjkwjNCwdIWeHVqJOPOBsa/
OIAa1I9FjNC+ioPEh6tGaGgFEsnPSg16UWSDoU8LhhO2nV2zbqmwc4rzLnaUabZ46dzYONHLEZ7D
iXy7Zq1+irq+uO8LuX5KMN16kmZpBqsLQ3q2MW0qNQwma9xXVQDIVopV5KpGsIbwyh5cIAYg1yIe
orkk1k6vq/mQJgOyirEsm0+SXIXINuXwvp+NAu4BvW3BQu8eCbmR80EoNtmtNk6ZsoOxpz6GYxFf
T5kMBAfuPg5CBIwdRpOm9pzWohF0GJsDhBq7e0kKhU9jmKHfWztrn41R6YaUmfaiVYCb7GbZlsn0
1b2+Pmv00H1NllTDuCVRuitcXj0qcNYTCLH5AoxnJfhTpyujBASpYbCLVMosrlURXwMz27r+xEl+
gpaUXc+4YT5NQ6bgBbgAuYw4kjicqKHZht+EH6OHUjW+zAm8HnwUq89z1IufmzheHhI6wK/FMYZm
b/IjKkiWx3ElQTkA7YI/v2XNSKG61SQJxFmFTHO7afpqvrT7Jl1HexH0zIUHNj6wNVG6qztnIYZz
E9zOX+INRZzHIaZvaALXoOuYD6Wlg7ZuMtxTpbCon4BtcdZFe3zWaim6LrIhel6Rd/nThoGWe+Ym
XdZo3PAXPhPwZ2cFZOVNTnntsCQw3KW1T3w1ps291xSCdn3QjhGEfb8rkG7nVow8gQ4OZ8p5vREr
tjsdCxtvkQeke4PRXscyvsNFAsV9o6xbG8UPO5DlrMhL8b7hny96v0BzItj5GuoJdM8MrnGXpmKQ
ZEl2zpeMiGJR1EeAYlj0rIKee1Pe4zKOx9NIgBa1Q+MUYovle9TRxr3h36VwRKebTSgNZCOawQ4n
vXFN1i2twS5m6lerkRnCcs3QoWvZKWdJRAJTYfRZLGd97UU3nKYIyidIzxIt2C2dB27alV5hkFkF
bpiiJo2AVOaFb8GCw+zcGWteFuD90dS/GtJVFvlajJ3sOASJjmQwOabri0B2XOIoCew4vU0VCB33
HTKtKnwAVU9zDthKjmdBSfgMetW2Qs5pODe8lPNDo5TuXOzl6iqdX5c8DnDmS5PjWK+7wZKccboZ
5aOVXHAOnVmWavTwpzJNXFQLL2Qw2iij7NF6aEWCPrkaapR/XrTAoK6H8VLVFRQLNwlt+O77rPDw
Uyrlo2F0t9FrbQTSEPTVLf69ZTXZGWdWahfidVZquxpJb+GF1hdTDlIW5wHzeXQeKspjis04UuAy
8BI2idcaC/UHA/tWQE6fwpb+62dJmf0Q7Fw97iOJk3OIsFrHRhpTcH9Qh69z2t33dBOz/YHIBb40
aYexUY6A8vGxllAr3iba+zyDcyeAl6Wks5tbMzuocTU8t7SioMwVeuqumYyD8jSJQW3GPfK9sHZb
jFPB5Tu1pRwUUzoJY4GDODD0Uq0VW8mE+1hE0BYp6m6mAAMOc1fC+cA50iXnsQvL9h4rLrdr9BtN
bgRb6rsvMjz3ZVUva7J8mvr+nLf6I0ai9MSV82dLG09DvjodW56cTo1jJurZyGtcsBSCvERW3nGI
/gz37YsSoz/TbkvdfMo0q7IF5b5GnKIk5mOTvGCEvuuaMysItDpoweUwXC1hB2n8vN1FY+qpsaAb
QH0jT82xWWPk1h2HsgKzcZid2HgcsvxqFOiqQX5khkXQrZKNn72jCazB7FrxZFCG2Uto8+Ygb97q
VgC8+YodvDfH8BQA7dUTJBlr3eWzxI5+0KQ9g2Qd/GwsLon0WicJvRMhWP/sVJdIAfrqa6wt7pLr
7jq94sMB//ZsyGUwF3c45azlUVVfsXt2de0WEjDwc7s2nxYt8SUQHQOIBETrFkmxuV1O2jqV4Bpk
PpkhL627FonGLCLpoTVoT80i4Z6nClZRanNprOKmxWg9NJdLTxUqkSnSr9arrJeIK54KMWkAEgjB
JOHMmBqG7EalcZcPKGHBRxQHXHizykm60l7MV8W4hxkhk7U0lVM1eWP6pW3rU1Jcjcp9iWNljKHa
5wJjvjByFwwLuyK6aoaDGZ4YhYFl7ItX/I/t1qSDHzfL99iQdlAjnXY66O3tsAmkLC9X0j2nIIp7
5let1zzk1/hd76X0sdA+R1hNaIhtkdxYxdEI7xLl1AsYrymeZGCUwVmhpQPTFrRKfLZScXkq9PBq
AL2glSc47bu8d7X1U9Lu5MrppcaOl+sWSLXpGjpsmzmifUZzVVI+IpvVppzirJsl2B98FkJ3fhPC
96Har+F703/S670svjbDcWjuE/UR4jAqn3hs7ThGuEW+CTxvT+nms/KwSNcAX3dDt+cwxIp5b9YO
JptiF1CqQyxfiLdLft+L03OGZxCPTd2rbG46rQvrm5Ud6egpcJnp8Mx+C9NDO5Soo6VATm/xSd6x
PyELPMpCc0oVyBroEpL4Sc42fx1hV3DdqTtqDrubitpPEwdcPZCHbVqNJ2WCCuASbO717tLPh5Gl
aiV/sh50SBMToG0tdHs4inV+qYrzypJLtkoc3qfhcWQGCZ1fVId2fCqaQMqDaaJUSREREOUO60gb
fpYt5FBpC6dsN6634QvCJWuB+6QDzIiDqL/Fc+mI9AWbXGy1dGxr91p7nUWmDa6Gwvdiq0q0K9Ly
gl2gm7enZJqdfiTt1CB3rifXGO/XCucmvJTy+GaltmUgQB7cZAiKGq8iPgSyt3Q/SCmdZ6RtPIZZ
icizy/DypQYMZ2eayk8iGT7q2X1CCZawMI5wtEFuOLogAOyaG4ORtZ2tZISv8gLDTOFGz57L9Ybj
utsl3mYAqE7vef3QqIG86nAyAlE/y/gZps9rlriD/pOMgPSNu/rn2fXbuYQzGG2v+kZ6pdfz47mE
ancdKVKVH+cqZMSm7ZQ7KhS83EmshrGF49tSk9vuy6tWXQo4Q4Y4PsMFsWz8a/QTXgi1N+oKGO1S
Gj/XsmX6xtIPn7U0mWBA9yObVC5/gjV1wfsBUqagy3e8cpSw2gsmdWipuuqHpA36slMP8SROjjJw
/4F8Qq8ZU56plY/HGriwg9Dj2ezv2ko+1AVzcN2CNWyO26n3eku/GFLxNenmOzMJWYtZspeyceLU
z2e3VfCv595XBgTQwcBXl5aADQgg2tEYBiGBCdRMnNCLxbOwjRRwZcnld6Nbe7/Qywiy9rBOl7gW
Kk9c9wYtkdE2y89CMZx1ZGXL8yI+yPVXOVM2H/dzX9xGS3FcWgxMcpknmZH81OrBZT3ULOZOfA+b
FNX3VZ6XZ0Q6uJaNrHh+1E3YUJLUsMp0b7GH6BaVhbF86HkSBkRs2txYEsmBd1/X5KKowvWivhRx
v2eq3eQJMW0wlHshXj5J0+R1ReZvg2kYdX/MyqAWGUhNf1xN406igSFfsVCJ2QHT+6rJduMaPscw
WRUk9c27vuJqYjpG9RCanmgQgEIZ/klCTuJw/l3+hK5LGj44fivQ9WjH+UudC+vQNm+1ZjymxvTJ
GlcRl5mcjNjwTLy5njMpa/y1nBN36qKa2ImMOLGG6EW1mv2ayvlHFdX/Tpf899XU/ySnRsugq2mT
fP59zfXurcxest+9Gbv/chI8YIaeOuvNUH59qb5Pz/zxcr+nZ7CyILNMhuyPxqrf0zPKL9/Soroq
ayRgvkvPyNov5KNFg85s/kcnb/JHdob/grbESNv667Ff1P9Rcoaa5ocBKHyDKJo0D2yJve8KVwRC
qpGMqXJO98mxOXQXBKQBETWAiJ15lg/bP9WLedFdAwmo19m04xykO0j00lV4k1wwb3XLM/LGgC3S
K9z0iiXvINut0x3SU/aS73GKUfBzXXb1HmHJMXUjZ/Z0W/JCG/iuo7v6YdxnLm3n9sDXsyP7tZPd
wrWGDjYfY3uxm6A5dq5qgwM7QsfZCwEbrIMWM2j32G54ok/HtJ/5qbO4glcF+qG+iw6KIznZpfMT
jHjPklPva6/2yONeIgyndpKnOH2gOsJ50zYnO/OUnY2gucgH40r3m8tyjh19rzrrIb8k+zGoPcJc
P/dogAoIxw7VTXgtXHAGP1iX6lwEzYYScxObOGqP4NkVzpqPO/zeBEdh7IozbkWIZdHP0vP0EF6T
QNjNr/DH9jAF3JSXVbxu97Z3Oyf07pOdZUu+7iSu7Ibvus199epA/3YZqisFvILT+HTxBHi77zvP
Fa/D03wg7PUp4NnYLQWDXzqxN3nNfnUxTjoOjuS3gf7UHtEBe4qtO8ohOxnu5Bl+tpf86boMRn5r
ui1uYm/1rZsBR9s91LcbrOnszCeQVXeZT+eYXfqLM9qYAu3SQ3xID6anvEuH7BrHhS/Wcx9UXAeG
zbvh3o7syel3hj262qE7TZ5+Ve1VL9yNbubXgegVThzgKXETXi2nxWkc0RMdxS53jaNfpbfiqfi6
PhKLEXxEm1/Rrhnt9iI6rYuB8sU6d/vsrn4o3WY/v4teb2t7wyl4ETjgx9HnSOlrQOF6V3IzLz2r
Z83J/RAyweDU6i65M66NPSc27nbiKzZ2Kdl1eUgc5It+4oifMNc80MXzCXGUg7afizXd/kvC1+zD
gXpbHJX9ELCRLZJtXtRb6ZqR6Idu4uVuwzzBvf7263DMH6Tr5JX5w0+mN0BU/IS95qD6gpdcZXec
Jk7yIT/p5+po3qZngxnQntJ9fCgP6rH7CUcbrcTfTPWtNPLdVJ8qnLb1qpHOmL25MBFmr3dqB/xM
MOyMXc01tM77O61XnsGszPf1fnVUFxyK3TvCPSLnXecWLyTc7NwWdxyIvcnFScXOdo+Jk3h4i9tk
0XCO2yWB5LR7ZpiXBRKoul36JXENl1Fk4yVqS47iGR4JFJ63wijvj2p0KHy8kfnT7zBqcAp/Dqob
7QgVxYV96kd+4idvWEoBatfwAH1bX4uHMeiPCNEfaO+eg8RfruqAchwmbfZ4vBVswxYeVafle30Q
PiEX2edHdZ/ZoVM9mE/RWd5Llyg5mYyls37FgNxHe/l+vdVuaSn1xoNxLowg2o+H6JQf10vodZ56
pflKdY21shvuIhtHtfPs47DG8J63+eCNtrmT+P47qWH75SnffYE46OL3suPQ4HSueOgdZff1PeX3
J4c5yc+GNuQ4m555h1dyu712mE5pMPopC6t5aYIekqHmjeBpdpIzuZwx7cQDDr4EFuNROEafGHFO
bb/oO3Gf2KsNjpKL+8oaflJ9HspZOJan1RsdsPN25Q5H6zq3Nf6VXVav90zXvFWNXe5Dl2Toyb7m
kJRxYL+6uQtFf0cgdbUctvfNz8trdKVHO3o7sQyxU7fyYpcpsG+CylV9Qjx3drIdnoNOeyF75eCs
4rbOZKu2dMSBzcbd18u8aTftWsiMA1tN53K+2g2794gdYXRY9XezU+41B8glzZz7lJ9qAvG2CVKg
KsYTaTWGX/IZ0wQmqrIX2IGQiXB1lQvmxQlvjT0UnJ3sC0HNi8SH+iFyBvu7jf9fdHwQlX2sef25
ZW6x3PfzyEgySrameG5c/byylXFS9XHndJqgIEvCM2md1Wsd0+YTcCsH2zjFPAnK99ycie8Kzh1I
EG9wNb5MuBuPGOB5i1vsvpZ2aZPz2uGJ4EOBp1Ja+/lhCTghMw2BeHvblOWA5czOs+kTz3pszcA1
Uy9yO3bFzm29fNptw2bbJPkPhxO9jVOSO/Lbui957d48hCxUrWeylIduzhQWn4dDvt9esAt0xpho
F5fZa/gqZtFs3I4/g9tCofAhd+5Me/sWI+hlG89dgBKWf0Mv2We3NFDuG9BdFkNC5m3S/WTPfNjt
xRtX2qcMlt759YOkBAq0tLAYxI7p5M7KqEz3/NYZEbWNGuNx4NPJDB+dD8PQunDT2MQVj9WLT87c
8KqX9J7X577Ku9YOXd0V/d4jSe9KTuEm/NFtoooDr8ftZkwJ1/kDratuwyUt7zwWu3aYgK8QIaO7
MNrFD92xYeyo/uqAk7Exl7H1fcFzBgvF2glQn8eJfbtjeXAmJTijOMz41CuIVRjojuiOzsLEWewN
e7r933bP4ALxMCOP9uCA3is2Rnx5mAgQJZmNTLo9HUHeNpQr1+L3JKfiTUo+QwFi8iTtcid0SIvy
cbZQqfeG4xKwEvD0FkYLN4ifEHbb0MPCiZtX7tfP5nk6LNyOjqs2efbEE37o16d43x2abaA6ui9c
bU/acJYAFx8GLCZ9XuvnbmvfAbrkM2BAuCvtdzIVO4vLjVkVMubsdi9IvXDRtN9+u8k9F5/xV2Qf
EIlo4B2sDFguJ5CPva8HetCzKydO6FqBcGQNOgrXU9AF+PJ423upRHnbHImc1I2/DUyJrWLiQlO7
9lvdFvakDXk32TWYeduQKE+sTUG+jWRWF5EhFrN4hG7rk/hwiDtsCmh2566f18/xfjulOjEw1yro
ItYgg63eYHyrfk/HEyNPZFduXpFg71uPnhW+E/tTIDCLt5GKMZoP3NajS98LQns6Wnsod/42HXp+
BLzdTmEFHl3gf05MqMsSbQtBvO+/qCzD1mlbq3J/+D/sneduJEmypV9ooxFa/A2VglqV+hNglwit
dTz9fs7qniaz2CTqAru4KzAzmOquJD3dw8P8uNmxc1hSlS0tpooNhF+xouRQGMJiV6ms5Rqwojte
qRv7Yb7RL4lpPOvSVy5KX6x3w5fRvXwP/PX5bW7uzzwR3Ik8MFJI/sytdoVYDy/lMyvzr4kI9m7m
ucyX5PuJJTabEsG7w8ibEBGLNL7VxEHBewGMlnf2hfHV5PWVb9adzRFDzdJvHqVdTVir+ZkxqD+w
A0D9KjPpOVwyno3MSyhGdlwrxFsWIAF+9YBt+8iv/CZ0mCd6QQQCO3D82gfMeQWLPIQsrC8ftafY
Rrvj08utELHEySPe1tVTRBiSedS8qZ4G/myYOkXP8x51Ls6RhDVtvcmNfJL7gRIi4TTzY0+nHl9l
Ok/AFpNLcsLNb5Nv9aVY6vZo8EULloHoyd83gQMkt3fZfQTEbq7KXQtQSXwscgDd29lmXlRX5c36
fdkLoDCAbFLgSrcncvCqRzuFjzmXTulOZ9xKgoL3OL+IjxSgaZXb849HCkHH/Bgf612xniMinVxB
zbvoL/rv1IRcsi87Kj4eIAjxpwcKVrt0z3cJyQN58LhCNpib+POu9RY3RT55cnFxBSXVuybERhAE
BbgF52RcKVK39DpQkYBdEvcT0rXiP+Hgyt8kL+bO4HhNIHBLE/CAwvVivFzOTY82WH9A6djZDQC1
hcqH2/PrVWSb0yA6aJHnXDZ7bbcFWFv4uScfmjPjMronZT3wB/nOesCqg9y6eQ4QCxL4M265I4/i
GTtT87gFuCnLgtBpYN5PBJPDcBYd6gfWl41CeuNq5BZSnanXs+TajZs+6AcVBKd90b/Z9/p1umN5
+Gx2F/N1zM/pd7TFzsxrkkdBEZJaTHMXo9LYi28ojwbdvtxxRAIzBQ5VNtcI4p0UtMyzBCmSs2b2
fEmvcKmr+khZD/scJGXs+Bdu6/XuNdiUHnsUuIY1yM/T87jmXoMv7G4OmwCYt++LR73dV9RiDs4X
w3ATfuyTehdRG2Sf8If6ng+D+cTjRQswREzfQIaTnUxmya8P4h7mPD03h18Ic+5RX86kL8BTNqDU
n0f73rfd+J5UrnpIIUHskrD2Kj/7rLAfvi48xOjr7M/hEjxCTiIodC69y7yJfEfLswIco1yT3dX7
DXt34J9WX8BQWIWu/oQaof4xBES9EoVC7lxcL2Ufp4MQkUL+7SpRA/pBlj4YWm/FUybl66hfy0N6
6ILkcjPC5ccadkHEcALdohK9cP1qGaHg96u8tjYj8S1cB6LbXrpRQzNEz5ivMYCTMwzFvxW3xeUa
7/Sw5nATsA4QRFiL2NPNnovohRWw2wnrcZgFpQ+7jrHkUOEzDbGBM4cHx971HgdP46Dly3vipWkY
vQF2C9CdhgJsi829HTfv4Ue2E3hWLJe4ggwuV2gGWTmiG0/+KBGjTHc6IubmdhzZ4kuNHv9PAFJZ
6IyABDrnIqDy7xTOHX4z56JF/EebBCQtUJ10lnkcalxGK4Kdjxofx6gt5sGicw3dVcHAl8VDhi/S
eBSwfAEHEdYE6maBHbb3NcHfORQ7dMafdMhRveGTHL/ecmUwAX3vHNlH9+2B9eJQokbxYQvRtCYo
25y9FDF29h4PQ5eDdCfyL8MuEWE4EKvMFYCgDCw4n1D3/tGDGKUQ8/gAMxvOFoCLyw/whQFSYXKQ
j+lldhAY27ZYUNXlBqL7C5NBIDpovnPV5oQR10UJVPE2/oan+C/X2BMaEfXotFzrRrkApII0S6yy
SCxxrgffwCkBMrMrZ0ileVwAeAAWyIpCJ7kgMkfEtJwIiEAARx1y2gCVzY/3xbXAW8tBEefCDptJ
TgWFXBLI1N2uoofoIrrozumyPuD+fEAOhQyHA2LtPXJMgOr5aJAz6j8U92tAefwQgffQTSBiQ/MX
iZp9eewvinA6Q8uU/0FNF4fGxXBmHkREHEP7bhLXNr7h9HH5uLjXFodQuesfYORc9RfZXf9dHAPK
vTjfsHlDOt/YU/jjCOhvrLPF/TrxctM39xSqaCfjP7KI85x2Ots58dFHwFqHv6ZXgRCMF6iX+QnE
XXCmOFdsvzuTiIaKbx/pVQT4kj/ym4GgTcWHxSOxRJJOHCkbF8sZiMr4HpkTbw0Lhsj8XoDWUBxK
0KHC2SdM8BmB0aKbJRToxiDRAGp21Q+bL7CBSN+pQRP2BDKxEJylO2lnhtTpnqaDyQigsCVM8USo
SAY6pzO1w2Ol3fQmr7tbk8qaiOgD1SeOTIsMQoZPJAkieifumDphAGZAMH2QbjZeNC1YAu2YctU3
OLWnPQfzbiVeagEvB/esNMSGiMN/Af90ocCRKHiBEAXG5rbAHCgXeMZw5Vw3F/LH7KZEQk8G6mUX
M6+3CCKII8WeVwLCGg81y5Qt2PliT2JP5ndctc6g/4QPtAR446FzKXISI4qbxfSSYycCyF5cbblc
887OPEeAucsLeCUg4gj+ERBPC1oMDejZPBYBWmKeAIYLCzceOFqJJQ1RQ0C6BlhGJgdQ12jn4lJi
8T5mT5GLOHYefS0u4+vZX4hJIuVAcy2RqgDPvv22QqD+l7f1RNaizBsjLxLbuoi+K1f60ald0hAC
7z3It9udmbsIfYabL4CsTWgU0FIJq2v66sgyD5+NQ3pnXNdnZNVutq/YCl/NP+gvCLU9Z3xgHxED
DJOriPyxQA/RNTJUdxTKzpSddtx+1OQ3kff0tkAly7mG6cEEGA7nXKCBMVyNDxOQmEtc2O3XqwKs
YV53Z9bDdiS/5/cHDs0gP9ZskfS8PO+5Yl585nAk9PvyZU7A24KAmulBvVY/D8fynFMIQKtylkXh
SJKzJTVh7vuDc2PH/vwVIfn20IZ4oJw5V8WB+E4UJ31O5k27Ui/7M+vA1TsQF/xs5+yfHsH/trLO
f8MuOTrPZBQhycv8e8nm7JG6aZo/r8z882M/SzOW/YdlW5TfUBUSvfAqBeCfpRn+Rqf/HIEN5HFk
QzepmvzVAaepf6iYpeMoaiCV8mQ//jdxVlP+QKSC3jehzKGLFrjf6Yb/Fy8WwZx/mWeKLGqBdb9G
u7iYL3pYZa4s9ZOXTMWfmHnvUMvcTZhZtNPopal1SHGIGc3yWOd3GFySolNu5hgpymwywWNy9Bir
yFdahcp1085zGqkVXIOL3lURHzpbCnih/CHQ+upTbqqh49wMU+9iLXduKd0O08z7TR8flHxDNre4
3oZWlHizxLPyq1mq6G2buf0gZaHZCEYk3xbkd13DGvl3/UOeVV/bUjvEjpL5S5Jh2GKol6bSn8PD
hRtqd0LHNeNCDrEg1iwEryVktB1V9rPYhHePqLbirLaHonbgDKLvLO6/S11z6xTzLhoAuU2OlnOT
ns3z8HGKObVXJMeTbxaMQamSSUfI1p1wCxmyT1HyY6TIvFX2pzkxVM9a0o+pctVqRhPo4/RoRAOA
sX7odPWbkcEeojfoRpG3YMVsy6n77D4vbfWiM3L5SI/yFUxlZIXjgtOwoqxgr8MXJZ3IxQ61Eqzq
/KFsjMuNtoOjaRrNJ2uFKbuU2bQbyq77MmWpN6nLSg9O14EL0rpvECiGXBTFJhSexVaDLEJ0R7Va
2BHK1tvX+Iu2l6PZ8kGlvy/zmTbDTA9TunLPRmREv69R2jyUkpo+mPWW7ZVaPi/o3/PraZ2QeI1+
9gP/VnD51/7aFwXh1yvL/32Dy5s9uNePUpFKX5P0ES+Z8ZUYw0//FWOcP+hgFY2s9BWJdlJQ618x
xvmDMGariKv9JNkTzv6OMdofWEkiGWNpQljtqTL8Fzmf8EP3LWwBS0EFi8r178UYqsXP+Qf/5LJF
p9CzXLaDKWzW0H+5r2s93UUmrV2VlJLHVLfuiwMrxF1Uh75SacZ4pk5Rt0SfN8B9FxCjFmpzoKi0
4b1qp4/W1EFikpf4g6HXxjHeik/ZjLPp2PbQXiyyfVV5b3YTr5PdlRjF0j9jJOWK2kDTIPokcdFI
smJX5M4xSQrrNtEWiRwonqe7urevpGiczwtnyD8Yea5/oi1Pr/1pTbHl5stftFXxBQq8jT0dUt59
1EShrsL5QmHkTjEe4Yh33qSsZMbSnjQq0nGVOve+0veQ7jS5RkcnWfd1EyHSDbcTQcmKb7ny6b1B
k+tXI62iuwQREkTWlTg+n1fT/BJzmhzjfLOCprVampIhmaz9Wp4PRY0MdYUxB607Uf1dy3S8o0wt
3teS1dETX1VfN2QWwm4z43scfa0P1qCY7tzKKbTUvDtKjqLsqzjVbtp61QLQ7hYWWMoeEwX2jmKt
hHhH5o95FONCxP7yTKtycJqwNxx7B7j8Kmwil66Q+HKOK0S0FX06REYEmJ+b8WtPz5GN15BhFW5i
y7jAynAIWxbziJimGRhOr+107Aczf1iK7GJqquYCTjlsxqir9lFqyIVbIIcWJiZ8W62rqwt9MNV9
k8nZpWl308cxnRqvliLr1swS5wqZBum8iuvpYa2L4tjVBtUFJKpxoSuLq62p80tnaUnr4Ydzrkcq
Eu6NMpluOUSRO6DM5s51klyMDTF9yCaSl6Y0+HTj1khFILSu25tCnG83KciTbJXpe5B73BIHz140
oiHtFr1jrx/mScv+jJOuuTDS6QYBAwpQ8Kkg9qT2ldXReNZnqGFHA49LU5HPjdb+u1FGFB902k+t
RJ3/C+Ds/874CWj5d3B291jFr0RNfuY/UVOH+kLpzUSTEI09wtZ/kBm6E6gaQ4ABh2Ej+k/UVP7Q
bVzWhWoZzu70Pf2HNAMyQ5cAMSSk5sBZxOLfQmZC5eAZa+ufqHnCGJyjWC/NISXTqy6fJrzb/Ske
2t3QRTjjxBi2ZPAEA8NMIRNscFYbGY5/XcHUG+MUWxRHhwsZC/1wPNZwGM/I7pV1SdKi+kIzmOJO
urwdW7spH7s4mg6pFJWhYmxDsABWIY/25n5Bdd/D0mQhX96jNpPlBmd9+rUtLAqAsdpcEiywB8kd
+EvOTMuETPs7DYtp2LTo5rtWZ85/rvMgQ1DG1Q7TT/lYtbDFu3ECCoJ6j4056YHdNh1mgI5KrqrE
DdqV64w305AVvA9t8wa5QmiDVm3CLVdH0VvU4IIjk8aetxpy+cx5oURcSZ2SxAV+QyBV7LWmqfko
Zc6AuZkuFI7a9UPqLHhspcn6nRb+MXQ6i8SYjblZJWPcofaizz3PYBjUFUbwRfNDkpUBjSFgEBwq
vo45CjK0NYGLadJeZbjQhkKFGiLmfVystlCjGUntWOnowTa8LXQjCRKtupi30WESLfZqYzwXewTD
F9wXNnKRAzImRRZbt/jS015Sz9uFoa6TL6F5d16l/RzmVi2hGTn1R9pT9pWpfrKXPAmUPiHHpI+9
1wwy3I9IxwxG10n+byZ1sbzLrXBcNopy83KftNkO82PUI+qcIpzeXTw1suCfmXjYskv4BC34zS32
TrNo7qCN6n6jfducs+iwWjFJ5NGgfGMPtEw0BQnriVaCyl7ifYtUQGlqo1umc3c+DlWOtMPw5I5H
ahEr9y+9NpA0oCP8GC9N5OpbTeNrJDcfJqQY7qYJBZkkHi069hEtcQttiAChSCwV80LCdkm7D+PY
jztrm+FoSWa5d0q1+PgUF/4/wBRq7f8eIM8fmyF5LF6JkfzYzxhpy3/QUqkKf/SfQPA5snTQlTX/
bggl2v0HWcpouSH95qC3ATQgFP4TIxH0tSxTcdAYMhVVk43fi5EiHfsPu/pnjDRRieELP0eWPZTr
fGpbaacqtAhofUNfEa01VZ4eqoZcXbMknyu2jb4qnxdaR92xnM/bpTkYE/efKMeah5aDzwoKQn25
fDbr+NNKjnrMjzbuk2sPr2C8UTtaAyel/BGV272krp+Sbb4flKzyJmfzN5muFX1oTC/uae3pteSy
juLDIqHU0mVJ6AzO5Qih1nWsfIf9J0U1C9GWZkXyTFof9QS7hqoGYdH0uDUdDQwjQLX44WR0BdTp
eTStX9D33DeY3uAuda/2puNpSJB4SNfuTV4yUMpt1U23sdJ9Snrz6zLon1c5/T7i2EWTW0vXjvqR
tqf9SK/rONh/Fi33Xk3IckULKt+jdZXZhd/Dequb5G4hFLu9bbr9hJcqTUB+zd2kLpT7OJ5JWBvd
916bb4s6guRVB1UykJJ1btQFX3p7g+Zdl/XF6lBtS5MBo62KbKCamOHaTpcyNHgCPJWxNI2/Nchx
QjNG71hXdm2TIq0lgfO3DXpCS062GFyN34GU3K1B0PCMYn7qtbixtxqKgHnpSLlyMDFjk2Qrechx
2HFS5zNGkTPusFAZLKznUtkO0Kx3/I3eiWBdV5iD5rCP15z7sTzc4+s7h+iDTJQc0CzbtfRu7tIx
Xc4TY0j3bZ/v5AkhhdUZp6st7oxvi93GbqZ9TZbW3hN/UaNaNGmPnAxVy4lKRCNfOz2iMY06pCXN
BVRF1rZChLMgzxep7V7Pbe4lQ27+SPI6mLL1L8nW/5cjmUFg+fcY5q1NN/bPQ5j4/M/gpUGKtm2D
5gvkp/7Caj8BnsivPSk+2Yqho8kh1F7/vhYbf5hk3AAYKEMaDnqw/wSvJ5K1LiNSSUoPRfLfYkWr
L2MXKjW0hNi6rNk6OuYyclAvY1jt6JPSRynF0GnrOrdwZrov5Syn0XOyi/GuM6bpBl1a5dxpsAqe
k7Kjw1pXuj/xoaITx+p6Fa0evXnIlGVuvUGyh8faMJtPtHjTJdOOikVxNBuazrOmNKnCCgNFPXy2
3K9Q1USk/ScCi1kgzomGFetl2Kr1JInx7I7fNaQR5U5SPENZ4QKkHcXnPjO8bNO5slrQxkoKF9n4
+feHRRbeFNrwmk6i4uXiOUtjcP91FG+NsUfTI7yxuJLK5dW2bMdmmi7mzuzf6aMQwPt0qs/HPKHm
LTgZaM0gxpSp5kWNAeMaA+C2Vb+8PTn1JfT/uaispq6qyC1wxzipa8gd3cRSk3FpRFB9AvXSkE6I
yQX4rybpflgd/axMhNFnPbb0aUkg4mUbIUQsaWyeSVKNjIwhz/SI5iqWZE2icY+d0xESQK0qj7JR
0u27aNs4ulHh1NeN1nPH5UKcF/7bk3m6Ep2um2LCWRSXLEUc/C+flTJWulrV2SY8k+MCFzULBVGZ
Lk4fuXplCcDJtMtG1WgtgVVqXcp9pd0+YZxopbt5NuDHzpNyEUXVNoedMi4l9/V2+p7oK29Mvpo0
G0uWFKFoOer16KJYiEmo8jRFVcyW3sYcw6MGMc5tLFgOG2kAeDxilWaxXk48byKNDU+hwgeE1nWx
tL1Y5VSsd4vDI+zgp8cwSzOELtmOqGLqdiy7WqMVVEKTUv++ZjWny0boqI+GZtccrMu40Ew71pKv
bNvyQ1+aeEZViWsdOW195mgfHO1H3qSb5M6lQrJ5UNFAdic10luv0aZo8Rdj1rPzPukWfjlKTYOH
yeZS+Lg5oYaNLgYog7YlVQnoDkl4risw2s9VbD7vOL6ObYwIbaagDXecK1wUFXNDUoq8tdogXV0u
Hyv0PVNM89QSoaZ4vC26cbvNGt24J5ue0KygoP9yLccOOGCIivK2LIb6gPbBOoXG1s/bN2Mryy2g
hz2F6mM5C1IGgKzYNWYphfE19ettbdcbKq/m6rCv+yGKdya9fQYqF1mXeysOeHhUD4YleePYKZNv
47t9QAAMMnIZpxjGkQDT/BqcZ+8LPvcZazOKlLFc95812zJyb5aM+V6N1u6Id2ZZ7vghNghNYOom
tKbIXK2b0d+ZphQvXh/F6o8kWpzZJRJr3+vUMOBWZarWckJP4yPFl/lDo9QzfMiU51zEbQlNKatJ
oi3oF+Jfi7aXv0xT252VPDT8WUk1rUGUNHNETUOmFG53JpWDsW4/9SI8T2mL5oUpgrYpwvf8FMkr
EdTrXiW+2yLURyLo9yL8W5ox3P2PcjXafEDYytscyQmauDGDJZZTxTUROUiAUouESU8vk0zVzNy5
p7mdQsp77/Fp+DMtIeFimcg2omWvgeqfY+4Zb4E5sWJhOmahkl5+s5EMRCdocAhC6fkydpxJqvqj
GcmAOkPvbyBb3aCRMYqnWxxg923xnuISZ/vL0MJ3El1K6CiirG/bJ4Hyn4VJe4sZq0+Tt3OSbDRP
sibG0/oUg4RUbyuWbRUL+LQw/wsw1/9pQuGKQqj+d+x1QNrhOfJ6+vhP6GWK4oIqG0L7h6dCcu3v
3JqOXBBdIxzdBiJh5pO469/Qy6FUymXMUbFLED9Omf+vigQNacgDkmzVAUxPP/Y790axU58d5Jph
caSKkodqypjOGCcZtmpDzS5rVTVAcwSVjalX07Mk65Vov9iTBruurpGVUKt4kN+zgjjBEE9Dgy4R
TJLRPOVIfPkSVe2WprkeyZQC08yXqmy9n/UJ/vwkY7767Glc/5zQc+uX02nitoHaixCcIylJ998J
RprKXjGQV4SRPJe0qfYaXrPdEm5FbH5U2qG5TOJsPv8vjCnMdNBiIon3lNR8BgcNKUfworSg+emr
hoTm0n7HBD7+KDU5XeVtc0sFQX9nTIEfnj/Op3lS/9IEmDfBGS/X1BgHS+51HNH1JqbhPRoy3LRX
TYUqUy3FHZLZ9c3bs3xtRO4NaFupOkYG2gmimdd+64qkhsA3t/mZJrfZmWnRlC+32vyBOvq4++3x
HOTkRMmfXnIEc1/OsC+ynupDC49PQ99zyj0b5Z7LzozTA14Ws/f2aK/sG5SXaRNWUcpnSU/Ws+ud
Pk0XFZZKjqltvWCIJxUXaTlKqHgYe81O7t4e8GV9kPqjA6GBWxf8CLLn3LlfTo+KdWyjpbP6qWo+
9FPmHI1tLd9Zw9cGMWWLmxYeAw5+LC8HUaXF0c2eHvctEiau/UzzrbvVtn14ezK/rh72QQQ4gysk
4r6nb12bN61sasrqx3NHa7vZlVN6pZm1GoejhFhagEZnAqTNSDwZ72Dt07EJqyIlh+OThrYaAfZk
jmVWVm3Sbf40rZI3xc3woCSTHEa9gspCWsFGrVjod+LM6cqKURHrJjZjQmL/8v5t+RZZCQbhfrpU
UenrZmRSCLWVeAvfXtpfBiKSEbuxzVLYKwCRl9MbJLOrE8vY/MGCzTEn+Daopdxe/f4ojoGOo0Yw
MfDPejkK/ttzIRmJDLRR1i85uvHgiDhRzN98zSxhdPGUBkV4VKMW/3KcqTWbOKujzTdGM/+Gfws0
EkMpr2SzHM8qThIvs+MhfudhnTiVWripcWdUubWL6xiH0Mmw9oiOUZ/lE6XNHSJtLnJpKJTtTFXb
94gBz5kTRM24k7X3tskvm1M30eUzsEDSEf1mwi/nq49rLyHZTB+upVHhzjV0u2x8XRq7ohAU63VK
28iKTevbj/P0xEV1AxFChDlAFTb0q9PHiTPMTJZY9iO7W81A77QtGt0sWtvFK6paSi/eHu+XTcp4
8KlUmBUIlYNNX04TtcVZbiNJ9uOuVXwcEep95OTZO6/CL7OCuUHzPpl0SGCon57OalJ4p1EK9q1y
ss/gkhXfJVlagmRJt3cOu9eGYnfi3oUEtUz4fDkhqdNrHAEQqdASh0anzlliZJhm1EHSgZPinf35
y/IxMVAhZ6rAaID7l6ON+lIOKWeg31tyfugGG35tsnTv9Cm/NidTpZxJmETiwD45cZo0SwwJgQ7f
ihrrayXX9VcdBTUhJPKuee3rY2mOeN3QZ9LEHeYZJEJskGRVYVr+JOO83s59eoGWQ4qW9bK+s9df
XTxkJjC4IW1kn55xsZVvmbmxeGqMZpFN7dTbrLJ/J0CKk/I53kJolzyfriILQeYPmtzLCZml1vZC
PtLHVJ0G4YxprNqY+FsSQ+SWkuLhN9+ok/FO9rraG848ZjnjWVN9P2H9dCzjrHpnSyjixfx1WvhP
quKOof/iqyzpEYplLF5nDvND02Tp3Uxh4CxP1zxUMvOJ7aKGdt7LR0SH0WOeRkQS1JE6ZY6IYzzl
7wiE/xIxxcSBYGiDs3UA1C8XOskby1pLdo7VT2UoKUp3Tv3eCvu5SrxOHr/Jc6d+eHuxT/K5QkWZ
JSBxwWULKHa6W8ey2uqlVCx/0VQa/GYDsYZCKneFNUofcPO5RVtyvhiKxdq/PfCrrwkObOBysgTA
1pPJdtFqSaVhkdWatL3SFBvyUGj2FalsvXNhOMka/DXHf4Y6CdF2tRXpvDHHMZkp9yTKrTrS0JVU
Bv0KWrm3e3m7a1NJDWsNwtLb83z1HSW5K6ShTBLYJ/OsIT6RSOahdtlMehOzp93aO5X/9iivr+Y/
o5xMEdFmM5kny/I3bVrOEMOlH8ixG89o9M57e6hXJyRCNhGBUGqcnA/FNkstoIkHpzrTrrKs+ouF
0u3d26O8ui/ZmOgXAaqpLL/cHhIpOCPOWLYF8urR0TbrOEVz/HFxLP2xVozqyFXe2Nmtrr6zlK+P
bBscSyZC/bZ4S5/F78SuZKjLjFzMuYJPZwvR2ZRTKTTGOjkurd75pplu4dxN+de3J/3aU2Su4ENe
CYcU+suhV6ufZa3faIhqUEYjX617rdJ3IbZU42+ZPQILee+fD3VySm2pTNJcmpillsJlhv54TNHq
/y+E8mej6CdHx4AmIEYPvHmVNfWHrM3QvRjG91KVry4bIZwkhGOasIdeLpusdTIlXJXOa7Movlaw
9+AxYs3Wz6P2zuZ/7SykBvX3UKdwxarkvm5UnhCFXuQJVR19WHTdfIWKW+ZuNqrTb2+J1942MlcQ
LISiHOmHl3Nr7VgfF4fDd+o67avVTeuhm5fhnSP+tRVExZ4CKM7I6GqfrGBLYr3FLRx2gu5AqZWV
6EyFYhXi05kEb0/o1aFUTaHo6gD4TvF5l8hx0tQZci2VaMQtpfqbRdZ/P0bJ8A6SfXXtyNpgLS+w
rHOy+yg0bB0sVssf0Dr35KZtAspgf0mcQTSPv9evpN1eH4Xrt0yaXAMnvXxCtpPDt+4wVUfI1QgV
zW7O13oeD28v23ujaC9HWfOeK4zEE1q7jCgf442Vov/9XxoFtyUyiTqA+WQubWTL6TIR+2rsaimI
Laqr5Oj2/v5cUCEzDZusIUQj8ZI9i7D5FG36VjIXTKx111HjktiuvZeYEYykU4An3hrgHfaSGoT4
l8M02O6tDf6U/jat+fxnVLVmSyekKWcbxiiJSo7E7nUt/6ivlg4/ZtJmWN2lClM7UyPK3yA+/uaW
rKaahjW3rzZ0lFym/hHZDhofJIaqMrQsaY7If+JAuRtHO1Pdt1frlRcGOUnQA8hbyO6fnEe9aoxj
NjeK72SZ07gd3joLpHmDhsIoip13Atyvo4l9rGPWKau4dp5eZzdDz8c8EpUxKu4qPujUTqFUc+E8
l2ujr96BZr9ua1ykKCTIBB6utaJb6vlWUNQUZqWcqNgwl4i4rRY6X7Gt/fYSUstjI0AKIU8Ht+3l
KL09itMWz/F6aAv65qxG61zokBhWtnQv5b+9v2nz0mi/wSOBpNwp02MqW6AR5Vi8nGXjGzk6fA3X
apnfyyj9+qzIq9hYKHPzIyF3aisWd5BHhk7jvoAWpcVGNKYYnpuOwPWCwf3t2/vw9OizScHxwpKx
VWA8o274chGZ6ca9x0DWgcUuKV5L+eexTerCjy3OZL+2sXv5zd3ImExL2KwoFvUTUSF6vj3GPk7r
otId3+k3xz5rZk2jIm1rUubnY4VA0ttTPN2NVDsxynNokBHGIxSlXg5nOOnSOjlvc9wlOCZvsql/
7kwc6t8e5teVFPQZwfbQSemQkXg5jGTjtFoPSeRLhdVmPuRj6/taEjhiI2q+GPmo/KajCpLhNA6K
/3LGQ1nXT0YkCTyTJlYRKxvmbt/0CKE2c2+/s3yioMZXf36p5joHnRrnEExXSdvaJ+9z3819RQGo
Dma1QP6ykE2pRQIb8HKbqjAHwriVF3gZuJh9oj9n9pNRRfO3K+2reNIWmC3JpqWuhVYr6kp1Mty1
WR49wjbAhbeTYCTD8K8/bXkMiUO5p/9D3ysqTGxXzyKNrujSiS6VEmRumuV8DZwuLHcg8/Ih2doh
gHaR3aGB3t/ic95W8CyTLj7L5K1pzmYj7/wFbJXsV0xFcJ1WlPWysjoD/omZlvfGMM47LUr1g1wQ
NoLUygy6Ax3UjaJ2vZRUpMlVKYX4OG7o1kSJ8q3MkOaflT77oqxOf9b0VoECicKxKmE5cq+NyNVb
GoTKiG8CFR9Oi26sf+Y4F6FKra/D3YL7JcJl01qpMGkqJNWnVrIWF5pChnZgbMeoQOWzGQfyVtqY
mmyTIbmF3dAfPujb3pxL+wxLXFSfCs0qvEQSXZ7GsF2WfZ0FloH5iARJFuGJrpXR4qpk2P3TWAt6
eU5/cw4b1tX0Us4CvUd1kvaB/mKNSy3znLySP1vYG3zIdDIi8EkMLzd6ZKiaDMq9lCTad12dVBy+
JDwl3GRMUWoT8v5TrA77LLE09cPQWHS4S4ohVqqKY6x4s5nuT5gkG45wMZnIMDLLDAXRNDGsj5pW
zMirO638Ya51i6bLGY+vWlKc0m9spX4ssgrzoryv4h/waaszeDTxeC8pRQ1zoYNBWFPkqhUdGxKT
3gf6I5Kxmb+Xm5Uo133MD/pap5pX1qo40ZFf25Oc3DDMwAXZVJuQ0hWVsWweCuWi1UYVeaaia/ZR
XOhd0ELxh5RRw1JTy0gxz2KZ3syjUuMJf9USdIydVRqp/G0ay7RB/Lq1PuZaIh07ddjQEbbj8qO6
ZLdKstb+Wo/9J3VVrVI4I1qw7uusQYNk2NB6Waba+bopQ369NiN6fGORIBiiYJsxS2q0uFbW6Z4u
F8N60+HVhLON3JizT9ITmk5bpTGcmGouaxRK0nWNkS43ZwNiUWa2Rj2FqaU8uXfoK0qrzZaUYZU6
9PfXMH/dvF7QVJ7bvrkcMFhZPPyv0LxvcQku/MxUh9yrEb1eL7ImzbXytuYaQ65liaN8edDwNuQ9
mpsa54rCxiQLf6o1uZ2UDlcWVZ03I7CcrMluTVhGvNkzOYg49WO9mOorp80kRFcHvIxHj+VQB28x
4h6Zk8GGoefkFi49Y9X1H9rZbpHw6x0p/oK7XKXtLRrXEPrKYkk61vbQX0mQkwRRq597x9XjVU6o
djZl5KVySrlkQqx68p3aqm1XsoaJXwzbCDUanKOtwLRpiPahqsAoSvMWQ/oU6kqo866O/ixXGYIz
q91c29P/ZO9MluRGtiT7KyVvjxQAhlGkqxfwKeY5SAY3EA4RAMxgmCfD1/eBM19VZnZXdeX+7ZJJ
MhiDO8yuXtWjvJOO+VKuD1m8RtU+DaaKFdNiGLVEmwU/dUrx9c7iwZ3v8WsJ5wh8emHr284pnHTq
tquDsMe52Ue25VKI0Kv1k0XvAT07IibPFxYyI7FSLvl90chqTaKuarDB2e69v6RzsR9pHjb72uk9
kDMhG/ncWQuxj+ZZXY6qD5brhjqUL1nH6bfHqLRG+5VWabgtvKxjTIhyhuXWpev3WSpb7Joqmt6m
1VXhyZNUQvI467NvQY/FDS5+ZrNpzbE4UCxCFw1Fkyr/HHRWi3munWfrQBjVKo4UqSynGQNYvqOa
R4DXWOoA/tZqt0OSidZcm2Gdqh2ppQbcXUgE4NDYvaBVLRPaXQDfRNSoFQEOw8twdubglrMdjZbX
gHaupKP6CJz/1Jf7mE49YJdxSMjE8xb3c561cXEaRLGsB8LlMkgozDEfNhaJ/HIi/70cpzwLbmJV
cFpNfkPoW0SL8+C2jYHL2630CRRDHn6Mjorv2L8J7yIvRv8tCIYV7tjQray6FhnLC6/pp3o31hWP
kFp6znszFxNIEu03b27IVELJAlx1HJFNER2X0Bk+r/FAfURUrKq5GDg1HjEMupwNNdGiXbeWApRH
GtLIMjCy3aSsbH5aqg5JNzrz7CWyHXoIO/QANieHwCfUwTGkfCrOhwyfXWs7B2clUkRLg5k6Ugiy
B/07eKU8UZcgHvNaSv+Yt5a2ae6ol58Ue/L4iQLT5/sRu/1wJMtJA2SVLXO4a3To0VveF7HZ2W5P
8R9tEVxFe14IXwUf0cVVkJaUD4SLGA5511tvdueJr3NZIABPWosv0tMKOv7QK3VyWCtTzxh2cKHb
ZXsx6TmMExsY/o3jSzylRdOl763lLTAt/bmmH6TzfKrfA0IKR8XE6RLnLMb7yKGNLyFShYyBaNeD
FTVeGe1SRFlwlTmG/n1PXuB1KFZqgTotFJwlMbfj0ffm5fua8py+C9x8fE0pDCBGpvL5qxdSOquG
0qbMpdhcpkOV6Xdr5LFIPGvI48c6mFcwc4VFX5Bjepp7Rj3MNcmVJY8wNuYcbZPV8gOMdTwLqpRU
CAqPytIJar1sYSLXa1EfR77ZQKOU4UucnayxE7mUNo0PbM5/+ARRxXUb1sD9m2qDBVQiWsk72yaH
5jeXUb3j3VUUu3KxxihZFY/YXTmJHBJDmAmJidqp73KarEiQIS7E3B6KLGaQoH/+ojO1fay7Wju7
MJ678Yub8pC/nBoFdsH0s+9+S0cjncPqub26q6uVNX1CprYxB1y0M8SfrBTt49r6qwKR0te5/B66
RVH/HBYrSNE3ic6VJ87ASPSvlLCIav1KjmOGcTaZumbdj9WU1rPj5G9pyANtK3PDBGw5HWoLTV0+
ARb6vqoLP3M8KU9OKUTwUQdWwHt+WKk3+1mUuau+hJhhSztZRs1zMuROAkQ7XWZ4CCFJ42OjAwN3
qCq6dO8PqoeimOmhuU/dUl4JXDHB9oSXW3W9V77zuB6yQ9h2DcHLPF8x4GpUqGSK2xpoaDHn77Qq
puSC3KV9til6E0fPX/1TxaKhPObsN2mgGfk/e97E7q1mq8OZOvFDTQTPvWxXNdyDbiFGyPhodNa9
eXxs6xBRlnAS7TDNJ+pzhnofddxJE1pzVXRI9TI/lnLwgutlVtYXcuW8F7wsdCCGrVipD7PGZxof
W+kvVL7YGWlJoeWIL1lLs9NWNE7HcpXZlZ21TnU51g3F8F1Hl8GeI6OJPpe11WEar8Pi24QLcN05
auDwW6kYiI+KH4TYzSNq7G5eTfS8lEPV7vgOEuHMx0Wlx2zJx3wnXHKTBH4qBwqZO8VPWWsgpTeB
9K+twqK1oM6DJWEFmL8ZJcSblFWdv0AWUC31X6u8z+mV4Ctoi+GqM/MMcJrVFij1uJTcGNl1vYXl
4uqdy5gPfNRxasn3O/Kqo+110UNl+vLDUdqE+Kr70U6mEJswz0J3dveeDJenMmyq7zwV3RddOQYQ
uJt22WkVUtI2KpyAfesakCStBuAf+Cu8k1bu+NNYfQ3LOo9QN9PGNBeGMAbs0Mgj5lVz7NOr2VEK
0qlheli2cFDi1076Lt1gYHRpAm7urVnV+xJxmh3oAe1u7Gk14N4sl4O5HkpoA+SxuquqyrkVUrYW
NseSU+FoKWSWvXCkAAkfiwYQPBPPnNirSblJho0kxy9obeNqAGov7asfjpd5O5mZj1DU6mogOE1s
fl4fR3d80J0Nstkem9uI1RlXm76LMsWhU/cPOe/zl2Zeig9i++54mQdjBbRtbI+Bzkm2cDlwqB4f
yFcZZP8juxTrKFXmcjFuV/19LKf2s7S854X5J0/mgUtR0jBrhtSLKO+EwRoKod2ve4IRLYikgFYl
ZKHA3nMNZ4SZCshLuUyf9BzZRCJk69zQVXO5ygiQpVmcF88m4Uq/IBC+wUT0IIXtkRrI+FOcd+l1
bNfOrg8rAsKjPVsvTVFZb9pT1TMoAzDqbue9dO48PU6RdkFqx8XXijQOs+dKGCBZJEPr9uPq9s0a
rTAUHJ/ybBrTM149n2ncnZ81req7lI7xO8/X4GRbSqdqCyd54OuXdakoMWs0FpVhvXGnYNrN3VaI
la8GGqdNIogbzxYLkt7noi0hoNdafgFFsRysQcU7b25BaadLdIu1vYAcyXvKT6yUL6tW5rkPOQvz
dvSuZlMMlzmCHxXd9s2wltdhBZwWaEyCK3VIqHoG+ZijjMVBOSaK1qkEw4L72WayvgjrRZ3qenHf
VjL1CGal/FRVdOIlQWaH92u+Tsduia4Xk1avG8yBz13B+jZBd5168ZXFZuTDTH17OU/Fl1h7+Z2w
Lb1rPJsccwFYeil963Nui/bGdH71Evne8AQV0gTHyUtLBtXZBY1fmuFgG3kr1kkchQrfJqbMZDX2
Jdul+nM3ooKuZSUPLpmoxExtf83sWRi2rXb8VrQyzI8eWfVd3sdABXUXXayZzPZmroFrhnFwXfZ6
/YgiS1yotuQmreAaxUzP62x/DZrAeqIlPL1wswHqYpEXF0WDCpHkViF3VFQ91IPfP3ilU7wURdBD
xRvVbb4s1iVyxHLBm49n2GTeRwwaR84dJ/FlMH5BhtKHZlRbGVivftAnuV7VbBtvSr/+VnHvYqAQ
IW1UnrfvYZNcz7oCHpPp+gWjr3tVWV1/aNMNMWGCgO9xZNM11LTTUXJ6lrvUs0pBzVYnj5JZPul5
y1BvPj3SXBZfexPq784LIIyu9GyeikrN7iEPpmDfsD68sqvKIrPvXE3lnF56Qa2uR+V/8lJhPayR
syTwQIC02rnN63Fd6s9B3oR3uBqesioI37X0OBOCTDxQP/oxeP3nka/hG1MHrXbaL+uvC42NG2ZD
QgdRsn92Vz1clSvFRcKeH8pqFLxveJgmpqVGOsLz9IALgyuXN8xvxVSQylgZfCnFLOBECQYQziPh
5Dvd4H1OmO/rlFe5Tr84wiiI4Dby2M5Q/b11PwwBNGzPWS/KpuWoLhY1cDsvuqU7wfmAK8PdbXwi
sUs1cho5T1NW28uBT9/vADMhJuzHdKTF0GtLC6Y1ksPTMvvcWKOudK+DOkZYaGZPfGkoqV6B+AXu
dzzYlBl6cZ8elVcTfFnHQN4tWVxRd4BAkdK/ldH02PLTglDNIwJKX7m1pntzE/1weMQq3nqBfyLl
4wK3mRYA46FS3LXSnqJNFJaKVH3hVSixc47Ik8eW3qq9Gq9NlDXb3tHTOfqw3zEeJbrsJFjBRozO
paqiedytPt+8hPZVksMztZ5Zoux8qvdBU4YPVloEwKlXK/Sh9AjzZknX5DtJqIXaaysTn2src2pq
Y52AGlPpDkMS2f58W3stZV3S0fHPrrb678EwDA/lpOeeUJaXZRRGmuUHrKBI7TnTtDgOXdzywsRd
B+NVhm5/KILae60ai0cbLsoCRLUFFSYpuFc2tyPqidmpYVaUZzEOxfvelK2kJTPon2lCLSDEYsOA
F+mpId97KnS/ommNTBy6C4FezMNCzUEx+Ohgc6WQn5ws8h8H46W3Q+9ICNjsaAAYFXK+iykwtXim
Z+AYFNys13AwyMXV2qefPV8tQF47U2R7jyvYx9gpokO1nppvNRl2fbnQeo2ze07d8Ba0GuONCYcI
8Gid1viHPcVB43JGu8nItZ9Actq2b80U8TVog1gaTwhGCU9avntuRlw8iQiqgQBfmga2tKOi26kq
o6e1najY1DJVAaJOZ5Z9uDCC70OvsOzLdlqzleV/N1PLq9ZyZ7pBAuwcJx6RRYWRf4/Hg9h4XEUB
Aauys/WptnvaclL/TfjazQ9+mUl1mFFfIfBPJR2WhgZx8uc6G+iF47n9KWhF+p5JTp6dCdrqKSqK
Pr9xuczJPQOsA3k9LqOfDRvJ6ZCFA1V4a5anT3U6RZCeXXdd0fow6RysQqTrzmPUei2nFAGbF6Bk
5IuyID9g8KobUuUDpR5zpqaFpL7X8e50jVDHKI2nWzqeGcbiqUc3aiJN1L+wKxyULrpRtOsbO2Jy
1OHovtSRNWYfUioFtbfUbn/poLXdViZrxmcboEVzsmreUkwiLf7XQ+XxzThGDC4Nwkg96T1xYw4Q
W0y+vy/WJtiq6MEB7UQ6W/SYsvKW7G2g6q/GpTiw21prDa6Qu1ZV8puzxDAHWtAl95DceACOgU3Z
crrSanxIPX+4G0ELFPtclBavyFw7L9MYZuFpGM3k7dlQA3ormyBE/8vgUCVTxzh21VYOP/h9m8/N
ECR0rI+cPkOzeK8DFjH12LV9RV0zfp7A2+VuWa5c38qttFXM1Csaem4Pa6zrIqHN1w6STDdjuenY
o3mNhtICS8yzDpk2CKlUZIqSD/VY2lyI23IRSRvT/7kfMrqK2MHOZXrbGj90qHIufFw20ML6U9Wo
Hrs65nkXQ1bTzyPdtDO1v4mRI6nVcOA5mniTv0Y7vYIDfTDK6Zxb21Q06cXTUDON6G60kcQFGKkA
uzVj6NzyfUpFpsPLZYKqh5eCm8JngyoIP3Tmdnj0a8xnFKkSE7I/LdLKfeDTC3uA69iEcrlCv5yG
h75vCnPgke9Oz34fMU8dRleA3UHCLGRwqou0a19k6XuaV441z4+pEXb20dW2tq5yvGDNVbT4WPp4
sLTd8xxPLoa0Bp7V9zoXDbhhCFli1Dun8Cz/5LMQqi57brkxleZO0FQJ77yivSuQ+kD8xE0+OfXO
1iyPnGRpxrm2d8NaN1QIaeEHH8B8lu9BOrBMiVE4fLOPERTs7jiyBqdoUdS+m1MbmdkzjzJtrXDT
qjgNWmq+s9ZCIi97pw9e40WJ5X7trTB+KkoX5ccpyCenFzCsABZumVQGAW5STnzlzdIK7tHNS2K6
uddbOmkdCY8mkdbqqzvLcI/qDoIBwXqaTQm3sXaRinaZ1VrMjv48xXQrx2YJuOhVmPapPe77pU/C
ypftqcnr0BzssLPCqzlNLVpihRFNCvmhRIf5pNtlBiDTLhPXbYuznH/FLXJLEfOtreUVw7HM6YaS
etDWrjNxPZ/61K/jBy0HY67TOi6y64DpHhz5OFGJJ9gQFCzEp06WHG7xrC6sshuaJ7ZSqXv0K+VP
d2Xg1iyu47FtoiuVxvAukrGvouq+Geqw/VY5LLmeTWm32ue827roT+e14r+Cif+AWPeHDev+2/Dt
396roRjM3Tf9/u//uOy7b+/ln6OJ/IXfqRD+b5TTusRVNmIithYcVL9TITyoEFtJJ3qg8FF93P+k
QojfcNt7GC6wp4LD2XJt/4wmxr8R82F7QVadvfbfhSXGf9mY4vaDjkNAgg/Fp/J/Zf+9XPdFGA4d
Euki5X71y/VLl+ruMVrc9UtajykzTzr17yYUzafKtUx5zGZ3Dh/DPO+A4dSBkx+M0kiZK6Lnsc2t
HmhMqv07Z4g5hlSsX+CC2hDre39tDvD3qk+26k4ha8OK4laB1cUnpEg5gRh6Sl1qq62PCEKwsr3Q
YHgeRL3YN5kUM4RzBku4q6qwnGMRRdRgOXV/WYbSpXSeItwLn12htZ89Dc91IneBAmLV7bvXi54y
aL001fXgeeSYsdp48clCyXK5t2ivfnZF6maXgPma8oBLdrjl4EvryxTDrMOedxi7oxDjYHZZEY8r
zBknGnZDxQZxG0l5ytcqoPlZWDXkg2WUESbyWbbfl2AsabdYKp+kMIgbdNqMTed+wqh/pYJpYA40
PdDXwrNTm1Q2UvEu1RFHpKP97UEJB+ux7dqUNr6FIlYZlMQB1yqNx90CsargFmyX1GnMFVtB1JVP
fVOF+tSY2HxllArnHZIzI32x8lxwI+3fiGGZK6pRZ1Hf0mX9jXXoMF/Yqcw51LXfsXPyojDfB7KI
m11vV1iOZCdg7c4hKMjHAUnzZ2yF65MWyHYJm5/0IstalxYdyrlvajzV7GxrrlK7cRkamhNNGl1P
3VBRaKAzlI0mLeKOG4HsmVCKwFCNR+XpCE5z0jDVZ153Ozfs+LocbrTc4Du+VPQd8Aa7tSvid/J0
Nfz/LiNxD3G3/jlNtU+tnVHWV8ZLzA1lWJtT2A0YksswUrc65mm6E5Vj/YiHvKfnAQWOWjXUAe/U
r370pZm85mqWk4SgZOZMQJWUVfUwZo2866U988oci4F6HotFb2KnjvVhDIzHcVgcc/La3CxMJ1Xa
nDyutAhrRd+yXJK4d20KGSpn+FEFyDW3OOLn68IbsgxYXtoZUMV2O0Z7MsFteoURZKVYz69i+9Ss
YRqcGJDHhfVmjhDmOivqL9tpCppZ58onKZZ6lAmLHIt3zpBTI2RXZX7hupxW9FA0XgU511Kszbs5
yoA8KFT2reE+fsIvVOmLuXLNyp5odZvqRihwCD/xpcNXHgr/omjd6hvp05raBBQtmi6b1ll3SjrU
OPBKgH+0FDctz8w8ycMZxDJgy+OKEWkXT7H+e3ZRnllEnjjLeXjaDrGav/ipdA3Iw8KuseNGQxfU
nFPuGJsVpHTq/Ipp/OtQ+wf2w//2UOu+tX860rY//utI8yL4v3jZIE+GZAqg8fzHkQZ9fMOw4RUO
/omr/GfaPvwNrxjQBH7XgdG22SX/80jDzehzPhIADogbi7+Ttg+Auv3JBOQS+SNxSGQo4lMkwszh
+UfXVshuA8ygXfFkseAddR2Eyazya8qsKuTItCgv0ppnOsaxloV0w1onv/CR5PJXNk0Mb/aS+/lj
6LRaveCkYrys8Uyxy+Tb4sJfq9n0231PpF0PdiyPIbNZduIOu2THmMEpuCLbocOrYAXTRvlR34n2
69hqzzyldcMb1wcWWV7JSlneJ8+Ufc/1mvAlK+hAO9Epx0vxZi9AWtFTR5tew85i4knPY8t4HmG6
8ziTddtowxzEmMMeXT5EXU9hNLJ1xbPgPBRlzTYg5edhKV1WmL72eYjqzgNVvM1WEvsq9X8iGOvT
ZJuB+WuayBXf+mPoqUdkI4Y0+DCcRqZtB6Y37BaoyXv84jN1IechT58HPulyR07G8yA4n4fC2Bjn
pTiPitN5bAQIPN5Zv4bJUTFYivOQ2W3zZl+a11L5NS6BbRKNmmW6dzbtEvSmElWizmNrtE2w3jbL
lr0n6Zs8j7jOedxNz6Nvex6DmQRB9nZ+4eTH/jwqZyTxmJud8xCd5R5wXSSb9tWjOJ5jcRuzp/PE
rc7Td3OexMvzVD6cJ3RxntbNWKbLoT1P8VyNmOinNmS6D7dBnyPDU0f/PP8vZy0gy0Z0Aa5B/NNe
lQlqc/rOplok6ymh9zdJocsWi06fs9KQiU11aH4pEFafPnEwo0sQekGjiDa5IlVAsg7irGL0tRjy
m5ZB/ik/6xzhJnkskTGftGFTeGhHa6BZKo7RRzq9OCSmFXYJMEibhsKB85bZNjXJZ4UlPastnOoo
Lyh9TMzuWZEx00KmtFIRQgrIpPmI64EEdhUuGdVnZ11HpM267EdnLXmJnbWfeZOBzByEt+KsDcVn
nUicNSM2t6CTqrnHBeDqvLyHgbS5IDaxaWRSoW/prEHhB9780L5uh9Ny1qkyb9Os+rN+Zc5aFnbo
Tl82m8SFEQK1S2zCV1SMaOz+WQ/TmzQWnFUyltbN65r7aGfpWUcrp2G+k7KLKWBzSgUveRPd0M7Q
31jIosVZ+abLNfBnUsTgzR7snbU7b2rE19jJyCKmZ3WvPit9+Fn6Z5sJjZ6TsxZY/tIFzxqhPOuF
M6TGCRvTpiPqX5riJi/GZ6VRRGz7dv1ZgRzPaiSGBZTJcRMpUxePyD7vfNS3dvGGh6oYh+9qkzbR
WFE5bXuab7lSoX1Ws0IHbc6aqI9b5rM6K6WZ2lTTPmzMW1C0aKkZd69oZ/IgeCjPauscpCFOrDXG
x2WfFVlVStRZ3F8otdVZtQ3OCq5/VnORGlB25Vnljb0GxXfZxN9inLkzFmdNmJkAfVjE2VLtmfm5
MBsPVsEFbp0F7wfP8h9euUnN7Vl2LtKpxOB3lqPrptd8488y9cTT4648i9elcEH/FxYWxowV3ff2
LHS3m+YdnuXvaB3da3MWxddNH/fSEKl8OsvmvjS63gvyQfUObw1slmpT2emToKe6jIan/izCZwKE
yQmBEnEehP22U980+zGV+EEMNsxpRw4XWd8H9JXvy03t98/Cf3VeArjnhYB3Xg6Ug8drTrAbv3TB
uiOwrdPBlfl9xUlVuDoJnJSLDCTKVyw+4jKkIjdfXXlHQGq64ceVUdlgPyo/m+/zkCJU1bAMLzP1
tATedSnb9oFrJxjgvrg3mshTZF3XXf6cYh7lRKCy0jQP6QxKvegtKkij6UGYDcvVXgUKMzrCZWPr
Hc//+kIjBqEiB1T0Nm37iDpx5XX2ZZ5xH4x7XWSJ6D9xxlGOW1JRW0XyVZn5U8NscrD5JAI73yku
6z8zezk52v2ELf4yLXIyHRBT5ixFoElhVsX+dxwWL+hqwY5oET+R1G0upmBt2KOr23ULbKneOmGb
/V4H6rUHNLizxuGqdXvvvXGWo0GAvh3IA14tjHc0ruJ3/OJl1KQH+UTZ89Rnl8Gcv7R8BIdgQcbe
LsqzXSqx5rI34fWepOPYXuSduGMD5SQdBi9t02sz0D+IFIg/KHPvoSRTDF7oAF6wUdkBETDbp+4S
PcZAki/WVQWcK7mFG9D+FmLQIZ5RMyv1NR0gRXmdzvXVgNNoJ2gj83oKegr9WA7qxprMAIqN/o2f
Y+ffKkvL6zXTy2NYcaIE7aL2fCBcu8udHIvxRU+shBxtaLI38nXuiuqWH/uUROimN6nqyUzwLDpF
WFlRPpF/lO095si/p8kPjH+KGbzdygovLE+9trqkhzXk5MWnwuZUjteul7J81vFF66nbFNDzc89C
nC24dh6d0aWu1BePS9fGFJ3M1VffZQkS6TZ6SC2OkzWwDRoiRzXD9d0QxR19vDFLkr2PW+F5mpvq
ww8NRPyoBi8+5eZoRju4Haylvre7/qcrM3HZWtW+NohuibEU5iXf7eMdGNT3vnbue1e6FDvxCL6w
TVY/B80MGHxBPdB9VSWspooHmS1TxpuqnO7qNqdxL9eK03VoMkxt84NqYlS1PH/plvyz3QzWo8NV
dUdGmdL7ovmcjhMtlHP2oyyHr2yHudJsaYtnC/jbS2D54pi2SvwMnfRV2np9LckiJFBLuL+sbKIM
HMTZKyZmd4ymWGd2bV6qi4zTgliziw3I+zlaaCQhDkUusocizqznEDMq5YVlsPcNBhVHpjeNC5Ng
GSgqzUPurEV9o9rZv8NOg7lELLc9PkDot34sTyFOlcvBiy8tFfQJQs9jXVXrpbFwO5c9xigM8cfI
CcuHMchoghHlUzqvX4ybfxSjBfjTms2LyyL0K/B3HJWXcMbZzxY+BCm++KpxT23t9dUlPDqCqAce
qFuAqc8r+HG2aewH13EndeuywYnYmQ1q8T9a7LrQE11VeGI/p+3Az2j0+v6pG0BlXZmoHpTYEbB1
8XL4BWjiZJ2nYFvK1O7a7FdvGRB7+VGEE+ZCpTC4/JgipM/i4Mt8wiodt4G9qDucEaNg3drC4btC
fx6BRpSuxtWdRBHGo0eZi6F9xm9pLW++1lm4+ZG4QYmrwKxkJ0+5zjFlv3TaclxMs4Hmw9KKyZKm
eqACpYz6h0nBjZff0rbLWr3v0yn9AIEXwt7Fosun1GNw/uoBKEhalIWVjVjgsMaavGA5jaIJniTo
+kTbnSqPQYP5lfl+Ilxz11nSEq+SQOIXIdzGPlRu7tifmyL3rN8Rdv8aaP+Bseq/G2hv3r9/q+o/
E+S2v/G7TBsw0zJI/i7N+r85zK/Af8D8bTSzP0izHsBekok2TEIQL38C9gqocUzEEHaJrwVkGP/O
HEtPwF/m2IDUbRxG5zyQ2IhHf55ju2EiK6CVs1uCgo2FnBQI/7N+he9E3cJfYeSQg3rTm8hlhUQz
9+NZ+gIDSQHdJoiNsnBojGzK8rUY5vQ7L+HQ2+PBdh7SFK86JjILJpAmzPQ1265obFqXOrGVpW6g
NajqmHV65XHeOwieCEI4dNjXUq0zofeVuyxw8IXbcTp/lG3sv1ZlLF/kVKmXtJo4Wyu29c91OG/e
Y4S1G63H+UWbobizptEMezkV2Q38zSE4ll2ZUkwcwHN0rMXuksk33ZcBBjk+YywjW0/DmN3lBNQp
7QxYC40TRJd9Z1XVckIPI0TjYEk4xN5iKrwIZY0T2B8bpkkzq7esaH6Wc6ckJRUYcUlgkJfg5ors
rG2eWV4bZ2rnZnhuvNWI2zDAVSJy56700W0PFk5zOk5TZY6RGEOegOOQHd28HvagNlsqSktXcV92
iaclpGgmSh4X275Cua2Q0Blyvvqlnc1JVU4mJqTjcO6ThhBWIvKoFDsnq+Sw5/+yrPFQwHcZC2p6
FJ1yfp5khPrY+/a9sHlY8MUZTseyjqViJ92Ybp8bx05PJPj9p6KvzNcoSnV8cmzXW5IU1+LABrSa
D7qs2d4zkWYPHnQ7SiadEKhwoZqZ3Wwo8rdlrFPO8KBnFMKjGpsdDDAE1zrU7cXIFeBHWU/AypkO
qLolkPqhYfn8LHKuoFcr+oOzU5UVvLtdU79WIsVxXWZTm8FrWCyMdvGov3emb9Ape0oiLnpchbeN
zIh7dwWYehROXM4wnFX3WPTYxJMhxfay9zksPlzVsmj3fbpy2MNybyTwo/oXEiL6uWRbTGe85LGf
BKJpr7pNzl2YALwTCQ1U3n/tuwZz+fPf/+E6JBP/axAnTTf/dvuNm2X9R4Hw/Jd+PUwdCr2cLfO3
pXhFEG0J618PVn4HHyeUM3sDzPAA4ZH7u0Doid/Yj8Ug3RDRYHtskPTfBUJ+i6cgCE0euKSC4Q39
nQertwWv/xAS5BNlE+eD14A2iJXsr4nmQZIsDmZaGsIQ0bgKFmrDI1R7vwK9VrP3Obm5oOdFTvfW
5J+ctrj0cNIebVe9YMo9jNX8TIPWlPhL3t7Q/PRJaOJHQpvxYEV9ecgZXPfdJLrLoExniMPpufaA
8haFXAU6+r10iUm4VDftsLiRTLLDj7ApkgKt/CKKq89hVmITWCLGmNF5ngL7wgqzJmElzmNR82f8
/q3JxssKXbHmmcLzU+8hCjEeuL/E9r91Yfh/F939qQvvf9b4dHqvt51p/7+2f/4HF7GuyPLhf//5
l/2vX4M/2Fatf/oFmRrWro/je2ee3vux5K/+AiVsf/J/+pu/L29fTMPy9kc9VsP20TCq/vlysDFf
/us3wb3+C412++O/Xv5+/BtBZbhCXBG4O5xfyb9e/tsR//vL3Q3Qw3kLIOkR/d5Ix//xcne4i/iY
Ym3XgdgDkOnv6eF/ebmDWoHospVEIdfDiPwrga8YiGdpCYfAsSKBBYlEsDri27XFno4i54GdoDVc
TlM0tbcQTGNk1nFhAsHESVrMajqBtQnV7KOxUrI1ttWkd9KtqdNr9YjvbLvsbgZ3J0ZyAorzI+oH
7rnWsCmEGNjz6tpXWrUJUA7/2aqm6ZNt2tzH+FdLk4SdW3l7L24w0gd2az8O4JO/VOvqk/jJo22G
Btu2JBjGGhxVdeOqC9BUYNrlWudMU323vGkSEN3eXTo2bSoOyXIWbds5R9+3gvIwDE49Ht1a+ldw
xGR60i0cUsICzbrC1uo2I6rpHXWIOUe8hB14oY69KgrxEmOau14GhXThEVnhvxeJM6zIWKxuWHjO
+qgfcepCyvISj3WzdRVSvqH2as7F8+TwRe5qA7MyccLu/8N2cv5yQxThtujAWcDD0QEsQHHinzYd
Zfp/2Duz3biRbF2/ysa5Z4HzcHmSzFSmZtuSbOsm4LItzjOD09Ofj6rqhsRUKbf67mDvRqFRqOp2
ZJDBFWv4Bw2MPFJhFFdeVex7CTwRl4A8H/a2yOxPCRlCICwlD6ijnGu1VTsbs6kYNLU2OO6eP7i4
ffEV3P4VRl+qAK/wBFC9meMAlNbQmzQtdElf/yTE8MM8GjwG33TsrzXFHhHzGFzYtmN3rkMX2314
Pa4Nh5BOFYYd5UoWALJOn+lzzXpjO+9k18TfBXVlkHdl+1PTk+YvlMs/yq2shkvsj49IZTUEolnO
WF7JC/EQWbWpi260GyBrPCI/Fw7nCBYmvohFdmJrb8gBMN5EngxvI64qiwjxcqmW6ebiCucGygSL
EbBg+TMeqpNK60fLEH6YvPHfOgILR0q18dBhlhDGThAqkDsRVq13NPqczfvvCSc7fu6LaxdBTESh
uXkBALIcJ+T1dtJhNId4Rt4eB8S297b2aCljoIWDMZ0D/Ijre0DFqvU9MxVNQdiLpgAZsV5tQcWV
roAn0Fgks/ic9UShCOXnm3FgUgbYD0eO7wldPyAmOpYIBYDTSqdnrOeD2CSDGhZ7pkrKbw92cX7l
hYbS77Ers7+aA2j/7dxJDlBKkKQNWpi0mzYweCGezZ2FhNPgDnP+PdJMqgU/8uYp39lWwjSCkgYO
2Q4EXvZlMBRiRNczuAoSzES9s7hthfmpUGoABxAIbZVOI43VHIxNHzYXtpAM3xgFSgWmAU223rXA
fIBJXBB1kTWB4lJGyw9Tm+aPUlhTuCu0vCx9rbD7/Fqbia1BZ8ukyEF6pY64kEjpcRLzPFW3oap1
ya534ioraDMMk7jMe9WmcQL0NrsWg1rZ93Yu+t53Af1ZfzYwz9GL1NuqPovcti0u1LIQ3+jjKW3g
zQAUv42IZfycAZp8wrUU6uoGv4O4u52ZYyYPuYeh6CdjqmV/p3oQfvZunJbx1ZwWVb9psyLPFl7J
wMwhSBD01nZmKya57+aqryHLjEn6EMaTmXyu9a6ucLdvovh6loWio148yulPproFP6Vza++ml7ZA
2hWz5WjHim5JCxD6ajDHpvXnlGYZNPRwGjbw3q0eyl7SVr/gEqegOhLcN+XeUibP2Mw28EKLBmaj
KPfAgezxkOUq8zKt447ajVWNAZ/ZGHl330ayNL/0CCWMD8BSwwKXZHeEQZxnyAZqrjL1N1k9F+Ey
Y6gz8Y36xLDPERZpug08GQ07xCqDk7iPusHRgNk7Vq//0HGjU7ozetl5/XOGhjRA7OoYOfiF62Fe
a7iJt9R7ZRr76sjclQmBCual5YbktfcQcmFYKN2FFRpGsqXucYcgj/IhP2eC5JyF0SScnetFSAJk
5UCkYufdMlIGPLTpFMVwth2/HlxIMWPaUzeMTfY0SMvvk87JDGaZDuFGdl4xBqBf6OFlbSjENk4l
wgfJMFWdD+JDdOduZ/bhNqus2duaKs67G1u4gHMnEV6qBbzX7WhY8QwQR+m8bee2eMRiNdJAnHIq
k6HWyExeEQWSgZIuXBTkNDnTs7GYFFJjryJFL6II7pBdgWq9RGiGebvqav20j/TKuki6WC+AydTe
Y4wVULWDDeaEASjupNrVdezYBzuvo27jQHxQzxGyN0AiMRRauuducaWnvRfe9KC8MCKJRl3Zl4ZU
e2gdanHd9pZTEZUwdoWnK8I7s2e/PihVrhiX24YOsyYTI5+vJrOpMgXRBs/I+cmY4kqHX545rLNM
gqOYjsr1qOCasclHRjPefuT2IA6ZGH9RrCKno4f1OeiZWscSTBZZFu4yN67bALxVlZtn8VAILfTf
D9FLlfcqQhtI7GDxgWYyF46NUO3rCE0g6QpQtaiijOCdC6DUqTCvEX6r063EZqV6GHNlmA86/eD4
TFVC/bHDdsa7LMq67y7rFOW2s7oYVdenIMFtLErQJbh//1euLmCaEgBIkP3WULcz8XZYgX+KQoRR
jOMduOrCvPFGNQ9oGQ0bY9aUExewtlxJr64s1kL9kVuL655UfHVlkVNWhAdAcGrTFztgbpjN0bcN
TJ2ib0Kv53MF8pd/pofXwlXUbTnCqW7SqDq8v+lVVrVsmlbNUkoArNE1Y7Vp1EYwtlxA9zpiYfae
Cyf80yQqAioUquNduo0wT8k7HZ8GkgHNQvTLxbLs2R7jZfqRCDyWFdMcAq0epqAriLHZWH5QrMrk
zKF69AzWcejbrME6/cjAs+phpJTDIsuNRvlZ74FRfP/5He/F1IECoRj6nJmuHRTqkuwny2NwJFGn
Ikhi6odBaZ2f76+y5Jovjwt9CzC5yPBhPKUDjly9JaPVh7HOMrqwGNduLQ9fbqvKtJ2H7/fZM+oO
+Zv4r6/2Q/X5f6/4/v/OD2bpzPxzBf6Jkr952YECEPjvEpw+k0bn3kWt3EV0zeTf/F2Cq3/AMKBP
jwkelkr8L16W5HStKMmpqbBn5rv/d0mum39ghrFUGX+B12hO/avzcPvXCaBp8Y81xOo0GuAWl5WZ
LtAcY51VDeGYRFGtEm3QNpV5pTl5ch6r+qcXD+PvRV8WYkeL8OVaNIgxncaTxXiuHV8WKhSdCm6F
TbDYC5xbsPv3dT2JjwUmmgv88UAceJgsYa3VahO3VUoiVxOgBKJeMKi4i8AS7OJeyXalqmj79zd1
3MtYwhHpIzpJJqKEvKGXMak1YwGWmHZ3WHYgNWpv8Gd30iC9WwMEvyk+R77MZaJvFGf/ycp823zc
Fl4Qq7ux7JYpp6E2gcj67DJEQ+fMaJdBr6TpXM/9EABunA6J1U4nruXVhff8iB2W9fDXsamijNd7
7idwC3nGyl4NHXcYIHj1FQzmyO3CEw2F46U0hAq5bRaA5nJ+Xi8VI7ad9cgVArKfaFuo5FA1FqO+
BTEleP950hZ4HS3ZFwhjG21ZSA74Q6ztNXKqi7aNaTFl4AsHvy5ljgawE34Br2cXWxLB5tFlYNLS
yzG0GPdsVE0zS2JhXQsDOEOEgEaCvgNMrl486LYblUEzpfET01oDpHXhfBvrtISTPOJJAnQh0Wmo
xo2BBkJVUov5c9W23yYcir6avegfFS2K74TtGAyl01lqvhBdpwY6MEOBgVukW9vIHEGAuyHj3Rzx
6MvItWLh27PocLQWNha9sjZxsIZr9GBxof8UcyPNLZSirOWf6tzYfaR7T2TynuLbdTsxjqrbEO5s
YYsLJ9Ec3y7V6bsIpXgc+qz7CiVCPDll2Ge+xNj3F22rWjsMSYtKZtdl+T2jlzkLED1YgD5yvo+Z
e9xN1mTeR00JyqUQ9kjV7eiAPxEqUb4nrjb9BNGixUFuDYlGnpsn17GNUfAmTxyYuVMXYZ4WUrbI
wML9x+IPsUYAXGOHbNcM9jWwOuCVGxOMq9yocJ1+YIkmsb2wI7UmrbeVC+lRVwVF1U0/K7sIf6uO
Ul/1aVJj99HU0Tc87eI7dcBLbWM0ln03d8ZAtot/7S9QGoypaHypV9C5kOdIpnnbOSpQeagXhT/P
UXTTdJ56nle6KTemomCE3DQutT8JLpZFgz0reIMauO4iiMWkcioxnfd7HHmkhY0u0Bf7WjPadtzk
XuL9gi/WfopVFckiFcwBSK+soR+KWgo0LBAX0o+qOXkQjBNBn1Sd8LZDUmCh1yaw4qsqBUkM9cu6
SA3EYnYawkYqqpvVeKO3CHltew1SnhrDVNhHtlkGoajR2cYUKN13+F38QoCRicI4zR3uXFo2Qaof
7PEJtEP5kA3J9KPNm/6rojZzuQHZASCRqAzXf9Qq+5tr1frCsyx7QHpOr3+l/M58AzxjvouJlKjm
NC6lYNz/Kd3O+NyoKHHE5dw/dV0LlGzQWhO0dKF+0qV2UmRVXyLUi7yIL52xDiGbHiVzIZpnr8MK
+nCAVOmwBlM9+wlaZ/Xkng3efRHqENbwigRe16LEpEgb7bQvVf1zMC7aDDCgd215l2N+A4kmYCTr
ijvaNZhm7MY2+yvA/28e9X+gkb2IzUf0tS8/5K/4v/5v8+PP+MfLdOr5//b3RAMS27OyufH3cI43
+DdSgsQI9y76vB7+RTR9+Tf/Qvzrf4BpwHWOe1p3LHyR/51OMeFg7maRaqFPu/j5fiSbogB6fb4o
1EnbTOYWkOIWS79VmRZOjMtaAtsmq7VSORMwan7H6OK5QdE41jmMVwqnZp5VX1d0lWmZ0U0PM308
7dATXTyQjnn2hGzA9CVkDm3sdLNL9hJTciaBc5tC44QUFTsDcgdgtWpM0sPEb5OpLjd0mMNfVhHW
B1Kh+2Kmide4anEBRK9T0YUQzdc44VPXi1j5JUhqPiPuo+0Ga0x8pqDf6QEmuKx24PVdOdAcqguj
PVRNGv4Y9cz+PoVpQ8fAyT4TtEH1iy5ND2logvTl0+B3e8C9NJeeSVPp1lPYFXB1s4Z8pJaFeWuh
XQlVqTX9ShjDJ8sAN+WnMnRi2OBlf9aavTSQjopMbCG6DtgEww5Kvm7O0Wit8fW8EO3oGOdpmsFn
daMm+cJIT+9RUBynKnBakXZXNGPjs5L65yrBeQ9MWuFY31QGT+O9jsJncZhFgvYLHdHfIrIzZJQy
QK+Ri9MOMK06u4dOHBMeNI+ZCUQucL972OYi/cm8P+WaQVFVZvkDcAkc3wN8kHO7PnPdmYlnTwIY
Ag+ouBUjcJm9rPunIRopBpMN+JCqBU1t5RKi1m/NKxWJhp5l5bbHCwt1b1uQUpaNEuTcHpV6BfXN
TXM/nGnxXccKIJIIuQ4YB8ikhbotUzAzulZ42hXsPghgcy9xEFalKUJfLzBJGbhF+cGcoCtyk7Y5
DDVsZ7+3ktK9dOdWRzPO7nuxRYfV/irQllQ2re3WPVkkjAASPNf7IZHn0jallXoXTtNb3WUFfHiG
PtZAcdwhVZ+ru36UqLRmdGx9KQ09u0JAz+w/22bec7RyA/Fgy4qmrTWLHJUi2fTeV89L3TuXpOja
hvUtd2rUpZ8cGx/Kz6QshXUYRNW0D2hb2A9i9pJfkVoY5k1d9tXjOKVFfDY7SHMUY5yFfj165N/4
L1q3Lrdi6stKyeOAFnsa3beDk05nPddN7g9OMfy0gbiGfkpfkFofLt7Ptl56kk6ld9EFSNp58LWq
4YruLKX1znG/mAH/WGR3kdaGF7M+gHdW6EtmG2eM9XjbFMos8bQED43HQz/u+4oB4UxJ6O0MwFCf
qlzq95ZFGzMQcT19L2TP2ohfRqXfIjO+69HHQfzF7bRzDZlMWnXMPaEF9MZdHU+i9XsYRvfJgsLe
ku7Eh1izGhXljyqkcR8ONYosIQIBP3rNmaKLyEGi4TxK0rrdA5KOkDbNllwTY8/qxtWEWgfjrKTz
XRFVDC7LiVOIrF6tmTfIGshuo06G86sZi8z2FUBCIRTIprqTALm6Q4UAB1wmiQ13ENWADnETtdFJ
1ZD8Za4AgXHbYVc3QGKwox9Vmpv7Uhuim8lCSn7XF50DrNVI4AIWnqm0/qDpvA6hDe0FhAw+fGyy
zd8zrdXbSh/1c88aGBaXYZ08Oe6oyt2QlXBkOk+fJMIRkYoAhJLF5Tl6VxVCwGpjByP47H2Oatei
HRsWD/TE9W9QjsjaENkqvzLqsr6PmuwQS2hsFErgeAz1prJEKzkkToraKAIdHaPnMIy2xmgbKBLE
0Gmm2pQhqVUl8B4I6xsauN5XhZBabQamZO4u6sz8UDqVF+/cWoOemS9N+E0+eB4i60k9ZyXiKz16
+TWGX/ZGj4us8CeBaszO6UBlIEmMTfYF9IzQOei1V0JMUWIz6/yWsVjRbRD1Qebki47VxrcY5yCx
Y9gT4TIucrVXNvEwaQ3KSq49N4OvQMOwL6vSTkqUY+kVoViehu3wiEm1t4312rBjX+rombh4Gicl
5uvo1yLoKqpbZ9CN1Ow3EBrqHoj9UPNEWz6OARmsa2GqWYH8kVqonI260WGjwdRVIoUJiCZdbBnI
oPNgdJBL9gszpOKoDatuUmpTpU5ApWLGeQnpYNRVLI80/txtFPYLsXUC4Lsh3EBo0eGvTSBvU6Do
ZwjIoYS7URspnD4Ike6VcosIiDFc5FYEHnYTG6k9preKOQvX2lSml9eI30CytRh4yU0zhGN9aSa8
TsB62iOamVP6ZXIU5jmWKyeoeOjCfaGed0rfjiQ4xCG3JttXRd41nxJwkPJSGKYz7BOLAdzeGtv2
CVxee4fPZjduO0blIT+wyn8D5KVbjvZx2/mQkerJLzFQeGT0Es13aGLkKLpmOaqJYVFNRZBT2zk3
EDXi6iI0dazBk1GFpxxWTPpAi1Mm8goycKC+q7R6d1YvVp7Jhi+wtYM2d3vrW4+UKnzyqbHn7qaj
cFz0NkOAhVWCxtDOIQ2PGSPWxYwqakIYNvSIpNyYJzu/jFQZHiZ4JsPlkEvV2lIxozByphZxZl4z
sBz121ktcsMfsyZKd/VY2Ez2IV4ZgR73+mO4qPBtMhjBHjMzN2mvBxB0e3eY3JuOHXkPzLtKl5AC
aeE6gxppnmdqz82UNqnSQ8Cj91zcdKkGasMdVOtGLRy46LPs0IRLlkz/J2bFYem7gDe/Z7USIqEF
wvra6pXpi1UJJIkjk3CJ6lCEHhC6kXmnbTRd6o9a3ETVEnLM8hE1ofhbpnVx6COm6M6oqjCDPeRK
WMef0BIpvmgT8MkHhdnqpCILnmb6OXHDM7dZbSN47Yea1zyZJZt6KN288LZlkvdR0IK/tABYSLcV
F03mmOpZAitg3qFrhhZBJ2jU5H7MFxFjwlibtXEemmryE2imXeEWHzJKiziL022fj1H4KNELekyY
T8MYTWx+aAK6g3ea4di1LUl148Nk9K11FxaKVeVoyFhdviMnhLuej3LcVV2kiUuJksn8WXPnEAbk
FKFgPtel58Qbz6v1RzDesr3FUry4hWDpPCaZqdbbsU1140yiB2uguKJXzZYJGfPTgREkFAZ0NEHn
Gloe948yQT6C6NBm1m5yPdnDYUFxzV+0XJEhUsPJ3WSJkX0TnG31iplgY52NqZVFh0QPLaaedsVF
YM9OkjsbaHBs0aiXGsxqvQYh2NBCFD5WJnNHvhVdaeOgfy2yMbnRNSW/c0s4hqgAaoa17WqG+H5r
92TfncbVq5bkwW000aaCaMRUvc5MgxIu9ZqvKjyMyjcjKRGXGixH2WawZ9Kb1Kq69AYxQ9S8ZFp4
+zlG0fJ8QlbTR255xFUCtMu5AA70Q+Ah0PugXdzHenGIC3IOjf0FJfk8DVQBbXWDwa/ckcZmTza8
j72QCk2WBPrBEwyG8b6SvXbWMzyJ9hAFqs8zn+q0M6aWIxo7hE6bLRxCvc+2vYjVT4K56E3MyO9p
bpIB4a/cKm9qu4rqpe1Q+WjXqBZH3zA7H6llDo2CYyxi/OhGEido93iQ1Ad4m7ZSzKEDnkmE9o5e
p3kx01VSEVlHGvdXngJO2llZKpDXMuEp+k6et96h7g37W6mkyUXZ9QaMfqEOnZ+igIB6Y6qOP6ym
nsyN4dQ0LDqSxWijtRmowEkTjXMJhDe6UjQBuKBsG1BLLTIZ3A+ldG5J0b0fgAZKpLi6ydp0mAxA
vYH5SemQ0PAKSHH7u2hGA34/oy1wa/eS6DOhN7kHlCP5AhYBpS0yIuOfqZp45SHvLeIfDqwGpjWY
CAIptwYJB2qUWr4dKicqN/VIdD8x6FlaCS9aDTq9OaZINIaIWYzuFlTdywZxiTh1WRcI141jlg6b
dLbCL0khaDJmqP1FOY7SINeV/NaI4bmhKKQPJ37Bqu++/AIEijWqZ820MX1Z/v2Lvjs3Zo1UM9Gy
ylVxjfyQiR/y1D69KNHf6O4vje5X+1xOEuAgDJ+Rn8ft5fUqqYmJgwUExMcxi8CQkjU9jdYCZqfy
4d3AS3dG5gsomJ9ohK+Hos+P2FjUF+gU4zi77tvO2VIDDehoWiP908Cp27zypR17lzq9UWXjoX4C
1GUeef4kckQVrbaN2Y8Ynd2BJY+qEw3y4yduOkvd71rICzjYRr1+Fl2ilCIz49IHtW/uNJvavRBT
+On9J/7WKgaTo+Vhq/QgVquk+BH0SN6gaY308IGqyCTPEadsQVcdeB4uA0qkcumZYCbnrE2jrNGl
ZkzcgpYERTtRHBcXSpZ6uk/QGChPvMvjPTkOgFAeHw0aEKuroYbh0h7oxFCQlXkcnQl81VYVVd+e
+CZW42t25aJmhIyba6H9gLP86zfEuEJy5/FVClghya7EOqDaiKmhc2xUxTYF/XVqMLWaLixLMlOA
hsPYxEZ2e/UZeprjcb9CuHTton1qYuQ7rSjqL9RI2nfqPOQ/uXNGX1U4pyfO49E7ZKsMER02a6kO
n8nr3Za2Wnn2ZNJESDOmFyE4N/pELbIxmyZM9Mf3z6W2HLxVKGAEZ/JUF/93xpqvl9OruMpjzSXB
6dFfp0IbuRiSbJrurR6qLoJBlgOFN7IeMKQQxZnVOOI6rtL42/s/5OglM5si7GrwsHTP0ZfB6svA
N7VqghidlftJx8gHM5WZOkKDYhn6ao1J3Qaxo5Mn6404iNIIAsPaEpCYCr5eNBYAblIYftRvlvWQ
lwCrND9OPCsPskLtwzMvdGfkM9PGC/MTHpZH79lSDVyWLeCuJDlHcUdLmqUMjnI07QHfqdbM/CmG
APCEsgR1zPtPd7UYzVUWYvgJ4NNDdmV9reR5VkmAzSh0N9O9kis0F+zu3qOi//BCNFIdju6z2zIA
49dPVEsAKsDLpZycx3tHDve0Je8RdLj/6H4gyLGpJergS2KvTi16UGO88LkwTcDkJHbN6aEeZU9T
kL97f6nVwcTVzdKWAaOmw9LldK6+x6m1pTqaKPNmVPcXUvZOiu+a/T1r4YJhesT9+f6Cq7C6LMi9
z10B3oTDsV6w8pIu0mUZ+yVS5XuZWH2Qnb6QjrZlw4UhAVja6Oqxv6CF2U1UebiXdGlebRsv0SDM
tpHjl4Oe7KHFfjDn4Aiy4LIc3zliI+vbws7DHtR/hREWEiWPGQX/V8TUtvSbrECG9M9g3BPj3n+W
x+feAEkD5AvEMGndOpgyFmqYfi1wUGX4JZbj7pXyV6bb44mX9sZCSDgAtOYvLsW1qFQ0xVqlN0no
T0SUDYi7yYf+neLFmH78E8OdD24Hg29n4TytPrFBHSY1pojajKJCh3bZVEZmH/w3vuYjigCzfKAm
5EVMm2FOrWEgmQCq3Booe1YGO9Kw53FpFA9df5VgjJGci9kJPyFQIa5npIfmDUPSDv72mM/irDcz
O7sCmoqU5kff6sIuhNmiod7FZGn19RcdHjdJG9NanymLBZRo5ARksvWWv/v4UgYnhxYDWc7Rw0Z2
NBpxWol8jRi2xLM+l/9RPDMBTy7XvqZhPLfeEUZDZgVCPfQ7LWFarmXZFm0i7EW7JvsPHh7MYMgV
i2wkh+h1hI4lbKIegTZ/aNFdjuJZXEPIQDJ8+bv3H97qeuWTN2E5L+RjuBXg9FZL0aDK0gZXL580
MdnTpef7Hns5HzCcSPbMhcIrC0bPz/dXXRVxz6su1x0oGw6Is77UYQ8rAqGc0CfCeaDhqdWvB0vK
G6/tOKdRNHxFpx0wCHeFDxw8P5HqH4cCCCUABqltDDhT63dJswHvLrSxSZ36Sr911Ex/LLMlrcrt
nB/0/m6PVwPRBMWDeR3X01EKM3SdGxpaxc3eJufLAc3V+Pw/unBxIQHUBi6OsOOsXmVmWdSINUNS
14zKC5quv3LDLC6SqPv1/n6Obj+kRKHAA1K1qZaohl4fTwvRtSbpaHckpob7FHq6wendvLEIriqu
DUsbLdSjRTonn2JcnAWugkXxxbSi9oljYe4+vBUsQBcJALCCFH+r7DIfShBz7YiwRG+EnwiSBbIw
8lRleXwA8K8Bzgzc1uC0m8u/f9ExIL+NIT53YqOXCMwFJnvrzxA5JX320pYM/v1NvbkcuEgAiNyn
kHJeLyegDgiHsRDLDcitAT451BOtisx2xu3HlwI9TDpESWsd5ZLYrUwa8wEF1eJUjEHmxeWFmlI+
l3XsnmIYHR0JmgBo4v7lHXxc8UHf8YDMQJZIBGpUCh2SrRpx+N7f0tEqpD6mjZS0rnMerGdy8YuX
peDq0pssg+4Kx62l7RpUk/vhB8cqPLQF6cidQuB9/Y5klfSK3aR4AlA6D3u5sByolXPnMwmRWf8l
cvmPeNSjTJLVQHAQhMhayX9WX+wojda1sWtjqJHGD3hZAFxA9ubzpPUM2xM7vPr4M1x8dcFvEveO
7ko1Sdyaebq3ee4rK7beB6PnJvsPr8K+cIOFg64aRxc/SoAq1jyYcETo1E8Xaj5SDrpirKfwRIpx
fCZcIh0qB+BZTGr+5T57cSag04DjjaGa6XktkZAY9a7cJG7uNScWso7uY47Ekl7gNgi0hv9+vVIb
DgOeJHy72RK7ey8dr2Ih9D9zoAiXVWvgxTLgbHlTYdvKVNA0Mgh2UwK4A+MnLNggoNsQVkm4MGtT
lQt1yuUl4AZMU7Uuj7fMseW17HrrERFGA3WFKGuvHS2fHyIPl50zGp/TvW12ZXVRC8k0yqkBbzG7
NeNPTLXp+3VMFoxNhC9FeEhbwxN7hphfazEYyXmO/tb31oIYvNOXUuF+hDd0TWMdvxQmOGXvW2rR
3g9z5YbXbZcLE+KTatzWIYppQQua4dLDvHPx9wvFoi1s2PSVoWP+nvvRzjfEciy0wsYeMdiZSve6
i1vtMXEU7mzXkbRFP3rCYKEgKq/TQeNiXX832NG2EGWQgpMhiVibKgXTp5Pn+PjrdJ/vUkaMtFvB
575+58g0VbjMcz2gmUU7ychGcV14kkRoUDAbnqr58LFtQSamWgBRpZJlwnFdLVg2Q0aLyFLAjKTt
04g08llW9KewxuuPhlUIpHQ56ZDRLV+3kRMXbVYLrMemGQ3ySdTwIEYq+Zf397K+7FjFA2BGB5BA
QEtudYOLLNZlG6nYFqMafQELEBWFNhOksTmg3RPZ8htboszgAyVrpk+zThfSBM3+spTKRg4KooY5
10LI9PKvIPAhoOL/REGGZ0bxP9NB7ou4+/3rGcf4X9s8bn50v9tXcMaFkPw3nHHRXlimQ7RPNK48
gynR3+wQ7Q/yPDrVtKSolmmu/BvOiGADzWSLKQPJM5/9wp77l4Cx/oeN7R7nmdYchBPL+wiecX1k
wcUv7UzaA/T/aSCvjiw4odkp6Q8ELjTBs5ih7gY7jubQjScvrnWhtSxFqwOdFq4SYtlqWuYaQ2xU
jdQDpln4cHMnPypSljBU1fhSwylmU/fYzDHzMxYQcnn7sY+T5WGN8B+HVIdeyGp5zLZybAkn5AtA
iW5xe2VopkVGYDTVSW/4JYd50SXnTS5rkd6wDvnAomb98o42mP/pujKaATJVmFDNdx54N2BIIzOJ
/gwIDlA+p403Pb5bm06Pv7+/1XVoeF6eFpbDK+WJG6uLu+kbxUImkK3igrbJhafswE2cms2tr4pl
FZhFCxVHpbW6IG5fbhLogD27AtcfVYniy2nMikeFdTk/uXmpIrz88/1drWeBy1Ndejg0ORciE5XY
6wW9Cr84OTgoiWBy72vAIA5KgneVPwu9hBRE5iV9G1+jncTn4gke/WMMrXwHBLa6P/Fblke4esP8
Fup2zab+hCf/+re08cRNE4U4QPd9tcF6I5jG+AakKFj7Hr1+AL8+st9XFr8Z9yZtQ7C2H8MExzNF
lbX//s954yt+9WtW5babt2oM0M4ILEVfKP/tD1WE6rlKqhWdyArfOFsWnT3MBMmmdb7j1xvv8BQD
X9UsnxFAASgvX7Kq1U/UCG/uh6eyFPYWjfQlM32R42bOpMmioDxdnETPSbjBIzlJtEfZ5G8jmX8s
R04ttTpUGEO6o50gGQk4AyEwJ/I2jqyuurD9IPn0r+OLIMXSfGHcaq4Sd1jkdMwJTUGFigzIHrW+
GAzpfvgowI/j6yDAkb1TBr9+dGgOdGaFUyR2u4Z6KPJ5OgBtyg/ozrb/wVIUwJQgBq1OzViOyou3
BMecLN10qgAlUnEX1xGSrJiIPoStaD5YxC0UPGpFc2lj011ex5pOUlw1ngr2c4AYH5XowNpoB27f
/4zWBQ9/MH8+AozPdwSXxOsNTTYEb6MEYcpdrv22WyO5bGd7Qey36tkAI+HPRO/F/v1Fjw/g60WX
SPPiKcrRqXNHoGtoC80FxYrMs52o6H1omWefvb/W8ce7vCqmbRxDWvTPqikv1iprVLytxm4xioGk
1I0evH+zE5fvr3J8MSxaa8+nz+NaeJ4hv1jF0NwMqQ+rDTA+0fZGWzl7aDrAhYacx6gp1olM+I3X
BgV6oY0/D4zWh8PKRidCV0kGc1vrEJbmcvCFM1YXyEtN5zX2o1sPROGJQPjGewOSsjxEgD/GEZzB
KaPQ8PJIBjgQWz7Wovl5VjZd4CZac2KDbzzQRRiUgwkEHGW6Vcskiup+pDvMBlXZ35RWI7HmQ3+k
rMZ6Z0aeO57Y2xtXLbcsphsMMZjx0yd+fSjbMG1HvY6bAICVAZygKwAV2DWCT9kALxSEO446dtlY
Pyrgb7nfdLL75GlD/Sn2akBi7x+oZbXXly2pLs+YkAZ733RWkTPuitTJs64JrMwQ8BK6TGMS2HVY
kkaQYT63CRrkGzzUcIlJEi35uwj6xzvijQNGXCZmI1G1wMZXcaEvWh10O+tLrxM7o1CqAKxFF8AD
+iETLzrUknb9+3s+Ol6gfkghmFcTlBhdr/aMDJA2w5eTAfyPZNv2MUppmDXCLCx+v7/S8ctmKfAc
dNLZG4F8tVTVGaFrgxgJ8HNqsiB3dHHmqsI7NFh1w0CoB1o6JT2QeWpNx9dF5BzcwZTnTjbUcfD+
r3lj39SyDnogCz2eJsrrk4eNAwJJOipAHQjSjaM49Wcr09BUt8rkxKVy9FnR7F7GTJRRyzF/ZhK+
iFNzgVgMEJIuqNQy2jZx4vj4F4z3IhLjLpyk++39rR1FX9ajEckMgRY/Sh6rz9hW+sTBwFgGTeR5
P9NxRqwBs5XD+6ushVUAn5MPcV/SG6AEARXw+gkmvRA0Owa2VaXiQms9HCpLmCxBpzAHPkcwptmm
o2w3yWhEkB3CZOtAqTofKre7RVw8xPVbhubl7Hbx9v3f9tYTsMxFRI4O1tIvff3TbDTScc5GJmAB
u6DDZYy7ucyiE9njssFX4QKAEvkPf7EEvZHliL14r7GEaJFZMxSvNK4iLNTn9DKe01AEVS31M0NR
k6uWkBropVD2mFJ5yolDrC0bOfoJQDN5D0vYXg/dQ5xpNbzI2iCMUp1Gpy2CWhSlP5S6dSHxnsAX
oUqSjZqL6Btn1LttBxxvXBDkgT432r6Cr3ziWn7zsYAT5aksufs6oiBWpjtpIfmyRBlXW7NSqRWm
Qe0cn8ss3auxKvyhV7NznArm/TBapXkiqB0FUt4MHUzGnMBmMSpcfdz0K1Fhc5ajiZfXTcXT2Njp
lB4ks4mnWXFHzuisnfjMF//E1csApovpE8WEgczSWsfBBpCjhGU2YD5gfDWb66LsIPcqQUHfbOk7
M5Q7GHboj9GEzCP0pfQANapHH6odsNALmcSG8wlXsTd+E7MqOi6IPf0/9s5juY0tW9OvcqMnPems
yNzpp2kAGtCJlEhpkkFKR+m9z6fvL6HqLgFEECENb9yqCqnOoYSN7dde6zfAIo91FiJbmSJYTLOn
N2q/w95Y3LaVUt8vGiGElCzNnYmV+tvH2+/9gbeihfdCoSR5Qc0dboy5LsYebLbsFYj0X88/U4x5
pir3udryMxHEif5xZQKA4t4kQbmvLfy2B/NRK3prSRcP2n3zAOO/96mdFo9p1ugXJEqt3YJ03xlF
iRM3GfcGQFKyL+sFcpxMVrQoKABbzUC8GMZIFMlVuLTtRUfhsUBnPIgu1C5oNqtFA1zQJviW2f18
24mzae331xhfAE9NMrMrXO84VxFWIGG6NF4Qc+oDFxG28Dowy/br2GTizIH//lAFpEdsQtlzHev9
oPw21FVSrZHZMntTpgc/8iKIv+An//XjpfO+P5QD1sQ5ajUqIJ91vn9vZOxhYlk0Msp981grcFMk
XHy/pw2qBB839X6V0hTvARmYKbD6YzDtOKPNpkTJ7Cl9k10arVYhuaLEnN4thJMoxjz6j6+l9a6U
yaWvtwYAsMPOjfSrhAY2e9jyyBdqU0s3Yhz0M4ff+3laW9k/vJD3Ibw+akUOG4wZMra8lCJFmWDu
Dg8k3Xw8eidbIVKmUkRyChGvw1YWaKfjFLezlylEMXmbGNdYU01n1tyJOQLTjEgRdQ7SM+b689+W
Az5xA3k2tFtG6o+XZVmvzKqg/qRpETBcOAFnxu7E8lMs8tTkGoGQUyw6bG9K+wTVa9rLrVi6UhNJ
sp1GywoTCtR07qI81TkwEuY6SwTexzJDbdaRiG4l6L5BF3lJBMELX2tZTu5ZPcWZ1X5ivnhh8aZY
j6z1ljrsGc5fjVHPuP7V2NzwekLmr4vq/uLjVXFi/Na9pFC7W8vu8tH4wZEgWSnpvYdw6T95EGuE
PerXjiNp+zcN8VzjpUqq9niRSz0Cfkql4i3T18WneiwAjpH42gVL/+cnEqsB6MV6o4OdOkpESlY+
xFYg955sK9W9WuqqL5lS9ThVk3pmjvb5+sNwbs1y/6ctcThJixaJ0DJ5gNeVGe4GFBcbVzUXCH5x
oQQPGAkPBk6oigKL226WgoCqmmBvFiYhIDSv0nZNwOO4C1B3Xtx5FF3nyr0ZX3dTt3yaCnjYT6NU
VP80+iAEdLJ8Nr18QY7A+3h+jgH8vA60FfLGFgI4DFD5eNiaCC8bqRw8JF5lP4rU9gaRq+5lRrjc
12046iY+4wmaAou0E20cXMymVv3FclwHdOURkEs7Rhb0M8/bWTSDh8NZvQ0FUS9l5367AnvONHVi
M69RH3EPIGICraOVP4P9BhYOMqfO6vSmUFXUleZQqnb4TsFfj9T6nJThyRYpMKyuBKBBjrOIesEU
DGk3YH3YTpexavQX8AG0DIP1QLlR0yq6/3hOTxwh+BxA/gB4stbyjo+QBUCNJmaUNO2y9Cx7LlEm
NpIzK+dEt6jRU08CfkIgcIwz7zAWmIcRhcY6qWQvGbP+qk6T5mKR4+ZOalFH+LhXp1Yq4obQHUi2
oj1+HNfkOG9hM99NHtK6gxOi9btZQlFshiQpn+Y6k15zFb0mD1zniHmibb9ZPYHQmb2/Rzwc7X3i
ODL23AYkofR19H+76mQA/G3TTJM3a32A8QJc0t2kZdGdWljDNZ5Wwi0NTESR0ZXdUVrwxcY4AZMx
1KxCxUSqRQvzm7CYdDK8XbTh5d6feUycON3XQhR4DQInQHbHa5yHi5yW0uhV1hzLmExI04Wdj8p9
UYzj94+n5dRiY3Gze1cdePAuh8NhjyFyA3mOPG/UBH5UVjXUSj3c/EUr7FuLKp8MdPtoSY+SbS1Y
Q0+kkKvgImuT8qqyIV9/3Mr6Ke+mFrQ2IR+VdNM+GrcYf6GxUu3Ra+e5wI4SyTt3Fa1B6c0cp63R
DPmnepqCEe/pwT6TpXj/QiJJsSqtrptTRf33cCCnGBR1VjKQpCvwTqvifJeFTYIYDGaFY4YseK9U
2tvHPT65UnApRmGWFBTIm8NGa9gW+M6WE4r16XOD6JAry/XohPaS+x+3dHKd/NbSUfdacpWJXNJS
MRToss1JdhMt2Xgmp3G6P4DtKUCrYPuObrNcaAVZ34b+6OixNyGOjE4MDdUxzUx++Yse4a9JDmPV
LD7eZUka9Giycx6lY6ps5lKmwVauzvTo1LitCVATOuGKzz56aNXmtHratJOnjWPvK3PUO2k1nSOF
nGvlaH+litzWiloxbjzDHodaT9/kSUTnIIQnHuTA/tY0K8sNqstx5WJUtFlGUGZkAcCbDzVrSBy0
D8arIcyt57GxFaw0reZlquTss0h1aRd0fXyt5bNlnNnsp78LuDkievKD4KwP1/4AbMuWtHb0ZqFk
nNTYh+Zy9DwpZrNFA/LnoOI/38fhVdy1i4NRT4jSQXzmIXNy4En4QKggRIbhdPglkj6I5GmB5Y5e
enWhDwq6/nCazzzP3hFxVmFgalMKUscAX4GgHDaDwrmFTSBDjh6Veb3kYfqAZ6q45YbEdkhAxL2K
29D0E2SW3nAUyxHnMa0XQVrudR5I65y5RU/t09+/z9E+1arUHOH2j54VQPvpGwaAmgT6FriCnWnq
1Ahr4PxAS/PYgah52PU0JZignIGs2Kyi7BJoM67HmKh+fBicujq4Cta8Iu9E9OgOW2n6Ed2UMRq9
hEi7d+IlTyFQr/WjB01O88Ib7KzayfBUVUcNkvJPWX/rBFOrwfyDVyrvuqMNTN01NJdQH70ysvOr
ekgaFxmm5tPHvTw1bRys8prFgw16rKXYpFZV6EE4eXZfKJckbRAdCtXUup+x2hzODOnJxoDC8dCH
/fCuoDoMCZpFFC68hbzdBikW2S0jU1xGlhjP7MIT+XlOALBgRHb8B/u9w+kTdZT2nUUaplHn6DUT
ehh75tJLT/Ng69dKObW5OyVDe4uPU/QdCY3g0wwSSrpaOkV6HkWrYUfah3Z85vQ/FRSwSFaYg0mm
Xj2a1jqtcQId5JG8iqxeIOszOyhvmPeLZeUXRqmXDla0+tPHs7wefMdh0BreamtyCoUHcTgY+PPF
Is05pOcyi/04au97qUxQWdC/YhD45ePGTm1PkyGnNkJwDx/vsDFR9sYkz+x/qtjiSq0tlMgSvT8z
jqe6xAByAmLARpR1tD3nIhpxu+GxUpRR95zjNfsUlFANjTCqryZFHv6mV3BHcQjgYGf9HvZqUFLd
zGPmDRkxH1nE/H7phubx46E7deagOLEWEMEcYPtz2EiszRlvDIokdScjzJooueSHY5pRyGi6b4Gk
2X4SqCg0yqPyN+MJlgOVCJtq8XFOljLlkJQgpTw1lEJysE10VVcoGPu5gVYFNrN5+vnjzp5cJ5Qy
IZMCYUQp+rCzdYkiDJSiyRtH2/ZwEdM8CevczcetnDpz6BF4QrTSIG4f3ZPgXYU1xsrkBUGu3Krt
ZONPPneXMpbCZ86cU7MHJ07jhCM9Buj2sEMZfi+SrqSzBwFvvMUaVfscmF1xMTWh5OfM+2WIi8lL
IQL1L4aSdLO8poQJPLSjLVfJZkudGPujXJ3iL3FZqW6eY2fx8VCemjByOeTieBaCfT/ackuWGPGQ
qRypLdIEuY3jMT7Qpf03Nx9UgbWOuSIv7fV7/PYerwhjCgN7Fm+BnuHbeIZujbmqvb/pzX9aOdrQ
qJ8YGRxmnrlGp/iWnGe+stjNX7wBKRAT64OWYmqOZqYOWfeNRm5B14LxpseXJfJHvO2cRkazEH3x
HDVJORvP4IlOplZWGj9Nr0rJx2uxKrqwkxXC/7HXkKjVi9q8D7q5/cyZb1wEwzRctsBtt0uJLeVo
RzyOl/qclMi64I+vHdR8iS54BCPKfhSoabitlsrE3svGQGwyxR62eE9Wr0kbxNt5KbQfsljUr4Ww
W9To2g5p7KTT78Ms+UPDjjUnyuD/55scHawJGndVGi28uYyqv1aKSGwSuzlHfDuxQUDrc+WRpqF4
chyyITiGaZhe8gxaBuxuh1BdsDfOKuXM7J5oh7cFrxwCKaKc4yJ7lSuiyttO8eCp5rspQXi3oX52
Jsy2388eBXVoYSuUcJWeOtyGiUA7OIwyxRvrSDz0qRltIHVPbioK4fbI7VzhGFOjqRjN7pJWlXym
/ROR0kH7RxsUScm60TFM9jRLargajPk7qmLFtgGLdZEh0hs5AmzL9uNj4cR9ASSJnC5MghWeddRq
EyGKGIWh4tlKL9/nPFh9s2jmR3OUfv5FS6QcCe2psbFgDsfXspUlzKwF+FVrzdcoktb+ktbSo6wi
iv9xUycWDKgk+M1r3Rzv26Om4hH9wiC2FDKcae5MpjG6oowC7+NWTk0YL2zALAbZLnJuRx1q9KBp
YDRi92CCGrONNnpG4zcuLhutUr8mBr6D27Ao0uJM905lcK3fW16X8m83hpG2kdHZcFz6LO1Jp0SR
QG1CdP4S28HglrmGvUY/5v4SrZicOGxn3zLqahPH/bBFV1H7ImLpGu0Wv4yt2g21sP3+8eCcnAJb
XkGOBPa8Wg+/YpuNJrUeoXjZtGIs0yz0Y4A0Z0YC60M+5/DM5U2x95tZkQm8Ww/bkWH821JLZho5
Y/RNsSSuXxZVOJqyfFVnHMczq0m3+t5trJjq6AmVWzzIWiWygV33QXEbSoUyuF0ZYGvQLEqnP/Vx
I4V3HEnFzdQv+AP3kJYNZ6hDS76qcepDYteaLOMyVFdvtHjvk2aEGChuyhT7tAAvvcbJm6BEDVCa
MTUIomm+WJYeE8IZQ4pwl++d2PgOuLKNe4c2PPTmdJsHQNg8lJAhFMV7Rzd57+6miLAFVLR6vk2N
1dq+MmZ4wSl7Xzi4peFu1qvl81guCcnPAn0HZ8LoL3Es6Nahb+0d5tK921wMpwUj8QiVCD5ldaQT
zBVxwd6pDrOHXHj1amDXQC0VFwV6ncWm3XvcsZp002/33nfa3gdvCnXkshELQ4uaLuGVN4yJuc32
DnqiWt30MH7FWa+J1LC/7tV6sF3KWkiGJuAgKBkaePJlvYQ/X7Onn5d7377FQB8HvXlJq7+s5B9l
myQ1Q6WkhvBSq10ehD7OOIVkE1KfPDIlbDd7VIQd/qyJTQkS18+CVBG8LBVn3rKWqhddbxFlFhjJ
VntL2XFvL5utTrMFiacUhsFqQCsNRFGO3eJLi0SdrjjJ3q4W+AHWtfgEYmObCTTg8ZtuWxjlsYbv
vJVSNwg7CvnbrDdSNDeDwNwlhtnY+NouYtqinio/izDHtLfTMXfFBDdCtj7i3rkkbZeortmJVrjG
FGX1robdJTa4sjY5Ejd9fW2rAQhHGMULugY9FDdXCQazvhgsBD7uhFlIX5CeG16wcIFEbY5K1iNT
URhvM0v41bCK8a5RiuoaWlxO2V8ehcMrSzY26ZCMT7KGMgeSE82I/64FxwaUk4ICMEZBnQ0QOZ9i
1nxo3cpda0sXIzr+09fesjrdSWahLg46HMg4ozKbJ142yOrPqUBVGel/FUcyqZF+lhgAaA7kpmTc
oOXLEpaLbP7EEZrZ/lIs+bOeF5mE3DepLpdMbvQtSSrrEnWH/B9EN+P7UZmG5C4ITe05jSFOOxnI
MOGgExrJHrqDQeMgawtWOrc7tXbHsM3aS3SYW1Ty9Tl+LgbkcUCojEF5PwmkxD1kPOrMXey4+YFN
XYkLZlYUSOuZ1fCtQ6Gguqg7K099Mwn1Z/S6x2GLSlYgXEp36l0aTbZOcRk+dgSOSfK7zF5aJ9Jm
dila2Xnva6ldyb7ZmOi9C2mx79IwkyxHCvgiMeSw0MmYtFWYfVZ+NDyzoCarw1vYyJLkilGPYySx
U+05hk8ROpZZLYhyRkmcehPYn8YHraZYl7aU4rMT2xZhXmFLhuq27RLfCzY3AmFQuXt3CCB7uND3
C+iQSVZc2lqMBGNcFariN01fhU5jICWPRx2eg44IE/xceklQtJ+iuMfeRMaI1BsttvuNIaQR/+ml
sWHDSxE6hJK9V6lt1ajxeDYVL2KUMSpBArVMtrPdsDuFHFk5wPshSC/Y6X3j1CLuM9QZG3g8cRF0
QOswVH6YJkt/lKKxFps6W5occIExKiv5Pkaotm/rwglAQc9Ou2LAHXgS0oOil+m4nYwGjifGB8Zy
lQ9toSReXo82qOteR1sdI4pJCpT2DaBiMUkPMmaMBop/CIhI2edySi0cgKCHizZy/09Rw3i0QKd5
QxsXt2Qu7Ue97JInXTQSyVCMnXwjNrKrpM4SfIHGmINFqt2mNsXnOVISfoz302czKCpWVFZK5yy1
3qX8rL0lMGBczCaxQD/O2IbASwcMxzUPiYlHhisHVBbMaPXJmYfSGOFi0dSeGqQ/uKawF0gkxM2A
RDs2UuJu1bef91f+HzGr/3ta6bE3fot+3lnAfP0n/6c4IEuvf/7fZGkNSjSFPACTa55rD17/RZbW
lH9R2iZqAbMCAmEvtvtv75c1Wvo3OVrBBoYfrzIm0CdWBteRU95Hznm/dAF/D5dApqycm30QzjP5
Xa4Bnqke66nhlEjfSVs1iZrqfkm1KPaqsLPDAem2CTVoJ6xbKd6RRs71LZnA5c5cOMQuDXNOVwEJ
IdVboRY1hYJk6WCPiJxYz8yLHN/bgarz6k7xzE1kfrXKdInR+U/LZ0uF3ur0qHAolYO4iGSObs8V
Y31DlLkkJggaSyOeIKwu6hD5nnnmQyJclj8rRlimmzCrI7Vy4xbP3p9p1mt542pDpMDgkTmnUk5w
KVkpARADYCPLoSJZ7qgS8e2sIOnVTd0W0a6Te2m8yca4iLwlk8W4MbM5yR1dXaz2XpdjQ7vkco7U
wpmXBivpasbz49XqZKpnVmSoIfofZmxFvmJKKcZZZqpzJ8BIIA5PRqhou6jvuoCDCigJ8Mix118J
Bi35KbBjHVRF2qiLigq2HktFdJ00SYk7i4qLybd5aqfmc5OOk+JWzZTPBfFhkK+BApphnm2DUc1d
czbU+RZ5fhE92Etgf5sAMFSXwVQO0c0EMdfInJE6SNJ4qi7NgQ77A2yLcJNfzrcAX1cfXLCHmOIG
YZWHm0b9ZZdbjhzpuIElVRPmj9xLiTYzMaZZojXniAXC6vBTRtdcj3y8BHqh4UNRRdFn6ZetDHKh
HSYzoZqDFXMwX5nUbpf98qEp96Y0iIJjN6KjpSfQkeiwnrhAJr6Jf9a9JolHHiPFdonNJnJ1DEs+
B3LVvQJBwnp573tjF10gOfJqiVNnSP1cEsI2+Y1Jghy5wdU6B7ZGo14AATCqq2LMlfCijcQcuOWi
cf/3dvYwIuPkdZpdP1Q9DoSOgYEOXmSjoTxgR95ddmIY/RrB/s+iGu2XTs6rt8RAur2pzGc5THB6
M1JVeyjVJv8uiItqV1N7DUoZYOIXtY5BEE2Jlr1U8iQ/1iHUjGKo7K/AfcKbMCRa8/RKIcavdbsk
bOmLzRhLj2o1LDwzyux6jjOjc7RZ776N+lQ9ZMglfRNak0yuiCA4Omtd11OyRd1Yo6XwzEDENR9F
fJ0WsrRpJTSI0PG+5OEBfKat8R6aVNlhN/8EkF/63SB0LJblJyzyWt/qhbFD+JmP0ETzKbSKT8M+
VM606SfuGs31PJfCx3JQc9kcKdp8vBYe27zFT92edGzBZVFXkxOkSW74WZHKxrVZZhhWpCjfpVe1
Hpv2dRwrtupZzdhZm8EO2vQ2k5UJ12104PMX1kEy/liJY7abt2Mg3w5DntUAIULJ+Bom7cz0zhPW
S32JHJs7RAvC5MWCLsDtMgUtXiJzE5t3ttSZhi860jhOuaTRz5TgbCDmMqpPgzHY92jhN2+Wknbm
KrRjRsg1dqLjk+Lysy2BXt0mgjeAmzco+bxgDVMUfiMPiuyLtFsqr8RlXUBv6SK06hMFxzk5lMXL
qAwNJD5FrRteVBXaemmTpOYm0sq4eM3bKG2uUP4ukwupwtPARzAsyDf5AusScxV7jIZn1aitaRum
QylctQ+TaFdXa9UwmJp26ZwmqI3sH3MsRHKvVXVVbTq1bBr5YkHVdnm0VYpbrl3XIrtuCvR/Cq+F
0RA66jAQ3P92w93/ujI+8kcFy0F0jV4jYs2k5Y5lNiJQ0lSI+sBBrA4R1cIEGwM/q+n+MI+wbwfm
Ael3qlHQfA/f9zpB/2KqQ+Cgr1m/VdE4vylNdI6PeZzKWVshhFvlrshdI25w2MoCFzUzeCOjzmir
F5A7YmT3s+JTi8i1U1dpezMHbIqPh/Bd0nptFagUhK5V8f4dry0bC9tihlbhK1KMnTSpFYWnsPM1
c0l8JOziLbkVKQVQYde+TJkDTxQKkV8+/h7HKZT1a5CJIWVPPRwYydEQo3VlIheJKlZYhM8W6JYd
V22IodrcXH7c0nFSCOEQqgL0GMLUXuf6cJgtzs24VBYJmavCfsJZS9ks7XyutPe+P2SJMU4AJUIR
DGGxw1YKDIGHpUW5zLDZD60tWi8Ki2A3d1P1x7sAzDH8fWCdpNvB3R02tcw6L0OjCBydZM81Vro/
olGcgw6e6A+ZsVU5B2gEOOejmkpm6HIXWQm+j1JA8BNqQYApC9RGkWbd/Oc9wu+YtUjZC3byMY4g
IbM4hECfVnjqiyQPq2NUGp9ZB6d6RBxK3hm8B0W8ox5Veq1iDjXazqImZeTIfd+l1+lQLMRVJUTG
M4naE8vOgBS7os9WFNoxsN5ABmFVnLKd1Gj7jWg62weheE5Xdv3SB6E19Qk0SGGhaatg1jGjw6Rw
B0dMs51IL2OnHaL02ujZ3I009FdlIf/4eC+daI5nAbDVvQgl1tqHS8/sLHxpWgPrmUSKn6daU6+l
zBbXTW+Xt+o8a39Y2eOJCZtDRUENUW7eMkfV3nAZExm/XdMh2Wc4WRe+kvitHGNQbmejKRwx5Gda
fL9KaBGGIxc+xxxAhMMehnGoxkNBi2gglJvFJP/HFWG7jYy90seD+f78p6n10FgdxSkbrCvot4S6
rhXtABTBdIi+p02ajuMGOc7+ycQ/dhMqSfzZbEeyXB+3eqqDLH52wYrCBqxy2GpjZCEnSG861IWG
rVTFrS+qtN60VdZuP27q/RZAZ4HTnV/JxjORh02ZIQcgQS8uTwNp2Fgy1zizHS4+buV4Ta43CVAf
YKv8xk44Pnk7HKMmE6+zJhuit9UfCwJEXvjdnA13uS4Fm79oz0RDBZwKF/jxOZIEYTZbCcqbtgm7
LtLI9PeASl4GjhVcjc0wPzOM79cJsQHKZ6BGuLhRLjwcxrhfpBXDYTnKiN0wZXtCbxGZ6ZOG6PEV
iP0xdWejHv+0NsjFueJUgNHST3TV1oH/bX1206A0eB1zBYy59pRVs+IWmV0+FI3efZ9B/zxKJSn/
j0f3/ZrB9BvNLQXC2IouPVqeWmxjMdeiRNzF4MbR/ZPVN0Hq1vu4mfe7ABVDaubUH1HiN8VR3zJi
r72bgmNIkXoJiecHZ1C5TWyEg/+iJaZkJQmhxHBMox8SuZnrBjBCKSvtV57TTeVoSwt1bFD6c6jN
93uB2JhECHKGmLdgCX84ZZMRNr1ikATFXWcrsgVTytb8PoZquyWFcYYn/H6qKIuvFg3AXmATHtOP
ErNsggUXGnIrg+zKU1B6mMTYZ8bvXcZRhewuOCnpEYAf8tOHfcKQa8qiwrScOVjGwOuN0a6cfhb9
7BlSWdjuMFuMaYLTz4uE9/ZC2rhFEE6VIrPazGwPfRXb0HIkPwv5HBPs5CCsIQUcpVX44+jb6bw0
g1al12Zl1K4R9PJmNoJzSjLvjwA0fqFdcdsD4uLsORwDi8pyZPW55UQolu5KiLb3oUztSLHa6nE2
u/olJl97hvH/vmtQulD14AwA/Ez/DhsdJTPoEX2wsAQbrG2kz7nX2ll05nRbj+ffIxiI3Sgmc8mD
AWZ/HPMBNJ6+XTL2htMoi2UgH5+ShIpR5a29JhC6dBvVCUp4SKGrBp6VVfrPx/vz3ZaBDQuGklht
VVUEyHPYS3Np47wzKtqv8mbXhwtpC61RpoupmFMEBjtsWz9ucf3Eox6DplyFrwmiQeYdbVIsBqs4
4ph3aiwYi89aUAYUJkvEQi4XrFzsM/fju2mkGm7w8Fk9MlYspzjsoKjUDiCkoTtKh9KuHYAAglDy
x5fU2gonKkE8pDYwqYetZM04WNAAdaruaYu4T6ls9VTDArUUiqvidvKjxqT33NmwrvvDoeQ8gHNE
UQSBO2LEw1aLBRmCQQstJ7VDijDK9EK9/0thm7dW1D7p+fCmBZGrmTjhlUZ/rvVj6BX6oWvYTXKI
EBVRmqMNkpciT+M50x2jj7QNztjhZd6aCw5/+nRv1KTRzLpLHuq2H7f4kLYXOOam+jnnhaP5JX4E
cLx+DSI6xCKPAVGJUhbU77CVS8zCcqoODSVy4X+Ibtm3gr/DyoLQBPCro75ikTcvVWyvDnLYs6JS
h7zbkipnhvTonEOpAOkkZhJtSsUARnN0zsWFALGNg7JrL4MdbgocCl+7NrYyVxJqM7/ijDImm6lg
VZxr+mhXrk1D21qjHSJxnonrV/st2tFFWFnRUnXYJ4bSJ7zy4snBm7IYNxKCA92fPUZpjWsN/DYQ
TCjy7+iQBtkxuIxG53arkWnKqEckdxNsGQ1ztM6RTvch4m/7hOZWFj4bBbUUuCzHdgWTsgRNrFSD
C0dBAiCiDHYxOkbTmuN2kLGQvMKA2BYgVBBTeQKIIfC8LEjKbw07k+pbrbEpYcOxGwbjtZFhuXja
gDWFZ4pQeRqMMof0ZMZmBUGmGCfNpRjZmx4MSPnbjEKI7CepUtkbxPkQpnU6gubyJUhkLXndn63/
Uw78X3A5frtm3pUDb8v/yl+L/93+V/Za/Pi9LLj/e7/KgqpOWQ81ZG6CVQRv/3T5VRZUtX8hMsDh
AXaBQAN46v/XUFaVf/HwQIdAUNdfszOcsf8uE/Ijsg8YFaGHw5Ylav+TOiHWD4enOeYMiOVxgOGp
spYnj6U9s2Gk+K8DGUe39DKJd3Wj3oZV+VZWArNfkXEexPeEAZ/7wLoiL3kF1+SmwvFaS6+h4RnO
IstfzUoxXckAEqFO/4SUKuY83GkuljGLV1rBRolf2058oyY/uxhQhoSSWeVS4G9IC7a7QtepQ4K5
EVr9KrStEBfJo53ctem2AYqgOXO1CSzfwJP1yq5AaW9166q27u86SiemeSPA9Ue7KXL6ba35OEAD
hAo6VyjOCGKh22BD7bSmPycULC5l7KQqX9a8qr+304e49+LyU5Bcg+mqMa0MvLXsmZKL2Ir0trE3
tnaZPWaPiQfcBUzKz/qzKn+qb3TZyUN0+B015f5ddtkm2+jPUuDNtZN/s+Zt9UiuBCjCk6S4CDbX
odvG/0TKp+KxsZynOrstpS+UGYB9LE6IhY4jqThzIu1T3dTJVm6s7ZLgqT5tgzB2q3jElHXxLrNp
B/3uwugfsBCO+k3dm9dgJrIic2EaO8oW6cpOoAfl9i/zd+mb9G3+Lu9/l/e/r79Gr93PX79Gr+J7
91N8/3//HX4mr1SBt9r34af2XecgcsbV+dWYb4d2E8wbe1unO2EmjmanDqgFR+0hiV1lVf4tu03a
jUyqT5Rfa4FINPrCjnjJXjWslvvMSZ9g+X+a5Mu086meOopbXkaLP+XeiPtgA93tDjVGRd+MkQdQ
xijvmtqdljtALjDT+CxT2fLrqkhf3lnNhUkxZaE65+QocTmFvokkH27O18m1BlDoeDSD3r2q+dsr
ivdxcqfG6W3H/ja42p3T+Pw567XU/GJ2zG/bvLlIKgp8d3qVOtHsq/I2xFLYBKS1wRxivqefUeDW
4Aw7T3sqR0d7mu+jt0De2O19Hl+bxdUEhu46QCT3Iuo112pXoddPofQ9bO9yYycus34TbvnrZfRl
mj5N6je9uLo35E0ivbBUQ42THY1CJew8RB9cbgjXmssNAmBIsaEWY0peP1ymKVwnN9auG71x1Ok+
6i/UYSsvGDd4teQXdLjUNyY+ETegX1zJSh23Crd6cKMGN9UuG5xpo12V3c56+KaThrWBIUeufdd0
V4jghiWb2p3FUyvdt0Pv5msKv/ES+Z7K3/gzeopvb7yNZ2VX1s9NPXmldDu+3kiOjlk38aBbaO6y
bOLoAcPbQXPbW3Q6WsqPvq3uGiAHT9LdEPl8oph9PfRBq0LddbrgKhO7NP8ZxM9Am5x09jVpN7pa
9wqOx2+pg2uyuhU6r3hJd3TE39A/d+oYi/pYhv0mXdjRddYlrhK/YeLuTe1Vk+zSbleEvVOlO5u3
akCllO9md351L78SucYgBL/YsVN/yuufKQAjfN/ybPJN4ZSfFsIEfDo8eXEqiwPmTmhXSStfFD+w
5hGEt243uEWM90Nnu6BK+Wfrxx2wBb4aM5o40yWIWJUqj6uY39IA/zHzH3uUnrtkk+kXWYUz+vWq
WJKt1tdPkfKsWTo93RbyJi2+FPIXOfMrRBpurVeRkGWOWhQlsYG7GrNrVaTYefi8yp1i02f38vxE
xV+rNkO462/M55HzUHHKh/zBlqFUObMGPG/9P8Vdf9Pe7P81/+7XT2SOV83hrFrWA60v//0/vXXb
f8obdGLa8ZKDcblenueRooSTUmimRuch/DM51n2t3eqBq8xvLHtoyNL01mY5lehbfc5YSc+S7KM1
HvfsqRqpCexzJUAcmfymFItH1Gc2khuGlyHGXhrfwiwuWxB/kJBxaMGVdr6CYRFVl43+OfeD0R8t
LyVTnCx9zGFtvLQy5ypxXPWJUS3IlvUsDHghgHmLN8sJaNmzc2exhWv15eA09rZswaE61LDt6iUb
jQ0sNLCRZuUMkWO/GrvkrR/dOm1drb6Jylsj/FJyJwYUyooLwkTTBKK2WW6rGaUZV1/cSbwUqIrj
oe6Gg0QNd/Jji70DSsESiz+n4r4zLf4ZAnn9SlrKL650Nm3cPWv65FeQ3+xO34CV9ZMy2CDs8DPU
M7dKOGLJoCR9iTve6KXic6Ckb9zmX5OM6sMkTVidxMALU69ZIf2o4AS94cra7CwL1vJU4MPBDW3V
sXrF7TXlsi0MX8qq68yQEdGxPFVCM7Vs/HH8OYY7q31OpXGLJWPqxHIEkeReUpF2jBQtdihke9oc
P8R6ofmSZftTvJChh5buKO1wLey7fHpUwslBCNdPxf9l7zx2HMmyNP0qhd5bwLQApgcYM2rSBV27
bwzhytS9pnVj3n0+i8jKjIipSnQOetE9aCA3GXQ66eQV5/znFyakzwqvTId5QRlJf+jnjQJoq4wv
ltZfZql2Gi1x5YjxQQr7Xc/NU2Rexfn/Q2l6VX7kt2398dFefC3/x1LVvhUlBIEobv/nz/8Lw+q3
oncp9X76n3XeJu107j7q6eaj6QRP/e7Bu/zkv/fBv318+y13U/nxr//yBtejXX5bhBD3x+JxsWxh
xvPPEzy2BfXm326713eS6Orkrf0Hz/69+GRcuYy8MT2h+fqt8LS+gE2ALxPxyjz4p8LT+MIYhshS
JHf4rzKH/6PwJLwDHzMqWZy4rL9SdNI9/l9FJ6cZMW6IijDJM3914k/KSsGp31ODKvRmv5K2GQgP
HThOovveFZtUx2TR0R7JSbiuTT7VqFtPhXMB+Gqui7Y5WtLeSZTpBCVcKYp9KHrzEieloztkDxin
XqrxfE/U0cg16BwEUEBfNzst69nC+uukRofaVG8KEy2Tknl5gDD5XTLskljD+Yb2abtRovmNHLZC
iHJbpOmrk2X2B7TrZqFG6dr9SLTQ1rIqGKM0d4feddpgSDVjP8aMRVRhdw9tVmG6o4vxRZ1CfTUa
sgwUeGrnGLJ21nyNMhKo8E2hsijtt1JNxlWcWmhZ6kYeIm/oN/TcmPVoTrwz0wZKQAksvEzk3D2M
L4F1dW3fjFN2G6lW8QaveeFxo55SdNW8bNPO2sDMyTHtRbaCmWwV9n6Wu9ZOzZ3HSnIMTp3nIixW
hqCEORRMVg0dRS2vodPvjXRk28q2C4StcBnWoljVaqc9WyJc1wU/RCN7yGQTnT1Z7tuKZBDJucoI
IQiLbOv1koq9O6ayCOAK7ReStZMdmyE7umm+d406qOVD07b7wjXgz+X0/IXvWvNlklR+OVFtpWH8
MEU9P1Bcxib3jVe3dB5l82pFzibXu2u+++exnNcDwbea+wT9bzN7lZ+Y+X4W24ZiSHFuHektwe0Y
nRNkwh9lQuRJPfukxQrmTGN3TWx8/lymNh+x0Ttt42sw5d4aY7ZWqUWNqplls9f0PHswFv6QyMNL
fBn29SxqcBH1ZcSC7T6cytsmmtTdGKbpFYZdhlIcrDD9MPtjE6cbdtvGSeF4KDq5ucR/3faQhljB
b3XWiGuKG2vXdMkhxb0xC3mLsuoVVI4Mmox+2mQaLg2Glr+zEJRgdkZtxdvKNjo59EcpxJUIHbhx
On1PU1mnsdbl3jAnaFyqOQdO1TB8bKMrc55zP8rinAp+eALgdoK/Dgb8VztxcVL4s/P2pqDLT7h5
vh/f+/d//Zdvz/h+xurel2+xPPhjLEpMLL/+fs7q6hcIMJiawU5HcQdg+HuDb7o8BBUBOhAzb65E
DuffGnzT4HSm6SdKE3gRAOmvhSR9m6r9AEPBREZlsxzy6JuBGn4dYwjhKgIjSD1IMjyln+FkynYE
jZ4VYVOPVCK8YoKmybOck5iSwtFLh8IXjpIq71yMhu3L2kp155UMPBQiSMrCkgY7RWUnUC9wHruN
5X0dJ5FMAYNu3JGdGXXjacItRtnBNRzhzXdRHcV3GYliykUhO9ODrCZFUZxyTjKOYtUR1nVfFJqz
r7AYvCVM3Tlmpu1eG13SzPukQxxBRgH+9aMsMe2aokFeOWFTuWRqO+CjfpVrhXy12pkAFr81csi5
oZPVg7qKDW1U79XJEOFl5apTuTU94eYbI/Kmxi+tyWsDPiLNWnlqnD+bnOD2Rhc95NUcoSpz0dTj
0JvsFqhyBpjMVvNY1QwQlNntgMBzOwtcxVWijbRxGdtEES6KWBU3Q3QhWs+7QL4ub0tMdftNXTXD
CWE0BtJZ0uORxJ+QvLTt3N5MNuZZ/pQ0TGOUPgdGqeHLruWg1ObGTLMkXhnC1TDWMKKeRhg5ey8u
TPJJnzi9wGKMpHaSNV5c3F5Wp2CoEHWd+ZFM7fSQxS4BPx4DpTppTF42ss9irIvTbEuHBqC1I/rb
RIvec2lm6VYJlRspVAs7VrNpvoaC2A2viGQAacQ8xa1JP+CqvlNVAeOsqDzoMtTrIIQVfEwVjl6u
oVrcx0bW78vSFRdjpbQVZj26cdDytntFRDytvGQUQS8N8aZauRZRC+QSJW6WeldwrTWK9GmgZda0
zjrSEacvAlugOnDSMRyDUkJuXtXD6H5GSaervooHfuXrtcLEzFIcDMONWW9uZV/EKsnvfblFlD+k
fpUZOZ8NK/RiVphK+9EcqxGElxSEwEqpqDYdWdmCVjMbkiDiXF/PVUlrqpot2o8cTumutjqDy1GX
7c3YFkpHepRbPNZdXXEEu7x7rAxLeWU0Jr6NLb6K2iJQzS+LhPsZFrvbzcwv+vouh0X87uqJ1QYZ
mrPHIU7iatWWxnTXwfsRPnZ1NlhWVbXKbkpaixF9WEfvngcZmwmeE2OLNOrFFoFSl65GxH+fVYME
dyXDOj3nime0BKQ2yrnKrRTnpNEMuQ0aW6h8vL14Hvo+w3sjLfgCdKXQjrKFHoZAS0new0Jvp1Mb
Z8jIPHDAs5Zm0f0yM62D3k7DbZykjNSjNjSe9CmBeKK6kdKv0emlV0IomCRRxVmfMlYg0ysdj0Ew
cEbTL51+OKHxMu4SkRY3ded0EKGdRt9nuYdxndWbzaPCbLY9OVU37frCJJVZy0PvIpHCKgLRVClq
RtkBdZtV1mfUcbZ65Spl6G2wsKbcw1qy7A56ZY4Z2UhK814OyvABmXsW+7xlgHVtlRUg3axRotGF
cXq9YnracPs2TviMhHTmM+rnKOeAU2otgJOfvbmRNMdNrZWlHXRQbO6hbUjQSz13OmbiRS3XFb4q
95oNI580iE4+jqi9tKCeU/etznHscwehUcpYVRStVZwri43scACnPqyUl8gKTYozbJjunLaP4c0N
rio2SqjHn7oz5tWa2V7xhBC1bQ6t2+OBVRljCNpRjO6mtLR5Dko7bGIAllB1N62dAR80jVG5gZsO
fEeILt17Q1fgfMCskc2GpkxeLnvV28RWr+/CEXco1E5jeo1xrDFxtIjwHApl0WEgB7mu2ip6sglw
jWk4PS/a8aJEm00qpMV9Exv6FGDCj2CyN7wpWVe6UcQrswrFV6mSw4IGlFNtVbGFzaCE9Cg2zjCE
TPPV0lq8WqrmbDOZjfw+LIjWG2PoagFsdNPxtVIoh9LEpxbqezO/OWHk3mO60n7M0p0vhKMDHDRe
lL00aU/rqmFySTyA0HjvNjaX0arGVey2ge5MbaybJcl9ntY7QLnldDt0mZVuB5yukUZMSORBv2Qa
B0rdJ5ave2g0NsYiP1xlsZc/8K31NWLRInzHIc4a+U7nPgpqpAFagJlZcV8Acx+7xOWqkeM8Sb9l
2BRvyyZTbyKSPMa1K406p983u/00OHqxsvWpv5m9ZkDcG6bN7E91Hz0KtUOsPBE7GkxSAlbIpGhc
SCDFfIU5nIc20oiY4+XaML+LKBoOCQXnwttocDfQxolafpple6Zq1suAG9V5qvLReNbsNjICq/Ua
tL2Di5DVnT3zsROTdqOgoONUaBKWq9OThzRoC8SCPtioMEIrIhvg1RaoMIECkkDNDfWr6jDM9xtz
gBHi5tK+htvHFTN3ldmcpkiUYMa5OV0rGW8nqGGdd6si0puHDrfiMxkSrrLhzlJRohqJds/FVGQH
q+9ASa26n/F5Sgxl7ZH7XPq5bDoVdL+AJF9E9YSHNwYH/CAsi6fZ7cEvSttULrEHnpd+xmXVyKoc
JjRMtvvZRwIsN64oh3xj7tBbWErTvfE7QrFmnqg/R0imrstOTYw1yIzO/opn7SDHLK4Cpu9OiPW6
ldx6zNhClnxTu2uTEgGIc86bYxgi4PEjLEmcIJ4E+63T1OyVYXV6WY26HvlmQY4V9wPfItkSeXtG
6l1MB5nBFESbieCEdKCKmFR3srluQx2Y3011AhnjKMyeNCMcQd00qzqJjn4OAQ/0iUCiE6GUYO70
aBXdTOOXNMZ9keHNsDUcfbb8nLyKbtMMI1B5PTWxuTbnRVY9lrwSgcaYJvmdOeXzrshLRwY2mwYJ
UTxYd3YyF4aPERmV4JjG3nXqQeBcUzYm5mnU7WhcMxXVu7VVK+7kDzalrx/Ovf4K/gNG52Gl97XJ
ouilHTutOqAvaAiwISdJ+ki+lRuhFXW2ilFgRX7aTkm30bLUdH296rtzHCt1dJgrqTh7aXZ2f6pn
d9lKE/FnJZdBetIm0xwZFfQWRmxuPSl+M/XazTBNxg2EiuxlcCQxZXrRpFur62S6KaUrEKeWBatV
jmk+BVGHHl7StiHj2qioTpVLLtK4OlZySqpN2bhW/CwwXrNr35wi2ztrnQgr4TdQP6wju7TLH/p+
qId1mgpVrX3Llvr8oNZyVF5HtZ2zi0IXVXU3Mtu1uO91N38f+8yO15YhC+O5K2SrP//QuVx/r/v/
RM0BXx4giM8e53HiFogy+XniHiJ4sZH5RLhnatoFI2HsLApHvv35q/wqeFheZnE/ZvDJvJ2X+4Uj
At6eN1R7eGObI8I2LxGAg07L8UjNCOAhMHo52SXASjAZ1HpqPVRknCT13V/vRv//VKrih0+vuQTG
/XOg8K7LX/+2b5bpdPNj9/rHc7+3sJb1BSIRPiOLOGRhnvF1fYcKeQQW0zfSBOyMpYf9vYUl53dh
jiEKolXFT2bxdPuthV0eMrDJIz2Od0jfZP8VuHBZKz80sFh92IvBESAmxEfo6L/wUzRdAulYKNMd
lQK5ozIaivgpNbJXSqZ66+HEtMFH4YcP6h/sE+0Xasq3V2Xhmt+kCzrC3J83Cv+QYOsSWyutJKS+
pYNnuI0IfErkgaLicqoLphy2sU2luMayxwkayRgwq+P7FGiQTpLJgJqn5ua/V3Q7LZjKQjv+52t5
VcgkT95+QmGWZ3xfwYqtfcGt9BvxHSID0DJkiu9LeHkIwzVXxY4bRvfCyvl9DWsg4diDLkxr1hZx
Rmyn39YwD0GAxQV64UThumv/JRjmm/vlH4sYIilUPaQ9MB6RjsAYWxDxH5hOmjrQFydatdJbqW5o
A1SMwRBXM5YUI9c1FcMMnTWmSDTFBL83jkSzsrTQXlXElZQYbqjuR0YqkNlPdKDCK6+1fNS3dIho
Hj2p5596QT6v7+G5XPqZZsgwKN1e2+Zpq16liQX5MU4JR6vdoTulbj89eq2TMUZEpetbVmNPft6n
+qFDxn3wqmQ8Ym8DqMvwUsXlxHbwvMUdstRa7Oz/e1F/X9Swk/G8NiBsu3AlXayN/3S0828369v1
zcN69b//9vjRtB81cx5GVT+t+n/4K3+f96D9VA1O5CWtD6r933cBNCSiArXlJGdACDD0A9nI+MLI
ycPMj2dBVPsBizT0L0jRmBQhPfp2xJt/5SD/Lh36Yxf8wzf+4y4gatOohaSNjiR5BLVl7SKNcgdf
x3mXtAk2JUMfbwurv7CEck7N/oGBJvgek0vLTA+qEWd+3eVbkrguu56WHjp25zWXWdWIF9cdw6BX
TAJAYIP71NZ4ZY32o4Gro79ADIdJAxejHDSv1MxL1mkyfworesa+Jt9MszucFBEyNh6nQBXyZgAH
hcATh+eunTDaAX/Ylxq8Ja9lQDoN+Qp7zxgJjJfQENH1Vze1zhApHjUE/10ybiccAnzhLM0XtsDF
6KzrnAG8dM2N1+ePWRqX12YCP8Uir9DHyumuMI2vcZ1c0jTdqDGyekslrqVykVen8WVhOJdzkTzg
CHZOFe0EQfYiTvRtbU3zWmZNd7Lg4ge9ZeBWnZZzYOkpHa7jbU2109d5o14YpfxEUR8GdZRqgTnq
J9nNp2lW6blNSKayB9AcVPWjicXXJrQvo3gEKXMVhccVUM6xtjZjOzBBady9KC2M3jGxOuV07Wut
h+bQZEejjLIgzL3bLBT7wnOvOj2at7Itxo+6qT4BEJsgtqKFtzztW02s6AWCIXe/luG4DzPcFPQV
wugUErrPmHA9hM5VnojPblow17JrGeVIJPhOXV7ZM7qtTsBioMp2VkasLs0/wMhen9TJF7ViXuY1
zCIol/XW5CP0u8ZkUq6Ou6LRnNtBe3Xw+A+6uEkOUxLfxpGORS19awlyRdDLyHfcYbf1mCTzvYwd
/J1IPsJjOFzTPRfXE7rvUwuecT0vfhu9MuC1nDfPTRN7W0kCmOuIN9DcaoNS229jPVybVu8cGHWl
jObG/Nho08mh0d4q/XjftOUUgC+6ZoCtFuSCzi9S1S91sfMceZWlzR2EzjXjaoAJ4Kb6E4eADcbv
QWqQ24NHnt90RtDl8bovE+6Rcl/AIKunl2rS/KyrIO3YQTPl5zbXtjW6jl6WxyrSg1x97hkKeint
GxCWEpIriDMGuXQEp1hsDu96dMXWqa/VeNwO7SH1UE9fZp3rCxuBoPFgJtZFjjl96IKmKop2xdWq
g3eAcTngEj12jvf/gTfHT7P+/xzDfY7df17j/C/x+uugiZ//bcykfVEtjKexkeGIRtZEFfO9wNG8
ZZaEJhlVMpaWyAx/r29MZvZI9PDtRUy8ZJ3/MWYyvC9M3jn1STRbGKY89HdKw2/l8Z/5zfxSLTPB
4tcvFFdUy8yb9F/Km6qrkgq3jmiB/3voyK2oQItSZV2IkvjCHz6Uf1CbUy793BKgd1Cx0DWhctt8
FLSyP1dTlYX5VzRlcdDWhfk0e23yqjLixn6w6YoLVzG7djO4OUK5QurDKwQyFwOuSO8vpxQ8Zof/
GPKPpLPSqzEEkFpHcdN5uK2V6dnsmNut4tZOsGMgJvvYmC0jbJmXw77v1DwPEs9asHxItU8Z4dwh
7X9IZ9vbeg1sEGoFSJmeygcrrjlDNAb858yui2t8hXveSwWdC6W1A2mMZKJ+pUDiearDMtoPsMFy
PyaJ3g0aMx1wY0nK0vLVGifZoM1C/cUziBUOpsmJHxrkW1BLyVrHi5WpiUsRpywkN6U15IqyFhco
zOr6y4jR/WMzhvJYDGV6E+VOne5SYzL7gDTqsmODViQ9qhhLKiD0VXXd93DM11o7af1H6mSVvW7h
kL9EhWddxWG8EHy5B57cpsMfpScX0vY9oQ8o3+a8esDDe0x2o14Wph+rXnhyMmzFydHgX4DMlOqZ
mVr4mHiEyKzgiAgHG1+1GfyBQCaOfWVWv5pq0iyKS819BAsdDZzpWvkqgV6GTWFOXJdd1TRwain7
+2CMPO08KJE0dmZrNRaUQK07p4NhK5DBOtlispG4UBkdsyfHfbS7LsiH2j2yarF3pSTw7pBCxyXr
hWMZf4QS1aetOPZLPKIP9QFizK+KbBQ9EHNqRGustuN6g39qdT0Nbf+a1vgRwy+dW47rpBstDFaa
vvLJpdLvTdWqF4UK4HxfVXO8baNhApkahum+LQdoCZCqUk5Q0+6v8PMSM6pyCf01jAuLzEUPsoNN
m7s1IPF/JGQ+52tT/0YJY8mc3DoevECvXfsdw5pU8ycxqXc5gGqyRB3VUNDKHu6iptYNZC7Rd0/m
sFxV+hSThW5wlehrkTnDC5c987NwtJkc1kVNvx1VDjxJE+mf5Yfm4Mm9JEmbbEu6lDgQvdQ+M92e
sKdv9dzAlSfRH6wwkfdCneGpVQUTmrwA/fTVOExbHB2nxvBHyihIbfZU3UaJ69ZwMWVXbDpeIcN7
BY1toCQoG/y6d+1PkHSdjPQwylRc24rE8/vZqHh+osWGb5nZXMLybhsJbG0Zn23YyZh5l4cVn2I6
EGD1sh0B1YkHcNZ0aabhF8pEvPKgTp4SGCJKk31LKA7DCtQv8xqbr+zCsbDhgOiImQuvr8m1LJOZ
Ks3ouznAgtAY/VjL1CwoS8W9Ze7afi1xhE+W0MDCWcdMeF6GqQU80LsyrFchf1AExhoZH4NBdPdF
Wk5OsxnLuim2c6wl1sFjNnEXgzIPa51gvXxjJVX7JuKFjIrDnmpcYHSNJL4Ye5fCso47pujNPANA
2sJ+mW3M9KGvJ6CXpejzmwgrKTxratFfW56wNGaYrg4rLzMcufoPvId/otz9VyOHAEf9yY2dv+O7
81N7xs9/v7G1L46LtIeuComjhevx780YgATaTvotcAmyyPBY+OnGxryCS56MUuyGF+T078QQ/QsB
okAchH/w7wuh7y/c2N5yJf/Yi4GlOctadxbpoApi+/MdyiBLWSRBqR+GhfqaEPB+zQwCgJaKOphV
VFEN98Y+bB33vndEu1sypO7DqjxVhgpjXzCBaSdQjGKfyqmn1Btc3+yx6R9rbpbEMt01wk4XAQUM
u3Ts36Rav+AM3a96ZTqHrNCtAwdkPXZeHMx6ke2FPXcBOuICh3Gzfqm15KUa3edyoFDOC+M4jeG9
asfGJm+neBtW9VFzpRJQQt+XttZd4lzxEXIbMs2RfgHrGJqFfKymvl831eQcdDL5tgbz7LUmNebg
SuP6rTa2b6ai3vBW5EWPhfNQDDXm/LQ9uYkZal1O+lU0u8lGaghJGDhylHsJl/Bg96tQKWxStdpj
izslpJQuX6OonTftUEfrsjDeC3OGg8zEz88sue0Y+N+lorwxovI9zJRHE79OPunE+lRG7eCOSXwX
ZrW54zTeeYwHdvATK0Yj5XyYezf/brzxl5Rbd4Xkv5+JsN/W1R8s2X8fgr79KC6/yo/m11/1n7AK
X8xu/mRTdwut9qdNvTzht13tfIFDRcEM7u3C0GJ/fi/DPewfEaWio4JnhdeNCtDzm8uj6X0BcFky
OkAUFybWH2W4aX/BZQJZIoJoR1cd1fgrm3rxqPh5W4PgLJClraHQXWD+Xw1O0ijBQmge00D1+vDQ
dPB1BCqLwXkKUZFsDKc6eAiokFMYpbpLRhMTqvHFgcQR9Lqwl4owvvOsqZvQWsTZ/ZAWa1hiBI9i
yhzfERqJPia2tiFqJU8a0C4Tyw4AHXFU1Ud8x++aycAp0Gz3vdavay5bu4gjX6Nkg46+h3Hq69lT
21jFyfBe67o7TLrr53GY+ebI1M+kaimibJVSFkRjeRht1EB0HBc51llW454reMO5CTOETFpvCgRj
wEqilaLiuIqHgRnljFYk1BlJwy3C2WKt1BfEMvr1rKxkBowkpudRG1p652xbaei+FJwoc4ihTfgE
urpDlhX7I7nvCXKwOnopIAvFw0ErXxaP5DJxn2yc8RAKdQzp8veSHj8fH3ul01eQ/Y2d40nMZBFp
NDZClE69r4TcEh13z8j9bUbwilQmuy/mgw4HP/Eyb+OiVRENYrI0L/CxHo9epuycHmay5m06M4sO
g04J6aUwgYcbuB6HIc7HBweCa+PeOZClqpq/03KDTmoBx/hVncYGTADZbbM89ufUic9Vam/qWN2h
v9hiIntSx5e4T70z+RXqA36x1Z2mJN2FGhYPbav7SzIPXtFryCePWlsi2VgK9/LQYr5Z1LdpvJBk
KA7xTRe+jNtoZS9RsWFd7AQego73OrvKRdbMx1aM/QpUet3Mw4E46UXCYewX49rerZKHGltg7E4k
2I5ar+FG3OQzPAwzrV5nIhE+3PKRks63xukr9xUkNvcaK8frmmwtUZ25JxebZR/sbuUZI5NNuDGB
LGlyfOxMTzpRFU1t3hFs1zyMXX4/CchOIzyzXVJM6aZKse9sVXQpHfr50WA8bRgrJ+8DK7+3HHc9
aBfJLM66XR7tUOnRRBWIfcwgTr3LUIMeJKMVxN2dTK1z6YUPRcFHOoGbZwcTOl+TQbPy7O1QyP1i
72lHF6W9D3G5NCQ0sNjcjUqBEKbza13eu5S+lvOeRjIoimMG4NPIuPANlN/W0dK7DZfZUbcpfr3m
To+920S8zdExmtJ7HR5wXMCRz7q13psru3+Z5asHjwbo1IhRRRXbDvlkDKsuyo7QUv2xK3j/2nQc
lPZVgxSmjtUYmPE5hKFG6jPWrTVQIb7aMKD8SWkCuGr31aRew2R6nBaX8NnczLrwNTswJk8D/IQV
AeXezcXJw7e+8sq7yo7OJYTyUeydsNfxedR2GEraQYRzva+nVenrmBX5pTHulEb5HBPSpS03vday
+sKous8hSV5k3cXreUqfimh2tjF8vqo3Lj0drVCnJNUqT63pTZshJc2wDc+DKICJw7xd0bEDfRra
XWz2/YEerLlioNjBw8xNH+ybrVUjl0zxWPZzr77WG+u2NoqbzB0uMq+Gg5Hmnxn2TQ8ChpIGk9XE
pyq8I9eJn1d8vjD8nG6yKNlYTXyI1GbXx8pFl6mrGmln7TQv3NxAFRKMzNJfNVHvRNgeYSXchq2L
p376bMohSKO8XY9ujwIfFAPh3qSto26x1VcQ6FXROqq+hmPnR0WOu3OvX+XG51Chnkzt8akzj7jq
BqLserx322jdExf2PoQDTlqWpiDHpMWddiPKOjUEfTWcGvtzOasv0J2cE0aLYRDnbrFGcdKunUz1
tk3OMq1cGG1ZYymrplqgx2nFBAlsL2yjxDeqJ6m7aNdqYubJZuCemNW3vnINiKIC9d9cTWuSO9ZV
9ag71VMKx5dq86mWB6X23JsqeS8bwX4WTpBVKW3rWU93PZsDg9HcXinOVaIezBa5sLdtjbeiRrnP
1kBFYVTHicJTRv2LncoYCg5Ru5FxyBrkcyzDEq/V2fhKxwcAmq8NqMlon/1sECumWTRQ5uIKDLlq
hvWpxVt1ekJhF2Ds/axSbDqVjJB/mORJzPRywinoP93hhmCAdTrUJ92dT6VMb2LLvgWyA15VBV6u
kEgunTJ5wVoMTlE3oqjC9hx+DXlqiX4ClwA0Rsp30NV5Nbtn4pWfZZKsoiEPSDFZdc3JNG9xIGaB
qQGM1BdkHysdHqPSZlvIfZCsvCvPJuyh2Df1qYmewrZ6URo2dXXAgMK3wN06Wfs95a0nxSp26lWm
RJdV326dQrmwRvGcOOPeru6lqJ/ccpp8TsEjUnR8hCNjWucgtb4bgmGVttjEjAgv7TJC8Ig2D7Lq
Ys6iDRjo9idlyM46r703FwcHGUWkKIxzIJ3LPBq2TuwFSLAuBbSdoudbnrx3c6o3UaUTe40EOrXw
rI+F2HZ9chzTat+hBI1KygxYBRCp+n7v5Q0yTYHjV2lmz4VS3IVD/moiYBtxYobMFa6I2g4kK1iZ
7U3RFv1tl2ubOHPf9TGzV3pkvre299hqwNxD1B5Mdj5sLH2msa/tzaRrypH0OVx2SRxCHASbDsM0
RTyPtsKBN87GWqL4MQfxpBGptR8rLOMr3UX4qMwMmvhj1P6uGvEm9iCRt0qygS6xTp36CQ4P0u/w
rFWztqnacoP+BuQiYchSziLZmhxVcTtvNG74rADem41jido4HLedkQZFVwbpIiKy+71DzAsaITy4
52QefRVmFQysdeZqx6JA05nuYf2ksER1dVs5fDqw4e08O+DLvAPXWYCbY5Ijmue3GsmeS0wPsibc
MDDZztJb2WNyVdS636nKR2/Ufuk5K0ibZ01Wt6Uhz5PSXen2eKPExXo0QvlsmBkSSvs2q9pnVf2U
0th2xSeppYehOWrR18jqYMrm+0HtglEhrKUSCJ/Rd7FtIEJF+UVcXvTuS6gf1P5BY0eHKIcx/RnK
gzU95l6+rtRpl6U7D60M/Hq8LQBKvQeDQZw7fGWExohi3KDQT3hiP0Z4+KJ8dEziEiwaLCvIixGq
Ysx1IV/SpcBr1Vx/rIUFV9oKCsP1XfpVyyWuRR9Ahym1j9osGPPhJq50t+ng2mvCAnH1Sj9Vl63U
ZcfIHE4JaiTfqfvLNN6T9HYcxbTKbaleAp0hNjXf6q7CKlk1qWSKndYqG9j6nLrlrhQ0wnqZrCqo
7mzhs53plG/ja15Wu2FGtVAjH4UNedATey8igX3ZPG4su7h3SRlo3epGay50UhhmaJJd8umoCBG0
jNNWPWB8fTDm/Bq/mmQFDzaG0Y9yyOkeiGqj/mjXYRJqvkHyeW4NG2xlHsy+3ieUTpeKSEqGZqEW
NBkHpxEzKCIsPltHvRxtH5huIZn6I99F6hbwiZk7yeZgWBedHFUOHePTDuf7YuBPwDcniOLOufFS
I9zZNMmBwES5oJFn0HS2yvrVdlWkXCPfiT0WxySF75djbD79H/bOY7lxZVvTT4QT8GZKAvRGnpIm
CFVJgk8kfAJP3x/37Rt9+0Sb6HnPd21JJJC51m9pNTI0kreNK3zrfqq/nRpRmMPiUEGxHUp9Yg/A
j+zkz8PyKmwMuchmEfHtrSII08W0VlSanPWyOxht+4ZDYUey3c1JpzcKis5lZhy5J9YTC3de60dg
jDAz0zOZkztTM3GuLsNRdY25lvY4cWaTReN6FT4ze5OmuclBbMpI5umxcXVcuxgwFjQTDXR2VQ8v
yHR39HOELDovMx85Od1hV93ptEWcRmH6YdeX5BqM/auPDhhbr05jXr5scxsnsZ44qD/7ry5jC5gG
/S+ja/vhCs5/srn0S4JHksNjJDC9MPt1TAGGCLl0nTDOBVJ8zTNpxNGao0fQ1S4x520jDWsHQOXs
yzwJsz5+Bl5JHkqlifXYtfK1XaCrV2ldTd5Vm1VxVdSerVwD/7pNqUkYYLdfFt1mlt7GUNouTqfQ
FcHGG5BKcvTJKBXaTfl1/KCZrHqjZZKE0avNHFv7pbXw+w3Oi9K0i09DEQ+8zxMp7xL1VpsMsjMQ
rph3fSnFTfRYDJHvpdqNzDWoTOHFn5qLslTXWoImmNgNs7jOubdszKno9iUEKc5+LKDkbAG01Ici
iJ+81tKxNslLiqRgLYR4aGkhWY+49nMnKtveDF1bWlGTFRqmRPFluHn+kNHe+204S7fzS1KPSDZe
TxmjW2NZy3pCQr31a607QR6INR5BJoMswykzBCSpc5FRgknmuq6hULZfTKwnIdmjuBPYtBwhQk+Z
X6PZWZtaDM0ug2MJJ7pKVkvnVnBkrbVn/tlKAxe2lMghdSigLlh8vqSNFOio3eWKknKfee1jp2Oz
ZvxLM/I9i/HbW5rVZC8DqUJJGDd342p5Eot79YaGWZOXxRzwJVRMj5T/sv3VmbteJpFelVi6bW2z
4/Y9X1u8CHctHYwAM/UApHDcZep69ylb4s5b48mS5m7uvFPdNBHWqislw92xIMjf9j8whe6mwPsV
GZJ4Ufy0o7PKuviLGKadWf31g7dkMt4so3tuS/vFUVV6iOf0L+TKl9N2n3XVfXja8ETMXA5eb16J
NSqjdnG/ZMKroGfRHKSMzKrfd6YMLRRJ2GUqlvhj6tYZtdy4VsaRoDqIHxdLKynaoJpLxyCRD8ut
1XGL1aQQr5q5BFWQF03TIFiWR5PqoZ1VfkoDHD3Rx5qahv5ae9BdDr7f0B2681J26cXLoTbwy68r
n3jaZLxn3rx1XCEkHZCUwUqYDX9SRbqTJxbJQeMq0hHyrUnGU50g3Bfpcy3KS+x0F2nSPlUyTMnl
e8xITOTixVxrxJiSUupxua5pt2FBniKksiCY+Zat/KmU46YvaDWYvfkLTPfgtfF48vzkN2PMoWvp
WDbjg9DH76B3ofjtnKXfg/RcxLu/eBtgU4QrHsL7RkSi9d9bfHkr7If9Skjaw0wvWXtmiCjkM8v7
hyyNd86Coex+kZhuE5U4NCK0QiyrCR0gy4EEgm3bOTz5xkEY1lGfBlzPwyvhHBpRNR5mJCrCaOYr
jCnMMrQ6GRYDRslVwElVuPOuxYboJeBDg2XelpzAhswG3jA61myYn6nfp4PLKOV9WVbFfz0cBnL7
/V7uBwtIQ6GcWwVD0awwypwSRtR5jI0HS1oXqpzWvaXRF8sWX2s0rDYOijuCHKdxl3RyOHn1nDKK
qv1YzvCMad73Nyai4RQ05l9g8BXi+NCYGP3ItANLGxPnMs4TTghLKmOfWnN2mbz7cKJZqTutFumr
R29KyiScHHd6zEmFvqMZz1ZDVlKuW/M7+u7DJLGsK8RWK2w9gqKe7k/jOlGgvvFkhRRZv6SZuoyZ
9VMLu+fEnJpLYklNrh27nV+T2J3IeoAro7iNm9eOBjQuAxdwm+AtbuodkLb+1MTiyK+Np1HvnsXM
N7jwkkT9hLtTWeo61n00ig6DFZ8glQxXHDMMVxXIN4EXerYpKrfe6r0vQpQFbmj39898KUN/okGQ
7OK0TN9ip458G1hmmBwH3VGcXsbl3lXGimzl87ss/T3Qub0RdgflJCf7gA3gqR2K7DTMao48yuYo
tDDRBakDRX5I/5WnYELz4qVp8eRAKujE76ZFqMniXh098IRU6i/G9chBlfuQD/PGu6MUwrPZRHZT
74XxOG4MovU3OnRhE2WKx74fE/fCIV/c/HvxVc4uwHn9MczYDZKJ+aV3KzRUpIiQ+zBfBqdTr3OV
zV9aqSe/hQDsHC7YDXZZk/yFPsi2iSTuG58QdDYZbCOgCBFI7aogiWAs3wi1RdIWrxOJRM0fnOeB
6gm9V4D6rrsdrX2n7F+LOkaCbuhPdrJHVWNGzZfNGCcsZEGznNNB3jRL31da+zTxEq/GJn3qSGlf
JbHz26N7vs8oljshZDql+VEz9LAmRsF2uq3Rli++9dcioQaeNQrs4SkQ40xFlnWmRfHbnBpu0abe
j21xzLyq3JlL/JSTdtKYxlZXQFMzhRy7sefRL++fS1pmT22lnysvUBs9GcmTaazsVsYfXa5OZv8U
VE+NK3b10u7j2E2uAFOuk4BzlluZK4eQrsb4XLqZUJncERFarFASgWV36pzFf6T1PBNPsh6dS9Za
77OMWufdBJYD0lM4hDBWXTKF651bSetTLdQEGqqmGxlFlncwj4PnQW/fbW8oaOi14/YrDXYBo3ke
YzqO0CV9aBgFV6LAj+gyoIPSk/LlP2XIK/LepY3H6bm3g8htzWxt9JUHsNIcc+elS7zQ4SzruWIJ
s41Ekh3LGq7GBezJAIA6Pd8l+rxGHrAyK5RxiHEoxJ52M5kzJDnRAjj7N3xcOEBin0AtMl1SLhup
oQ8Q/UenXTtA6ZnaN0kCIBfP7KAdJBTZ7fLQ9haOI5p/klBP1PQubONX85Lf+1vljvQqimartfp7
X3IAE6z/JAV/L0p19Imt2IODHjrP2bupTmFits5pKg5uBc+OivXHoao/C9QJ63GMI1OWe/r0eKH7
5/p+VGgvtRuE9eKsJz54AgvP42hvG/1+OAdbof5C4392AdVK8bsLKDGMm2n2f3I2HA3wsxiqkNKT
tTvrW9cbDoXqN2kViYF4mOdU/ZjVV+m/Exi+itNvjuxj0I6RMdCLWHx02SuIhl5lWwnUToJBCKZw
6Upn03WsDIZxsQON0B7SkxxcVlXyK2tuFaM6t+QA14m+9e9WqJniyLSxQ6otGdicNQVcq1jm/kZL
b55bbFhy+QDt5GCmn6lp7UVZ7bXxoTRAkAt32LWVvcuIbGgc98ERz771VZIDhmwiorgFdzQLfWtr
28Ecca62xbXLimPMzoYOwooMtyTzo6VuBoS60Qb8jNOfyk6+a4NbUHXyofTNMG+SR1Sbh4UTrxHZ
nuJciIkqFYdWN2/3mCu3uTXjRcCCxNObYWUbmfwquISmWLfmjbbHqXcQgL/Vs+LDJbXIpfdx0Qb9
QEvBXlNPxQgVoTp366oenYd/sLPxpLc1gHCCPfM9W/p9JqeX0vwsMYDlo0cpkL3NMe5QURka8TFx
PuzM3wk55nAu3utAFzS/pDjZRbbNmvJY99c4GOoXI0vBm7Rdk2PThEyuuiD04ucsj4+ovNaU8cG/
zpuc7K+lmGhcNrn0/XUvHhocFAvxeQXCW/tFDAvZSWZ1drMo6T8H8zAD9vZ7DaWt12IDmXIEnRh7
10Z7Yo+y8SzL86Lz0QFOpofC33fZsteSg2A6TvMIn5OfRUK8lcu1dKuNo39qXOH5SdYHlXi7nPkh
VS90kp0nHPT6zAUS8+yQN2itsiIJfbKRSx6Z+1poa/UuW75jGuMRSz6WOEEadfMpAkJzsxrL7gy+
XE932HkhloYVcrI2ukgezAChjYFnxNqleEhaYgQLGKya+MXcZkwCWcv8MSStde81zrVhWIpvHP+Y
+kSkN0dHHJ3y7DJ8aru6Byra4I9c1fJHiTeru6EszUzuP+k94aM/cg+d4ww4BBq5HN2NRkfSqtLe
WiNHPgrRMVakn9lm5C/bWVo71GFrnwSXur20Js9tgpp0+rDyx6ULZ+okgVdWyJROQmz9bMBhvO8t
DpaMM8rc2MES2sr4Q6D0c+oJWiarh7swEaIC+sMn/jTwjpqpNWFSkalNsNWZIgZ8DjgU53myonoZ
dgXrF+NTVNTLHqvSCqaAeNQcSdywolkMtWulexFFOt5uhtBA4hwT2oXE1LYG+JqUy6c0Vo3uV3t7
7ljPypM0gGzL4UStUr0Tmrxi0/ya3PrTwhmLWuuGTqG55WMpDmg1GAqNQp4psvwo1PuiL91K77q/
dZmd2grZz1CA9QzrbJCRn4Y93upKu5LWsrpD5ME8b1tP4zh2V3K+xjp/9Pypl09ZR+ylJqOhqbNX
29avs2ef5gYjseq2Ctc8mQ8MJoC+LwVURLN0TkQzUVQRm1hJ/sv5axJRFbzNxluTXywzpoyvXy1a
E9U8peRabGKE3Nb4YHR/J0vbZ3W7N/0vdJFP2DPXZvYQo+XyvTbylnmbOH3EqDAVBDCW+3mI0vjd
nI7CeQbnvrSVxQTeL2uTeF7058BQXdM/L4SIrFEWfgTOFJbBhz/Kk3StMJDwbE2cEQThc6BU+7xc
zkRtfIvkjw18HA4glYGJrCzF37dpPHEBMbBAozDiFvZ4GnV+yU7PEOQ5u8rpiqugNPXDXcjgKGbz
gTesj3KYEjqutz6YRKB9sGnzUnnwQN3wUSxinRYLMY3WY1Kh4dPd7IdgELYz8xyMyXLIFM0URbJr
OkKHAiV26NllmOc8zw2+Njw4gIuztxs97R5hSPuCbLU/tUZJ6wKTq5GmVBaBf/SzfnwZF/vL1XnP
RaCeDPAhFbS/Q9/s55y2urlIeogvMP8AgJKEJlgRpR6DINe/ekdzd90y+Ae3Zalcekrhvmaodno6
DQVYBMiSjG6194L5jIa7QVqfuKGIEwwEfto8ak78tAzsH4OTvgYmnm2wSLlOY6nzVnXJLq8M67Ey
NjFGVQbs65QSrD5r04RV3PoKUuoZ53uBswUBcm04lcgEmqddjR6Ts0vP4hurYcAjFCzHnCiprY+r
+1A1g+FEiPyKjQf4HtqEZUpP3RLFt9FMtors9jZN/k5LnS88gZvCtaGybfMt0ReWMHNDSTh5y2R5
js0ejnhDjd4GV8ZemvqpD/SLl5INmWuUVZpKHfIFuTuioJOi4TQsF03fBjxJD547H406GZGbCxID
ReGUG116Mwr2vCxvyOzsPDLBSbZdZ5sp7vTcG1iUyDngVElesmKQ5srrUuDLIuXnhvmM098to468
9oNmOW4Ej2MdB9zDUQfvAEqL6jZex37mbOJY1ttOF094a8VTbUCR0sftXWViNlsLl1VUuJn56nXy
XEyVFbFsIqTy8PAbku1mlHgsqnvEBlkj/XMD7hKB6RsPU6mnKO1Jl9lZSwlbPahqQTVhZvNjMzaw
5Daq8A3ZX+kObbi/qiwDZ4X8O/iDUVxEbFrBukwwDE+V1/yOd5g3MQ0yvSawprJo2t8lI4swSJbh
h3eQ5sHYGq5L3XqRVbTgK1UOHYwu91zx79AyzORNEarJ/wI+xh5XUBQqgsz8HiX+tDItzYfW9d7G
AJDMlvGOLKBikw7C+oB0h5qu6akezEWLbNTJq05MRqhLAiwcWuvfCZ9i1C37CcOO+ZOKxu53wp2c
E7k41lebQHsnKB5+mGOnajU3DPc6fpt0IuQz7ivMxAvV3Y6bDkwfi9hNui1OrgbsVMc7voues1E5
B9G0P/1oyKsTpOyOEJLcugqXORcUaI822kx3k75PST/mjJ+Gi1HOzvsoAsIuja4LqL5URMzaujbS
6kHQl5ZMTpTlNf0z7DRbiQ3dQKF7T9ZKYLTYhMu5/Gltr3gmR4AKQqE6KJSlRv61fFISWm30ail/
yFnJ2rADKoKMHSUh5Dgf88fuXjSOJZ/4figkvuSA/W70C8aDyqTsbzI/SF4wr40emx89q81eoig7
m9NCUnHrmJeKFYI5RzJX1VwwZmjlhoFqnOwAIHASSHXs6S7vtVGf8pyUNGdK/a1s8GvYviB7LWih
VOJCuoSQnhHqanCJyva/pUOUG5y23oYu+pYr8uPgD8YaqtoXzcNl0jrnmLaJjc6UcACjZpTiPr12
o6Zu3oidymxN9wGXS7dx0aUCV0rHPbatFVz8wvLCUfZoYSwWCyvQwCRUgxuc83/8U06J024psmdz
iUudWI1W6Ie2I4FoJgX9yejJlmRE8+ooDiB02cHmkICdGmyuQIqdWH13RhRi4wSo5+RhAAKOWDXH
h8JV/H29r8FLG960CYY+PZOcwrNhFRkAVcY2B9S+LazEQUgs9Zsfx0u7aQip39lV6X+ORU++pl5U
SxNyi2lPZoHwx/O0bz2uFEDDHH9X7V09LqCdiGg0ogw5lQCkiINLkICbtCVW4T73fL6WzNkbnfOg
4qbi1hQGNhpJOx+FqAbLYk0col3G1gMQD2nJnStL4+IWxaCt8jgmwh68f10gI4k0zc8N3lmzPoFu
gIDnzhjScxL6GERDa879R08m81bFU37U23yMaqpT14nnejufiK2nGEfqo2TLaEyvuuSMk8g+pvg3
k+08reIm8c+yzh5UIOdtimDSEK2+GTwLKjdewImlSdjYKJP3qfBIzZ2c20Qf7NXuhXowTXyuuEyt
iD/L5LOO4x0wUn9sith4vx+FG4dgj6spxfw66SNfAs/EU1KYznZuJf9WZTxFdqvvbWIyXtyB+IVC
VQZTITKaDITiUW/N4RGsSmqQ7xgGVr4+Bm6YTnlLcKxmO7QY99VrCpcQ+xMt8mU1HeNi7g/+1DW8
EYkWKt/wf2wqj+Gp/X5TS3hf3iFolYadZ2Uw7H/nUzqfgeT+1AOceefLbbCMcMk94RnHUi3i4tUB
S1TeMeT3RWXv07bQd64yeYQni7p0tDNd4O+p3AXz9zF21HpzaNi2H6WwhzO0pb0xGjWfySSaI60v
ecfyVoTYegh+jIV7NjHzXufRUcRhNsWbX+dgTjIw7QGhghouFjwJiv5Mj5l3xuJB9SrbpHc8tjfT
p7lqrevMd4sHxNGsSEtMb1em6i3L/fLRcYPhNNpefEMur4O5kTYC1LCutM4gAE3Vu7aucDLa08YY
CWqPmRpfA2d4p7jHj+R0h0fruRze/MkiwLpuEpeOTbcHUFq8Xu7aBpuEowrznOc23H9S6xvGH5ik
coZzsaEqFyjSK70TCLMqgCC45KMqJuvSNS7xkcXyCdYDRFNP6k8cW/raJmyzUxO1I8o1jUjJluiT
Hi79nuUTm5FUFfJgTY/hi6saYQbtzpE3lSJkYOi5NBhERNFRYUTUdgWeVyIQZolZ4k8zKQxSbUcX
2VAgVRzihim+DMFXF5tIC6yKJFZiVu4KjEZNuDkSVCd9U8U/IjH80wzw16CuCReya5ImL0Od5I21
rk/6gQe02AXm5P2pigBxJrTkFRmHxQ9qvW25pC48j2FqF91M+bvrYhf3A5nWbaLcvU62bgOwm7BA
z31Mav7Mdp51TYnaKc6eeqSNjJj+WEe5NLNdz/yx4sf6t7IkFbVBWzev/Gzka0l8wxvDrrvbWAEG
1dUshh7gCB3bxdNL46GdhNrnZpwj+RzwQRDXld8kOwKqryYzQ0kC8O9UNdnVvhdh1e4IOl3cLaTx
FKgD+lc4nZT/H3nh5CQZJ9+XzUOBgepPpzw+OhpjWI+ov/ie+3qh+bsk8n/R5yLyEg2uwBrvHKxK
PtFgOFeNk3xjAkMdzHHMauQxTvqozdT4ElfcH6cBoHxKe2O3qLH7oPaDKPXAYZq2kGAHmNbOIFk1
AXvEIaWp+ijZH3gTaw3MsEfm8TLECo8wXcfnII5H4lSXoFqZpkYgt+Pp60FH+7fUqo3mGeCCrhPU
sWU6L2G7NOhYK8KUrpiTdirHgUriU793fWEcSIskLn1S4tx0UoRZPs9XVSPoaTPvKYah3CjPyj9S
H+sVmtelPw7aQNOXcqNWS5fPBmf+S9cHCLRycgSJU+vf9I6HaqUyvQWm670jYb5IFKdHy00ADTvk
CPrcXsomt7Y90alXUmdgqLPCC15bd5C72i2Jya2MJtLqoXukwJ2LgbZcbiGv4iTtF0pTWp8K1G6Z
/csikF3xzmgn0hXtP23Ch5laJrnqSdJAtAvAPBzZxiqmUPJxyfOO784lTj2Rbi7WyuOIIGjLuHGY
/BngFfcQw8HKBmAgjlqbNyJT+Tmec96ROMl5FyZnmb7cYA4efVIVY8iP9Bg4D3GVkpbbBt13o2xu
p/jUFMsWRHvluT0jAH1pG8+43+aLhs0VtNJGpB+oozOiO2z7lW7YiGqroy2w1PZt4LBOxovipSdO
q4UJAm1gQHH+wkrYH9wc8Ra1YonRp/acvwFdrW9DJdJdCZwBfw5JTwhYq2sM9rkbetKw7bAsMTXo
dtOuTT/dVka7wwH4pgMCDmt/MZIH3zr4nnYcYgG+107Qx3W77EuvBKlJwGIyaE9zlh8DLc9asZxi
f3jTyLvC8MxPM8HynfnnH9H7/zcH/F/yt018Ov97c8DqpyRLssIO8E+W9z9hsPyD/zAHuP9CyO9j
qPnPlOz/7g0w/3Vv/aQrS79HqZJm8z8iSBzjXyREuKTbUErt+66HT+c/DT/Bv6jBvvuAdCgDDAX/
T+kL/1b08o/1AM9sQBeN4+I1+De/j27nqiRp28GHwmWOkI5ldLgNpX0kwK7fmOgB/svn8r+y6fIx
/FeH0X/8RLJsEXRjcLD/3YpAz0s95WRhcR/igTQK5Jigy1r+AtH6bAbMaHKQXAzWLRicv7rVPuWZ
/DNXDeZDzdq0g/OTMiNjHl27TfdeWzObOsLWyO78y//5d8W98W+/LJ2U9G2h93Xp1NGRGP7Pdqhh
hlwF8jW5UyeAPoogmLGbAiUJ6oMV36lg6kzzXe/35kvL5vlYZNTTpO3EFrS8zrWgKzcRsIFWnK2R
VnHeKdghzNLdpbTSDydDcYsmal5jAbY+4SceW9uCcyJswBpQby3+FTNkHxFOeo9lu0eyelY0Dsn4
KoBqQser2G3ibIe1jLMZqvCPMvuLYkJj77kLWTWD88AQ1ESAySV0xzyZHFnrobWa7RJAZremSk54
gL1QZ25et179WZFgG45LCfbUpUQxCLfzw5SD+bHpR+2R2gN3E5icSoEAIh7uy3OzeOS1D3oUaP3F
QxW0iSsGJyTYs/WDqan46dAfbIj6VGFvwoY4gxbpbFogkNlz57foSitxS3s72JPJ877Y8tlBY15z
Z687VUIdMXlvEUgVW69ZlhOeuGCfT/GboRBf6IpjtlF8QHrAAUjCAAxMS32PXjcdkjXtEIzNazJX
+tMyYqWsllFEhjZq52DWD3leiBuUaL6NZ2vLdxjsmroerolORDrLqUO4qL2v0vx7yrTqoQzi7IQ7
eTBCCt/SbQYAsCqqtNhCc22RBJBA0je6s3cCQKKVFsT20Z9xNGdMbc+Nifa8jrt23cBB9Oweq4xa
TBhppIdEZb5mRQXPUgT7YDG/UJ/j26Y2fU0AkMISJ6rIKK0HYJM2GvpFkCiM+C9L25rQeTiksahB
gOV9KyqgL9NyQHyCW3ot/Pg3d9PkG4juq5t7InaJfc7XmZv2O+lW9eOCFSGsEqJJUFmxQvpGHTbI
p9aJYZNKMabJBpviX+Et2Zfpa29TWlpE2WbFCatqtzWlZh1TlJ7eUpfvjdvpz8UM3pnqHlgN+aVd
KK3EPtPipkXmP0IJJ0+ntfAkxFYsLwGCSMx9XK1s30TNEqkKAOoVey1jINJmA4NNm03rVrrXlFj9
l54sSz4cBwNyiwJK4iy+xDGy2qIMnD8eDg3k57Oz1gfVbmyVPtROiZLdod4nr4IA5CxPXhtdPaGp
zHlJk3LT9jNOlXiXpcixpNtOYWv02IdaSSBAku5akvoin+3oiaSm4uIM0tmahDNeND1YPmbTmz6G
JbYficlEvNWmsCnzmMZbEzXlij20E91wbF04yMqZpzMYq00MIjHMpenF237Ay0Vh6vCnZJJ1jXsC
aNlGep/WLBTzOZu8Vxsc3bY6+0RzHLkjtU+kYnEnJbA99I9jFdNupMmN1fr2VnfRs06T1zQryiC6
qMvsLCwG1XyPClg7aW33I467twrzPOyJQHaeyYA5VqIJSyZMP7YYvhazkhej8O2d17q33DLzV9a2
7rGzhvhSd0Zy5hjK8B90RlQkvog6w8GK0Ac1awloPdYz/3PWRL7NeFYfZSOhCTJBvn1ejGuvTjG1
u84MTFugy8sIgzRj+QXShxqNxMlf8DRjlc1ecnVsnPl25tHfaPb1O+nLn3Ol+CyH/qmfdWObkgl0
rBxyWwdNv2Kpf9FM+6Yc/c2BenZZ12VyLsom3RU2+NPazEfjqbN0dXBK09hjMOnCkkPyx1AC7S8v
8E4aMSITRjaAAiGrANlFnhh7YFWeRBK3jx7sEcmhKCx2lid5r7uKMDgIEmunWwJ0gFgeEzqkICq2
nht5lY2jp9wEjQzrRg4fHj7RbEMMuo2+MEVTvBZxr7/Uc634ZFvxa8uh2i09AImOISc/eYmx7QkZ
9eOs/Ma6aoZZ49dHW071TgV2Afzlxd4fx0jqjaVlcTgGQWquVAl+VPVWewBAu3dIu30Y14lz9q1c
PsZtWbChlfMuUba2T1idCSkdzL8L3Qukv/hD/NJ5A52wQzoaYT3L6RI3Kj30Sycek3wwoAPaveEH
eYGSXForEg7mjaaTYTqkytwkrsW6WTmeE5K7qkV96gQPVBczAHdVSfHhFCI7cxD2osOwAjTFI1EE
5wL/1G9T2+MDiddTsDEEUzhvzUYfNBZ5M4fJMG04FiR+A0wP3q7gNMTp7wQo9la3XRBp3PNf/ejR
0jTYbOENkCqFTWkhL3Jw5ZahHIyuNjBHLNVYXWUe23+0GdVtbE3LTtnjs9mI+JDO3gDvbdmRBAWK
ZDD8pFVSXjpV1RF9kcad1Djg7ikiogj7hw4OZdM51a1lPQd9oIKG26BOCewW+jqhRiQUys/PJIEm
sKmjyzFBhhTarUCny82EPVAa+rLCp+fCks39O9TUh0NZXulQ7zWUVNFVzTXtluxCbT32yiI++dxA
GCOJNJfKARsvRy7KgTsuLNtyemZzkxutz1CN+ePSXeKgeOrJrsbNYcYnrQ+sm8XsgSFBiKvjN/Zu
HiDhxqLFENVP6Bx6TU8hhj3/1JSWsS9sI/4dPOwtPjfGUetQZhq2bKGQ8t+s8609btD62BBK8kbK
vJw4sjVFo1s3UMh90HM5qidWVAT6fqIDuFm2v5tJgSU5xkrLdSk6MLElzUPksepsN2C0pvsL/m6j
0quXYFNW6mF2OnFX+HQeFGxyblMDRVdpBmHnIv/Sqhzv6j/AqHSw6emuc5laB/p+0OT7kql41yxo
vsknjo+pittTMqr8Rtj5sulwQa4Lrr9jO6oe4UcwqI3ftPkB6YLEepLFx6lwux9N3UHXqUrqyKzq
6Twls7u1SHx5spH/9dOQhkIkz1NniP0ISLdebN3cBtZdkIhhEOzd0UMLfHnnc/xEQ3Lv9czr/Fgb
mnXFmuCu/d6yT7brdwcRzP12cbwHqB2oHkWhiu0XPw5x2htyqvWdlwq4c6QhA144sthLaMx25gU0
5jocrGleT2MjdmOeGRdDleh/nOyU2rCJovVeJlhX/Ecw4PZofot6qg9k3qxcp7LeJFjCYzIud1SQ
+kW9/W7pp0PnxWI/TsWKAAxG+DR/9GBUokySzwstRcSHtfj+hZs0fyO3ubh0VlJzOjbNsac9MNep
mxJB7v7EFnRZp1rzLcuS4L+xdybLkSvZEf0V/QBkmAPYZiLngTNZ5AbGoQpjYAwgAHy9Tj6pZd0y
mUzSTmbavu4qskgk4oZf9+NvgWKf7eVzuCZViucPILJ/n9qVvtdEPzK4ABhSFl+E5DL0gFaX5c3J
CxEX6iz/hSeWAdIm5OWgRqEcl93VmhOGQioweHfX97Eln92eHKNtVSZ7htzbOYN3tI05e2LxcWnL
HgeC3W2UMMqzg20TED6tZTSyHnILg1Pd0UIZmuPWawQmJrxiUmThxhOcZGOa/2m6YUGedX6Kwf+U
sXqe6+Zh4T52wXjzzcL8k0RE+lzfwHFWYrNmkc8Ng/ZRZumv0p2Uj5xOLiG0igiJLluHRsk0KXn4
NLybbdGOmppOQOlYIJt1WXrDPotpD5MzzQ51bgOqa6fmbpHLU1dXwZYWLDjz/UQ6JmG1l7n3/CZv
amh3aUqzeUSsxzkrOUHdoaFfD4654WfZqunJco2MmxS982XnFNOlmeTrlgMMxxxWarR7nL5V3zz7
FCmdC8KxOw+HDEg/6tfa8YBzQl5KD08VhaL9Df9drRxSdQyjgX1vZiXMNpcSZ/g5uO4XBQyQRUze
6GCLEOc96qn5wZKHO31WPVcnQYYnp7/QI2mlfQerpTKvsD1B9rEwRSAUH6Ix+v3UZdOdK6nS0aXa
JnmwnCriGvhEjS490x0dVdrl0tV3NO2UBtE0YWHi4R1Z+1BmyVuem86R92lGkZ2lcEGAllNHBMoB
51gBTEn1cJaqbDkX0xTguK7flrL6MttFR8D6BNFIxNMVcazxKylQwQF7lU82LVb1Cs8XD+rkdbip
ugDg+1C76xpBLppLdfMKYmUhjZYM+6EN9+Fg7OcKjsRKmAOLM5nrhkePa+YSqz8AcbwNJbK8jrPa
z9aLYiFvQ9eIut58b3tK3SYszjII6I7Kpnetx/BuSu3wGwlpQeuqWRUyIa3CnoyyhXa7nYpa7jLP
fewl0BmUyIeuCL9Y8DyVKk2Obn1ThheukmoWTxm+6b3NYuvXVPnZruVaPkn/RYVBjVpHZrds56t5
e9OJkOhLmpNtC0MxbKR0sWiDTUF5ZtSvz6G0DsHclOvcFqw37PqnHxb5VCS3EH3lmTs3Ke6QxPyI
k2XBoeQREJID8MWM76wdwiPf07s/v5ZzgnRo1Xdc2O3HTsCp88uKasNpfvQAXW+DXPTvtV1wUw4S
n41VQfoT0BXOptt1c6KJVoUs6buF+xLf37g1AYJgtOAD2+B1iexM0eNFrFFuYCgeG1nILQ/Qxk9z
Sq8mRmBzOmu7zLc9d/G1iB/DuSguuoo5skLMF77tv9Si3LuJ4pcOb+gMV6jZLmaI45v34gLD8om2
BOOVmZsFjOPPB9Lq8bcgGLAm4TEcHdOLlqbo37piONJxM7EfTOe1COn8g/YeRIanm2Puo/evXacx
X3r2cTsWqMZlQeM4sBjvt6KrbwRGmf5enLn5Xpwu33Y50cH/lxH/OzV+N8jHfyEj1j2VUv8Emfuf
9r+75XdSc9n5/AdVkT//b8gRUH0UDjhggaCH3HB9f2OOACkWdiAAdzuwSKAD8Wf+xhyBXyw8kNmO
7YobVwTB62+6InKk79iCUC/anH1rl/4fgITw7fyjdGbfutQD/kLkTQ/6nwcS5e+prjAVSA6Nbv6X
6gVWj3oZuMZsyC+WufCSRzli+cKMR88KxW1kRrpl8EmQJbegBTDRfJsjfuIf7Af9mShtvfQp9ECi
2ktFVlN2Xb6ZFg0+S41cdEjJK6CCHvD84EBKWQ+RPSIKUfsqMbdMNJ90V8+cKoAQ/Wz+wYSi0dFH
P55usOMSS21hlK8GUyTDhg+bdH3rxWF5gBx7FLbirZphBny9NVq80VtV0Lk8hOzUy8B70jqFKhd7
zMirepmAOpC6x4bvCc1/wECzt7LRzjHzhiz2SI13FxXSS7KTdt+dghF/HtiL0t8kYuhOmVuGT6YM
YUzMMZEjdACui1UwXvUQ43rH29eSExlRFCCPSfb8A34PVZj2hu++AOqSdKdSsrFiswocjJYv7dHB
s8wZlI4WvB8Jlbx9JHGn/vQpr5FT6fJzhyptYIAKZRZmkaNLWivasQ+d/eL2ZnwuKAYY6QM0443V
moyTBA5TFMYmzD60awrKgBXUEXi8Hn5FpT2MnGOZXIy89z+MTgZ6NYDQ+K4LU3wbbrPMhPAKhj8P
6B8KSyb2SZyz73ECiSQwlnH6IjBgUQMtqglHiFkUVxlIde3t3gSyEIywXEQa85SlgdLjChuLffaL
hsVsN8Sk2G/kObsz6JfOG0z91gxnAWi115HaotiDDuhq8FeWdLMXjKccenwumpdcyOSrIsKD7Squ
RUABlVzeZNBxBMikkcZGzO5fX9o0eX+Tb8MOZZre/TJmdODWDQx5NFM2cFtMJnZ88v0BHAb3C9xV
AbVNJ3Z7+J2aLkMSaPKcYt6bCveEjZBvrRUDHdpzmB9K5vX80MwtelAu9VX4S/GVTSYCr++zqZZj
Yp0X+sGIaXt+/KTCLgE2S8eYtUIBRrYoO8uRjLIDxmNf+WXKJ4zFpaoM3v9KKCpElkZ/9MnNib1M
PTwZt5KztV6CPn0yoJYvVGbMwXeWj8ZbAEuMKX7A32zX5KqGyaSmxM3tMeV85kO3hcE776pUFE0k
BdpK5ISxj2wR586Cp9q3Xr2WFdyqGHv1HNgxULDOnecpIroqYA/LFGEd22Wd0xPLMARr0EhqKJnT
RAU1c90P4TcCniFYvPuCms63bCrt7zCW3W/08NZinS35wc0FSpvWvzAL61+laRePjiagtQN5WJEW
JgGkd/VYkP+y4Tc8xiONBxiqrZ7mWm/CPzRZM45wmtW6kOCpqfAiWnH1oP2ZhbNOFnMtlL/qnFsk
p1fLd9oLUno0wnTE8SwciDiwK9BCHnxb2oC4sSvTdY+qb0pYB2BGfsh9ue8qTJp0Y8+xNfA8a+Fx
NHdhNJUydtdhquaXLre4cudBkS6Rz7HvboN5QA7tDav6oqbJYprkGgRUczLHzeQOXN3xlQX9hpVh
FZy8OLReu4ExFEzZbYiPuSi9SscHY+bHBRFjSNc+4Tc0UqbT2+U6x4b/zTlhVJGHQAWK2oQjY4S4
A9d8CMAZ2n5ephuDa+pbX3MTY3Gf0WSsGFzpxtZThpuM4cPDWOvg5zCmHO4oFk4lrzLpKvKfQU4T
jdbDwxRinoKD2fuPtmhhTE/FzbOxLFYe+YFzy7moxcY/ES6LF2X4nIoj/MZ0Wosmzg1ir3XqrCpz
QWMLGpx46xARiXd64hv7kavkuG4nWkVWknfUK1RzgrWpAJ67r5wkeDLKgmojMCzESIzANK88WJJa
0E4hibUZSJ5I9H3WUaKaWH/QaOwS7ookbr5AbCiP3bwYxgtyOf93uKZuuBZGq6yNsIUKThgLkibS
jRUam4FD+yPUAoympZEwV4UQSmyNwbCvpl8sj3XN7zQKDYLyQEf86WuoqvLNH9x62Nd1LE6xa5VE
MzO6iFSa6bvRUP7N/y/g8DDEY2Gt8MkYqQQ1Dj27iOIhTT/+biL5TxZ4t3P77wmBlnADN3B8hy5g
mhNsgGZ/f667GLJ5k2OrCKmDu5dGkh44twVcFgAzdl55EXJTdZoJjPwvZsb/HnTu/xpN8vZD/C+m
wt/lJ7SrfxgD+QP/OgY6wPhBx5mBw6uYspZbN/O/ouds55+B0TGAuf5fHS239ol/GwM9n//Jtrzb
mEjZE7G2fx8D2Tzb3DUCwUfLYnL7nzVc2Ex8//i8sOEFJMlXYeYEdxn8xzlwxIJUZLFNZUoMwxV4
BpKlNbUYmIaF8x5tDWCCAEPCMq0bjODglcndqNuMAuR4KU9tmYld5VYfLexY8iJkx5baI8Y6G+zH
OITthlgKm3JKtHrzoUooBSSRXT6x+ATSQxD+Rqg50pfBiJkbVFyaHMJwJvAsQyqOPKSgI07X3Tyq
W2BsHKJqcM2IrDQBOQtqR+hsw5IcJiuShuoyxWZNCl7XqfDkw4QktYeV/t64PXvRPI3GoeeDl/R3
VbmwdNBu1MWpeb51dO0TJ+m3plBkf7r3zBLtfQs/6cCprVeJIL88g0oJveCj9BQt84G5SWrxZ+D0
23ijCfsixyQSOO1TmSpINHSI2uXIt5/O74J/cuNan6ou+gj/4Elb8a/cK3VkuKO82vhf15WZArMo
Bqfk3ZOm24Dlzq7WNAhykC0G5w0bEXA++asVcDGlh63+mV0QATrX3T71XLFDMT5bjZFG0pAUxwlS
rWzyXHJpGUC+0p+fHd+a2S+I4CClMQQrJPuD4Q9McZBnKJijoW8Vwql7aQv3JyyyDvGvr7f4jH3y
bhBR4iX89IzlDs7PuAYqY29HIjq4oAuEbkQHshPeTUqAhM2a3AFi0N1PzlhcDDbXqCIhgH+nDA9z
W7P+7HOxZqMYks0aDnS9smwz0AjHOtNRUxT0cUIjZ1rNTllnfYRpa2waA9gg2EHYH+hMM4aoxUgN
+B1k4BlPuw/LLBc4Rm25T3VLEK71yHMzrWp0sRHhwP/MCZreWCCzZZyT0orcsoXByxAwDQ5STX/W
uPtbyz/Dcj4mlXzz2QLzFJFnwiwAoyTvrJepv6U2PTJA9GRiemfNlbj7EYA7vAdshFZnLXuizi1l
kTirYeyTQ6wHGjRWWEFDPnFu/6qm0gtYB0GDKTPdnlIjHp+bYTnEfFLg74Cv4KeO7xoVA0A2OSMM
Y/lASwarz7THP8wGINhzcQ3u0Gud79zg0TPYAVKoMPQb1xyarUuTDVJ8O6t1bRvqbJmTc+y91kVF
omd8Q4NvspG3qIPSt+VkcbPja2Bgzphd8tihdFb1mG7D1P/RxUwvn9qQg9/VmVNHVcmp2AT2GJle
bkLq4ZoEtUS+uDUeaInfiRh9kt/LpmnJB3rzUQOeXMcjrkjtDNOuWAbk5WEgOb54arp30blFbw9P
S5LYgCgNsuMYIQgXU/HZo16pfABWFzrsKeZ4x76B3HYbkLUch9I7DsDcmVcw4pda71LE5xWRcMrQ
xxzDp/gUfitO49iiwGcFoxIr8EvXDcATZxEASnEZ3garI3vhL8ZDZvf4bMecNwuS9jrVE0Xqmf/i
85le+pR7nx3swkLGh2QUG5raMcoH4SPk7xH3uzDWOEyriD2P2IKG4FWZ4+bIeoN0YxCHx5aACvfD
xPKudUN5r53yHqBQPr6vG+JG2N8Y7kisZ74Buyj806A2ygZ22ZgVH17nO5cF5xpIcP9iCrJYPakc
vu5I8wPLR5rUJQ8st2pv5Y7DcDcCCTgT5lb7dMpAyrRYxRGyI8CE7TUNvPIFL2mwNiwA3BMUYdZZ
DQuzkBqhFjbMznF6LjSU1e1MTg6yeNAtNiN984zWLuSKtKSRMHfQekc42dmqqikkdLuxZHvaQ4DC
h6nlpkitOxnK93keDumyPBe88ZNOHKfG3LA7WFvhuHEHwWE0r+l8Z6tFx8mUQlfx+9Xg918+935S
PHzb2TnG7je49rWcgvskzI6eRz5yHPgw1g+yCLpNO2NMxuPK7Xb0AKcP7zIz7tT4pt30iU0eqKP5
wSVk8M0uvETrNQDe8W+bQjrCRM0wyOoN/g73Aa4OAzecvGGv8DXmwWVGASeoofDLkNpKH0TqmHdh
XTtnhk8o3iU74rVjDyqaJ3CB4VST3eON+9wkwU8tJ8kuzHsBnad3XhuOhM2pG1hV2iZL7rXjabRG
hOyRLg5lpn94uIJ96OWFHXltk8FEMeUGIRkctHJnLDtqAk6cN9jGiy6+AxpPG2zPd95PbG25fJ3m
Sl3slBvfyqLmel+qIrvYIFbArQeQjtOZrZ/QbfBIn2TySQ+w9eoHGJtXZIPVzu1kxsqV5cllcqzi
SK1qe1kc0/qlCMdOana+UnplqF7O/a+uICTTs/DdEYrh4HcmYie9sr09pw3v48Lk4CGyN+/bqmyf
AeqH11mYzV3f57woUjRtPoF+tSsa2fK43f4bss/vuiNhlOGi7YaQnZyib/K+yEEPGD2Sq++x/wvG
Ywrx972mNAYsLb0GM1v7lV9ibujII2x6E5cFtJDvZcHAzEupw6aeDvKMTQathJf9FtjYUw3yhhiZ
+oqrhORmBW1O0n6DWr9YhwQT9FbUYbcxfF9+jWNKY3hmfNToLyt+RQliBebyQ5uVGKc7L3hM5SCu
JQjP9dwv/p70yTUO0ncauNVhapb3ypM3Yk7HZ2EwV13H9UzPhfms88k80Htc7gdc0tvKm+o3KWtv
TR8GzdcqbS+GHh1YvtkSM+3r4Dxx1dkYDYcYSNVbLyvgXJ4g6NaVWs4J6txOL7imB7+5y0MouiQt
zTVvCO2vXPTuNdVjhCjYEVOjwR2HrX+BXCRplklg2WT0+75XJCa3bhNMx1hxPYuCHs4b9TlJlDvE
GofQKze2EzwUSqTbrpfFboC1yVI+JCdcVtlusLR8lZZNCFhxZo0aQFw2djHYykbuwq6MIEkyrXWX
PuHWi01jiLTrXQwF0pvm1hcE1EjY3lNbyw+8bE8lXQOZCfVBgQPokRxTP75PrBh6XkDcHk8vwXhA
I5vUnJ+XpfDe/up8mLN5F5Z1/h3gmkERGKpjX6XjPT29d/5cY7QqPCJdMlNf+RLr69JbhqYxwCo3
XhNUQKOSe9WNxZswXO+FFlDrzm/wFQWWA8upId/eZUn9XPJTPIeJraLMQ5aqR0EP1khbPO9ENoBe
OLIDgZOhxnj6KeIA2BmVus7CEl3RL0BiSH4nFBgo1JyVFzZbUehrF9pQ2W7d0JrEsA+Wi4fUa5pH
MS0Ht5hB6SUHf3BSZgB30/vBGvbe0c6DX9k0vWmvgaFiQsXxGOWmBD/S6PDJZNIN5lu6A4bnnNbj
Xsbpaw70ZobVCtVkeNAD6e4YnpyXhUdrpsU41nGk8VHvlmV4DBofo3iJJdKgb+nbHETUp+apqGYk
OyftPqQRfAx1TJYZctYY1C9jIP8Es70lpYCzjE9rpYMrdCmW8L1xqUZ6NAJ1ZLG4SWs4BFX9lJMv
Q4EHgbVYAP/sx0Qn8veoSz+itWs6tsPgnZsCyyNRjPzUA0K89prgaRm4EdvYvxKojEqJYDQSaX8x
Ep/qJRMQV2K+Gz1H7yRJRbku6kbNu45vKSv3IOrfKKkhqWzxFlvICnEWQzKz6h2ZMpM14AyvDd7V
BDm3AV9gUgxIlXcSFflcXlAdnP3YZNZ9wx58j7eOfM+SYrzUV4NAZUFIjJcjPosH5blXdoHZilCQ
vcMyT49aVukdMILkUZKD/NQztsylyIFXmsNvJyVbjhB7o5UmQ2R1A3zJWOg7vIrzJszbah0unnPH
Iu/qBCg7t+reusmtT5GVzZbhKf2dZxlxq8nMv2CNXadq5AVGBexqHN/oxaxeQsjbQJ5ByqU7oOM3
DMKKUwFvBMioNbLidMV49eNXVkMjR6cIY3OUOibZJVRYtm+e/zu1iD/MI/hMs/G2umXPPtdlwB67
aW+85Ng5ZlX9Ox6wiizzbF9CJ3npbXT32K1xN/VfeU7ui6A9vI5mJmpoFRdb5clnCCkspRmnz5d1
TRRpHVsBCDmUwk+ko570QJdtx2DZFE6mN4yd9nosSsBqvdhqIVkRcO7J/QzLH9T5xReLfgJH8uAH
ZJFE1T7U3q1qLP1FtcIFCWoiKJF9kR9pCVBkG3jle4PKOs63dGWYQ3akxcO9QMJpDryPslPqoAQF
vfIjU5o+tPLyHPdMbWFbLTt3hHpAhst5i7vJjKRb+59V66h3bDSRo6BGOkaUj2A+GVY3NUjStPFe
JS03a24+pCGcfYmwXw1duO84gHalx6dah2SBh5v5TCcvY0sKdwrmB7vMvnw3hk8hg2IHkuZzrDGH
YN4OvOJTaYA4zeQI0te2ufU8Rui+4V1ERH3lDqQaLJhOZ0QxHwBaeU8lw10cm2JlK2dvGZ+jNDA/
YLfQrr/PbHDw0rj3ENw/1TQiytp5eQhczSRrlBwoiYf3YCFMlWnPeabTEJeF1wVb3wG43BOlAFNA
7L6xzDULre8h6w4OsN8TNcb51V3KaROKYkAFHrhV291TWHCbwc0armrRfAQ6DvcBlTR71OiSG86t
ayK3eLmGy71jyBeWzuRh3YZlDjkq/j1HJ2tfUfXoXzNGIHb4DljRcI87LbgqNy7zfYX72oVjwsdz
FbKDBUxqSgZl6b5QsVySJ7d65i/bOKi+7MmAiupsCOxMXY/upoTk0425ilj+skBFGlOQMdmNflRa
2Hoqaaf3WUMsp7WymjAUM4fyqvFcc87/Dol+Y78yoZKb2XyWnv8CoKHZO3Ypv+La6p6JwNmbdsmq
3x068nF052orJreIZjuWa+kQAgoJkEWO7cS8dJxiW0Oe/dWShXlvHDl8soZEosy837k9sJsJSjYx
IPa2iKjFCmN3ghecZqYxNW+OLHD1YuLYqXXaHM1grrdx6RQb3CzLV5E2xq41fADp+BHjVVwazSO/
GgJrtKFSvJVB2Zr9aVwPQwutpBrFEz5vNG6M+w8Eb51H5VAxHXXGJPdqhOk0D1PFb2bu4Kt5w70z
ts09F/DgXFemxl5OjGoyWKyzYyjXRUBr1JwTaWqnngmkxuxopE2yqRa8j6Xws0OQGeYz0LvsEpc2
cGJDFJccHivSPfiNOO+PeZzAAu8MOf5qR34Nagrng2vW5mE2PWDuxE9ppfcUjkjsCQ0fHc2btZog
+A6VfWd3mKW9kXQADiVsfitzVtyYUfy/XNE2O0aYCl4unj0B5eVxSJdfjikviR7aq1k2wcapCx7M
5OaLqJX108YdjZdWzvHve3AdVkUFM31dT335NJXTV1MYtA6wqX0qe+cGcabvOQqT+B2mOIho4LE6
srlW367zfOupQU1SVc8IfT2iCwljcZ3pXASdmrzbWYBlLhMQ4LngXEJkZJzihnOLZuf2ewxVdJ/4
auQF1fBjczOw6A1p/tj8ir2ZGiV+OifmTaQzmuo/VVM+YcZ9N+BxE86zkIlGGbUjZI7En48G7J3I
7IXDKDpaFJG1gEBmGdwoHzlZ7sJgCwSwBmsMFZHTodVlEq40zrtVTIlGZOF1jqYZ0UKNZrD366F8
cwYr3Vfs/fiJWcup49k+xcjzd0XiYmukceEtKM27rm1g0/ZNzHu5XdhUB73pRyqpso3hNXG/aqC1
aHMZeQiX+eqJwuNOV6UPdd3Ko7nAlnMTAjApPhi8Q2HO5k6r32gzMbjfaTlSzGFTx2N0UU4g1s8d
Y2eCbrubYW8Ti1y3+L4cpwCENU3xc1PVf7BnBqwImBPWuS7I8YVUeHSLnUMQBF+KUAigw+yNQ2dx
5xXODTPhk1NZ20ZCWK+PGyicFhdJkpz4YTJKJTzc+ZkKNC0e4TbufHoCSFDkcDhbUzBvFxDgaaMk
BGk00xMbteRMB529HeiVPCw2C8SGe8i7D9m4VM6y76q0O0lNXprR9943rWuRivK58XruS02GctLo
4OB7JYMn6UiC161zst2Y03PqzaNSMyy5Mpvv6plBkkuoTUpBySi3k3iFA3yPhVjNdIeLrQcFI7Lk
+Gna4icmVVemGRMujkBJxwWRC2PfhHiFxURDQ5taSBJ9DD8rHyHHlUWJZdlNPybbw7wO4zujceSY
6DrCnEA7+ZQv1oM71TdY+LKF7RSsqjYMd46FLaq32ocwUyjM6g5i3sVcmjsdMgnPJrmmltpCF5WF
UKHNa6sZNr4cXnmkuTum3oNkC7SKQ/MXF7NjqBnC8Vfzthl3NWuaP8gXyMHGUyVFwtzaJj8xCLIM
r8G2Sl2Is0tnrzRv8DfLDI9qdB9ND+s2wJs/8I1DgkeyegWgI4Be0PnpL2SCWmf6orw23sa6eIRE
w9KJjtw3KHnFVdlYA9Z5CQBjJAfrW+l7g5KiG/fRCLD6yWNtQBgw+EGGZQhNoN6ijazxntnENHys
3Wl/Er7Tca1vxquvLJ9NsJBHp+tYSntn4IpQKfKBiqdhfpoXS23mZP7ldh6UMbP6Y3U9kVwz3mUN
NXjlbBMt1sFOIz7vs7xqTxN72c3YpEeoqcNl7qXeY3fmnQLI71SE4l34Ov6x0TY1/GpC7O1z4pcE
oTPMzidCCV9czS3QNOgEfSE4SuYMmLs3r2vGX9pZRvyUHeQJyTidpdBpDa+az/1gFh1ybQ6jZdAG
VkOhsjszW3jldLPl9PS4mfW2h04A14plMhpcMZC8nZsxlV9EhKltqyVrVTpJBni8M+tLny++iJsE
jQkWvkK20MHjGdwKdOzF66Utmx9fhe61zhOjOMZBDtyXTFLwbo2YbClesOpvWEVhELV2l32pvJqO
dp9oOpMtgnkTJb2bhurOV5BEmPOW6UMlUGR5Vt5MVsY382ieHgPDwUhHVzkG/DOvDGQ2lt1nk6vJ
UyXaZO1OjrkjBGbyWVXhNUl6+aSrIj0teE0UnniPbXIam9EYjwMKsQvtpypyaztALQFfzjWP9tj0
ZDYQdMkK+wc6TyMvzUmeQfF9GIjxesL9aFKvRFGhF8sMie/QaTOLHwVVn31+jRY2/x6yXL41BI3P
yo2P/FXd0RkqsW1IxK/8GXBiOEPjjRfiMcstbBSmTbCeaTvYAYT5IEz+oKwxPywNlv9k1skjdBLg
vVxrPIO3kFEtxUtMmTJMQba7MZsum/mLl6vOsWv3m0IQdirc8jgWXPQs/LdDm48RVq95Y8WQfSeb
pUYp0bZzFQeRh1HHan0kt/TBmszwexz76bOfDYxAC8cf23pvZFdDJRPmiySytVqgqlfx8CCH+Z5N
NW8N5zaqFP51Vp3euLXmQ6zrUjPJ2TsnW9JDn+Qv3G5eeEbtdQegp3bM9xR2HDTh5yFYDl0VPlSp
dv6gebX8xjzYombLByitinIz4K9P8T91z8E80epimj+JBmFWUj1NJ4OT72s6rTdlDDZhEs0VGM9v
d+EwBoHo3HXsc1yfxJGGGoByv4BKWdEttR7o3fxAbyeqNxGkiWmxiWqGkVVv403wh5QdTWF5+wFu
Ye33RM1cAAMQgbE2qUPcxyyGQu7MvO0B9o1QJMaitUgMOsHdXKfDoa0D/15JPaxlLIetPyaUb9yK
qoOpK0iMCf9XaNQ+bxiTiAO+YI5wafzKS9imizvjb8ENUT0W7VD+Yo9WRQvDLNfjCvt69mfBv9KW
xjfkSAwJSYMj1y63I8NWUjTWAScLof142DV19RPwnHPAE2cxVksL6d/O2J4UVd3u45oLtVracIcI
8BxarADcjiGozoIfDsIShz3oCuqfyyCuLrnjzSBKK+BMZt89ucAyLrdfphLQDL3OcYEYlI+mad7a
UhcX9CgCpS4JuWKIp2cKPjJVH8udzJtq1/R9H4kR4CKE60Pv01Jby+Ibb9GLP1VHnS6r0ijYa3oI
2ym5IwUsHRpO9xqwHSIMBpuG2GS7xQbEqrU17oULuYjPhivv7EmO3LmzPYjxeQX0eaaRJtAfjOcP
KhvLa0aF16swb2ZvJ48jV3v1YwUMg9GkcG9Cer6B0JGeNQmsx3bOMWmwpnowbQe0n6oF/PjwFuQM
t9WUWOsyMw20n6Upn3vGRtC3MU4bGRqHQIX5E7U7/ZbHcFA3VvG0xiY5byVhmYi3oIPx3qfrwW9V
xJj7zdlpE13QnPYdi8wbpTWHcUWCr82enMDwT47EUOJ3xblJR0AdTcp0W/avyXLT4mCWEyT+bVvq
YEHH384ya166NLjAV3ewnDPNkN0kUEm2l+4Fz/4cfGxU3RRQbpJYVzsx6+/KG4hR4yJfQx4gpCu4
GKrGrA9zHFbXwM+8Ez3GXdSYdIHK5DHmGz8mfbiei9syqweFF5kFqcxxqdxTSHUoRzYlI03+pqCO
stUSnGaOutST4R5bv9X7BtCVManqmTsiUFFtPxvUm6war76vrB74MyyjVRL2HgVG+NOHmbVVCr3M
7fDxOE6M0iuHDfelCqy5HXNhMqZvzHEZthaqoh/8GlJrY1TmrkMBLnzjxxgIgVb8bWw2c0ieecvS
u+rav1CgLvvh9pYIYo9Lq8SrGobfShPRqSsu7H3JBaGufwXJNDMEoMvapdPfp8u0nrr0GMZ6o/p4
Q2qRdTYC8rpu7ec2letK5ae29UOQPvQtPyRLTuW9X9abxSYMm5s06xQaNJmVrTKL12vc3bzvMgGv
OMSR8HnKCsV2AuMh56jTY60uuakND+HoF8esr8/ZCMO79bNLBiKLzaik355YpLHVWrIIFu7LyOpk
n2gjv4tbfGQw1BByjaJDI62c4KgmFOaQy9KUze+SBUbCp/TAT4iYENBkAaabK4qzzmwZwgtlB+iy
stnrPnZ3VpoPP3MO+rKfEvVYhEvDBAsrYpPXE/qpHauNV9V03mgrn3D2iw8PdfBkkbNH3/C3PbSb
iUcGmdvBf8UsEtSd+xTUac72emr2rqp9THLVDTk+5Fe6ehXzEkZUsH35Ws6VtTJblGAKpJN9I617
fLHdaZg5vlLaiKKQoDS/RHqc6VxzFUHGwt2TDHrXt9ddEVO34IuB9YXP4lFWNmTPmpissOzkFIvu
aC2V8S/cncly3EjaZd+l1400hwPuDrTZv4k5OA8iRWkDIykK8zzj6ftA1X+VlJWtslx2b6qsMksK
MiLgw/3uPRcXImpl6n1p4XTwU+GxxDIL8jHoqXpgpYWz7VyPRIThEZ/CqPnWwjlqAZN1U31MuuzB
aDxawyVq2zaSGBtqHvGYua+twRpVLzYf0Fr+6yfZNX3VNITYL1mFuuzVjxYI10088/20Wm5raMGd
XtDhk8MokVpreeywb+rBvukmj/LqASqg9Efa05qLUQDW9Hr8F5U8I9eirg17MQ+7nMh6wnNU1Om+
AkI2jWJ9/JkK48UrunSG0e4gK8ScSytW6oVkSZ3Lc0XDTGzZbyYhWMuTkniMCkMSqJQMEwtW+5p4
NgURIL07mAAjLCh/IC7unLkcIDZYF5FtDIPoHKWfcWGQHW2OneeldO1bSfSW70wOxLQ0E+2HJAv3
AHrEFtX0jkpi75im2XQTdcCkx6o/JYpZERoT76EQT8toHaNyKu5I2nVbu/dYrlwvupVgUXeVT2YM
U828k10PIytAmErRGK/tUX41JsYUUtrpmWfDTa9oi67vCF262w6y8Lmre+4BJTuaaNu3SStmtKK8
XXAE7yxGpOzj7lPnMUap4ih7YbfALVCUuL6TwD9GDdVSLRNCMpcZ5N9qwQUoPrzCnW9jQ4Aintqe
q2Q871yKItCvjf685D0PcMaUD2GdPrwjec9NA1chsZwvDhcWepmOvqS6hNtG4SFHOGO162sA96jQ
25Rlca9K+xSYeudqkja2F3/jFrNv6pJW3Nk/hXF7AXmt3nvptBDV7nG2twFtV9qhKdNBJHvxZ/vs
xMSNh3GXlBiJ1epgteV0hkV9V8bruph8zLV/iCiOGAcdsdTGC+W+zrWhcsyDoZO3eH9xoZBsB1ZA
9VU8XGvtHpRA5odxbWzLvm+543HX8R5SgN2WC2Awm5BosRySQmN4k0Aa5gLk3/FJWLcV14Yvjt1y
7e6Cxjv2gHXwubexvMELyU+BnFWJfmcwcVXfHS55DBSprz8Ng2i31jy7WLhhK6mIMcDkx+Sc8cYy
F79sQ6b50mZbS5wVW5t54RX5uEd/pNu+DxShOE25HVINN7UgtjjJgIt2ssuQ+36ZUHGf6DvMsLcm
rh8WK34GwX6c2vDoNfouds2DjPO18juyaHwA3xTa/mMoa4ZXhAf2dgLdL1YRaTK3BiMm+LwIo0Xi
u7E9cmm2ZZrPdgniXNBL7m+V4yVPRJFATQxRFCYHxtK9j6sdCXypHYJRAlBnaO5LeuwD2Ih51SPP
2Ox6BAxDuoEonwPGpKnniJRAkTZ1GWFalj4g3IEncodZdtGf/LULqIzgqTZDKJ4mwEnJjlu/8ne8
OI+zKvE9q4wAfiE0+bFuKe8JHoYXnCaplvedVdESrEsDGbCPiOodIJPeZm6WXdll8swVlR672s33
ZlU5wZfTJDZzIMJvdqNak21bYd+akrQgdpyKnB1lBH6wJirXJdYhlOnK8GyisLmODFATIpM0R4MO
y+M5AqvdfcafzQ3BwaxUNnl4P2dszR4jiATwNeauDwHufhllDHvbm/cOdc60FzpQUv2h2ns6gXnS
VgKykiJxGd0JliGCJfcJXzhoTs1FlZU3YoIll5ZPqxp6aPGznV0iMltnBE0qHEYFPtxO6F+x/zRP
U0Nzj3XTpJJFQSM4UOJAkLRpHrCZMdxc9hPa+6bMwoMbLrdeGm4XvQ6K6abflbbzYFszYXToVUpk
n+hgrY5ClYD1g4WZMR1xBpovEdUawYsLfMMejnwG+8a6qdouOlqR31sA2ci7RuX8luOr3sG69WEG
E5Z2InS2pKuvBsN5tagXurpavNGjmcsHzpP60vSiZ/cprCsQpOqYyR+PFO2SlVtLuoiScNv702Mx
c5nrRH2MvWnam0CQNomgLpJZHjidhUzEB4zOZU+4JbN7rPBODD5xceRhjqcLziX1ZVWV1rFJy46K
pBzyiZPlX0KINltDLcpVEXPiq6vxhfDreEpcQX1j0JY7EYIb75dmOTK6827itv4YmCzAXQjH/TDF
8Z01tKxprM9A68W+9YP3vOg500UhTOS2PVmDPx7yYT25upzKkGuCK1+MXxnDtifMmmyfZEp2ljP4
hLFFSMeaRqhfxvCuR52lPstWu7Rn+BKUrrjBTEe8TlbTp5ZTywWv9RQ7MUE7jKhHMBmCjs6iDkDr
u81eJawPUNLFQZsh/cRJf9rOCMkgCRz/roni5r4uyTzOQN/4VGEMhI0YL3HXL9fQA4kcaRBie98L
1NnVFUcjv4dQa/cQPkg13DuZkpdch8brShIn3ky4XWismE238zQUBXSw+T5v0+7bmKuK63QSeJ/U
IO84RpL/KzrYMBwYOyam0PnIvc9RA0c7xeGW7eDUip3FiJjZBQPRncVPDyqT6OMMX/V7Wcmo/loF
EGC3GT7f73KoFYsanq5N5M8O9ZrKxZwLMc++bJ225HxUtddNFw3xoZtXDwix5NAjlOqEd6ksl/tK
Fog0ZNg4jJUA8SLCHlG1MrQhynLciDnIxEsu6F9MNO7Upt5XTmUOPM/NjjjAe6WIwKsFPGOT47oH
DMKpDR5Te4LsDGPcu5MFWCHDfSXuF/++13a7w9oqLt2GYdnejQv4i6k72j63SdwhFmrfzk+ny8CR
n6rSz9bu6Jh63fRqdP3q3h4o202y/rWs3VuA/w5ZZUbGuSfrCyKf1gn8Js9rSZWkDBHRIpe/WSMp
gi20rymBowKkhOTi2XdOQsngUJZ7pzC3hYcQb4aXiDMtlQl7h0aVthsuBZ9OnNSvpR9+TtjGRRS1
O9SAq0D756nP9kKi8nE23AMfJlVjD1Z66NkdQStqJ7yoQwj4xFdjLjmzdblAA9wlXeQeOQV5tIqM
zmWYKF5zYmLOBGn4Ktv5UJUioAtzNAc7Aj6hQ45AwAbEBZWK6qEGzs/ZPArs19YksLqGKhieFwIe
a5w1ee2IWu2iGQ7hrnECSrsc+h47DrcRBpImuLKzqnvhAHZPHJ9qQFwhMMLDdjjSrUv2Oy8TdrY+
+dB5DEVDVw+l41JKpebbSIqPUgEwrKwzme8rkZSUPU43dTVs27HBzudeWWXzGBTqjQI4tujC5d7Y
+A5dfV5gHabEqp60ZFC8wZx9kyYxmf+a1C85cNBSudpDomDTxjdPgKv3psx7zRrDmMABmrJtlgIW
NUG2L1PHyS4KY6JAjRzIrlvZ2RkLtZcSnG1Z2Lf92PQjHPxIXekRIXrD5T78EkHn37hZqZ8J5C2b
dCqyM6oJJN+YMueAPdGM3W0eCfmUpxkH+yjG+lPDNKQ5lfKNwQ4OjmXJL4iuD4LJ0IXJeDy4IFjf
8l5ZeNrj0n/KK74maTkT/Kq85DSpgqxe7iwvUSyRPRggf2CnKK/dfE4+xfhmGVJY1rmQNe9HZb8O
Sr5XPqdfDwb1LZ07X/qsd6+5rsyfhZTBCQt1cz9jBTq2eFreNHeEc1/V9a0QlXs3xlpekhBKrlre
3FtWZSYZTQZvKuWTTJtiPJskTd/AKuIKxqbhT2R93B7Rz5mb/qqQS3STW3O+D/NmN+sw2TeN7VNu
4YvPyWTekmjoLocR9VlnuLopSrJvEjX7VPK493kXpuMphUzyNSzaaWfIBz3yvG6ZmZIij7U4446+
SvPxO52X56ULu8uZDiUsJkMC+6mvgFQqd/oYC/xgcTYXiEzzoQz6Zqf6+Ztlhg6OUlXe+31FiVza
xexYdnZvhhmpUXiQ9kv4LVzTZv2YlPzF8KopvBQltb0mhQrQqq+dm6Y02NLl03Ze/82wwOHxUEtP
R+lasztEiFTtYlfH2Eh5U8Ed29tO8laGFmOF0aUuIGo/WtAj3QkBKj+UVm8euYFJKmZCkBTgeJiw
V1+TgYHjaMU8Nh7VcVU+P5UWoT4feWjrK3WWllfeoAe5l2hsLMfrsz8nyxdqF6lFErPf4l8sHkF4
sRW0OPxP7ai/Rr3vX+Xr0MObiuIpz7RLHTg03mXgQy1SfCjGhKzf8fBRaoekp8yJzpZowksh5MHp
1krDHnL40Qm6eFc41nIYW4HrPo8yc+pKhfwyOW0BrmvIT84wKKbrZLxGs5gv3D2YH3f6bDv9ZVcD
wWR+6vYnLVRwaUM3P5rOoh6Riyzqhx2c55yQaL/COmo/oQTFeEQiCGh5ESWn6crRKjwDvFPuYXGS
gZjYgXQSeXfB0tn4Tox15KlYGEotwScJAO698HxQNRFGS44M2WlZaO0eCV0fBYeuV1yBeCMlArBB
aOfsZ89XNQaqvQIJBhPQ/jxQiUXvjY+/d0RpZO2m2hndhMORbsRjzjh/G1qhv221bh+y1r/wHacE
MDFdlyZ6jxcooYwnkyvGo1zwACDvE+wTIIYL7jwOpK4T/F4gRfgktsOUvpMFeaaU/G3NXGOcq/tz
S/D21FlgoadF2YeyBZ1te/PzFFm32LERpuHA9rGEVl2KLwP5P8CMcM9jsdqJa/+si+KmyNxH3wcd
MJoWfGSatyR3aeqJB0UszgmPRRGI/VCXD5Kt+n5s0/aY0668tyM6shxL0zbv4Y2i5Ccbn2RR3eM/
UDSf++DKxDqTnVFkBfiXFcJ+w1RhP9Z0RtY/viBFoUh2ssrH7bzsy4jTmpSoUBTNMjHvPG8tCGvH
nQBRbQmusDG4CL93aCKyRXfG1RmfOG+z9OjFeyZgRaFqVSPplVZ9qmn83Po6pfIuAAMbWZY6qSZR
V1HH99ILyRrgwe1+1A85xTuGGnOKCXWGFNlvhzK9FlYsbvresrdR7Qa8L1Sw5uw/B5+44rZUnGrw
iTDj7XrWHEy5k1Onu5CcI99U7rkg9ABk2NXdKGvntvWw3TvhvAYqu6l/xkg+npqhmq44fjXM2Kz3
ZYhWfch26KCDM9bWnHfmJEdbWs9bYQ5qY3HGKzrE5n/AMv8WGPb/tdyd83saQ5+Fr038C39h/RP/
CN5J7w8tsDzw0P3IycFL+O/gnfwDUqjt+rZ0bVeRzftn8M51/5C24o4vpAv21XFJ6/03f4HgnaM0
f0p4K/HV9v8Of8GTf+YvwH3g22rzM/JCrvjBZ3h/fYiLsP2v/2H/T3eMA2ABfInGMExuB6hSO2Vx
QifAWwoImhGWqJm9h+ejL6VNKR+VvdvU6Qmwx4JbuPZqbTMnV+lN48ZBu53xTYGlXnI7gMjSLS+2
a631nU1JEIPiWdkyMukWs00nJUuOfFODAZ96iYfF4aDP1hu68OZ+TEqiyPbue0sZa2NPUlPPBSgQ
T67M8IY7fogJyebT4Ug2PSfRHFx1wcLLMuROwbtUzG/PRmWGdreAIQoMqD6llYT5c40VfCw+Dzm9
GkbdSie/jVT3YkF+nkbv2lLMp9G0/bzFTJwe1mmzIvIlw2kfyHwfVdMpKEgrtDZF4xMu/sQZ9rAY
sal63M/w2Dnd3eQL503J58YvGb2KCFY9uiV+9W0VNHuylSdErNe6MzeBBdPOSy6r2me0OnFm0uXG
ohVmsfmTvRmxB1dAGzLeBq45E20VLc7L9T/2GLIamuo8AdjAWXuwgWEEkbWtyCub3nkhO3KYi/zc
eX5lH6wajdmDVRezl1hILLK2rY95IS5hT/lzjNTUpc19rMu3EC/ORldowDDuzyvcTINjqugZ89JP
7lIf4t6NcDJG9+0iDvRTn1U13NNwsOXtfWn0c0JKo7S+hJ5zSNoSc5LcZQ7FbZ2+xvzFmzThWy4B
nzpj+OKxnB9US/UScLfHyDwA/H0a5Gonj44htTIYLxAPmB3s8NLh/6G2WxdUpaXQxpAwYoXpL4DQ
sanlZTkn53x279zA368xLM+N9yUOvEyOjEP1gxbZpRlt4gWr7OH3vHNxgQ003zLp3cUGY1JLMM3m
vqQOS/Issuxga2LzxKfiXj4xpL1sO/cY+hnGQOurLs11WUEDSut3RpMAhDSCNJsbn1ps2rs2bPZT
ox4YaH3vadyGoPDsctp3Ga7tPDR7iGF7WHi3CBi7FptnQunPhH3BzX2zn6VzRpNiKLymvB485hQW
N8AheAhGC4RiETLazO58wBdP0YglfCIvkgXZSacDQ1Ns6UZUeymsCx3E9Zemvu6ZyGxwVCmSU82z
xf9NWpgD56C/zctoSy099cDupywfmN57CWzhASo6BclWSDHkLEgXigrUQQ0aPh/BB9sa0kCWH+w4
vlQ1Pek9ON0AKYMEJRP4zJwVmDncRtcgO7lb42sSsXczop8MYXxNf8dJVNkFeA7QV52+M9V0poN+
V4qZLTcgu8AJk2FQu/XH9IY8zBlU1Qm5/vsEiZNBxWHgGyKt/CxGPIiw26Qe69vU6vw7Z8HM1gJD
yi8mJj8g+OVumKPHVC8Gkay6J5ZyCS4JjEcyipPFWC5ssg/d1KSHg+0ac+iymYY2UTL7Tr/MooGv
3BN/dNdSaC3wGcDiZIh5ihze0Yz5MoO0Eo83CcNjEWKT4pKX+e7tiGuii2iDx7s8ZbgS4rwnj4zh
29TpY2Lrx7zj+xfIJ0U3SpA2xyzgV/fCC2PnjETaTWzVXH8YKV6ittxNeXgzT8s1xKcr0U/klVGr
aomU7Z8BGyKduidJW0+U0hc+OgMlTSwMHPl5cL9PhGUoxyEn2J1sTq/kH7d2fs/Rp9gwOEUuLSMq
NsdLN5hvZVtf6IIGtAivni3gFGMTU7hL3eTMzJOPJ9UnXNIwGuYaG3I3E8gUGNwHaqoFThCvVG+M
7VGBPH4ln9uG1s21yDB6JPGFsexrYde4t6gSNulHk+rqc+VQhpcG4UHiLmDGcxWI5Ku7xkPj6Jyj
R9Tu8kik8jpyw602ZFLotECSvcDUz9epqLdurw6ZqynIau5F5nxf6OBWs8p3bGvTadYcljg6Ta23
99T02aTdwc9LVIJovDK9Pjuiw/W8MBUYzZZPIN6SmD4GlrnoTH9fuvXVuhxNQbRTaS3Pk/thBT5N
tOjfjvk2ITsLULkmvgMoNBwAEpFnhU9u6g0wMJLK1vcpuGZ8ceGSce+95IrRBMN1Cvh6xcfuTDcj
nTZcidLbKZgRXWhSXbgXAJq4GwGdhC7woHJ5iKuXvK6mdxPRLlQ+eg1xBj+mlkZc150FHDnIcY76
dj57F2YqgTF6U0lKiqAvy57pQLshYwbltw516CUau+ozZuGefqyGBgaSh46PqJiMJIDKlq3F1zYs
Rwznz9PiZ59xW9GlSthT3U0o/dD6wFF9ZZgBY2zO1dtc8NIbEhIzF7ikLa6UkzBWrNMVj4drUuHa
xzpWjY1tbWgRXSjEiSRCup8P9jbPzVpimUXtm98Y69HpW5Ux77XFlVPO5PmToJHlHo+uHx8yLmPD
Nq78kYKvLhn30yRAiruGJAHqLC0ZoxuILZF+3oRBzKwuWcUTflVmbv7BYHh8N04johtfe5oQ3QxL
deujiB5rsssENoxV9cfII6i9MtAC74RtDb98MTNRJMvnBs3l1M7OS6c7fltOSDgVa6ZLm3lyoVfF
3BLQGsYhL6+yvE/iM15E3Z7LzqTetV3kCpzUkoIU7BvSmrCAuSJIbXmYkA1g983M/NbiOgRl5GpJ
yOMex6nLQYWw2JLEQPoICIZxP8SqICx3P2HDC3YWIQtWAxIphBHsYYZK2aQ4/D0PbPCmSSur30ZL
IHKCurhf9kk/zTnmjdUM6xGBP5lhkYSL2jEFOeQHmXc1JMkYbyc7N3rP6Kccb8YpQmL17UoX287r
uvZohjYJbqvcbfQLVGNQ4rQY0PsGxYGLTDuEWJ2rwYatmaqFi3Degoe5JvERsYp0mrk06kXxQk/J
1GHXqtthxzfAZR9GpUczH1Id7Ze4JENAIhGRuBUlZxxYrTDulM+Mc+tKVy0nBidTsh98sFhbuyT2
hBK8EBLn+RHjYUSl/267js5vR09gNeDD71YnM+GQM8bRtt+Sx7cukHRUf4vY7jwF5SrEpFVTFYeq
Qik86ZG/CjNiMEPncgOeGO1ZcXjugnhVSgqmtSvkUEVfspxWG2qVmFEiyk+93lkeitHGlEFxx3d2
qS6w4MwEXsgZXXTMZS3uaiUCEwPKrrp0ljn5DAwJPP3C5tKcFH6Tz+QUh6ugps9nI30wf/CGNR1A
wsEBbkLeZeTplpjLMiEYM3VB56DRjeeyFV08bbsGleYM1qvPVpOtwV2iJ9hTyCPu16ZI3HCfhIOg
eEjMgIeygsywkwz6sp8qTKqjleqrkQcz2Ykggp7ApYLAj2X3KYGhYULQC2WDw4f5NiEaFSM9bn2O
vfwT0pzVrp5MRyOtN0rklajx1kgKGOgNWLH269wb8sd+FYy0RcVEgLdeEqRmx+ZDrVLg4u7dYD6L
sGk5EXqkDjQGFVMCpd+H2VJ+y9t6eOsdFG7cwL1eUaKBuopR5j7aOiRNOtC/MZNJHIJ+56J+t7Z8
rH3+cjuPmBGIJAJSrxw+pSjL8hNAZeWgW3NOYlY0fnbxTdFL20147Nuk3LXJKN8UAjkl8cG4IiRG
O8bJGbaXgDjaDAtmUGTHvMzjmLIqZd3PMl/IhIVl+EWZ55BvyDbK3f5bx/Be3ago7u/ToXFQs0IM
5xtPh/67ixXd5fDbzbdky7t8G4HvIh9pNwE2GsPubGU9k3TeYP1oKpda97IjTiRHBT2SlEr17gGA
avagtUvnmAeMeTejCIDMMZUW54isykLiPUeIx4ltthyUWG99vNbvZeU531UwwpiHndrtrHpyvsrR
UVQVuIZaCJZmYt/AXUdWPWpycka1nv2dwR3yvVMNaKXIiinH9aWk2qsiL8MhQdUMgJa0NA9lS8CC
vsa0fZ/alb5mxp6Pr6s1fdnoTHxIjpZsSRRadHuKoUnwgJUm1JRlD05T1/kWLRlXXEl/Y72lsC3g
22R8Nl4sgNgbZL4qbm0xrZUhi+1eDJVD+ARHU6jBOKTjYa4MEF1NC/y0G52yvo/wBZA76ZPoa60b
/5ttMfzZ8VZXsABh3TLkC6HIbBw9Dgmlm9H0kNEwec/9uX+15hEDIN0DKFM98WomYazZZh9FQXnG
ltQMcFklEzVKzYByKk/BPDQ5ydwNc7LF3S8CeXpjE84losik7LYqtcKmoRHHtlneYD334Wu52x8U
ob+l2Pz/yVPSYC3/7zyl3UeRvzbpzzyl9Q/8Q9ax1R8INNBRNNXTSvjmn1hN7w9hPIkA6ArfNuwU
/5J1lPnDKMm/kxIglst//VPWUe4f/HXS99fUHo29rv13ZB3Upp/gWyxVnsMr80rSNdrlWeXf/yTq
4Gpk4o8FDaF67YGrwTTSdkFEIK7L00/vyV9wvlaO1784Xz9eyrPhP8EJtW3H8VZ96aeXSmMT0InF
Ziwd7k28nCTl36ZXkxmKq0iEQPObPHtKKsw8VTxE59+//Cqs/dvrGzSsFR1Kc+GqlP38+lgLZpDo
1CHHbhpGd7aMPFAUJBcOKDKA3i0Xku3GwbZxPUNF+ghtsCtMn0P70TiDeQ8TE9yhwjXEWbOZ9ZqQ
fU3cxeaUTp+pRSGyXGirPxo8nt/rsaZJpNARdova421trCzHaDKUCAtRUxcc6Et2uZz2YG7dprMf
QwCeIfDCOngDWTB8ZkAhn0hLFdRLs2jvxyKLnn7/ptDp+lfviguo1aXe0HH0+q799KnMlSBUhXVz
O8Y+J+0e3e+1GBRw6blS0E8sYo2fuXvZr1mrMYGAe6Xqsirx1bOfOPW3hVo78gBRgDk5ysARtEgZ
7609YVvCNZMHW1UknmFCEarkyEnWeUegU/aRnav7FHQSgEdEsfKb6qM6O1j4+6eT11Xly9R7jCdi
HcwPCgM4sW0vmtbKRYtWQ98Df5L0MzaK1LT5njb0eQTD3kc3A9cpCVueUektB4wkpRDX5O2Z60PB
QSOh43GT+5Xud5OWwCvSEXsA9Ao3anYRtatm65NPeRUZJtpNoWccPG0vjb7mTmisXds63tfAZt0/
MTYZqz3ruL0c4mYyBkKSH3PaWPrukaRjGN7R2DxJzk9e9GoaI/VJllIRiyT0NWw1xQ6SO1qx1Pu0
WxEuVYv/ficWrPrbqKFPeZeomCM9Uh3GjHoZ3J5bMg4vlzPtJOpdt4ypczVwmzSXLcUruExcTRc8
XmOxx1pU2DtJUp+zisfg+RTbky/f+YW1usTUrXHasCvH99AbzHgdhDQLHZbYq+JDzGwYCA7fCsZZ
Ah31HDgOpvBgSFu57/CLFLeJDdgR/z7iLdGZMXPY4ezmVuqCOmInM6O/HcHfEpYOhjZ46xc3ig9u
55hwy4c003pqYQLHceXDuTCpj19fFFBdcUwkTQVRh/ielQZ0iQpQRMPu91/+v1qQGMxSNumQ8xOK
Jfvnr37LgDcdBMxWkGj+UUdczlrdIgUB+IBROnbTfhms8jCAz6H4oQ++//71YeL9eUHyXeMKKtf0
D6Ter6/f2VYYE24YtlUS0hzflO4l6Kb4Qrq5fSxtP7n6/evZf7EC+sr2fpgN2D3UStb76VnXZAy5
9LhU3RS4ljoXQ2gzFVAKmtJ77euJMJlc3F2nMIHRiC3OWV05b+XI4P8wzQiVOU7dw0KY9pLexvD/
4Bjfp/8F4+YvNgj71wnDukPQTuHRHYcxjRGDI379+WQu/KmuiW5Tdshf6M8MaLmU7EeRki6AioMM
CxzrVAy54XY6SXvrdC7hx9zqji1Xuf+wY607wq87Fvu1UISyffZuZx27/Px+FVZbCMbBYouzF6ls
SMYQoXydfv2HD+bfF2HFGcFlT/KBYSr1p0XYpmJ7JIYutlE5DncRxvZkz3LmJJvcbc2HhQTD6DpR
GjcAXXD2Bu4y27WrIzzfdj/iZ06beXyp1eKQcEOPhIVP/SljUQSdXV/m3OB//zP/+5cXZZp5EMY/
3hkOIr++N54yygzB+iMPS/VmO2V7DKYgP8RABx9jzGvH37+evX74//owjBCu8qSW+I+k8Hhm/vS0
knEvqXqTa/4hc5+xuvlUBDR6pNkyxAup6xHAR86M53Z2SucVahB3gBGj4+H3P8ivXwrOLpxeBCXa
NM8ogdNq/Sx/eoiiRVV2ZScohp413meeJzfU6s6ffv8q9l+9DOjYddinPcOj8evLwDxkZ0yjemuV
k/8w4wRG36pz/RD32fw+ZQlhcU4zxz4QfDfmNgmd7QTwhDKrhL7uA0H5NN/zv6MHbO3Zw+9/vF+X
zvVNYNrI2dGV0oPA6f9pJam8RLYuJVpb0FbBuVaetacKKjpCTHkK+zTZe7BBdkFNHhMvWfv491+d
W6UnlNZC0zH/63sTN+RJXUBQOD87OO1dRhFxmcYW4kkUtrtlKq1rpodgFm0c4PsGKMp/YNb++sD+
4/dH/Meu67Byo5H/+hN4RkSc8vgSDCBmlm1XBcy6uqTGqgUpnmh/hglgbof973/xP62Q6+sqAXhU
QuxkteAR+/V1nbrUsqlwtIKsK2luByjylIU1ZyOq5uBVJtrsrRack8p1gkA4ReN0iBUpeST4bKkO
2Fmiaff7n8r9sRD+/Gyum6e9jpqFpn5UeH/6sUgP4/Lzdb1tq/EurEFoxRalszCUM5pdCFXuDB49
TKvdismj4i7fAyAkiEr/dpRO6RZrV3oJyxymZ8jVQWwg8fC1dhbi9/DwO/2eY65BVI/wSO5gMzqG
xJQdvWgav5I9/qfpCOkzO/JeLKQe/c9JKMIrwzIS7FPLw7MMSNuwtFLXt+Eo1H9XkR+9uNbELb8A
rrCAvKxwyOfQXCGWTdX8Tny4pppq9OQZQSFHscnBeaC0wtxoCo1+4VEm8sWtR3FrVbaXYzTSQ73p
cD1DjoLas5aP2IPZCaS9W2mNmKDbypZntEe/JYkjgUhLMOfrnLSC+V8SMdj2I7CXTeNS970t5nmA
MWI0QR1OjGTYC5JP7QV88+6QxyVNmhypvO9ebVnzxpt0/axt6K6bmsP8tAvbFJKC6urmgz5Ik28d
latlV2VWfIG8zgkrJF0MX7nvPk3KKV+yIG4/vNCpF+KCOehl1TbJR2RzLDyzKLtMK9oZJiEEyvGN
rTymIYZd8pNwcYIcNBI/zkYmtx7dS5DADwlAdgbypT3fFn1mf+CAnN48O4puuDANzid4HvHn2JiZ
YyFFXtcYWxiDNCVQSYxeJY0ozcTEfQv3FfNW0OUADSW0+nSvKbNHFwn5Wm/GauEnY7GovZuscuKX
yFnsGzNy2ySrMyPaQZLDx9ThuKt3k4z8I4RgIBWUWiIE2sW8wF1SzrloMjJqxOWZDcMUTL/Nfbo8
u3SZCGBvKjijANmMY0ZwKNu0mgfSuIr6NTi1bfLsYTh4TQbC8VumFuKL5MDyjfPlXEPnzJfvGsrP
S5QC2gUrMNnTec5mBZQYhsinxkrrL9jfKWmTtn9vZaQFdoxekwvsq2FFbJc3fg100T9R6GW6gelR
EmNBiDIIx715X33TKG45o6mNLF3nQqWeDgj4yjWXVTp9s5eVCofL0B24N1gUsMpjOzEeONDfncD4
qcey2iVYPW+JClJAAOCi5FpC+dA5wfxDiwv5Nn6X3hPxhaMpb9jFQ0pMAKgi0P4liLi02LqsX3We
du1WmQBLAPdFzMsTCifVVdVUf3ezKXr1Sgcnm5qWnih8THqUyCIg301IEBh3HDONdJ8S+PUu5ka7
ANLT1DoPs2SklEYZNL2OTeAtINY/bQzp5uqCXx+UVz8rmgzTaGZb7h2huKtXE/J9h2UP5XdxuNlh
LeGEdXSrdp2GKCz3q9HAbXfrXloc45Yvyya12tA5UHnt8xXvSvnCdW5MwJoGzk3KM8gEESxvfpJ6
YPQH211X+zVmLncuObdPfo9rFDU99W9KPihvxy1L4GzmMa/4GOPuCgYsXOVQYxiH7uR6/IV5KF/o
5sV8ghUNVuOiEv08Eqoddrrr1+LY/83emSzHrWRb9lfKco40uKMfvEl07CmSIkVRE5gkkugBdzj6
r38LujUQmyLtzmuWZnnFiEDjfvycvddGDv3ddWB0bgIr7K0TEIcBhGLCw5lTm+qxnAN9bQ2aUVBP
5oF/ZGUWvEfSAOqzFptStedwTsfUbzOa9yECkw1UlOhBWk743EVRTLxBvdw2Vdmv13VaX0AnMrfz
vJBdLzFarMZ54AobL0tEcDBBaD0IL2Ev7hw4K2S0eQ4AQzQ9Bw3vmtwmR8iLLoG6uPcXLg2+g5K+
vRo0R0wFHATo4uThRg0NNiDK/3Qji378qpjXoQkZhJn37pyjZJPSa3lAlqE6zzLhgX8LO/qbedTY
Z8yNlyvcHOVXm6n+vFElQnEss63HIR/aYYPXs8MO2COhImzVUwzGunpIt2byxaVqcmdajdnJsVjW
J7+mnHr0hJuU26mY7NOMJyLaVURfuBcC0lBJZ7uKelKXBss6hJ3PLmxKlzNKYZZra5T1E3yd/J6/
4D4bK2amn0+6fgirdsQYsBQZA784Qw6QOMw3dnPo4lRhfMC4IbXhYpKUkt0ImKHLGQxGlOOOdOov
oVRdvG00OKyt3Ub+zRTr+RuAjYGZswyn+6FsJnWKCKvXx6TczAWQ7xakGixJEe6MmsvyeBILIZ0e
LoOece24PLOGissojznfaUMyFNBZhOi7JXc6OLXKxgQ8kkkGHFrDDdjYDQpphLVNgTyKLIJCfulZ
acfzNPUNqW8QbBhtND6zcTS1UEqTcFVg5Yl3Wy9LgB4ptmlRbMmvjFgRROvOR2r07e6sDv35FH0m
v3eagsY7LtqIfD1HMhXazqkX4qDHGhAfGrsf1tQwAWB3Fim4KxeMPBGg/nBdNF5/QL/lf0PDa90s
5Bx3J0tZwdubDBtjKlN75Qf1fX8EAHxfjo11zghKZcduXGgY1O0NGQ3sGQBQEB9rc0FAq3mqiNa8
F3q8ageGQpQ4p4gfmZB8XEq9ras9+pM+YmEylYI3J+C+sTAqx023LQSjnwT1C1XlklBgBtYZrYJ6
LztMNUWe25d+3clPzjYvD3V/ykuHctb2ImSIHMBflfUCmjCgDHILWww4l0saqyOoZS5cjB4Hkg/9
8eOf+7aM9pzAJ1PADlbRY/DqwK+mJRwLw3vJaAVdl8LeXIs1CpM3/Y75C3lHS1xef/yhYj0pvqpW
HfImOFpJIidcsV6Fv05wtNvagXkkZO4oU+dlBII4N/ZwOjMS2UwtW/sYI6MnNSOmG13TjbLIyUwj
1X4SB//Oz1+tfyBlafxFSCpffhELtARye8abpsFZaDDC76NxHJBMoYIPVlUOWhn75OOf77zzjNFq
kEwPvIip/eu2V+EOAXC/wWyd0gyPpN6RXiqGFj3lmAHbPXQWhhuoHWgWjmp/AqUZR+n8M+3AXG41
yyhMEhISapyJS3LQwkP2H5d9f0F+u096QtCys7sgzroDTBLrwXYMe4uEkbHMCi1ympMVvxTzvmgi
5yLy4DhiJMNSBaWgbfytZ4YGlV0dTmqDyL5kdC3rZBcyGCBnRxNlt0vozZojxP+GRqdtIQSzyVvd
I42Inc3Hl+vtOdwLHGn79HfR2NKdeXmPys4KKtDqI+KSSj5jueWc7RiG3J98zvp3Xj2UAadZeO20
nGwOli8/x+KTyYeJe2BnAjMFOwJ7sUAvCwDwOnYpzbZshS1xo+342W9857XnLVwnUDwSroxevYYc
8m2KdoQdvGx4lUgMPOlt5OBu6S5nQO/D+4+v6ZteDudFsPlY/P+MYv6Ilv9+A53B9KahJF3jhgmG
WjJrxxxGHAr08PuC8mxjtWH3tWKqijQ/mU4G2Vr/rhv6Z7Fb0+w4tkT8eOhCL6843CW/9HQ7bEuV
VscJb+KF0zoFY39R3/Zl0K4txV+9ocxxK0MGaRYkd1GX2BcusVGnpmqKk7x165/e4IWfdDjQZr9+
HAg5YV0UyC6EQy/r5ZcrG2q1rC1HwC4F7KQae1iyBZ6rmi3+0eJ35uX9mjWeL19yibQGBtJ6XoS9
h7CG+mJcs0spnzcYT0O2sSDtf7SqxAvZacslhSmyoekbe4bqQFO37D/pCbzTqaBXt351BkKrqv1V
u05PCBvLCYomtCSzYT2GsjVXLDK9Et2jHeivbuYh20lF0Z7Qf7Z/U8Ynj+tw5H6wYa9/srPyoW8v
qeOwyCKWd+V6+19eUsSUcFMLxvlRRIV+OtgM/Y+nkV4hAi5mNJHKImTDEsM+MC+oUaotdLglWSn/
VtkOpvkxFMN1VDc2HJPEZrJCUeeHG7q3f6IsRPrkST+tdhERqxhG0rCdaQXJgQCpqJ5pgiAYfUSz
CjSEaA9yMmQvycZIHFX+0i2uotOljsiAz1CxH/eoXDkwCAsdwTDM8Vd09Hjnx2ZObmOqnp8E6E0O
vMfeeWaeg5vGHd0vWIiws694TTAVQP6mXbq4Xbp14zAq8NrwvB3jw0QU6idkqJbZBF0hjZ32IWXU
/BVGPrqyqh406nNwrEewDySH/q4DEeEyhbPOnCZHNk5yLHZD3ycjvcTZRCh3rv3VdIjDa+R86e1c
x4VeYKBTQm3jlBIO7fITP1yOgRPzfbMJTGRbuzrxCA+sRmsAkVWCygDqlHXEV/cjAswa8jO6vybe
l0mv7/uIwLxd7wXK2VYdw5ttbaLyRwLSh7LSa0qs8N4gjsLAFM8I2WIX993gHjo6CVSlgJ3TjcNn
q22Wk+m3xXvWfYkWGqQb+sclSmYLsIO2lTJoK4ApbFgt1QVNC08ge7QKazNGaRN9sva/XX99XgAs
GjS5Qx+nxssnc0ki6fkTakRfpuIo8qYRXVgeblW0Ij3yaPzk5Xzn81zUBS69W1fa/7Tz/iqA7KFt
Fretum2cRMslj5/GAVVP8ZeO4ouoaaYN1ic/8e02yogrYodzGO74/uuQr6AnZCBQ3Z9E5RbxYcjA
nXoCfevHW8s766aLHYIXXaxqhj/r6l8/TfSNMa1LAR3MKF+puXI45RxaE9Fa3/uKVo3HOeKELWHY
O5WVX3388S8nbOuiQhuAbY0GLYsGZ9uXd9JG0bbYAxqDYerCQ99j0he9mraVbTffP/6od24iYOmI
EQEHBtKPX+0QNji0kgqZXxos89e0T2RMLmgAMSvi3Abh23z79x8IoWy9ecxh0KC8/G1UQrbVNith
GN/mAQlTdUyMQnWrAx8noj/mn3yeXBfklyUR7BBfMnBhAEL986okaurZN5wLGVJWyIK3NYCEpzH0
YBKP0AuFIbrrqBj7+VbB4sGorCMXg0KOz9ILNFQov8hTRdKW31+mdKdBXuUJjgr02/1N3lkeAkQF
cXkzN5Gyd2NixGf9+neeRrSjPPkUagEpuK8uWdWnRswOvTG0l/Np208FKHusLlJ7ENQCL0lOp9Fy
sOvk+DbktHifvA5vTxjUlC7yDm8ttyi7Xt6zhJZgXwOv3QYmhgcdVs7RZM/quYvR4DtdMkHkRm/w
8YPyzrtOISttz0Es4snXJbOKoKCalkSdCWc3GaUF3cI0Xy7+/acgJ2IKyau+VnGvflqDZAbbbLfF
UbNct5xVAR0E6uzjT1n/yqtn0HddH9InO6NHefzyU1qO4L1t4gG+G4YA8QcylTt0bIjy3RCQ7n9y
w95ZQAJOZ57keZGSp+bl5wHZsL2xDWmeyNo7i0Dh3QNlxi0DYvOzI4d4pyIKIicImDA67EDy1WrF
khHQ8wLdRXfpBz3/9gx/J9MK9v+TTHV4foENXdGoZ7LRaWBuWSovB/JYD4Xt40JPhrK1P7kA75wN
UGT4LGwUWYiSPPnyCgzL2vQpJggPiRV/IVBOHYdz3nzrhJr7rW+P/j5UcWWTcpvlDzzga0Qzhq2P
7/t79SunA0ZtHPsQwwSvzn11lyAtH0iki3rtBoBfXXlnigqtL/F+RLEGfZcymHFx4trwr5/CdoiI
0chS8ZsWDflDTRGGySfzv3de55CBsFinf5Jr9OramMGEFWmfCDis+GftJvOJg6bz1B6mZR9llGsj
ioVPrsTbg+mqFGGoR3+V85q7PkR/7ahhaYXllKRYw+sFA0+clDvhQsykd6+3AfvcfoEIcJ4Ckf39
8T1459fieKVkcOgQ8Q1evXvJxH6TR4DjRvKdr1JGo18siQ0j4WRzPHtt94t6sfn58YfKt59K0nkg
+KXhuoe/XlearErWHibrit+00He9XnaX1GzwiAy1A+SmousX7NcRo7WYvkMPmhiuwjlgs+4eXEJO
8arctN7O+DjJG0pc0lvcsC+nDdOHMafdrMQlorH5ui9C9yntPNZmR8SckxJvwkWo3Yp0Prop/lE6
ZhJPWmLmi2qJzSc1xNvVBnkCBYuNjIV3/fWRyCrJMGlCersEGAJqd+HuUjTi/4mz5uTj6/rmo/50
NQPqzihAs7pqXf9+jIo4h+fbhIjEZXe7aGs6AurvbVWaev/2gaVCoRJbuxbMtsLXL0kWVuQgjJw8
mbhku1Ho+ATDR721LQF41YgYAJgyN46szeHj3/h2QeVhDcWq5fIcz+U7vPyRRFI7XowPCh/Q0lxp
dKa3Lf7c42Ve/KuyRrpnLcxbmXE5lwaj67VI0Wn3XRLAotPm0jTryvHxl3qzG/t8KcYavL7oBhD2
vfxOdlQ55CyIZQvPJ75Iw94/Qy7unH78KfJP1/TFTsnBBS3zKiYOGM24r3Yur+hlpRsJCRUnZnjI
CCgmNjognHqPbSz8jtq++W5PMAm2xpuIyorrfGSe7TTk3OFihqg6Mksu8Q2yH2/APLU/oqkIfzV4
esQ+rYmexhK6EAEzFrb91bL08KUKTadBMNh5sqHy0/iZJYAUTvE2FCVBjEd64o5awj9vkm41EjOj
QzO5OOl+MpVuD2LowwuShmJSKwOgoRu7SDnfz25mk+yKq81Zk6Q5u8M5fDBCoNeUVYsMyQ0qIvv8
np4Azj8V3DZpSWBUm5LDcproNQxubHszrCR925yMhU+QjE/u63yiIgs/LcEpoYXdw+nNcc/sOrip
wpkssSXhgXh29OjdRXoaHr2wWerjtKpyHFaBoxAIti3mP5Ye5RzohzLLbBETg8oYBpLfAC//YMiH
f2uwkqrbVP3EtATkiYZLDSoRHGsVo1IOrOTJCxLSoIwNvpT5uXZ/Z9qVDdYx3T8UTew+owqQZ8sk
kXlabaGivU+uVA1wtawvmM2J/HTJC4wYPqIplDdO0n1lJgvHzubwSoNq/sMARpfSb2x/Lh30nYZD
X5D51OPT6EBVM65qv9Ye4DKw1SiGd97QoT8du3r5VqvavgtNqh8YtpMoBpMcPzDzNnB2qEN1vOvN
qL6QizH+hikz2ZDG2vlHt8QrsFKr6s7qNSlgabFyCVK/cLBicVCtyLuQdox4bYRGOaLMJcpkEQX4
YJnUxza6ofaYljTo6UIrwORuvjpTA2sizAhJ92oNKWaMgbQp5TOUsNZs4xZCOgc/Fjdw0lYIPc0W
ZNTWq4crGmVzgZgOdi5wMkbRVVWMCcadeu3dVY2lTnSnSHlBeDbOyHv63sWbX9vYOOIkcI7IU5t+
KebwzjkQ9ehgkyrp7vu51TkhOz4ZPXnmtt9b1rerxk/DhpA33V+gE6rv8xQMcY+CotmbcsK31APi
ASIk2+gmIrnnNo8mQiuxIMe/sN6rX2YZRvA+6IO/V5RpuLm1WBC8IwqlNZuBh9noUHtrKgTBNRuC
O6xdK+jCoBC15B1UCgVgadG/Odf0J1XhOJjHKkx4uxTMz2+qaMzEZiCHonYX2j+d53JhBgODBBRR
EOpDypyeWzxbTQlNkin3JgqRMeOa443cpJWOHr3G19/LZeXqdKnjojaSQp0JOGFP8zgkLAV+OvA+
Gz/FHd7DBtsMWQ1hinofDLZDHxykcegN9gFWvZedldSdl5xqMB23ViPxRpO1Lj/Znd4K+1gnicrG
dhHSi3xzjDZMLgZmzDbubjeoD4msg7vaD+mV5fR3z5g85sQe+NN0wzsW32iG3CfwebPrsU6K/mzV
YfmQq0V7TweOkNeP1/F3tmnOqYAs+HYiYjd7uVtQaZU1xgVYClXu/OpWAkXj1uahadJPCq23+9La
LpEobH2UYwT6vPykrIPOk42cdDDRDasfFteHpZbPtuQ35StdNXw0EY01VKpo5l5+TBfHDSIjyHlt
PzLZb3lvfpQCF2AaW+EpL5W5kmWIz9FV81GZNvoBTQwvD/FuALbWmQj00+NpRt0FfiQ/QuzwAIjS
umt4HttPrv7bww/fllIXvTGhW+sE4OW3Rd/SlGAr4fwxiCeYGLE99WaYP9Hr8b/0U6SPmn4OtzRv
k4s0mxqgZW7/b8+8fAn65IwGKWIEM4iXXwIzosOeyeyBiZd1NM6A/EM9PThe514OvRKfHGreHLHX
j+PIy7RbcKNe/+ZpYLYVBkzYhnRwLhO7qn5N7lKAglptSVEWf/JIrMeGl4VKYHO+9lGb+8FKzXn5
8wo2GQuoLj4kC7ZCWFSq3VhVPV8QZp7s4ygOjolpCW8MjeF9S3BB8cldfnPC4AdzrqVQkjLi+r6q
EsmpnUewHhMHx6DZZX0VADNYgp9enj8NeTV+n1LXu/+37zWfSVVGW8GV6J5e/WjbKtNKmmbaxlmR
09DO1MmEYAcFaRJ8ssJ579xQIcCFMtzj6CaDdY3568QYR7OVuoxAtjQysmybISuaNn3rAlsfo6CH
PDiYB1oOZXLk5h69Z1LhsvMljtnaWe3cG1Jg+/vMyuXXjlyoboNTZOmPBk+JO98SMUCMzLtcs6Cu
bcZe1UbbU1mSKzQSNGEtyv4FVtHFjokO9KikgXhXqyj9SVJIgniOE/LZONTRxZINYXqQ7gA3Z+7y
6orkNMggPh7SYKeEXo4mLyqzXV4Si7PXbV7/nAORZvvKctQvjwgkWLXT6HJUc9EudRawNKAblS1J
WrVS7yhwkuGZjjqxgdIA5dp2Y9QmF7DMJn09VClzOUJWsuYQYnLVW40R8LOGwXu3gqfM50AruRmv
DyQMtDvfczRnoakE6u/L86ni11nDiEgO7U39yaP9zuexZtCu5YiHtOGP9uCvWx86UbagGqOAiWCT
cmFiC8lcABGPLNNyx4Ntf7KNiLc7FvYdtCohPzACo/lqtcJv5VmC94kx7rJcTqzjm0Q5zSUaJvOz
6VKk8I0RO0af+XmbT6j/OE1jNvK/q8iej1EUhvshJ5c3J3Gm/WRte/fLsb9B7eKcHYavWhiWHkle
dDkUaTFl907KDC7vhoDmle8vn5yw31lWUEbzbjNzRbzz2jHQ9dWYWk7AZ0UQRzOt9bnqF/sMJTDZ
rjC9j+ImnT/5gfK9O84ZGxrDOosIwlcLS9/kaWZ5/MIhjbAyQaj047Ma2oJ7UK4k3qE3JI4egrGU
96m2sD2SHWFvBBQL+HfAHMmxqjFQQIiklQWWhTAYFcZOibwk1/eI57qvxIeBGWuJCZoOS6XDL/xN
N9jTkuv3A+HiRAKqvHlGvo3ypLeGLvxkSXvbDVxrNilC7Fqu73ArXy5pAy/uRPCj2IZ+337L6EUB
eXIJPleijvZJTBo3ai5rmxCqvU1LvO0ISKE+xQD3zlsdtccfL+fvFE98nxCmG0du235tQmmFiiME
7ujnalVkVLFMnTYMxJJPjvWYiV9vln9gb5iRWTxc+/VossU3Gikzjls7mbPjXtgN4WjomK/noMZR
D+eHjXQEpfITEAQBM8KfRggmfQVqbaJpvSljJz2B0uvhRG/86samtghOtUv5zZncCEDgwTxd0zOa
7rPSsiFeZSOMYBd6TIb6IQX2ETM6PSuSYnEJw/KbRw6+4qmQU8BZ3PbqG6y3+XkwR+lVUaL03vgW
KSyHkLBVQVEd63uxKEQURSAIFGao7z/DkCuXwwwJhldD5t5n484/rfMXRQZ6Swas7PH08l1c3i8f
mKQL4E5kijCfNCInzMf+vyLjnJEJ9TKgCQ3EPW05eQNyMep2K869OiW03X/OSwnNenDr5JrSw7gH
Qi2a/tyKp+pnPeNi3ikCv1B68+37fWBgFnwNglwHe3bUrP1HJfP/Lf3/8amt/9+W/pP2qfxZP76w
9PMP/rH0W95/15ME5wla4z6qKZd1f3wy3f/8xxL2fyGasg4KLFpMMNZluG7oVv3Pfzzvv+xSKB7D
tQzD1cW/+r+sRk/8l0n8asVfZQD8e+/fmPpfrskeZe06bJdMwBmFMybgK/xdgAmQNwatmKKkkA++
8JZDpODQ5ktlHXl1UO3+ujJX/zzV/6fuK7I86m5lPb7cef75PL75aqtHyUFR/fLzChkuxC/xeQZM
L/F5McYXJRN5GJAEHjowHEeIW1B8OGDWo6Ipv7dA39kJ3eZEmXo+7caJOAFFklHZi53VSzjdJUPR
T6qTl7vxn+/pMUxmGgrHEmH/et3+qk4ikKVLnZeoP4L2hyb89zR1dASrROtP1s23d4ATNAdbmxuN
c/TPrvnXJwlUY/Zi2I2GKNVH4zT5R0SjEtqch82PYEI///EteHsHAmZUq+CBp4up6Ks7Du8voynZ
gKotaNwAW3a3dFAyAhyK+aIf65a4BCv85L6/8yNp6vNpQjAu4ZD98nKWeVkhes/abe0E1ha8wWpf
B+LTkhN97DTW88e/cWVe/HVwW28fzxbJZLxYAce21+emzrQJK1yB83Kp8QeZDLMh8jGk2g1dxe85
Zz4q8l4A/gqUiEhcbP2vugy9x8CGn70ZHUVhlMwt6X9YBpsVl2jDoOQ3LNi6cte/LcXg/E7H2v6h
M6+GcyCX8CsEeaGPP/4x7107HhCHHgg6Eff1YL7NoJF6qdLbidjf87pti6PKTMt5lRTNvu6l/0md
BuDi7dVjQ2E5QI/Hhfyjiv7rkVw8v3MI7yy27D3mNE7yNZWPzvhVltlYEBCcZ/QWbAD6EM+SEx9F
6PeBbu9ZA/MfX75bOWSXzxCDIcvlhLm5YQ0mX1p+hkYp8WfwlT63RSN1e3JARH3XvQtlMXGT9CI1
VUJkbSFdQ3xzW8AHw8O3J6W0/ta3skOX7wF3AJcWhoTP0Te7oNPXmH2AyP1UOW1yDUqcJqchGYYg
jjAFD4hTiiE06d35zdQvK5x4sH/qcHa5b6JsOZdFbUba2GyiG9zAtdzj+YDpjJOQruJATku4mdxO
f4tY99o9VE4ajKLJIHqzq1NGtKCGaDnH2jt2e2X9jrPJ+8aahmuPh43mo1rMVdEbr9nqIAsAvNnu
NbCwEYAYAsFjQ7MHdtRUlfTPICZAv7c1Dfo2vHPbKFgAoiaorh1nIn0+iMHCTT3ilN04xvbv0dGS
aOrRKq+0TFe/42wmZgoNVDcM/BODiCpeyH5IIEMRtOW3NqBPeh64vYQnoP1hI9R7oVINwFmN6UVQ
B/KuRVQLzjUbOJUSRyGosWoHMfY8j5g15tIDaStJktgsA8HIa/BMSN03KCsglKjI2r2bc0zeRCbo
70apWD5T4N6KIVbmPhhc7MlmUPYM3NeogWg5M7Q/KmTTZpsljWGBn/BrpgMEswMVI8VaJgW5w0uq
1aUCMcWVkDDEtoGGkrZJ6sV1Dwb94XjIoatltIGDpMTJ5jBjsISfwWHlff4GOWtYNeJ5Xu18uGug
rFB28r/JGL6PlFrGXRu11kMJOgPKyZRgUXTqng4T2RPOeVfhB4FUn0/32GvXJJowol/szPb4ACeN
p6iN8ulnoJAebsCG6qvUM7Ov8AEpKHXEmSbpwXX1cjmnNDz3dsexcgcbrzxKexIe4W1Vw7LFqzmR
z9UlKRZQsHVXytMBTpbMCLqQUZLti6FjzBPH6Zzs+zQbL7KxLJ6x2BN564ihvCckaLzyF7vHWUPR
GAIeLZJLyXCx2M480bCoSjAdm2mR4xeEnuJusS0KRQxx6iStHJAmiWG0VXGmGQ4R5Xq+G7vA/zXW
AxGPdGzIXlO18DbQLHlkE2ZYBitgnT0GQy8g8mmSHPdgs+SVGBvQJDYZUMk+LFN8jinQQ0SftAtP
+mSBjgO1zqtJHAkR6cMXtKF6ARfZdp3Ch7rMo3ieiaSwt61D6PS+w9se7ZZgaZu9Vzg+6gtPWGfI
BUW9A8dIcONU2wtD5DTzCN8eat71FJDVue8VwFcHIhHNznL9qdx2VYkdsU9sq9tVZI1gU/SskSQB
q/TIauvU/Ct3PLT0raWzq85aebId0yRim00Fn88PG/+7RJbaAvop23pXQ+7ZB6Um+IGwxeixFz1f
Nub4e7tG5V1Xowrso0GRbrIdVXWsUAPerG+1e7SmAPtb1qfhwXJVdG8WXqWNSDDwbnrfSkjMUoQU
gNypoqeIHtjCJkqODypqLwGDOkugjqTZ8+yNkuLKJEnzNQPxvqKOm8biQZXmnMOPR5hmb5McPvut
f23qkTWBWFVynluTNnfAtElUzW3beySdq/vRUTM0R+NgPLJtebF3IrGZx3dEGeGw5FxGNiXYhRu/
zmq1Tbp6wvk15LUk3AbO3nYcJ3s4SY2OvxRuBs5zUEQXYPxMbb0hzYpFWqSkFJP15XDIKRPnXtIU
vFUznN4jb5b9D5qsmqgTJH3FnlBmlwShRvpgaCuv3VeS3MUN4hN90c0tTKJ6MQXJYWl0wfuofqTD
3Pz2YRGMGJUbprxK0Ghg+ksMLH1laz6jqEi/2KEui73NYVVi4028RxAmbU6CoZI/+qJNmcOZSH3J
O+0wI6rXkaig0L8QPZYrMH4EIB0G3zMOqlJ3Cp+5nWN9QyqoB+MAi0FH0gCURR6qRD7mKGTwEPPc
7LBQB3fGssofSxrYyy61BF73qRx7+7ThlAB9uFtbQl2Vj99RCxUx+8jiESnYYlivVVA1x/GQYYfP
oCiUuLIcGLR0E6ZzRbZNBTw49n4PIXmR+3jmZdhwtsWBmik5hKjVJyqYisz04CSsmhbecG4x9kMA
aJ3ooZmxzegJVLMWDZwlMnDQHsT5Up/n/kjgNscITKI6AJlLGOFCMK8h58s6km5TfNEFmNmdxkZq
cRKN47uZ+tRsJ+iTOWw+p7xn6+pYf0dP7RWlIp47FS+/gJqadM8TOn+teltzNSrAsZtZDCSfLH4D
mVc3uMlZJMuo5f/1G+TvVaEZw3cVrKC5DrITGLWEXwZVEfwKg7ggfEuMCnm7O7K4i7RdwF4rKc8Z
hMp2a8r1J1A7tt+0Sx+MCJagKDZZSkjRNrJmXsqEntGmM83y3fEXxfvkAn9i/Bg4z9UQE0AhU4X4
G+U/SKzeKusHHENWvi3KJvwtooTIYFT16scgel0xwZ/dGxcGVLnpMifHrmpjXZLxIH4HOrCffBzf
u8CmjGI6OcTPyQBYakOAjyoOfotypLUl9wJ/nvJ2Y1XE51nYO4/OMnb7EmXJD2K4IeGmjIPwejjt
VVlY8gJQSN6y4ZUP5MVOV2FmoUHyiHOhxYFlfh8NdXGgxckmYzvpgSZOc5I1hM1GQcPATzs1uMSE
1JenRmXLg+el7q3VuOOZDJAHcJY0LaGgxCk+jAbe65Zc235XEQ7vX7hO7ZpjYsPH+3ERudpy4WxC
fgM5b0Ue9hhT1fJz6iMjTlJS5G5RK0jWVcl2Q7O8nCFzlp0+116Av9mLEehHGnkOUUoMnDvywDPE
hpxUNwj9ebHsAmxpqwI8MU1Pjb4L1/9my9Y7P8c9Y6tNJRwFLWgg7xkH5SC+Ls0cOztdzcs9EA0g
Emby5ssc5KMP1ZZ0RrgLCllb3hFefzO5JHduhrgJbvWohprZn/FxBwapB/TciMREh7yOoXhydoh/
9tIh7JUgklufNAaFtKOXJKLljbmr0ijKj2PTet95aIPbFHrHKfsc9CS8+pO1A9NPihBFoY52rp35
wUaXTaYh/4aQtm2pu/QQ50rF+xy4jYetBJHhqU24wok29pQdWbmFY1iWUn7H8s2G6FdgAbYad2vA
jiLTcyyvzio3LuQvhxk5vl+bGM19FlX5Lx1Ohjl+O0NZQCmB5zCrdHbmzsxU9jhkohsbBUWEnVg2
ANFtz3ztYv4hlpZ0vBNY1HGqDBjyjZtXDzNpWjdrH/xRVfZ8K4JuRu4E3X+CBZIVFGEKtTpHEDt+
wGsG9pONgBhNp7RkcpxFIwTMrEG2VQYV3nToNc4XnRoX9wXTGehHIwkDu3BIxrusXqm/UzpTrXV5
r/lyFAKaDJTIumqhU62eDlmfDE3CkkTGVfHoFjZlHxBUdT2LWMKkg/R1Cpl3tjdBP4Q05x04xkcT
4dDDdqhoHYIld0NI6ZFarnKiCEqqg0A9wkFhuyY8KCZcPjMLjvNkECdh4vvHflOaI4RLErrGXBdb
Mq58kqZ6CDH4aIcrkPvU6ADRiCtCmeUWO1ua+YvljwMBGjKJrGtUz3gA4yUdiWYaFvFEUAb9p9Rq
UaJCSQJhkmi6CxMZ85DCXUy0O29s0vG4KcZpb1w4vXu/LGnJBD1SnrYNyFW2B3uFaLCYPhE9ESBD
6wV88bxYiKMJKvKgmkpk/sEf+jTYJXVMLwe4/NxuO1nUPEskaOPgKUoCM+ICTbRoAQFtRYZoAI5+
GlygYSucQzBME+sAcVCbNrCJP7ZEOxUcx0sHX+ls29ekf8weIiDdONsl7Gn0lHM3u7tR6+4icGbw
8knUso0W6KcKh/2e2pz/mlAPb4w3MVmLT37iwsdKyB6rqYwrbuHULu1xvsIZDry9HWWaKvXp4A/T
7RpQfE5OSUHEIQX/SYGYGGYOcMwTXQ88b3Gp3Jt+mMZTkofE/SBsQAQ9byZQzE5PP2JJzIKsQxsq
g6YcpMei5MF4ums5xbFT75XlTtdxgMIMfVIR3DIIsYbN1ECaJcy6X4gnouMEFQPtir+1KAtwaOXD
dOPONQsbxD9xlTSL99SJjgpfx2m+aZ2qeo6czvzGjBROl7lZ1AM4xX5lfAOQJekK6RFEgEZV172p
nO892JyAEIuUsWTIDI6c5jYS1FO24cVJcM4X+5QtNyUfKwcDEhu13JuudaczULK07Ew+OZeirL1y
CxCahbgkB/F4aWeOdBNPvU9iV0DWkqHkBfKeEYsyhi0J9NG05NPGmub2mzXLaOVv2+ILyATo8VAI
hl3Zmxz2jG28U7qivot7cUj54XWUnkcGCAEJpD6aKP5cQWkimvq28FKffPqOrCldiuhiymvSPxWQ
NMRdrb9sm1yVD8i3pusxia0ntoWYrL/Rtq0TZyhA8Y/VgJ6toXC9WJJ1SRnjfBR7yqQI8CLyW1IG
tAqPpA7MQxTUpTlGW5addI6ZHgE9O/MRojzA22ZFdGN8xke0iRwv+eX2js0Na1DD+RRH0Ld0CLpu
KMVYkHC6cEE18nnOy6sXxS06Qgb4TkBF2BAje0c72CJBBdLTcQryE4C55xY/F15ibzdbfXVeWglX
G1B6dsmQ2n3O2/l/2TuT5riRNNv+l1430jAPi7cBEBEMkqIoUtS0gWnEPDjgABz49e9AWW2lCLIZ
lrVuS6sqs1JmOgKDD99377n2T+KN+xs6qt50xd6Nw5xCIfHBXD2HoKuU6YJI6yRBVkvMHvqhNYh4
cMQqN6LJiMnISVF3IXr+si3VrrE1dHwRKzUnK4TVYmsHfA22irEKmHY8Db1+TbHC8eHHpKD2odiw
i1QILY+tUCCK0wGe1H4qSBSIWiyA1YFFFkakRGqDtXPF1AsHv9duFBI5fiHeb6ahfOLgDKc+X9nN
dd+lmRUidpCB3pVWuX5RUsrbIV+0L0LV2hewyJ5PFFVrssDDMrYQVwqLDQKLqIy0uevFdVmMS7rn
8Nh97RuZkJfcr+Rfd7KF4DF2ELfvbKPRHxuI4Mtu8md8gBRMdVIMfJu8AV1XWCSNtX90tNarD46c
7U8DX7E6Ynywfy75vD4I2jxpFFTEgXKa2pAnbWE4MmwJcaAKIziBhBXFmZuSSZj/u2z9J7q1dXDI
bZsekNWCcOE0MZLfTnluo6DYSOKOszX5t0FT5txmEpyPVo8vJLLtjHAM2YzWN88t6n5j+gwNGUWe
QwYMoRDXQ9mQI99g0yfgtK08yv0Jedl46aEZ0nCl8BYORSEPmKzdOhrRYNZxT4jCHVVkODrEGABY
FHIdPiTe0L8VuUVoil525HYsldvY+1pQp4ma2ux/5AsbzXBlsweTUOnju3pNtSx207L8hNqbkymW
48A69nzNrDEtjvqdPnaluM4KZPNsZnvOl6EzGETJLSw2c8yf+vItSWvOt9zo4WZ1ctFYDJux+Eie
OX1VytjAdt06QfmZpmgBeQ+h5hwMyn2/5qXwb1e29gMw17z+xhKnbgejdrN4K0wS1anPWGEbUSSE
n/FfuxSeXBPbskVryLyUQCnHI3overTBFCdMX1xTSykIw7CWgdwcDpQRsTXueqtBSLYArlJTCMup
GyRmYRg+VFmmwCgfFb+t2c+jtoEUPBjh0nI5HFn+SOCeNWUzMEdz+sb6OxIb4pnZG0KnUucI2slr
jkWLDT20PLdFp5pudZzChWJYtYX69N9AuAy9kRoPl1riPTqR9WH2U3n3301SoiqvZ8rhFXTWWGfR
vuoraiT710vVL/QWmKktcBkbCpMN4mmZfykTznqCsnunu+n1uqJO09KquDG8morSKoPdiH72Qsd9
a1j8u3/6u9aPrAMJfbA1xNAsnQ5qoWXoDD4BqntsXceJbcmMw/jQO803kRhLPJDWReyNV10olJ+1
+v81skeF3KKDi5Z/ayL9USfXtWQrpoD2syAIkpxezVUW1n0nj2iEym0f6l1pyqQ64KL3gXUx3rRU
pfVIrEQRrKRvXbgVL7TXsGgFluGwrgAMN8+aOw5gkJbtlYh0r+weykFVsTlRTpjV+pNQv+kWQRIM
EYTYwNjkdJzsvroKbARmZcbeFQSCdxOorLtZyEWgrJ1UHJsA/V94T15oMDBxWHRpfmvbzm+cK/oh
WecNoF9C/5ypxd1qmjUSWdvat/ngKGo0JKuziQ4OSeEOF1pgZ9rJ3w8OE7Xt6PSHcDx4W8vljwdn
ixqMT82DC2yJ18bXlzmci6rH1yKKHQq45GiYUKcqWghx3ihz3w/BcqEn9rzF6AEGRZKBjoHn5Z71
/TXHH0ijhvG1qtG8zsVoHBYyzx9dXa4X6DH280+EbsimFfXoIyD4Of295ti7Wm+zEhJ/4d8omn6R
V1TOhUbVi6NsFlYkZPQyz7kkGWLgGoRXhyu8ct901VTfFP38+PoU83wQDi0BUws+zq2RefbN+daU
ELTHhljYuto3VsJ4xNCQYfH6OM+fDvbg7YZZnu2a/rm3sFZGma6ZbDealLoSbdlftynSonUu8n8+
FEmJqCDpyPJ4fk8zf7yNDltnIKEBFRgOLjdam3hHsyr0XS9AdL/+q164e4g7AZHC/+U/1vbnfwxF
VqzyoZF08EEKK0RiW1xRTGwujHKGTeL7QtOAoQpV1QYqBp10OgzeN82seoYBqKJ2RUeJmGXV/6Ym
y4DlAwrSAdUdN5mz7pyqZd/RtRRfzMS98OI/W5AA8Zib7ZcPzd+A/qcXknpuT6hd3UXahBfAn7al
CZfFTaV6PHo5UAwrDYzj6zf52YLEoHioCOfcNK0gqk8H9WZ2KDm2gKjZTrEWu8cwEZoZ2YRDhwOB
k4dJJ5CtyuluvD7ySzceGzWqBQe3Ltjbs9+L6dhytJzfm9mWF0I0DaKiyEiU1WrzttdQgc14ie8K
tzdvxgnkh1949EUT8xLo9aUbzzumI53gW0XieXoPjDEBDcWRKyprcs61vL2tsQSH2UADL6Vucb3q
/iWl2/P7viEx2OMjptBR01inY7ocua1GUJ5jve8Oy2SKaJW6A76UIOPEg4EJShI75pQ2F574C/fd
QcGFfMbh2RtsRU6HlqS3iTlz26h1Pepd7AFuqOJw6G7S/IMiFiuGHgBbVCuzXe72BAiNZNfQzk4P
r78Bz6YtZi2gC+iDkBahNjq7EFX4Zd3XWHo2/XBI2rniRM1evZhxJbw+1LO5hKEsw8U2Sdyrh9f4
9DdXs5hM6bDrLxvyDQSxODvH0i+pRp+PwlvE54SpHvM5y8rpKNBrMhtddMOmVu8PZl7nD4okgPj1
3/L8trnMWMxVqGHRYp3LoKQxK9DgQxOR7uqjT63LQ2aXSBkmpACvD/X8y3BJBwtQ3uKPDZ4RXJJC
TNloMZTWZxCn587W9jL33V1dAEIMVnJzowoa7wUGwvOPg2WZHYBtgHegrHq25clFD3zXhAo0eFq5
XzYwv6qS5nYyZmS10tTDuh0JPZWXZsMXHiADb+wAbKXIm85eEwM8beLLsQU7qdR7EHoQESy9vHr9
rr40yia5Zc777V04m/icBIa029VtZNem/6ZpvU+q0Lp3/8EgHnRfPnVMf97ZBDON7BeIMqNIZ5X2
1WyI6h60rn/hBTmzfW2rJ9I+ZEv87wb5Pz/QjJbqpxosE49qtO+sLSp4Yk9063ai29VWapFmXGUH
TH3ZOyilRbSSFCoog+nNh9ox8xsfX9IT6cD+19d//4tXtlFkMICDxzLPSQcm2FRIPEUbdbXzS89T
8XnsxIM7r+2NBYPxuhqWNlqdkRq/N3vjG6BCQGC9cb5zU2yoLSnhB5PIm4+vX9dL7zbYe8zLOAxx
ip0tuH0wLjaN5DaqO6Pep21Oy2aC/hTUbnm9iglLVAMXYwl+vD7uC7OGvb0Nm1KTJp6//fkfuynq
azgNDN6H0qWwMiU+lZGEhuKskyj/+lDPjyy8DPj10O05WKAQhpyORety0laRs+8tazRDHWjPulqs
XV0hjpKwH7fIWwjCOFLunAAHZhWsl/IMfkuRT47aXAT7CxhTCAg5aZ6t6lWwUEeS9Lwn24Q+bpbm
rmLPEXo6tueKx340FhVcE7tYfw0KWz6VZGrjUKzTY5B23a9q6AciqjPzvu4rRBTYwN3HbNnYbhYV
Yxj8BmIVot4+Kt0O9kTO9W3kCv2SDPWFFwYQPy5339dZvc4fHJ3CRWcoFhXDHn86gJQfMIfUO0ci
EV+9REMGzgysLCp3rz/H7TGd3UHHg6CwVQt4a843CphaZKfTK4hqRv42+4l+wGtkPrCD0B/EElz6
NF6YFwEw4WfEJMi08lso+ccr2iAoAupt1lGFjPCBDfb4dmls68KveuFDwMhvgixwkLIb5/OCPs9S
+BSiozX1vEfhGO2d31bjLZV348KO/oUfxEqCr4IVFBDqOZLUSaGQuwoTxUpU8TFT6z7ZEHWvP6Xn
g6B20tk+G7+PfucgE3pB+GeJcY9gthQHe2DXCAE83b8+yvN3gS0AIlxOsXza7D5OP+nATNFfaT0i
xgrHT4PxIYatOl81CHDv2oY6/+vjPX9KjIdXlMnDQlL+G6L1x7tgayX8VpPxbLPJ9wNeXXjURrKZ
ni6RYF4cimQeli9MfezJT38a4aRVJYiCjrxx7I/Ott1ZS2Bq0A+LC+/eC89q2/EilN/OXOy9T4cK
SvQXXlWj0qzwxxFmYR8yUIgXRnnxWQGs4N1jz2a7Zz+IHAK9VDM/KEEOw2NyehjUuR9JZSMm2SLR
/4Nn9cd4Z0uLpwRJ5r3gV/Xj+ihcfwrRiRf7TNWXagIvPSuL9YvF04L85Z5tnfpgIPDd4KdhifJD
G2tQNMiqv8Gjb184J700FIuXQ90rwPh3DhhJzblTxkQLuOikfSQ6IAktVRt3rS61+PUbeGb223ZR
qNupBhMvRBMEP9LpewGcHp2TRAHXGKbxTbgtx25IifcdLL5i37a9G41kobJErRIZmDl+IIAviQqn
EwSQi8SPJapxmviyI7kVJfiFr/H5e7tdH++TgdaaYFfr9Pp0yQ6wG5kzXVUCmzGAlac0Qy/MMc/v
OBZ9bAzgXNgek5t1OgrtZYpAUJzBa3T1IUvq6iiEu8Y2gYQXhnp+sNlclexcWVa3mtnZe9Tmo1vh
KagQEq1NGdP79z4oH53MQgRCE+oVnrNo8pd/vind0JT8RFBXnL3PIT54iNfFHhzUEwTJJmGTpgOd
aENeTUZygyYaLQhv+HpnTvZ0gyGtPXRuQghCmer0T9qm/aE7k/feEPN64RE/v/kbmI0tE0E8LPnn
dyQNpOrIQUaNZ/rjo6an7ZtRpy6UEaVyYX56fvM3/BjvEnVEbr539pxFXRKiovIyqrQg+GKapR9O
KKuImNVtLU68nibwkl0qYT9/hzEVUrd0DCZGQABnG+8CPBUR8VQ8yJAdnvzZWh78fnX7Cz9uu/jT
TRObtL9Nhbxhz6zCnQOv1S8VtTSagterqpFbj/TmUENDvUdXjdZlgiJ+JPPLDYMKIdfrk8kLv5Mj
O7temzoH59jtz/9YOUlqAM2OczBiSxzsgnYsdmWm0sfXR3nhdWFXCM9/O09suPXTUZgbUUoPsqA5
a00PcpneUWCtPzkVS8zrI730ewLsJAZOHBZn92xuXEQKmUWbECXqhDgmXT198/Sge//6KC9MwRSg
qINSBqR0Y54z+9e2w2JTjUWktB70mSlp7EPXIaoeElGcl0G6c4dqiW1ToomolnGn3Pm7Qbzlngqp
uaOBhsC9WGRkUK7+D14qXqvtMAUij4PA6d1Gckl3aR42fH02vB3Q9qKS9xBHEYuDX0S3oc66CUHs
boU2nIrrhfGfPQPuC28NUzJOJZ7E2XTJzNgnIwSZsCim8inTgvIN5M2LeYEvDAPebLMfbgVhNpqn
P7MkDH1gISYFBL3dQn0nyw4YXVGTe21L+52X4xgUPnJOAyH1rs7Wr7aRTYcSzfhOy0e5I43We8pQ
CsS/X4//84v+1/ai/+9+UfRObZOzyv1syJFZjj/+3+9/4G+/qOn/xRpG2gTtma0xuXV4/7aLmsZf
3lYUYovLdmHrf/3bLRr8tblLeYspD7DZ2VyV/+MW9f4Cm4PzmmYwMzXF8X/iFj0rALFR4eiFGTrY
mCQbO+D8ozE7U/Z5QQoDhacbbx0+dak7HDTEnbdyXYLr3Kibm23ROFAY8Q6wbBEeeVghOjQ+XoB2
JxmvmyYtnv64hfd/LwZ/GktP9+e/L8ynUsaFsa3kNHB2YV5SaMVc2XrMqUPcNBAOEHkOMxfKZxY5
gCn/0RS6Dci05nGYIg6Abstm6/1zSbD1uc9pr5sIbEB56b3fX/eWJj+8/rNOCxVsyMHPMBax7JzX
nmsbVjEoxTnAj1dfweNNVksCL851euOW+VRYpviYVNDhHb0bL6xGzwiFW0kLd/DWwNnc/OdN+sS3
OOp4Kt1Zq1t+IcGmuh6abuWE4GAm6SurOdTSnTEGFWQ/Dz70lTUbzUNt6+5d5Q3uW0kyx+fXb8jZ
mrLdEfay0IYsUh1p7P0uUf2xFHsdpBYrSZMYor22B5rlXWFKGGTYaFuYE+Dnh0LNb2mnDzfdwlSe
0UK4ct1J/1g2JDNxDn9HpQJVY295dOYuXN42a/97q/Kvy6N8+zvtlIPF9ud/XJ6/evi7oLvFKg38
vSSnONYLu/+q2lFdeUtpYHbQmHddpMsHwyBMO+gdcBvKbSHqpvJCIeN0W/j7cra6D4wVav9sD63T
y3FXWInZJsZ3kLWSip0uaic3A4NL7NKX2lfVXtUYfy7chfOvkYdElYuZCNKH6fJCnA6LC6Ci2weu
ZyudRkU1WTHx29U7VVkLyizyZ6OsycFfdKvxpnf8+aAJHunKshQVZjAcCBQvd5g2u2stybQnHf3K
hSf1wp3h9d72zA6zBfWk00tUA4Jcs3IJxsRJ/K6XidphpZhiO00UFRgyb7y+Di48jtPFmMdh6FuA
D4lZ7CE3sNPpoObYWSPA1GLXekl68K1hOqz0v9++fvtfGMXe5kKgkJQ3Kb+cjtKg9QhypFg7VYLy
Zskv3Kgarfrh9WGe3UE6SaAraAXQ3sHAvv35H696kzN1kC7lxiW0xjfkMNrHBsHQSI6ITA7rmLsH
ODnu/euj/u4XnXxhDMsayE+j4gO8/+zXSbsJHIojdtzWq5ZcQU/SftmGypp9u4hsX88GHeDFqhw4
7Vq/9DvyLXDl9OtskjDow6WPNdbLKTSCXj6WmmBD1Frofzd3sANwlJT5sLeX7qHHBQt/ktzAh6Jw
0ttt2/6W/EPjnaCi5ew6STsihKo53BIrbKioGJ2lCrEzbPDUpFWHEbHHYdALs73jNjpOCPOFD7Cx
uj2CgAmrqDJxHKTBMCLHzQz5IeuUe6dr9dzsp8xsr3lP4JUqj51qVNowCKIyL8mwNUevehxwYOqh
b4jUjJt57CbA8ESOvVMY0646zAX+wTKIZgRLOlVfpENdfhdYS/WBYPc8Ac6vaVO8ShaPCJMh/gTD
Hlxx6KHR4j8Qx6ELksc5T8SHyi6QQNZ9M/y9Cfxfg7xfeomYnegj82FwjtwWwD9eIrIwV4rSJql+
Zq3FLYlmBzrN7s4VKFCttZrusopMhtffoe3bfvYK0egFBcW/C9jV6aAz3N3RSjFMkZLq7lZImzvR
dF1sgoz5p9MMsyAR5Yxk8Bf15NOhhiEt2UkFDMUHAXGy1/dJlpVRZ3X2Na/4QlaaVl2Yf1+4qaiC
LVeHccXG/1lnPk2nRK0lwQdtIN8AH8UA5hH/aiT4oTy2K67s9X9+T6mywa6iC0ev3jqbT0kRzTS8
bPzQPLf3SBQxseZ+s7dE6l2ojT5bXag2UDfn1LLVBNgXnd5TNnO4L6aWd2YlfBBfp7ia0w4RcTE7
dyh7hgvjPeMV85X6NDUoDALnYkd09r5UniPaEYt7XLuYy4PaD34FIxJmsHEKarffjPNBb3sDl36P
6FZPPNUd9NKxvGjt/Pbgbhr32Cx6/V6kuOzJ/RyW49BgJL7wOb3wZkPCh1fo0OxhBd6Whj8+pwRv
6qzJFmU3fOLbcdw8712iR243XFL4vDQUW1OcIQalVpSUp0NNQNwx3uENMjKMRTOeh2OhaZAwmYwv
PIAX3meqIdvXumlt6TyfDrVk5uAXU+HFmKGTW/wxQ7iyUexCf8jdcJYojImV+mcl+G2x3rRbW3g5
FZJNVHA6ahsEObiC1YtHr2yo94AJ7HFf4StU5uH1Cen5G81hAqEhhQgoj+h2Toeii+VV4A9cnDYA
4AtSOHZiHXuYh7R5qYdUF8Qg26WfToDUHlBLIH/9je08e6GTzCpJwKRJDRfX2Q/aIm8DFtYLL+NL
vwqRL3i/bWank3b6q0SOFh1tsRPn7hLg7MrHA3Gk453lBnR1Ccy6MB7/yue/i1nBZerjecFgO3sn
qzIIOJI1YLvdSQPTl6uGwEjDnuglY9ZsMD9YWUI1P+uuByVWAkxniT04GQxwjr7fFbjwfVJwBxCx
MAhdt34P5KNosNlYSRnNyO+jdlDsHiYhratglet7NvCiCZOlq77nSbscstyafw0kbr9NsfWae0Gi
0RxWVjaPe7KlRgH0gDiXHTLW/A5jTv+F1GF2K+T6wVXq+iANG2eoPosCFlBo6yms5ELvx58ZBZse
3zz5c+FsmfO3pGXXFQVYTyWn60LccF7Tv9t9p1TEo6+fhnEUTyVP+1eZDckdMj9sTdO0JmXo91Lf
WH9aU0el8OqMj8mwi9DRVfvNaW2ZXAde5Ww3MVnuERWC37bxCSb7ocwxxC111t/ZWq+AEWujh7+r
JDo11GTu3VgjvpYwUKn6aUqBuzJL3fqr20lR7xQm3PccGaaPGGCWFFv0bKS3Y2UpaFCGln0lKw+l
3NCRcxvSqcA6BHhbfoQD0nR7uVoc6TD41NC2czGskZFhNznkynPYMSlLWiEXxYQENr7+vi6D9oBV
tyjiViQbj2PjkoQ431xgaRhrIc0Fk/N9c7n9cs1p5neVeTru+3xOH6qlSkgyFlDD0U93H9ixSYko
PSfOLJ/WxgdULQisFsSggsguNSsN8xYiClQa+BuwbwaphZNUYIdgNeveLQjqZDyOri+fqhb7CawP
Qp1DSyzNtTSx2YXl6gPaRsYYHATF0Bsdfx1pl/gblqgLAvxAQT4MJJ5jKb7hCSojYtM5w2HH4dWE
S6p5JMT3kr8RsFEOyj+xxrvRx1SKf7333hd6o3UxPkzff4MmsD1qTpP9MFszKA9FayXHVc4AesgY
aI651eBEmyw9fTe5q/megXRijoe+/TCrZn3gvc4xWmbd9FO0qHAOZau4WrNmkQvJvxBvCY++aLs4
7QZs8zKbh6167VNI8LHUnk4rgHWMCsyUGQvYigcB5S9mCTbfjK4279hy1KGFICH2krmnSnGphfm8
LMLwSBFBI6Fr5oB7VlCFHC6EWbdm3DW45kPS2kXcV5uxfMERXUvSpke7S+MB637cDX3wNrBb763J
A499h/Bjgk6XC7vM52vxZmTgNMsOZQOIni1VUqv9GbKhGwufQwUWsvJe80GqCECb715fqp6VALn9
WymfH7+5CbzzLQZMNmu0PWnFKKqbm9HO1gjIjdybU68eF5C4XzPHa3By49g2epzCnDtQ0QNf4HMm
vcQD+XUzIQzbv35hzzcJtGjQJnHqRXj+rP2YV5AojAJird638lYfZxKc0e9o+9bvZEiIVfMBx8u8
e33UMw/Q9jYiGMVwgzJq03OeL3J6MPZrOREZWJVYnrqcCR/a5nDl5+O4Xy2WFVcrvXsvl96RNOyh
3oJghi/gy+tPgwRQ/Pr1UAg7XwOpHcMUpFFlEeNF9/v088A/rfA8Wyk7iGm8trNqdfaly2kwFBbR
1REu69w89Agz7lIwO2Vkdrw+OMh17JK8wz+mhfIpQtTGO6oSREFUV3QGQmslxmQnevaXUeKUfXfk
pMxc14Bsvk47Pxjh+kMNi7rUcj6Uo65fme6GmGsMAVu/Hoz+yiyyFPtf0lZtOBYGy2hiMkniRnDc
j5mTNm6kL4tBE6Y0rYSPaczvaM1niOtMWLxh7Zf6gMRTc7+3ywC+NzMGifEyqzoXaEE/P7W2sHDr
aqQGRJ09p0cD2tQnq7MwgFozWKm4F2Rn8DeD7vku0pbQ4HoZdfjuFKhY13LNN7BDeQpdn723cs98
61jd8OSu8yr3xmqJtyPzrhURaGeke7tYsFflyu3fDx4VhN1oImi4mn1Tg/Ps6G+gqbjNPb4H+GBE
lVtG1GZ69UGMhANnCkH7geY4da6sG4YmFnhdrbDNJQwntWzoDGsU8l610vlRtH6jHVgXq/pnPS26
fJ+vvJ9Pa5A5Jt3dNiPvaOkxjljwYMZrFu7huAImuNu0sdMt9pzAjkoLVGi8VKq1jwWyrf6wZLKE
uutMvfGOvvG4B8ltCcTpvp6Az/Z7uF/IPPGwVkP2duMZkd4pi/m9nir8vm5G74GnmW7ElbEngrTN
O0PEZGbo+KYsffieJclMfs2SEtzq2PkWOut8Y9MLxHdLOzURhmrdJ7QpLJQN9vPPnCWJrK2KPimi
DMJFcvSXOUedPMwTJTowJwdQqHkR5uWg2eT+ZvL9MLjb1K+W6iCX1h+IqaxJWhGzh9Ojr9S+y0GY
RK1HnjsslaQsd1JThJWvDa8prIayIy0CrcTbAhuWGZFcWC/QC2RGlIQpB+Bzy6CHZGymftj2eb1Q
lKcKuidut/0iSqNdQlsV8rqnyFSQnzo77PS0qftJBkabXUGbHuHko0YhuNkt4W5VY4/lTFSZc1sQ
ZVYR05L6Jv7ebUhv0YarRtkZmCEUHNCbliU5dInERSFXLHMx76PqbgnU0EEbNryLHGe0b4Qrel7Y
BPXgxf2KLOKqtcvsU0pS6JVWB+SM5Umg9NgzgPat5CZ+HuUIYVOOyeazL2kxxMsAtCGUChjNdoDV
sOEu+iJ4uxr1ZdYoJcaWqtSnVVvxWKQBL11Im7k9iF5tm5zU/6S1mspD/MtBEyPB3AI1ukF/GuEe
gXfj/bpWq138dLxBe5cOUEHCrsqnb2AZez2avUr/XIpAe4/gGJQTG0ztXS0tCFw51ZpHWYtExrM7
VZ/Lwnc/TWYwvneMovw1T+70pk87UDXa0IEtquGtPxHMmn6rJDE24ahvkpuilDbGiD4z05BPbqx3
YJqIhK2EQSeUGpwgh9d3CMf0XQX5J0kWzwlnyOhBuLWfdqaNm5nQhQ2KZ42V8bZifw0BCfBEfYA4
aX0B2l56UVWK5dqfZuhoo4Nv+LhFETW7EQYN/SkEZN9hy6QzMUWyVDeErdvTfuWQeZ8oMX9SdePa
dKEb/6kcU1gIQhhWbFaTIlMmW9M3xkSOVGhAK14iUhj8Ku7mwcRaXNaeoFuzWM4VCw2t7bmdAZwg
NNTzYzd6QgMfV+d3ddMTItzLzfVt+ZVv7Ho3Xeu4MSDmd13bfsB/gaYiD7Dg70xzGn6AR2Fq89NC
e4uMtkx3VAHGKZLcWDzQfUFKtKZK/cMstQBwHh9ofwjIreWxm3b2QU9gD7O64P6OWkWQRpvrrUCm
UtLUSv22LN96tmzcmGxStRzWICDgaBFkUM7tqH3kSfeCzoAFQVRkMztuJ63wTSD5yzdKhxF8gmEq
QyB4BWRYv6BKUOGsyHZBObpPU9KwfKVjW/3IjVUHB6J55Uepp+KdwM6bxYiCm1ux5EAaYFDZDoRL
WyVIkuHxxUqgxYjXeu2hdvmt+pa6JvnzJlvoTwkpAN/6TEumq6xtWFDlZJVNzMMcbxUoKTpP2JL0
ULaQd8hSIAnK64Hx+HLbqI2ktHyqe5QsV1ljuSmcF2BSMVzoGZA1OR/UgGvaB38XCv+vBf9fG+b8
f2/B7/PmHNm8/QN/t+At4y92c+hdAtrvSDC3A8a/WvD6X/ByKdduGivIZFv/5l/AZk//C+UZ6rPN
+ghZYZPG/08LPviL+sfWIqHN5NG3t/9RC347X/xZu6GoS+on5m6qKkS0nR9/RrucM9QYWsxe1/mQ
N0TiRFhB6IBCK9mYRQAtnpYFPHKkr3jQWI6NKQ31VW8/EodIoMAfd+7+75H/7Lyfed8oAVJlJoWO
Og+3iiwObsqfNcc5pcknXQ88lZgoZa+Zqz2kqYW8387F/BVyn5qiQnKSi5LOh5WF8qH9mKBX+1qj
8pn+g+th/7tZxTipbLaQ0+uh0rkQ/btosa458puhEV0bwzDdQlhJcyHkuRLrF6+D4RDqlubqdI6V
8a4WtttBvTEBir5+g87PqzpLH1R3DqqU/x3Ke6fXo/caeCT6RXHW1NAIRLt2MLjcGWyTO7qTEVYN
a8ze5UTeQwVpmYODJJWH169iG+Xktdn0kQY9MyRAFGy9syPiQOnS8jufFHg5iY/kTDAho43wRxAb
C4D9Wc7po6s5Ga73ZvYu+bOeD4+GAM8FdWK+D2JbT2+CBNy0BLjPCVWhLBQtwmFis9lbmrE+uuab
bFpLRYJmO/ymKBL/9frPf3ZOoxltb4c0ayuv8tfZU5iD1WqV7q07jjT2V2yvUI+EP7Z9SBsQpCIJ
Lxxk8wU7Of7SBcjN6HXvp5Utcki3f/g85bp9KULr2bfDVSHlwQFAaZurO8+tdlRKmYLt2G7OSvNT
SROBRJhOujD/asyscSoW8U11GQuFmLf3YzSr6s1gBIBWlTeC2Hn9Npl8vGcvCoo4+k6+uSndeWLn
Jre1d11PUn6L+0bzRnCSvaHDVtVn/XaEiTa9Yx5IjXj2rfQdfMj6sV4UlUS1kQojv6vSb9YM8SWs
+Cyq0IGIZ4fIUx0jUisH32xpXBDjrdCMR2YnW+4mcvTW63QptDRyR2l88IcFMUBRjGZ+mAc/m2MX
stQUjqOZTXFt5q6IKjfQPiuAh7/0CfxTNAu/Ho4Zk68brg5NF4q8NrTNSSsD+Km529ko/by5+ogZ
iT1pEYgCNrLXyunNMkqotC4pdQazpw2mMptX0vSajaV3NSNpnkKZ5kLEbjDrGvweazbpc43eYx2w
24eqsjgqkvBN/LCxFssgr36t8ohyYVLvfCf5UQRJ8A6IsQTNW2WNCslp6HAZaSYhLJB4i186PCo3
tocckXSb+ly6tF2Z7sspXe6rLmkfR2WxUWpduNtcPkLRuG7p8/HStpMJmT7gAJKv04AsZyzqbD9K
UxJBW7HRiSTY8jKcnaoH6p3OvYxpL3j5FS0O/avSxolyY982WJeZPCCXlNNY3iTIqttwszUP8ZSn
ALgsa/DvlTBL50B+zGLuIUsQqjSMkznGGS1eog0BUAHmSvBlRNVq2O/zKc9zLJ8ZBEQgTfCP4LIh
JoTUOYpd2pv5fdIYVKGFq+yfOLuDcDtqR31vuaHmKqq4yrSvLSG94oeu9ddN4uba/Tol0EIx2HIe
9ISExm2zbQctVoHkSkmBN3kgad/dV/DeSGYiDdQM7Y4qK/ExZkYSIW5EnDCDY4WazW4ubic5H8ex
M5bbNF+/c/AJPlNuY7tJnRrYdGLk1CsgM0U5Omdq6QBIXXdTmytTmfIR9Vm1Z+dKtXXYtatWfGbz
RznOKwl/mwKHFxg6mP6QaQPn1S0W2vma5gmfPcmCfCl6+hMlRRODrs/1eBHqrfLlUsdAwvwhrtBD
bWRSa/LiIjVp0LcBJLW0vppWOhjBOLzvghlaYFF5yS63myTSk+69Ca+SeFEhyMOhRaDcyK+s/UxN
2jpmSwuuEnlqcNX25EwSkWwdvLVj7bG72ntrw5C5TmWlvWG69ENNz+qD5kxP5IMF9DCq7tg5ueTx
B5PhR4TkpnezIeFAz+UDfR/jYw231Ll2oN2VB2U0zRwR8XrFZ3DQZ05eUwMuB8My4hT9A/LTN8Ce
1q/McvW7WWjDVz33MI2aTV0/DHPRrXFV2drDpGxIa07qu3tcI58wQi5XROmOh6We12uthynF3/Gm
ZfMtqYjUwDHpFjpOTaAoDNZ4aDjJJCRrQoQ0Cv5NIDSZXActRbkB1Tmc8/ToieVTQqR6u8ceoidX
A0x0Ouqf20Q1O2HOG/vO3pTmV8JcDsswyytOmleUwm+m3MAKehQJ6bVVA2fRnirRH5PB1Jjg1XBv
Jpl/k6sSHycPHTOlPnmh1M05nkHkaW9KlFpDtLpF/tSNhsat9nq1WzVRP7alikVCuqhG8TnieUx3
tKt0Y+eWwzu79IarFIPubWt705eCNN+vXmpy6BlrdayEex+M9jGovP/P3nksOY6kXfZVxmY9aIND
Y0sQFMEIhpYbWGRGJgCHcgiHevo5rP7HpjL7t0qb/Sx60dbVFSQIOD5x77nHPFzvOB2uTRhVQ+o8
FQULzoXUzdcWqPsmvZwVWSk+eTPtM8mJZ7rMCScz36WgBrew5g5uBaxRdcxyKv/cG9X30LD25pip
NxBt6xkm/jrFZuc4fF3H3Izz82iHhD7MeMGjwOz1nR/qgFs0SPdGyEJigWHouPnVpJLksCQiuGoS
8OBTTlqpWI50g1GGk3xj564t40Ww+rrum9BNXitvdO/CMm1L6ilrIYOWWOfy3hyb1yZpnEdPld36
JHD2n+EI1N/tyfiskzm9ZY5PILy0rPxmCIpJf9FnifoEpiXMzj5QU+uttO0JvqXV8A4MRlUIor8s
Vkoqwy91MUh5O9TjNLS2N1t25CyFzBH8eMUPrrO+FtwEik67mM+tGK1x1wEh9beNIcZXULpttWfF
hjTVnCAdr6Pwd/VcrLwAx+w59cKMhZ6CnKtyo6fN96Zhz/pykju3UHnPnnhaD/aQmYdM5KZ9M3kg
IKtEe9VWmva0NZQ3gPzqQd2ZhInHfOcp2KV56sayCtROGTNbPi9VZrhVHh5Ytgf1A2SAGfTlkuXB
1s8qCIOObn562kcbY6zZ8mwAE4f4mOG42HvcfncZCFFvZ5cqI6u2G9VZdEydI7sZqGsu4UkdAFM2
bexH0ivy09YjIHz9plcB53RtAeBHoz/JU66TkFzzfnCtSMNHpZdI+57Vfu6mn/OSDky+3Gx66Gp3
XbctUrsbHRbZsSHiodj2DARDDI2GNRwmlHxA4pIGarTR69mgyIelGWxoOFRzbkhQf1uTILMgMY6p
x46OCm/rDq7oInByJYnbWLq3C/XhBmtL9yU7B+Vt0enXBsr+xh8K+x6NWBVla44ilvSE7jQIyzDh
y3Sl2PMSzLeXEVGy0PDYpbei+RtyY96WSVGhUob0ZtxhOlj6ndObZkqgKSzItvPkDymtNSLHWG9N
ew0JU9ZrvVsGl1fgdFgnjxprA1fXqXYVhH9yBSFqWoa/Aftz5PBeuPOZjJq9aI7sQO9I+OGlzL5k
H44osHdC1cVBiWyAGjlr9JZGrkZ/1ySjmu9doPy7zL+8nwz2phcer7GbU+mdG1ddW+1Hqa16L/us
eh6A/Z0yy4idwtGXNMMkbrzxJJ1+BwCT/OzSf6rH9DPU7CVnBABTJXYW0FtbNLelqFRcwiPTsxtP
EA1387o+AMdMt3k2mkdVguZJU209FCu8gy4o9tYqPz1bjt3WuEimTjxg1hkrn/nqpe0qtx5laHWE
zZqKo9kXZjy6vZldtYP0YQJaDApBQLYEBlx0emFPhToFGcvem7ycmuYhgwY13Zm1WYVfoYtSmHxP
ATb7p6BgM2/LUpjjq0gAbZI3tCbtbs4mZIA7hs5rAB7Mm8pYr4bXxfYC/WjDoJM9zY4vvbRvZkpJ
cykrWcXv4LmOej7XTttO+0HKgkcjdUr5Y63rxiGDO1mGBySysgTv7JfQmPMczL0qsywqjKx8SBz/
jddbr8kLd15CdiqvzQwtPhi88tqTqbnTrdXfulMhn1TvU1UnQ8IJRTRFkCfAPxSB523ptbf9NKsv
JtUyqsL2WztY1desmEyzL7isEYP66I1+eI8GK7zBZuVs/FGN5LRNNYP2Nt2WDTHEA3D0GH51cDWE
uOlx82d8rTmPDQdyC4/sPLw6GXIEaobmMbyIE9bVOufSuURwarEBJOryfLI0myxrSjdi8tNHJL/W
i3Ly8KCzaYxn15/39IzlaayGiXEr2e7V1GUbt57zx5yF+57QY4anpnlNAqB5ywnt3rtUFVtiCoq3
UBssbti2M+mviKBulDXfe65B6lvYvQx1TwboXI0xWwR1MPnIW9GbzdGv7eEk667fanTEt900trFZ
2wfyX/I9R5Tx3vnTmeNg4WhxJUzMnKZkuxB0Dq+6Utkrp+tpHoh0KE1kS4Gj8orSd/imZ2KHWF5t
pF/DyFhUsMssIO01g90I4vCnqtWzktI58c46t8lCjeeZ08ZM3eBBBnW6My4/iKcafy+d1dFR7+Wv
SZvcCYOznugUdtNN9mB70yW8yH3ifZTt8Lal94qxK9RsvyCNyek/S7Oe42QifCqEsv8VFE59lWUW
ba8mtTBbE5NjYOWVAI3caYP6VJa4dfkXLRvZB92PhknvRmW6eu7yEc1rqO9QqIozWezeJ7kC4NLH
Rtz2mV1+o+76qaUVN07O8RasJ3sOA9Iexv6U9frolrl/QaA272mTPbtiYB+n5U2ZEiMhht55rAKR
0DySeAIqwYSKrMmmKXQQnDK65GuHJJqNbNLlxpSa9bOlT+s6TmxG6DkdKO+578XjaK/XpSy+CYmI
mBnwlJvVU1frpy5om7sQrcRThmYjmtwkv6qF/Wk5IEjnvLyxs/x2VGreEcLUXnMWlgfqnGSz+Hrd
96txXGzzhX4RYUfHD6R5lColL7/MFuD425qm1mYJ7ecMYYZLyjtoYYz/pXNgym2RD+E21xAp3luI
UVEgCYCt06zELTdTean+ledniCFh2sT5UH6ZHTEqNsvazdgnLpfF/6odB+K2rV7bGYoyCvuwtYIo
mBwLdC9XU+Z0Si6aaQZyJYsXO49ngNhbWzknzwifGkLPCWlwSmLgzOTOE5TB3sSGtU7aR6tMXhDn
VwcXffEG66W1T3SH9KRNyjjQCybj0SDJbaBYCe2qiceuGG5rs7lxq8GMrNVJd7hI29Pa/bT59s3k
fxDS+1WE1RNSRd5qDmtYArO36SgFyDYSqAiuSWJrXMaPzJ/yGLTRl1pB2YbJeU7r7hgG67TpUBNE
xdxuR8ukYK2v1kVvg3a9T8bmYONF1qV7zIP25Lra0ru0s2k8ba1OhSzFNpyKg4OEs9i0/WgS2YB0
pzK6+i4kkRVke+09dw26r7q0uv2YtKcgTNu4513q7prqwoNt0668QWINPpLdm5v2PiohIn/9tkp+
LsFcHUobHPySdcCQR3Vyun5gtdyG4JnXe+Z29bFE0zOIgUAVnad3uAYjPUDREcXCQxFGrg0OEz+6
G81meWMuze2q51s/He5bhgco1/LuiuyodZ+j9rpiX4KFPeN+tFrzoQe3fe8168faeC8TSNLUr5+W
bLz1zIFDqr44MnBL2x17CNdbg1sEnTFG25/WutwVaol7Y4A820bWRLTyzNJWzP2RpuIaQhKFhpln
91hPon6EruzNboRI+J4AjS4tz8N8KNvyeWnmm6zt4mmQO+X8sBfj07Aaer6e2tq4aelDOlXdunlx
7OZqkxlV7E+k/vUiDjXwkqYeY7RG+4RkAHqJ4WvNgncszxE2AVpIGtzRneLVPhlyvRkVMyQOKuOh
Nal7NqRnjekZOE6afYXraCe3XVu4xhPDkwLgl2GX+KfKAGi5kBU6uFyTor4rm9ldrlXg9s4R0JJt
HRjT5vOBCzOofUrWLLkgE7POepckUpYSxRmayqdWLV4LXbUieJbWzWZCsHHXRYU3rdOUw42S8Mzy
TaMA8W0sEg6cYLM4gNPf3MVt1avfqia5TSfVWW/EXPvVs0nYC29Fwy24Y0dCfdBOWJCvDyLxqjM2
Iyvd+m2RQZ2tQErxT/pWrWgiMPn+yBNavsHXH6QAWFuj7V8cV39xF0SXGnpep+cxZ2Wf2Em1JVPU
/pxDg2vgVlN1ZCgjqB2pKFBCEmmFnerKNCe1Z0iiNzIZdVy5Q/KTiWu/hSVeb5yeGIZNn2H5raru
fvAWb0cmPNtszLabMh+2hKmGZIBk0y1PtnUoZq+8Vcw9N6NnxGZm1p+lSOuncM6hUraSAA8GYpCc
UuPZQRvxYVH6SFK782zmaM8eu8l24rSds5hVK49dkA8fXiofpNIOSQN8caH6q64P7V0gvHun9lx8
6nkYWb48jowZDb8+kEdWiU0hP9meIvJmCb9b2FNuwkLcsQ9vy60c1M9QFTcTpeGD7Zrwcwent546
LzzqOlx3dZO7iJwKspCmtT2gMiDEqMqJszIJL3F0epWWZFqgsi0OJLTQqnoDUxmDcbMVVK5JmEhj
RPPgX5WDNq6Ev1Bipd8NbjJWC7TM0rvL2beTcMtWn207rXBr6PAkveANUv9xcXXHG2Q6SCHe0WLC
XUjzbka2I4sTyMEKs0N917tKHfkXsgWSi9VvyEk7DQaBDRA071zLzh89Qq82s1G9pppax17yHpEF
A1NdGruxHu4UcNyzM+r2uiCqG2nsgWM9vENfwO9gM7uA9GnoK7Qi65Y46ZFhpNEeU68bN4DMgM2w
HcfgbuVv7dohEQqGJ6cbQBVmsz6uxrDciMk+0OrOe0Fe8QZ6Bmgpc0FCNaUM4LrB1lEZht2Z6Hjj
MwusLMZ4yepmoTQljMOOCfPSlMrSJbi8Z5CahLzkw8JdNix2X+VYjduxdv0pWn1tx9ZgfTQ+AHTH
pVtuFzQzvvsAuRPFFDBNIGKW/2RTndRccFp4dNLPZRBmBx4tzuR1fDBYPkco0fMoywLncGF7WiTs
QLzQy0lRcsFrM4wIJafaFFkz3YBhd7EuruhIsnc7rYLrOZmaAwNPxE10HYixRur3ZC6uPDk2+x6x
zyZoHfxC7tqeE2aS+yItjWvuQ0G5XDpE7JBY/9wt/iNGbWDuYHqpeNbyM++t+yHsdhUrwm0vJ2eM
zKkKDtrP9MGanQ8w7T8mk1Sni63gVIalfO2HgV6UMIGEMEASGw2Gn75zKAtVXBtmZbwL0P07UDzv
JZFZAOnisda3GeO4SCt32uOhOPWazoW6HNoGig13suyzqsBeaJ+rJhy8mkNNXb9IQpbYBVwE1Aau
yYVIoqlyr0ZN6kcXEr6YuIxwkMYHFbNDFE8pzHOedDkm6cEN+zNb/B+tNcw7nzctg36cxrDoznlR
fQukkx2TnPOHVvzac1yH/4a4GJ1DtWE2VJwuA/poUd6nuziMhF3/VOf5GSPYoQ1HFVt9GqLJDe2C
AUloXq9Ft1tZhDCevGSt1TdVsHa70ZnGXY2yh36IlnZZw9d26W6nLnyx1eTB1u6S/JSA7W+icU33
baa7zcwCZk964SevnPaZwMrXZWZNG5hGTWDHdBdSmzGhXMr04FyY3dDax7gyfDuqTO/7WIOdN3VS
fjOhSEaERHhbzwrGuFtQZ9EUXFYxiYjJzdqh9r4wrDpcsAxUbyq9hnHv8VKG3H+yVeXsy3o8Dp70
caUSpDJOS3YYQfTH5Dw8O1b7ngX+E5kCNguUjE5frvfL2MXkTtt7HlgKoF5ggPGm9qry/IODm+KN
CCx5NxBliSKl3Ld6/Whg6ceVKr682iXfe1n2swOtz6hDXggo1BiRNxBEFdBUbzbPLeZz8sd6se08
aI6iE8aOtbgfYX8XscJas/TK33urEb6E9FZbCzkUyjfHvCuQRjNTuJ2NVUTWMHpRNZrdDu0TF68M
rzJhvMtUlPFUQbw0kuRFVz3aoi4x0+dmdG97Rktxq/NpL+ykfQ460IZtNrMrRLff7QqeuB1SkGlf
jBzNbiADogIXfoaks+Mms4f7gWTKCGn5j270RVTLPI+0jQKwVdRHsi7bJ1nrgWLC+lm0ntyCxkCT
6MgtmpCRMqk2T1WXPzfkDIzGeKeT5JooE5RZdmCcEQX8aFOnOynHf7ay9WhW3RW/wdZNQM9XU+E/
9uXw0xb5AXe+QbOinW0PRYW1Ec6DrZ9PmDTn9QPdpyInL9Ubl733JnHdedMMS3ZjpWO/m4Okupo8
tz4Go/bPUzJhFMgfljnr40GHs2IakB8Sr6W4ZHOEEnNL7B/ApHXeq7oPr5ARF4cwXXTkD1yFydbc
Pe3QL1u/GTnMbIlMGknzs5EO9h1lsPPi6J7HkMHFFTXytLWpak6dNLp267hGGLsjXTsrnvZkzR0H
Af80JUh2XZgcC2LR5bPMiXUrUwrYgJNSBdODmC1By2N3G3K9xu08COwdTW4NsU7r8MCo6IrOpNit
88gQkx809sCT7nMrSDaaaEz2FIF3thSt0mQTZjObJnrIJdsOBAPurJJqKezM4lRqFL5ux4vRpCjZ
hq68mslrOAiHaRxDmUc4demPsRtRzBkjVfJM1gqr1PoLdLt/8hcAOg17L9GgEiIErQY2w+zQ7Bn3
CaM5F8ySt1RkDNBKs7zlsUkfbGnvRsP0Dwt/8moyClxnfXrnOWRSTYqOxuFeifzRzsytacw3ojER
3jFKpRZz7/WqCUA0nPtamZQyFJ4IE7urATphM8jPQSy3gliTpPcqjsaOCp5Weh7zL/afbgSC9OSY
C9O5qbbpwdhP7F07/O4P1hhpXe7MlHcvlnef9J5wPUB9Ho5+F8hYItTnFkDcSGjT2n0SVZbsR9u7
Qal9k3qNd6DBaZ7JBZ5pncvvJdGa8RogLyO6tbgh2OUBbmId1VN5X6dVdsrppyGjGdax61L8UqA/
me2/jXUnt7RTRNDURXvPgLo7N+GCuxx/yqY0kIg47eDfcJDx7ICB2WrpsFT0CQjThUEHikkUNcCs
zwFd0pkYpYPPpz6iuvOOyqEudOzgJwR6Pxohhm0KK8yothFrGuUw7TM3b49rQvosgdriu0RXkW1T
uWBSXpNDM5rFbeMQj9aWdv9kaSq2bJTPVCZ2NI2BuhWQYXYrwBbKGqh9TO2ABuOqiRLN6abdiXzY
0Cw2VRGqa8Px12PHKbQRlydRr369r93MPuSjcUn17W1x3ctKxEHa6OsRvKW1872qZyt9iZDrRgeN
d5Vg6NiGXsmooOnd6UfDIIfTwcrn66KnPSbk19aPyGY0BWQiOoJVkXaIq8pcHCPulyG8W6WX1oQH
Dmy1GKGNj4Nf5Y/Y91RJ3XiZcLqdVzEQMUrvSSYZ3Ze0dW+QvZimZiSclHlXUllpTkfJ7uzyNm/e
1rbLv5uGEX4g5WlfA4/KBDcX3BOIV4ZL+vCIH6dh4gAxqDbtF6r2+a1fUN6QRaSDLDJk0ZK3EprJ
eDOAdSahz9V+sGVA15VfPfOK6bZgVvzV0lcoynhikHZTgBT11HcF4V6GtCm/84VhFkOihH2ibSb1
vY9+ZKRhstyDuxBft2trN2Qo1efgATNUTu9Mc0bmPoaLbHNZjOlEJmVLqhbLLYa7hKa9IIXmWWnc
LEtPpRR1xuRXZU1sZZO4HW1//gApDgJBzMTVXHRWC5GkliHsnUEWb3qC8lC825SVzaFq2+BbXXpY
oMw1bV41di+NCiDLvhSi/O9pMwqyGQdoMjwkngyjsPZhlywdjf7Sr18Oiy/ul6Jqf9Qit+9ZnJUf
pZFxV8JxacSu6MdKEj20akSnRWvZW+o99T0lZAmIdEpOY+zmHRlo3RQUaGfT4iIFMxv0wCYn+8/R
QN975bXDaO7SdQgOhA4fnV6clVs9Bs3i7LHaVsc57S9HqyqGu1BSuG5XBoifwkJYwSpe20ypu8Il
kSllGByvNbPUE2GdM2Fx3rK+5ZnEnaNVbwTHjDUehDDeOc9TNoXLgWVFQsGYJSh6xJAEU+S6PibB
QCHL33BN20e3dYiFq52adW6/BK0+hnU5inglZOpTZShDIuaeU8Cs1l9o9JlI4Oz36tJlB4a2AsLe
bD3j0WBqL+Cwq00T5FN9JDCZ0s3vHAIPWnEJ4MorIn6isvejDmbiBxKFQJIVHI4BstsKTUMqp/4b
MToa21ldscwQvcNoIm0DMij5zQjQtoT7UAMD6LZpTgxqBNmiG6J1nlv5gKSs4MOaXncew9UJoKQx
5rUt2c6bWas53RqVTcqVXWVLGWNO9x5Cy+HxMsupPweL2xlRPgn5Xkzd+Jr5LMXN0UV5m6U5/o+e
fIxLoJ5gVaWcLNMsSp3hyjFTQZCunSExSFBIE4jmZ1kZTZ0bviiEzO91Tg+DnY3Q+EtQXvNTqdzG
3AdO+t21ETny/Ff2fXXBZGz4hwnBWpvuqavYBEa4ysuAJkCUPa1zcrljGcgR5on9/HVea4L9ym5o
i53kjngSELVPfmZ0qL0m2A0xcUENAah+C+DXglkbXrPzJpmK88Rbb6TqKgspTI6wwu078VjTMZ0L
YJPQutDQL9FoNqERy7oJvsRgtyw7Uw02AltEx3E5QUJkd2mQfDAlRFLCPl3M46gwSWwVc3O263nY
Y1uDx/mtI69xijGmYtljWGuNBEJKLAp2OpEehhWYOrg2+vESxdmQux4k3O8bfITT9zwYeyvGMdq5
W6h4wr/YaVgnGxgamAwLtHZbclRRWFBRJi33gIAjWpYMy4iQlSHhEHZtPTE0MXyqUs++JR6QM31x
CiTUky9I4u7nkeXTOBewMde2d75quogridp9O+qV3EY+oO1FgyrFVUF35ROyPbFp4t/Wk/+V4Bjd
THbv2ZFwl/YlH0eBCHoNUdLPrb+w6QRn9Z7DQkNf3Zv1und8pR8cR8pvfevPry0ji34DOLZa49Qb
iEnxV4pU9oul1vFKIPFngyvIJK5vkLFnNiUqrkEZLqcQMniuY8mEtHBcD1aHkN57llKS7fpUmjwE
ZEPHXqDZV2Z1Id4Y4JosWujGvVhmZMaTGhmwW2FJbBApjXeNd67mJEc+1KKZJ6FIfhRA05joEVHL
QctTyNyAw/o26xePn1EE3dPS5yVxZWXFX/AEsV1Br5hkYi0W9waWzeoqqZOgxHkzNBJBfeOMG7x3
njiuLVO5jZ/mVL8MwEzNvRSSK1ghjsvYIWQO0aRB4q6s0Iuw2fqVrj5EG6YeBWZr4GgJU7pNG9xx
vnFHuK7RWvVhsmH3yTii5FfvtyoYOAiTMiy+BTpIWPJKDBlIhJZlA9ScdhwmAhNwrNVs/sPBtZGp
98tSxB7wR/dQGF5670kXX4AR0jfF7En96jDzez7KLpgSYkYEM0E8paW9+V/gShbVL+HC2qtIXgi1
ROc2+M6c7aiRIExBLBjfTcyp2c4jN9Xhygn7OyHVfFlf2AY/vuXQaXhjD0nlnxWQv4HWL4Y+IUCb
+9joCCywwt/8c1NN4njDCjxeamtB0GCEdYNoz/EoSO1wZqNiiEtuG2HnF2XOpd0wfQzYXIrs+Z8/
y+/KYT4KnwK19wVshj70Yvv8G83BLag+2CiDsEEjEUamPRQlW8XWtyKzbi8Cw24VIW7xbnBZpTaE
+I4WKXL/FoX+f5fA/7zIkP/BJfDZNT/+x7G/WAX6v+P6Lv+3f3sFDO9flouyGKtAEEC6JGbg/5gF
DP9fnudgFoCB+VcwDIrr/zILeNa/bJTyMPvIlcLaf+Gl/5dZwBP8T44JtgW+CXQaN/x/Mgv8egch
WUD0DNUZWyqMSQty0q93EHTbTDi6Jt/Wz/v7XpJ15HTpEyKsnD3okhxDKHYoU2b7wxZ6PK1h3ZEY
pIernBX2TnTTNlBe9hgsQbZXov8KJh9zLdk+97Pw/4B2ukjQ/69E/d8f1oZyhxwaIhCwnF8/bAdo
oO0vWBW2qfpBIMY+A+D8U/jbX3r73/8MV/+SUYZdg1Xar39mYjAmm4tYeU4EeZZ1KfxINV3wpOzG
m/AiKnYoMjxalsJXPzm6fcjGrkLJ4EtxHHL89zHWg2onMztAesiRVmYlaNMw1JLVSb5q6rKFiFnc
gGezrYazbHE/K16ryBkdxmcZifBbTYLvowqStGNSZOAGkEnFIWtYyZdTTYiIbSqyh0xZfUcu+d0c
KOM7UBKQcVarxo+wqBAu/u3+/u+8HL+Kvy8/Af+xyPQJIN0yqPvtJximEs8TUAMiwU2kccOyQ1Na
vZdWiBvR91FJSFpvazNmlOsKTzOvqZpUlxEXU8TjUBwZHZ/RYNVmXHvKus/h0ECFQH6Jjsz+k9v5
L9rfr78lWZN40M0AC7bDIfnrbwl6hG1LHVLgsBzo6fymNu6E0DEOrv5McCGxxaC8YncOytfS9cmY
D8n0nRpB+G+uTHVqiCv+ssyRsqdYjfF6cPPbPq9ulpQg4Mj0/PxpYKLB4MpUQb8pp1US5r346x9c
Iu7FlvL7V3E8rvrFCwDh6LdLj3OjDwiOF1Fnp8Yj9Vp5vCBbvw/wrwAZ5C5J7pZKnhHDuaiH9cqc
F4Hzzpc65dqnLe7GyTaXF8zJwwvaE7zeOikmljxJnz1gv5wBg2k9g0LjvTYv4wL2yw9RDkz2LD8S
Jws7uinNMLMyWHDjAHcoguzsi79VYOEZHZemcqqDSBPBXW5hU6p7DBJDnBhKt5FvLOhTJz978usp
eQN+JqPRy6oHmCDqU5t8bOmu0tquodJ4W9NsjuYqMN4zS3eHRQT9V18qrKhzyY5IN1W3bBE3hzfE
Txl3U+ir2wZlZw7xWeT3/3zn/2VA+f3yY1/ycOt4l7PhN38I06uO+S9DH5hG3Q8UDsXBl6hGbKqr
PJrTziviCenuBkYYV0ik5OZq7TzICdRcZBj8GqQojE433uW+9J04AMHzhLqQtr0EpXnLVhHLjYde
090EUypvwkWxmWjXBDzjJNRyo5PmQBpzxzBN5fxEpkMU1Nxr5PSCtULSF1R8pXb4P4FZYVWV/dWu
8fqqDf1SjkwPdwVRwoxu0uymJhQ926ReIR8HSFoBLQPx7LYpsfb2Y9qgrUgvSd3OZCzX7I83QjkK
KUGCid3ObFzkjEajoreqk5FW/Q0UG9dj3mmp82pgIIalkF0108RQI58HytuVvdt1xpZGgUvO7TtE
a7dgQYn507XODm1xb2miXDYgOnemIoS5Von/6mFy73cE2rLLDYC2MJ02TpyBw0SPh1u/EsGLxyzn
2qns8sFaw2D+w5P335x5vCB9CIaQbYF8/fY+AN1R4Fka0JyW3Fs5iLbrAmz2uWXjs18nm9WTW/bf
mjUz/4BhEv/5xoNXixkJkCF0Xus/MgrSlTnSJK2ot1QTu4aa3yVB86fOtU59MJZHZ9Dt3nXHiucu
Y+3JntNiwn1Dme3EoeJWmeiZ/kCp/As9/duzgPORcAKcWpc438vH/lvdKWan4bxcRBROuR3TYox7
qXgLJbmvN6uc1h1ABQ9mIKIWF4cNT35aPqdNMgA3QPzj2aO5xxlCumKVyuPS2prRpmHvusxvtjBk
0HiUtf2d2omNa0839c8P818Ji79/AT4+vGPw2iaWr1+/wEK4XldkvBYSw5HXHt4zFG7CWupDUojH
crUFvFgzyHcrmd0HVamwizQavAi1/+Kx5ZmxF3OYCVryRHKHp/Qe584p2FDlmGW2ylPimmcdaWvX
BhlvOJH5NzKZ823NovJow/B6cMtyxmGdcz+ZsAE4QuAGpOJkMJ8ymDKxbiWRDl8SlQYNaSDXQ1dw
fjh2v7xZQ5A9lonEFpwLi8Um3qcxMrzVfnCKnjS1zkXUz6e9JmHgmV50+PSXMtyKpfe2CfJlPCdL
hpbwny+tuFSMv11anxvfs0zMlVRRv7HY5DpYYqGFiigG1icaz+SwttW8tUPwXtUqGL/VfLuh7SrG
ksbCqq5II0d1HltTFgmmESRxVg3dtWcQ1fLPn86+/PXfPx19sQuhx3JN9wLC/vud26fjwpbJpB7A
XvTatqTdGgZUCPShu1p63q4Els2qEpOlzrw06tr2vR2L6SpERoXEOCfu22TRORiSPHCazyNidwRr
AmMXE4OdCDLnuV1WdwuMU98kOB84sqUR8+p03wv4Y2fEUdOu8nV1YCXypxia/zwxmFPwfsJJitvW
R5Hx6xc08jwJqnbiC4rCghaG8aZp1ukVQVB43VWFH4uGuZ7pbBmQjshoYs9jkFhrJCap9r5MXi9/
etx+czFSsfChMNryQrPxE5q/dxkqQPtjepWIRO3IO8dHrWUsnY6EPx4LOOCHHLf/ZgjegKrFNCRX
M3SeP/Tt/3Ff0noB64MJBRzWtn+PGcxzOcytE5qRUtN3xJbeYcSWtGOPsP7pePyPpoo/hbSN/gEI
0qWx+vU3mHusiqzg0HykMwmAlR++8MWo3H2fe4jk04989TgVh9pVd71V9+hL7PQFcl2KRGdGdjO6
rnFChgPSJLNs70cTzv5ZJzidtlgaD2zcvkACEnAx2LKedt6o1nsCteST2UqVREXTfdalT6g8U532
yk/DOYgdW/6BI/zXOf/L04RjFhgfvGJM72wKf7vZ6CtHM69bgBwUHNt6xu9ACmp9PWXB+kzmnhPb
6UW0sMpUDnh1nFv2un61VXqymY1N2WMvfRf9UzXKFO5Rpr4nXbg85mt3MlGOPl2AstTUCpgnQLmg
+2ydNXjhTe2y1kybYfO/2Tuz5biRLNv+Slk/X6RhcgxmffsBEYiZQ3CU9ALjJMxwDI7x63uFMm9V
UlWd6nq/VlY0MUUxSATgfvycvdc2ipziVtD8dOIhtcPGQfXO+Nxe4dNckIim7T0oUPVi0h3/kM3s
ohxGEVXgmTtauCtfR2UbSM9qJ7+Kh4ocGkMh4MB7J6GzJPneWFTRBGVT5CJovAdH9dMXQoqqInSG
J3NwWmcDF9q8hUBxHjCMHehuekn4Y936/x2W/wB28FcdFu7Tt49PrRW+/vfWig9r4dI7QZZzQSeQ
XvH3zor4DWc/5TI2fwGWlerp760VYfxGBKQO/pGjrEHCPDvAH60Vm9YKGH2QcQ4MM9t1nH+ntfLz
cY1cTo9mIf0DQN42PLjPi0DeiKiN6kqHf9RM+Y47Y3kiVMk/VG3ZnXJGbb/KVPunVxQ2PRFLmCZV
GZfmp7MuuqtadRd/fFG1gEsSondxypL6CUelbesNU9rlF6eif9puLsdRjx7S5Wx9OV7/tALIRqQy
0vOeqQwYGeYtc4mleLpQZxZzcTlC1G7ouE6UhUVaxF96W2o2FEL7+4Ti+RXuDYmzmFanZx98j/eL
Nf/yG/95fSJpitBe+rS0KqxLiMrn98CSPc6WGGVHLmdEkUPVOfM6WkgeIIGQfv0CEmddCYka/E93
6e3vL/GJeXH5vT+9skPMIZxjGxY5iHXnpwqZqCs3S4j4DuZBEOgk6U9s48JaWkY1Ta/vWPUNqDmO
2d70cd0axybtqXULu+OE2caNA2iSRnlxJ6C7ar8of/+pRnNhPfj8cA42fjpRPxM5bOr3cnSkpJEu
J0hIluHctnaHuKfFn0jFWqbuTms1r1oLBxbm1iQ89bskYk8nr1vrvvVCpeeyr3LtKunSWFvPmAPq
X/6YP0JL/3EZabE7FgQCYk4uoDqLo/fnN7D0UvLhBRcjI+Jpn8YR7ikGk8c8L/Qdws939rwlpP3a
PiXxaL82RHkja2Tru2m9qjjNWSy+EmlzkRRWQ3fWJqbU2Vzk4JZIz3P2nL/FFysF8o6JMoG+0Q3C
eOnZhBSR2JdhRj7nybaJ/SJZT56mlttx9ovpbPup8UoegWPvajNCaBfUfVvlqBuwOQeaLy3rjMN2
MUMLRWoKolN6QKcYykhMPCpup2EDpXLJbhOHcdgWzX2FwirOUWEqFrcYFrwCtHBPHV8bvFGT9+qi
qijWbYr3eY/cVm2GWZTVVg11hiVfaa4IQDLWDKsz7jltUbLdt0y4zZt5IOxuvzgubUZdKo09leNB
tnLcQWsZ9o/TS+wmVN9L5fMwQJq309MMxxRE4gIIjQWH77jUF53poA+A9ciEMs8tIIY1WhABMYty
/8rGut1eVWkn9cDUJz5qmGTjlQb6cFzRUkCtjOeXS6kkFrlt408oe+ViopwrMSVO21nTdahJGGsC
n0k+chhRIudFmXMZm8bNoY6YzoF5rZLiYehUd/RQ5tHYypNsvulpdeOJkE3xBOak85CF+957MS8u
ppbWSlal0eMuK/3FfW2E4tcwFvTBAe66CVGUYp3GzSSOGkxWTqBaYopA9zqWNOoTRFH0MlB4TSJb
vrhLEa8S1pX3Moa/FoJ48tb4jZfV0o8KP9oc93t70WLuQROnN3rlCo5w1ifnxbO895TOiBbM4KmR
a+Oc7UrDONOGUO2Bw9lIZZMJf3ro7QEDSWvJxN+UiWcAU6uaW86ftPwQtVbPGivLsIusxLmvRS1J
0NQGr6SiisczTq10ZjQbX0TARD6IsGoHub8MTLdarowDvSvkpRqta0eT+cuibM18I/yu3XR6nr3P
mQBRx7C4Z55lzZMRir5qwrSs+uO8OEdAJMs7+V160PSq21qpObzlPkCOPYQkBLzDMqmdGlvrWkWi
ROPdd88I4Dj1K3hVcCfKtQRgt0oIRNoI+kUqmCdz5u2GQhfjcC2DXJPDBg8vVvhKQM/joKiMzVQq
Gm0ciFm9x854AyiH01zBSnhGG0PD0sir0VrJIWt3rRAMyyN2h42hux8gM7IHLbP9743WiHml+Pf+
qusKQM41s7+AGIL0ACRTW82M19ZoWOkOL119n9ka4Q2NqrLnXOr5Om29Ica/bAKgI37MNGngExkY
6rGPxKPrWLWWcV4O7tyLe3vJxGs6zdUNiQ7TymlQg8U9BE0g2PIkJY7VoNYFGS8CaByeYlokiOzy
TG2cjPndhrZevZkbQ/uQ8KevGHwvYY/0BryHjJLDaM+JFXhQ6L/LbklXS2Tl2WpONMiaObq/W+SQ
nr+dXKj4XdrCoMchjp/Fs495TMbZlHUafAV1cQwUDWcT+MQGQAoFEKIz9Tasx7TzV5XOfqXry03u
ay7NYAUZB6kttyjGPevK7BJ30/VNfOshDdpmeY76DCdMFw5CmeccNc+aK2Pt3M6D7kPD8Knxa5ki
mkoBTydSWzZ+a4I8Sk1T4lLNvB3uVYyI/Winh7lv5q0OgkCdZAy416r0eZsl0kSkqhHIglSsv2e/
L149+otXmdEOm7KcouisjAVpneV7uAwamIR3wHP8doe7tD/PloNCWk8j5ygG38uPg6qScJin5Var
aO0IfcTC7SF2WcVJRye975ZvVtwxEUdf5mwW373sOZBCvXNOUxoSIXd6vU9BCvk7tmEt2qOxmji6
dUywG+5Ynujcvu5cjNmMT8YQW9q4hkGnwVfM+rXWie4wFeJ2ILIQBeGDjMA+5sM8b0ZNbUnV3jau
8Yad6w5r/kdn1HeG9GE8mK9zHN+0y7ixl/QW346N4LRrbmyrxTRQdN4lF/Gi5k1octXOleJ4uOkw
TYipGPGHNfwp52TWYGsN7IhBiKGXy+OFQLRpmHPSkfWz3TAjJcZVZO3Z39y1hsrnI8Iwjv4gbrbc
g26YO6N6HexmOqLmgNCgc4eHCL+wwtPqfpKAO2kQ69oOOPfUbfTWc+gUWqpKD62Y0Y21hV8fIcBi
12x1mLGtNPHE2Hn/kjXLBpmbnl45AGLGtaEl+gbFcovQhwsaxS+oL5CCepGn3ddpHG9YlZN4n2YO
4SiFVRZiR76H7kG3zoUXQqLoHsiXrZ7NrDa4woTcMTPqo7uqschBja1oDLgJ6xWNhSg+lFWHeXtS
4jSQ5b5xYRt0WwqMceW3k0hWVjpO1xfxDJhtvx/bkzXXU5gOOq5EBrrZsPaboelCHer8Du2HoI98
EU7Olo1MFBE81O95ctFp6grLe4bFgkdYE4Bh7aQUXxuMGX5olsifQCMs+JOLGNeJS/X0yDPbnADO
zuOK7AgXO8gAKDGby/p2YQHaZEgjqnDo4uLdQ1J9uUZ4f1s6SRg8ZwGHSabZg0tFTzdmxBFCTk7p
mFtvRATsakTCFJmff68N3FZNX6d9mBdpte+SGFw9Gul2lTMDBDqTm4/4AL0viWmX/aGRPmrlDBeV
ZDxqRewXRLFuE7iOGCuHak2PwF9XadMyvymrZIfYvLjxkLJ+xdxX39mZaA9zqXvngb9m2mM8D17W
HdzcNq+kVcRP5jyWQZ+YyvgmOPwd4eL5uxj65vess9zHuCdWviVZ7o0rK76Saa0feeO4Y/j1yDwp
WxPqY1qI9tlpJE1dZ1qscMafu56r9pUMHvgqnOCA4/Y1tTtYhgB308SgymXvhzpjjbs+LhDn5Qpk
IyLTg9FIlwCKgZ8zH+Gkb3J7UDz3aHQXmUy839N0QF87bPtmzNdjLQdM1jX+I7jswVI73kEv44Y+
aj3xTvbk8mxsTfSUVEY+ngbHOqZxNhzKiLZxtDh80Ef3ddbR0Xg1j1sPST6ysnhre8ssQtau8Voa
1nGcC3mH4XVcVoizh/04EeHWaLV3OwplPOSJqI6lMprr2a3nW1KBbXLbisrf5KOs6JJje1r0aa/N
Q/6NAykqPH9EdM+usfV0D8qDW9qIm/AdB3qdMYsSFucgTorNe2Xa0ak0BuPYtlr3yMjW2GWzjS3E
V5gKRhnfNijl46y7cZeoOtWAl801Zf8hdrV9lbX5FyeS4ws0H/lIgt+4LQrnrOfpltJtDnSCyrc2
jI3Ac4fi1PaiW9V62UGBdsyN0Rj91aKV7losZsaGVowbWZQCHaCvQig2HBObsn6wRk7m0rOK7VzR
8Tc99NVpmsMPmOuTW9RYTpGyXvs5gQfMvpOjCYNhpRrPCwxr6m6sPI/2o4Pux8J8fsSFog71MGoP
FFqYVUSlYdJMGL2hIqt530GiQqonPGZubfNpBlND8Fe9XGz9I6MxQMh1UlKHAMMa/RKPT56SvhlZ
H43dSn/T50sJsteOjo3G6DlJOgQ/yWzeaOUsH4ykq65Kmq8obOPUDScSog71jG5v6fNx47n4J+ba
dUhgnedd7mpiXWu40koSaB6SJf+Ox7l7L0c/x3M9+ZJ2ZOwBnGAwmfYjvOE4K7YFxi6K/KTy104l
T2VSviORimA7J9XRdvCjuiaCcXSQ1jfw0jNB4jUG/bbrrt1JaGjG5SWw5eKPs7I2cCoqj2jhfD44
GW9xmm87O1/OvafMB9dOst0EI3dTjE1CCUISwlWfdQst7BaxYNZwH1gYL3TW3Te4st6Hy6Az6AeD
fSaKzH3ZRdoVDc0cLJPtPfo2LqaVUsV41Iq6D5OheCKijzUXTQKatwoVlW+2zwZWJU1F2UFJH5Ek
Yz8OVMbA1l8wtOS4MsYnrR1oEoL/DtNmWk5R7RibUcX3vCdTAKPPQrYbdZveH5+Q5FVQk6diP836
bWcbS2gxI+LwUs2bonS3yZxWoQU+qyahh1tkcOS8JtOE5aWcsZONKctRjpgT6pj+AELN2mmUUnuP
+oJjHNMzAHsgYPrxzlI13sZ28JNnHTJaAb1so5neh6ML88C7jeafrWXvp+mWwfscto26BgA+HlkL
OLCRHHBPvbbsclsVq8Q02Uun9GT2AvlfVdpeuYp8t0eWWMzbQZPginy295jHe0fDK9pQHH8t3THZ
El5qPZeZ618180BlJRNmadXSb9wRQ2aX+6+d790jpjCA62YtrXqDIQGg9Y1jzjuNByioRts6TRiw
36uiGJ/R3XIJIEZOe29kGD8v1W2RFWW5Gl1sToSu1PAGED0GTgmXg8on2mFs/oJaYtl0NnNHTrn9
HLCBlSHWe2S5luf0e28CNoeIkhRpEokH3sJmSWRA85oHqeGIEHgIetEdVq+Rks/FNHnvzayyI/+w
vHE7hkf7qOnFlR3XgDaStrW/QBW2D84gh2utEPMLBpL2lrn+hCxlnBugIuLFrnVHrRyvra8G1DIv
IOPqWyfTsZfZmn3VmpV1a3elvdIlx4sRqtOZY6Q4RF5e4anq64NlgGYLYi0x9gz4+4NWeeOVwuh7
lknRXjepz6cluiVUqhag7AnhxGyP31p7MF7LUZX4gBTJQqIaUQvmXT7vfHIxLRyjur8HB9nxgZNA
B2wobCjrHmt30d+Zoy6h33vzOwCqbjsKDwaGizmEHrpRYGioOkJW+3oLFpwSxI9yPCe0UA21RkLj
o5ogx7QJ2q60Hl3TGvswkoKiE2Tis1wuFG14l+JjANakUK00zRnbU/ZkLbzSOquH/hyhLjlMrUv7
M8/bt6iZ/F1OCNoXLCryEFfiXcPaebBnRBYa2VgPlO33KJ3TEyMTBWrVWs4wK/VnSDRJCOK73+m6
nrzmtpd/1Kj56QY4lFmt2mLA6g5Dufgn1SKdm1VeP3hD4511t63CjJtm52c68YIZEO+pzoYVXj5z
C5VEuzNH4vfmS8SX6M89CZZvRYdj5+IuucqH8SsEYfRiiaErPZCTVr/6us2w/BIaupK5jNWaU5JI
QMFP0Q7rdP1lagV4bJlrx9iBW3654HXQ6/EV5nwXMqZWEeNDDOPBqqYRSktZ0vegiiXgxiu439WE
gATlordTeDyiuxpod74bcCNqm4WwCPy5s/Phjs4SNsaYXUGzvy+taJJvEBsv/pvBFJVxjksXTbCk
mXEz5IWIQvD2jCGnVjcORt9irUG1Z3ohpP0RJ7iRT8lTQ88Jt4JT66+GXzszkTtj/82n8Mo3A7iJ
bYTXnbvQXcwjyFj7POQtTSVvLumYMV7SEPTHNUF+KKBB6qQwKtwYU85wQSGhBHK8o2gGfIlmm8/e
zq9A9u2rhTbLCZk9DTQJjhtyTCPMbI0sDGay8jhl4d+Mt+x8MxLs0e9vWU6r/KVRRB0GXe7g17vc
tOLLmHAUuk7yoXC+03fLa+w686CQ5jBtZPHE5mX30cYqKbkDJu61cWM7RQSepR+6bMNEMn8fUAo+
mBwI0FsU/R2T9Sk6uvZYPKmyLZ44PcGti/TS/ra0udNv08oTyzXwOuCnKW7YUIjRvu55yjieZyZm
MmAHKcB6Tq1XsZxBcZR0EPG2I/O6bc0oqjBe9lBrJR6ntWZX5alCVTUHvpdcyk1ZTDjDvCSl1Bzi
cyIiF/JKT2eYWyudYKtUdUG+HZ3WtWEIeAkM21UBp71lTU8MALRhTGaIpHQyFDqxcYSAozTbkteG
PiHLzt0W4fxCOzLfWcz8Ua+ZGOJX1bLwvnalz9Rk6ZrpdlgGHm8nduzhLsGRad4Qy8qXu5SdAF3a
rniIam7PjTHo8I+gM4xtmC/KwNoSE9WwcqOW5h3qTIoJkGjwBYm7sDcSEAFqcxPHo5N1SPViw+2f
GXOMuyFPCnHnSLCKRSRINgAdiVSCQyJnZkH82hVVeXKFWZEq0eqnMiGUkoHTquOG0Fcp1SdWiTgf
Eb30SDkDw8sTHVlgRu988OHkBIuRL/26mFRarxQV2NqHGeeeFytlMo6+KnX21pBaNDVqawScEGtc
mQqoY0naVbVyMqV3LCs0+QP2lukBYIhLlYxFLEbxPrOBDDbAvf2CyA64gVmyZkyyfk/s1ihX/uyL
R6Xn+X1nWdW7cov+yTFHWFMoAG/sTke8bkoXpZMgjCrIqnIat72Fy34nHASxmKWcydvLtqU7m2BT
GoNhFN2pa/BVJJRVt6ZpzWLVQ+98KjoNl39Cm7pZ103tW2ymUjwKfSYnqmWozb7cJ+7L0jDvx2Ap
2aGnynMCr3aH8jm9uFKodzo3/c60niY9Kpo+3zFJptyn41yVG1ownX+K2Wu3PoEN2M9RqE0bfmrr
ZYCqqgJLi0B5S3JOw35yufOs3BwPODDSL7BS2gds3wokYR4zmy+4XdCAYftT1I7xTimx5MdlzvVx
RY4HyEMJj6FYAwThMc6W0iLPetIpqjTNMG8FQWnWcS4qfmvlCLPAS5VWPXPoxmXTjuIpwtiqMCgk
BuHBE9Nt88abNRY1lXfwSGYwfn2qrPKgO1SIIec0buwxo9ZfO6LXv6XiUnKmejne24ooAOJPep4I
nUM7z1tfgpjqBpb5kVDKF3uOuJQyTXzuFJU6IcQtOEIE8rTlbkENct15yjdv0JnrJs0Ig7IKPE0J
utK1+RVankjg8bXGEdD8ca/rXpx84D8yHSxSVnVt8kta63pgrukBFCSUhrH9N5yhVhc0IyHSROep
4p5erveSNir/NpsY5VGLWcWTScFZ86Dm1hM0ZWLO+gqjWBm7BFHXahpuACM7BIdUmHwwgmD37nwa
K3sdmxyH6h+3lluauRMmgHMEHuqIoHHTivVrGwTkazTQdEa/xcPZx4q3LjEmPdm6o8AxnQ6U3Lyi
X2prywYwHML0rje5J6lcs0YrT0wtMfP4CLCubRw3UMoKXd+OqtWYaEYacaKINqx12tRawt1uRGqv
m2Y3bissR9NWFwvOJqgKzFOGaiBGSI5kOIIaQDUOjIZlMWDRKtywL83mBrs26x0bcL+mxzFFGw43
ZXW6eL9OHaIHzoiY5Jcvjl3Kt9l1RYc/1DbnI/yhfDp3CUZn0kxG8lYwac4jSETZPI7KxbTdlJLJ
xqxl3nD3Y241l0ZZ7vWFnBWMc4nxKrvRvx4yr5033WR6qHjZH5nTkotyn2eDae4GzSB0l4cNhk7S
+0+5PbspZ1FP3fmEmhh7rx0rGQJR+ugIDwbuCRAbA5Pt75OBVhGWK089CREt0xr7I2p2mZeCHnfD
NgfUzh5PUUMOy6buKn9Lo9tjMJSXUb0bOtzF28QpYhlg/T2h04PfkHt+6bz3bpfMt5lPHNJ16yge
XrizCwaEaWh4AmmSoJPMXYRzwJsZHnJ2too90UDRsm5aDd9Y15bt91ZCGGBgpuVPtdXo83GccjP6
agJOhnllTkitrc5o1Yue6uBXzehSGXjG6HqhyAffxTPtas29HeHdZgfMw9pQPim6gEftNd0fRH9O
R88HOBj7BWOTFBs4V4mj5Vj3uVqVLrvEq73gU1/AG7Rlf0tHPuvOZZOaj0u/SDfsGt+aNlj8YrHy
GtGLm14DxVNWZNx6g37MSQ66A1mQo0dZjGe3yJe3OCVqWiyYcnXgDcc2jZdnIHKEmsuuu3PjBUHx
7AkEjQ7zG+V4u5xS6aYx03Zt1oZer6tocU8UcrySWes9CAnh3pMbqt7wzsXcPj5EPj1Jmlsm18WH
UbfD926J0TlarD5ofofmLs3qzD+OfekdnbpxAHTm45hiZMBgOMbR/AxLN911WR0qE0jrOk8W99tk
+9HXjujkR42yd+0qSEJunjQAdmPxUabY7oDIueYVXme4AUOl3yT4Jd1dglrBPIzRbJCgRFwmWYaZ
2rEYiB1HqrbGCJXJV/CPgMqyftQmWE6XAMa+SV4sMod2WjFx+vdG/+hY9nQQ6DWAimj+YUa8HMRT
7l4nfm2GzqyUh0AdfsranoQNBIcNcksa2nKfpARHMMOqwMTHLc0tb7FBndEdfDFVh+PX9fMbnqBa
g6FbUFC6Sde/jZZf0DNkDMWYe8hOCjUVQVO0UACX5ykauZhT7mbwGz8nIr5MbhZ6raD26o5hqohh
QtlGjeDKbKLynuT45DvTaxY7Y+C0lpS6nq1oJ9fWqi1h2yZDosaLmdMOqWmrw6hqq1s3OQlSTdFL
3lYjR9WfRntgisRVel7/1VmMYt03fXsyl4X0NFkwGDOiZ5xMFXuPiLRs5QJfFiE64PZ5Ho3vXmpn
13U/PLqCGCJtkDnWOTAYTEznm6lOLrkOdpveSTUS2dxemLp0PLNVG3XiQCorIxd4Ag8JJLSXGRbr
iSxWAULycuMvuPA3umj19STg72c+fGs4LShdLpwMHzCYNKN9gTLQWkUYy0EakHQHs0lvktfS6rQD
QzcMyW0NkDZL2y24RpJSNF5wbSP5JD2YkzHsQHGvT155QjsiAZ3rnotfP7N3JteM+TSH/Fu7n+cx
AG8kr5ao9vccjosnpg3lWuU9IGEN1vdKRF4KBnr0AXNVvfw2pQP7LEAd+TjWnnudLtn81a8bM0TJ
CEON5vxzBbCTbq5iS01lS7PCIgoJfP9IEytoy+IoNHZy3IhOTLSg2RJrX3+H8TbsRFWrYn0RBa3+
D6SAmbcaWwtEHHqiva3MkMuO5QU3PvVaHEki4WhIdWYWrwpv/FWq+mc1DmIOD0sbZwE0CKawEAx+
FnO0rJd6VcOP7DK4h4RmWOK4RP3wNgqTWZsOUT4bTarKv9bifJZF/XhZLEBIfpGfUrmJn1626gkE
XWbFCJu8CgjPxWxHUE242mGHuQTMQzV4v3hNQ78IfD4pVy7a8ktIBjMd3bX9n4TG8H59VWJAZhOy
L53MTOrMoHQWrwDNkGrBkYz9wxQpBrgG9TTyBy/bMebntDfkzqLCZHb017kAns/hKdU5uLrdVD8L
Uwlt72h0y4tg8YjSeJmElMlbLezse5kXoB8kRBrKdR2D6nHODPXm+pLxT49K12Bn9isQnYWszhkt
DQ28yGJdD0bdP3qccImgU5S1Z2IJDYQ/el+rHexWWH5E+s0Ev8IGbNaGEozm4Dwbzas/2xfNCDxo
VlEeOtpkvm48oPdmetpkStvr0Zwj+R5HQgJdZ1j2AufV3WRlBY8W54TXcRrZ65LJo/9KabWxNIpL
/B22Rdp1rC2UhRpQDPpvDiAriFaG2HspOHmi6Kp57xQ657VJCDofyHrqg5E7iJwpyqznSmExW9dC
ah9lBQYzIEwHshbTqvSrU1Sm2KbZ4KkQrtr8VngTkXZaO/VNkA/Yk8OMzGCDJLHFWYPTzS+HTDmx
BNAZA7CfWX2zL0oFiLT1c5rGvtu2Rx8MGD/IAqEZzdAFXhe7cgYRho2As5iWVlsMM0jkJGHmJbgb
NOQ0GpKCloCR+yzfCGUQvBZ9e7ANFOmbZpqBovuzPv0uiP+3hKUPEm1D+Z+Xf/Mm65kiIFH/9Z+f
PrtK31rZye/qL79q+yGvX8qP7ucv+vSdu//68dfxh1y/qJdPnyA0StV87j/a+e4D/tvvP8UfX/m/
/cu/ffz4Lg9z/fF//+NN9pW6fLc4ldWfZaSCBxPnq456kbgfhJMXl+f/7PR9rFL18f63e/WiPrq/
XaX4dP9206uCHnz8rwzA//Lb/+EIdsVvum5QmngI9Wnn/UO3isD7t4ufBt+Ej8vvhxv3D0ew6f1m
IoHDj+qSk2SCQf+7bFXTf7Muila6kWg/PYR9KD9/vH9cuT+0ilx03s9/fP5Ju/h56bJ9UsMMlKsG
Ls9LxI/909Jl9h2SptSJMT7UVTC0ibgzOnbwbjlqTfOBX3ULjQMMV1wQeAoeJLPLEH8nx9LMGMO2
st7/dK3/hZry88bxxw+EOxkHNcZHvKefN46xRZc0z0MM0bVuNhrg/+DHh9wgc4/wXBb1Xn/+69f8
yeZ/sWTbF2ExK4phE+b887bREVcCACq1HpA2HuH+hyU48ad4TlDvEV8Qts0E/qVh0gAH6MnpjNVf
/wCfTQTIdwHs4FhAXO8gr0dH/PmXLpOq55JO3p1uxns65yOMVIqYWhqBLW6ziVQCS6YEphbV7t99
ZUFha5lsXKRX87/Pr9xiDjSwslt3bA7Gmjx1pl08XoEVDfc+3pXOdu5ZaXdQKL7+9StTDHzaNrmH
eYcRX/NGW6hmkWd/fu0fFlLiKMtzHuQB3aLg6urbfl+u3FW8ZSh4EtdA3q7Vjq7g3tmnW2ffHp29
e62FyRq538oPtdXlv1++rt61O9itwW27U/wR0cTevFUBJAa+8G1Yvd0662qnf2XBDu21y19nr+PX
+bY4LlussHfiKt7XoXG9XMcn/3E6j7cSPtOtuQfftVIBTK/ADdvw7ZZv+vam+OO06tdcp1W6Pos1
EpRQ20SraDXyJ6hBOyQwa32rb2Wob4n62JTfs30TElS6Qie0E+tsK3c0imkCLu/6tbGf76ab6UY7
YpQK3ZN5pe307XzA9xj2K8l3M/btj+/PKXSvbWBq75Zb+9raX74TkrfV992ROU8A4G19+THgOe2a
Y7crVvcIBFck8uyTbbQSe+ea0dwDdP2g+sVN7P7kuvn9/UTG61/QB7SRfno/U78nwhqS13mzvnlA
J3dsVnJLWjxauBWBGYkHwCks7QBY7w4JSQAaJCBoaLPs0lBu+dKwWWWbj+31YQ6SoF3dz8G4i9eM
TgP+Q5iFRBXzUxdc8ury/ytMiWNwZp6UBcgJq0f/FtA+BxptPe7ghm+gwvFvd794ZOyLkvwf5d6P
+9Zi+KU76M1Zha3LmvonR2SNIV9Fg1WeSYBlmiNG70ALItv7stqOJMCs5Zxdpozeq9JVc/r9Q5kc
qKyS/Y/Punn8SkBBt0V8TTypK/swreZhZUy1zQEFCU3gGI2+jwzyWM1JHn58MDL1lph1TLOZJ5SO
FCcCV4efKSr7qIzxJqoy/RDxCxz8uPvjQyWdOlii2EUf+//+24+vayYid/76kYZH8U9XRmBi9YEG
sICzfX2+MtGChm5O2+zMsO+g2drJrpK7TCUnr/zQlLo3Ig59aX7N9PvKFMt9l3rQnvYogkJmAEDh
D3B44sQ6Vfb44GbVi5T+ubloNHP/2JfquZfTKuo4n1avqT1+7VS5k1OyFnO7SVt0GtLZpmTGofQN
Dcu/tT1j29SYrqMl2Tq0ZqJ+Ok0KEJQNwNEmpCS5gaQdKlWHUWxzzAZe5Ay7IvJDev5r2ybwAQYA
qR8Mjoo7pD33o5IHbN6/0r//ZFa8PDzk0WIgcbl0LLg/2RfKzOt9E6UXChf2GnJKiJI1baDi33Xl
dsdUbQ1xOyuHABYOCX/9vv20/13eMt4x9kDgCVQj1g8P8J/uaCapsKBRSoVGAgMrai746pkhxMSu
EYxV9GhM56RiYtXaMJD54X5x4/x031zqMzZBbIwUaQa4j5/uGzG2XjeNYrnJOvMjJ0ePMU5TbpbY
vInijm6vskQAKIB2Nhj47S9++8+vToeFyEaOqR6P8yXt8IeB+E+/fc3YLr54Ih8abJS72Y7vSETK
j0bfocuLtGJjWZdzmSCkoJb7dEn7q1zIzWCUx8R3rCvHrl5seyGgUS2XnlH9Vmd191C6kGL/+kf9
1z8pdhPchgaqy5+Ko8rTUwm4Qn/ojfQr82sB/1evgtQCVdylX3sOEvAbq3WxQJ7765e2P6/u3g9H
pcBQyerO0V74l7//01UyxrL1TNXLM8LbdcGYL6w53G3WqVuX26QVFxB9bO/LHNZGmTKbKd3qceam
OcZVkwZj0/snV7Lyt8iQaMh/8eZqPKuRHIW2JePsx6eOTJpQ2OO8qmiYbZU+P/43deexJDeybdkv
wjOHcIhpaJEiIhWZnMCYgtDSIRz4+l7gbXFJ3i7aM+tJT8rKqiwTGQjA3c85e6/dM4K5g7J+D/M6
vXod1Aunu5uLcbpJo1PgxcNjZcYgu+qI/BRnEgzAJDEbsBBPzHLFZqEB0v4M74Q7SMjg9vPPO/P/
uqy6rz/Lx679/Oxuv9f/H1RNAS/h/71I2n+2xfdy+vcya/mBf5U9JlWPzXEWF7DPkZYD7f9y68n/
gufjkrCCRJVXXS6tlP9Z9Uh+CPce+6pNFbAUS/+76nG8/7KWGGXPlug9+Xn536l5fj12srwS9IB+
gIvQIMJp9NtiM3vgUOwO3XwIENQDj04OUATBPxQpo76FbesGUr+jO1bHf7tF/6G2WV7P/3Nw+Hnl
5ZCPUVFKKBu/F1veqDJ6QuBMGGzTFPNi/C+N24UesHzkj4SP0Eg6In3LPhXotuovr/Bvy/xyfd5c
jmY4Mjxs+z8N8//2ChNSUBPmlFZr0NlMIec0p8jwXcXhS+ngGS1D/smYqSQbIpvJx+lqs9p3SvzN
mf9bl275OzBKwjFzKHeodqxfl5J6rMcZdQ+atiJ0hidmuP5G0q00bjvbWkZoyIEu/3zrf129fn50
fPIAPVjf8YP/btMG0Zg3DV1ceFazPAtY0l8RhI2nHlLw38BJfz5gjCKwIQLGpMCXv5+C2Ml01wts
WmwHY7KqlZbZMe8QBGBbMfS+pe9U33mzEm///Q8JxJn7u1jwaan+el+xFnkTkxxi7kqEwneuTpEw
2noZyxsRRMl/vtp/+Ji8x7w/pudwOfnbZlT3ne1Pi4OA3A55HlKdbSMcAJs8Sj+K1gyO2XKr//ma
y7v56xtEqcjeh5mR+8pZ6ddPqGfRu7ndFEh9pXj7l7EzZb34y2X+fFEdmixgWDjEBowLfvtow5QU
vQZoss7yXJ5VoT5I7ej63Yxl3B5MYtsm3J1pjmz3L0vEn88pLR/WTokjmaXzd/BTaSuon7UGjSpZ
Hmg90kIPy37+wATH7PSf7+YfOdjmUqwtTQc2dtfkwPDr7fQMvFMN7pv1kDrpCyoMKBiFKfq9aSa9
2uradbJNh8CK9m+Pn4AyaxmDTZ420AOWYCRoXYx/A3n9eQ88hueoEOBQLqC63xbozBe4/SEPrfu4
saezCAuOAx1ygNsEdcNfTn//6WI0IaA3sCN4+GR/vQXzJJyY5hZrYj3KMwIC+gmRjQxcOWP9+s/3
+8+nd9ncTABlrAzMJ9nh/v0I5bLakeHWV+sRA/DeTkeWHtBc2E3++Tp/Pr6eySpPg58jNbvNb5+p
C01d0cys1ozph1vocznoIuZtOVaXasXZLoKerYsnsu+G9C/X/nNtp4nEJQEZsdAyfv31MxKeF3W6
5jPGTGvesDXP04rZekLwoJVa2W1fW2w9//x5/8N9pXJxFmyT5//50iz6AZcgaAI4rVlfjDnPX366
vf/5Kn+sdxjtfRYfiIxopfnXXz9Zj7IgRXdFOmFrGhffScPbsPGdU0ZUKQQKv340eXn/gt0wbX7r
LyseC5BH+xj8EQBSpny/XrVqDVhJA/Q5Pw/i4BzakX/IC014jIpnn/n1PNEtQxu+YIN7HiiUkNEH
YqnyoMQwB8dUeJl9yPBX/RX/88d954t2l9Ydwz44Cr+fZ+wqC7ppQOA040bd+xaGp33qyohi2YIz
45VeesYKG19CYtbXUzpjH0qHiNd4zj4TD2/UWjLKrcCj9cnf3us/XgKP5jFtcvrnS0PC+e3GDTpB
SGMXxJ3jfPzSdkPxDV7YImyBGned09IQpH0aPJicEzkGmuhfre00Wx4699r+Ir2xPFi9R8R2EA3W
CTs1aGan7b1oo/JWT5t6rlmSMxCKetumPSGziP0dpO7cLL2ZiFb9qFoepvVgZcO8m0jwHndjWVg1
QWNoylZOPSmSWyItiOvV/udQmKU+KIRQ6Q6kMJ6V2gKnsyLHGN2JRWL1KZqCnvy/5d1qBaQVshY1
fwSttweo28lF2GG5s4oEuCShmfm7Z+ZkA44jMi+i52LgS9wTUhONQV8qGIewuLTtn6ncGtr/9cDp
i4mgn72mhHzdJcLW3fafX6PfvxdWdc7x4Dp8BiN0iX7bc3SOGLgYlvSCuxzLJvCKnI5s5fZ/WRSo
GH57Y+FA/BwjcNwP8B/4zm/rYIo+jbQj+o6Wk7gxKXMGnQVTT4zILZEMeJtaEkYG7KvbWSAMRxFs
X8KkXfA04cDsumvtG1dH8s4to5r63g3iy6zmXZ7FN7a2DMa77qLNH1NnzZ4WPsxZMQPb5sVDVl7M
SFNhtO+tsbBWXhgSDzR2ybeZZESgzQgHqFIR6lXYk7aIbcX3UU30s5r0q0Ch2CIPzcbHhJyECKfy
5JPs5wucr7U1rNQETmCDtfi6LInJrqlCB6ujV1+wvPrDDSamdF37ldvukZCG8Er9mLU/6kMbK53t
beLSIRAshNg5r3HdjAJDmu9diZqTtxmZlVZmCHfXxwYY+TAwmsVFXrv7OEZvCS6UpEezN+cvdpQQ
flHb83e+dFyLQCstHE7EmewN23YcWPgjKhYjL4YngRCGTlyv1qrGb9CTaXg1h9omyZm/AgB0AwXs
EMw+Qo1irjYppL1rKKb6oSF9/tGy4uLTUUysVkHcKA8ekGQSgxxDEz0Z3fdIKex9m2OoWAmlgh9I
sNuKV82QX0NoP9O6oi+IgMbWHiwlhR+k9XR/wQ3cXE055EcaL8kN2R3yZHSE+baBv2vJvz5z88Vd
OTmYVBwj3RPZpog/Mpnsb+ltON2BEfVnHE7fAIVBDugAWn1teaIeYkOC+u97gIrIfokZGU37tRON
eYD3houJDE28F9YF3TzEktn6MNMIU0Hi+xhKZ4PuLyk1YFdxyELson13OxVuei4KKR/qwMQEM/cR
2XFDCiufi7U/9ORVUMAMDsX7we/N7C4P63ek949JqvxV31ojvh10THh+Z9pEKDPMF9TsZbQPI8va
0bkSVytFXZwKqfH71jbRcfN7O8Ju6SViETXg7K0xRz7gj+sQNwbNPsQcTLAmyuO9U6U+GcMebxOr
lpLrrOcOkhqGINUwuhNtra7YlmG2hB0krfdk4tGPQTxGJ4qW/Ji1wo43gPLUHoWgTLczdNEveHBn
7mQmc1aMKGIbMUj0I5uivxSzIfb4DMSmNx1U8L2rT5TZLi938krYTQmMvX0ko4xpEHEJTW/vYjG/
tKl8SalSkRkAfmiN8jhpoovR2dR4bQJzRdxGjdChyHZ505tInNAXf1iE1zTrouoQRik8Fvc1DB5U
3jH5tzqzk3WE1XKb5LpZzZleYrEi5xo3sftMLDnxFwC514OMyXWR5tELose66ZprPzXJRzy4xbGs
8pu0U+gpiGZyC4tHVH6ngf0dGT2pkqrMhm+cdD4Ch41NG8NbC+fsawr0gmfZcY56xmY+DMWDDqJ7
Y6rKs8BM9CUN53upCbkjqfjVnD/aMnn2o+ADnRD5y/50mrCQsEAxj+qHrQffoZnNhuyXptxq5byi
gB/WOZnHpgH1t5P1Li3nZ9tD0FIIjRdFE04b5uyk1XNEEsleTtmPfsJf6FuvgazfRJw8B3KUK5dE
n3XRN/7CS/sOTacHx19P75zt0IjMT77IxM5Q9D4s08hWssZMXBHXjvwkuql5vpa8g6E1H5owIlGF
TfemInylNWtUywMAg7YiVwFbz33uTHw786DXcRrdcPTEWZFXtHhq18JCMxl3RQc9tS+YJjAVRh+o
hDxp+AAby0dUXRSk08QlkpkIM0NpBuj2GuzhnV171EH2wYCIsyrt9Cka3f1C/OBwIJut5h0B5oMN
AD2tZfP+kNx0T+YDrPyx4BScfOIydY6c3PA7tI3lEFphyo+MQ0e9SgtDf3RQD77KzixP2DHqG9JB
6rWD1tOsE/50bQS4/4b7TJnGejAs/egY5HuYRfksJqjdqFK2bbAUGFHSry2oHrpGUGL5t7NCxxM0
46eazZoeboCdGaIrbsmvZRaeVJuH+0SXJHE7zEQcGkUL93Et5ZK/3iYxHV9f3RFD/kwGAUA6xxR8
MYX3REqOgUS5f04BdhgyuuacvVBs2nqF9/hK3Pp75DLfYn3FONnIbouO+l0R67MZLFbDsvSQ+LdR
gZVdyU1gZRG5G/W7FbdkrWX+CWAUQsG8/OEbeG25dvKD0jBeO3kotv5UxR+ofMtziwJv5ztB/kh+
Y/4MdoYvxYoDTjbGvBU1IQddb8abLCLiKxN7Tsz7erSmFc/EpwUqhqeOqr9XU3IL+cQ/tvX0EJvO
wRyHx6Ksb7q+fiBII/1KmMo1iZiTkIUzra3afzdJ52OelNvHeWgtGksTYRIkrDM4gtmfa2YaXQIt
N3Uf2mZ4QIqIK3jUe5sCyZj1vd008MJr57nKKCx8lEE+bI00I7XekCSSDFcrbljk+uHOcrK7zKuf
SIbktEmv5JCNww+Iv1iv6+mGTAvWDdTTA7bN1RgtXkZD/MA6UWP8QQtwTmzCxKSF6bNScEgLyyIk
ZrwhJZaJJLNFThgeUV/6apc8/TuTG4m8li+86F495pYbTzt7bAMOxJgyzu5EhCUfKMHKCkrGsF3x
TlUTr5xWwb3JrKrftHTgeBZndI6RN901ajp1bYAPtg9eWbzluk7mb+EAT31lRmzgNgmEqKeiGzOx
xC3xaPXKAq0sy+ZHBCeGNe5HQS7DegS4SNwlAUMTajiiVELCX4aQaNCZXPK4msJ1GaaoaJMtbvN9
7ANtcAg5Rlf0QEIXDOQy+hEg012PRuCts7n8wDaLmx0A9s7vSdpkhLkqHNzHarDvS87T4MXDJ7ds
btw8pTljIRItgvp7NJpnBpn6Pguz/iAjx9ykcT1u0JacQtEQFe4mt3kxeeu+Du9gPzBto9mQF9lR
YG3yogPO0M1E0KTTmOdExLdenG6F37Izl9hKxhAKOxFL1aYLydjMm49kiN9Bkh+xJ6FEd+cnKdpy
Nc2Odxxlm61xT/ETBX2r1iLaOotrQk9md1/Hyd4YEaDJ1rr4+JCleGykE+50o5iSGi8hFdyY9msM
LxcTsHNR44pysnpDd+PDyoeTSqrzLIx9KwAqYeAj8kgauyibdoPnX+gwP4si/EhLZyc7uaWLtCXm
eFtV3uMoi/tZSdSMRfbqtSjz7ZFkQ9zgPbutAsXqDA7MJ5TpO9vPL/RS850mMx4Kho0aws5hH5RY
88yerySQ5oa4QXWXEgmVdq7CDc96D8XjEGiehIRQylhiVYzG9rHBd9caRr3z6a3xyvFHENj9RXQo
az0tbnJDPBD/c+fgpV9Dqz3jAodkJ7Lu5E4MfPF1xNjXo7PhIOqr5IxdmbhccL8uQWR0frZhNqHv
ZVa50QE0hSk9z355Qwz2cEfW2bs3SWPtjWl6U/mczjlZfwHfevFQ395DVY8PQPt4i3y28mJeganA
4ziFxnNChfIE0efN7YluSrzjIJoH3zWeEGCvO0WzULvOj8TzB0pS1O2D530TAeb6xMUePHqNuert
+TbxiaHEMYM7zhte6Xt/73GkrcLWq7du6T+5o2ktlr5dVZIdrmednvzCfsoi/zGOyQTSTnNllnP1
Il3dgeEjPIYccYjhp7arEZhj7tq0tvdgZuEPT4Xhtojqi5El+VqFGkW56x05r+0BTaldoFvYwLHM
N/TP75Nw8Naqcpsdk5dr1aRvWdu7iK7j+6rOOXoBgdcrXzU/UEheC7xHK0LSSBBz6xcliARvpvqj
skfiyQLnWPuM+Ayzwx40kqFOVuoEz1np0zDO950nsfYTabmTUYr3qJkKj/ib5nta9DdWXt8m7Gen
ZiZ+1qYA2rB9Jfi1WDtueezmMxruV3It3XVZTCx7nE5mVtQbj+SqcFOYLlDpuHonEkOfui7o1l6c
3GPGvGc8exoHJMJ1kQb7uurYhCbP2BoO5kGzRfEFTdjC9WviN7XmdpvaLhGdLTSvIC1empnEBV+z
orG4rLAdbifyc29y6GQQEIDo9+UzNKLPWTb+RYDTuhV+M50qr7F2RcK3rCvT2ObuGN3aQ7MTUCvi
0dozIzJeh5ILYx3eB4XHC0RCz77MjUvqlztfTS/R0L1UQcICOUVHz2v3S1Si6EA4KW3fVJ26Vr21
GEaaG3sOcbZC08smYl0lBDkmPPFDH3hPVYqqQc7tpRHy61QG90FvH/pCIGvyuU2GDxo+78dtGqln
SGrPZtKIc+NX2LSjh8asHooeG042J69iaPboMMDXSedmIJl9XSkLklBwmme99Zv6VouWCoVihp17
h2+ZJarydk7f7sGfkEK2oLI7pEc4Nu58wk5NTPjldGO1cgALEByTIrwSShytB09nNE8IRqkLjL0j
Cv+CjMDc3GqT+hYyAUWz+aOrSYK3EkguMdr0rZd7NYZSkxnb4k4QlK/VAHLfzK2s2jTpOLo7Y2xB
ImdyDJ6pHbtHggiJQ2uEkRUbA5sEi0qahljXbFPMdxJjYPbgAk6GMdkFuTrgRIpvG2VkVx1VzQ9V
Dax9Rqs4QTagJ+6svMXEZiaIKU+hpv0DkE9aHzR15IsxFPpgiHi862w36nC59fqlqWR1X2NuDdfC
TNA8QEqwLmFthOzd5hC6R9g7+baTVuZveKX8ZiMUzv26N5+qIe7NGzCR3pNbd/HFosG86aPpfrbC
JwLSrjCHxJvW2tngDGS5q8EyvpEZeD96rb1KGis9uRHq95UZpylZoUJ0r5obxBOmULqFlUvxGw9X
aRXgI2htGYraIY1vQyN60g4EnZK/W+v8Ac/qKp/7ixUFV3rCyL/akX0skPc6zumCEOZ8a2mDiL0o
VOGbjNPsnvi+bZXCHUO2vw5nOHNTA12yxTNQWOF4zJkXs7RXo8MPzXKN/Ly317Jlk2nH6DSD3SHe
RFf3Vdmeh374ksFEXKlG9E8taWalX794Hqo0c8LTqgViiVDRIymr7JBCRKEWCVHBRel8ToKOCsCL
v8SZJHbUbMVwKFhUVrmSL/nk549FHX21MP7x8NVgkjM+nGNU9sbLOyCsA7ysVViVnU8zAYxCFDWx
vcERPW6KCEeVGo6GjUWrt++7uUoQSljhmZH7W5WlyO+SST/GtVEMN73uy+/UaxGQzda/5HXW7HTi
5w8RBuw1xm0gbp0hmS+MDzQtN1Pkn2KgARc9QKM32mjag2NlYUMjvCIHJ70RZSQfedO/q1ZfEk75
92XQphXYLBxCGJuNZ2yddGFDhj2PU9fOR7ZHTKlssE91Qe2XA7W6eGSunbw5+ELOt3HyTe8S2ekX
0AD9uXJwJMZeML8YwMdXmExJJlbKF895RZXfxxnBGnFXPAczTQU3KeSjGeGuw/kQQyqz/aPumgBn
kTte6jmI38nhdd/lIIcXfLn2Ku+cl8YU/hm/fX6PT4HzudTpLYkgA0cKJusooslBbbTGGMCIeYRl
qWu55HsAAItNBvtKv4POxE/eMFUb2++MnkF8yvo6NoCO6piOFK8OdmZsUBZM+TMjk3KLx6E4DmXX
H6F+F4dkwCdZ1XJ4tvUU4pwK3K+Wib+n4XC95khl7vxp4JhoacA4i4COnpK/Fn0PUbIj8OOxprDY
A3549yu4gKGB+gGGKH5yL3uuY2OTzbO3bTRCw6bg6JbEtk2Y+aTSPb/XrR6jFvzwprDc9rarcaWQ
TTSIZ0fCMlzCC+oVOemvdEcmOimu0GTJS/OMr1PsF5Ac8SiEQMddfwHGR0tMuvlxyMJy06GIh7m4
wFIHUavDVEtvo4vRBPxj5caxmtz0ri3c+kSSvEE2UzxVO1wV0Xryo+jRE5m8LdP+xiisYuMSxfSa
4718LVVKpoSpxolZmye+WzG57eRw2J8+zhWmA7bGjRwl7Xc/a6jDmJ2j9ktbUJP1IlKnTmrSDTwx
TiS8GxG0cStOeeAm0jxWE2e+JSx+wmG4q+d+oGnkex12HaUdw7tWMNOx8vUODxzBzC0dCoNONe/v
KPt11KXB91ng46e1OJPyeVJ+VIcntO5tRbIwpm860/RzTyYpN84nCMaBtxNAQwjjZi7bb5jG2vEr
fEMWfejBdvQGjZOAXjF3bnLkGVTRFvRa/qKK7uckwmVZQ9hWGqvU8mv8LwPHtDVmMRooZi/QSzah
LY+m9tyKcseNkkd4FO5bBOjw0lDoE3v8c4TQNplKjxxDyWgFdaAOvUhq/5pjIRxOpJ179i7sVDYe
qg7hZuXmJiEKmct/0Nhs0gX/iaaABohnpKfY0uTRYJ+2AbcqS2PFHNspL+7sxtGXfOrTdmdDfD2Q
e+EG61bGIXUUvUZ62GSAireiKcS6ABtXfXaWoRwouLint6ksHMl4TApSoKMR/2erq7450IoviNOJ
Qd1uGVgWGH99gYzYG+ogO9lJ2PnblE7qpjUsINLD3pyN6+RgWWfneyvwFNnWCDWkftBjNn6tUlrO
gflujCnNQXXfZpCIsIXRC65ZTgKzOQAQlFcEjdbGx0h15tt+RWv5gl/60+/EvM28cX5VeYITkQ7k
pHxYRDM9Oyor+gwQPqhwOj26myml0bIU7/HOqWqPkvJbG48EoAvXYFQUKXNH9R4WqwGa7zpqP5LA
x9E9fjOjzr2r3EGsMhCP0RA19/yI80ibPHuyg16+CLNOD73Ub0RAskfHs4fu3wZZCZy3B31leaeK
v3WVYsPgK6Y9uVWtXdKnwxgd5HtHdJV7HUG6ergzBxYC3brTXjmDHwO4mDSviNsU9k2POfAtcmD8
rmFQD86pUWNBIBiA53SGyGKl4yFVCcW7Q64M4Ne4owAgOIEyhPqQqE/HyoN9VfmTc5M0KSlFTY1b
Zh239ULSIlwERWRiKOiqpQU4ggfGVzt7GDQwwEIZ8h4voucerCrB4e8YyApCWDHZLZAv4QK7FXZ1
5OtN5oOJI34mqaHj7/a8hsUShQqTVxQcEVC5prOyK0djHT1hIcrtm0wLlgJ3MPjnxALkrwT5sB3Q
RSVIRyjDmxa3c7fTZaDiXSydWrC6+JDWAHJXNsi8ebIfM3sEFE66psoPIsnn8eAXEkfM6l/LBEhE
oj3BRjXJxVF2WtxmDaOcjRh7RW6TXUdA0gIwWMZtQPJacuA3Y6kjXSo/mx0m8M5uSaFyWkopy8um
k6wKtjzCZO55homOage7M7Y24oTxhYDxALK1XuS3RqwOsOctuL20MS6ZqNsD2rFxmfO8NJ0iGyWs
VbBpSejaRhww7+aoTI7M334E3vyFLZNqipP2uWnt6Z51uzsTz3HGlZkfCtS0eyQKi9pjpG9jy25f
WNW8BaBXrZXROmuzCTj7oA4/xsrAI7AM3CfNLGst3d7+6P3U2DEnD7+GpaXMpZ0Wfy1UEmNkAQFY
Us23bYrvQnOIHNpuuilbqDpLiq17kGCuCI22afqAPQnuCj3pg5X4iuoqSNEfyzLES59N6YZnmSN6
oeDmLaMUIG9swhoSJI+57ZfvQHWnbd/KmyjMsjcdmdPVQPx9HVQyJvvRB57pGTiqZyEeewsCjiGB
syLJcGnY5ADHrFyF66kJFA6o3jolLBHNCWyfsQdb8plHRrrJgrB5tFqL8oVGnMMnmeaROq/9Bshh
BEOnu2/YyBduWQBmnPDqNZgQuC2iMrinUwKWr5xoZc2tcA6zspNTaYb64lGSXkBOgEO37C9OOQN4
YDprveV0CxiWeZ0FKNWZnjOGqy9xZlfXzPS+gvECcGgW/rbQQ3gNQ8Kkt5k/XQyzlnsgfTByrLK+
9duWbOuq88EKAxWkbcf3JKC0M5FU2XCEzwgT0QUPN2Ia3NfD4gGHAXIHSrRfeXQmKbOlRdLCsto1
8YspQvtMSvBbm1n5Finh0UtCfTPpxt2wY3R3QefZJyRFNVOltv6O/yAJN2ZjYW9ty6U3mtpDtWOC
aG9z2YSE0cP5fOuNOILlAoHb3Kqs4AnLRnf63nhZCiI2NCzq+zQhjTyBfOpM3dcx99kmbHE1+E23
tjm79z3eELgjUTmfBNPiYDMxJrsbOYXslFEOH45s1LWcY3Ux2v6Umh79IdMdvQOdA0ZzUMxpCMEG
B5udVbP9CpfOX3Xkj2/tairvlBOJQ+sx+1/5qBtxwfdpti9ScnVcxDkRC88cf4tD1ydLuBJwmZhl
M3atSY1xfEjeRa3pD0NSRWdmnWd8r3v8ghb9kMIa12MtBZCs2nGQBMTBY7/QvCfEmnvmjwEzvDi0
9nFuUZd7ROCso7Gcd7MjmtvIGNo3IF32XZoNn70oA+JVmvlIuYJ5hWQwgBGFIY4lrJJj49I0k1kg
z2ZCuyqchdw7zZjgIZ5D56otb3ytVW0Fm3BoplsrEKSbw//fB22db+e59O9o0vjEPoSHQaIvD2c4
x6KHKyP0AxIQA1df2V1bBmEcWpNqx6OPGiIQ6Y7YXPuLMiXVGcwM+xhJHsKV1pX3ECYM/P0qzUlF
HYJDnfbhoYdm+OYmwSb1RQVC2T1mZTy/Ip6jkR0tnN/Uba+GE6oNkeIjVatKs8feHs2vo7SiOwnN
k23ZiunVuNa9pUGruEsLFUILLi5pJhtRISVAfRfDgAgKyjZlHbJktvdhnMEmq/ucE0Ye8ujHwac9
hvA6s/KT5GaMQk3ffx9Sy7vDrNeoVd0jOPVUz3UY4zHb1pAEEQH5oxVzpknz0+Spnb+gv5ll75zG
OOiwHED+RTMNUXmyrBEkFtyKdVBNr5AC0i26keeiyN4lmdusIwVFbe2AdRQ3lVxS6AbIL0w5DY5D
xFqA5wdItTOK5WgDv2RTTmW9pneibzIqbtCVOn6g212etcgfBg7N4OwTd1MpigijZwJJHF1wqrTg
OZUT1XBUGFN8Vm2T7IJhiM7IOjq+CJbDYAzYewv6VPkwP85irDYZ6+d2GCNzTXY9yikRbKPeefJE
+lYQBrIj7CTaMAPccuwynzszO9BNT+HTTt9qZaottEnz06jYihJ7TBzIFNPz7NdwDuuERHrW/3kq
Von245MxF8GXsAgLmpLeBDs5MYm2dAac3xt/Qb/2PymwzQKEzRc0bLVAYvWCi7UWcCxhF+xmMbgr
klxj+uywZVXj0zRaeLNMhuOzvzBoY3SZd/7CpXXoLE/YWfb0Dak/FnptuXBs52AQa5gL9VPyk3K7
8G7LhXwLkWhBhUPDnRYubk1/5TYyYeVWCzW3TEy1hiEYnLuyZQMkV/RBhN50M0998ywXEG9BN/Kr
4QL+mIwTMSrQeiEdVDc0qteia78lvSwufS9BqaRFcrIW4C/cHfUc+g4Q4Eb4kNyb5kPnAGxI4YjO
Jjkdq9Be4HMEsN8j6IIozFLGYGHBDI80LdayS0lVm9AMBv5yXKxIV9faBiuyYIoty5AdownZXXq3
NO78hMkE2XrmUw304RIiMN3mJv0ukr80segLDllY9XffVuWNytkJd2oaqgPkJHebOOAUOj11b0HH
UD9fYMvUdazMBUhCTdV1O9HKfojGmGHw/BPYPNDOPREhQZuW0+KX4SfZGR/RJhSe3tMOMU/emBur
OOQTlC16q/RfgOhcqZOrNU4/Mmf9U7WwpJlrV98mVhp94K0OHtsqI3giXeDTsafUxPDSqA5kM7AG
JHm3nVCnHQpv6rZIEXjbEtm2X8KW0yVtDZIDNsR3ZBCRe1OcdWs4p4h2ibWGY+A9O5ElfsT+FBy6
luMY8YCOeK6lq66j4xh45Hvrti299jR385e08YtbTXV1tVPZnorQrR5ADhcxEbGFfXS9pm9plVsz
KFZmYBt7AX13Qk+3tO/zraQmFKuBVn11zN2SVd4dIpMeddQOzsYgIGXtuh1x9pWsy/fJLmMAs9Yc
PsdQxH7YWRgwNoFKrn2faULXCR4bUBkpj3xSCXhnC8nc+gk1RwQH4DypGuJRXFOdO6WyPQsax7Vc
zki+KBlHFL6euVPdEhXCbP0R2YKmZ91XFyOmUHgqRlY/d0IIR3fE9u+bOvZS9DJma744yCg4N6Vu
dPLLMlxTjLv2wSppL4h6cXPquGKs4egBR1Q8AGNcE7odfYouHRiFeqiyoOCcLLs032w1NifYc6wP
0tZMKuz5pg4Y80X5UN5WoxF+AbzzFkPJYwjPuDuTrGNjkhAp5ek7W4ts59XGWDP9Wwpkp/qAY4PF
tA5XTZDeVl7/mvCQ0yjUibVOqhj0RAIHHzt7Rk1T1zjaEVmV9xKBVLRFc8aqx0H7YIYGIFErQQfT
22mzjqyw2psRhKqVOxUVn8mF1RkbcJkG13unQ5fs2qbcKwCV27gv1W2eDi1k/0wwocKRgALbXQkT
QUvaymAXT21xtKgX1rb236GzomtAO7kvGrP7khpmhJkW5x95M0176C2r4QVC+0CdS45Ko6ML9xvZ
EPK7M8HaGqnpSHbIjO9ml8UTDeKZL8mIu3oDVJYM2UDMxdNQUXZu3GL0Tf5neTtDhbv4EJLovINr
nU+sq4xhPYbEHJ5odTECdRj4QFozHH+rky49qqjkeM7/E1vFIs2cuCASL+9RpVCLRAcoZHa7kWIc
thFakh2dPaNfAzJ+GJkkQmjWzIA8B82Vlt8GW0LENjkFkTUKzYriqvs6l8l4MO065+AA35moSbiv
di8ZV9aV431tpYE00Gun4paklfQ8Cs3fwXkvZK5FqRz1YtgYg7hwt1mcVZXyHZbVfEzorf5VY4n6
+N/UySgsEea4/4O7M9mNm0mz9r30ngUyOAS56E0yM6W0JEvWaHlDWB44D8ExyKvvh67CDyulX4kP
6FWjgNqUykySwRje95zn4AKVts+x1z9Se9f10DtjW/9HPb/AlNO05L0/JL8KHY/DFoE5az1w9hK0
1OT33+nJS3q9fdfihwk4AJ9PUQQ+T+kKPSuzob4Br+KzG8t0Ra5Kbw9i2xR9AtSlJxhwuwZvTP+W
C/9vm/j+z7FRAuS5H7j8sCu+juRb//7fJj8R/AuxO3I9XwisGo6PuhblUP/f/2UF/7IlGlDU+P+P
X/Ifkx+xe5IClo8im+0WTlXk7h2DJPnv/7Kdf6EIdvmfPBepuI1Z5Qhk8iHYZJUR/zUyV6+X77p4
EfCqcsk/sIK/vG5+xBEg40C1ma2opAfmLdcBHLBzQ7MhosE6fHbkNH4hvC3aTpEN0xAg2vlfD+vm
31f7m65y5C358xt4DDBnMDW/tTVrL53sslUUqAfHOq8XU32WltFeNGzcth9f6kiK/+dSdCSwNkKu
BU1wrKomqM0dzcBAO9DIbS8US1ul8Bue+OL/WJ9ePdcAPihmBLaWIGx4izz3v57rAtipiT3uqTFg
8ZKsOR98x1cIWSAwfp5kmXEeiFRmb1RF2SI0UawaB0Xj5kee2cit4WfR1LC9tlGhv3jBfT5bGkHs
WLnkrXtDbeyhKyBL8uRIGlmdTTPbsGigPLg0EVDlkjTwyOVX7HRh2d0uVv30U+J92+G8i5E/ZGsk
cgK3nWCyWbvzbvEHFEFW7DUX9uj05n5EiRSE7MllsgOg2DisxwJJ+j98J1DSoZ7AVbEInnbMo0el
bVEAKjeJDov1D49Vax+NRn7CEn6UyigFX99qU/OxzuLGABv0+oUoNUwiNYhVlpR+zw2qqhdzRLN9
Zsw8BKPd7iyDnjyJ9GAB3dROvzjoH8K0RZOuzWq4njL/p1GyHTwxVI5HP5Un01wNlyvJxxR/8v7+
GimtyHuy3PhhCyvjFpSFnjfjoLtz2FfG/cePWoijz52LMRlZK8uGzw3LzOunoHWZZ7KckdUHk825
E1hpFqLzLc9jnJ8/iNpr0FtzIHuSImlq1M3J8gMZiM52cS2CMytLAZRa0AafKzLk7I2dmOTSjXnp
ISEBe4BztGjm7360iOSsESQFriJzpIXmlHuneEBHJireqUVeI3eBRB6/0XGw87BUIMUXFAiJWT4s
LXWwlESPLYvtFYWQnx8/u3fe00o+gvBGwK8rgyNXmoGsACicxMxAXsdV5Cxsw3gG15UR2ZcfX8p5
5zVBRAAcC/bHtCEDvn5NCbpvwxuo3FVjata7smiCdD+qwIOtahnzObzKiv1RyRZ5Q0ZRjKClDW50
PPsyRH9pEdFXxKbaO7ObwfjpSUkEn5J4L+1a9gEwWlV1mIGuBVTVz4hsdJY3n0dD6jEEoxSPW5OS
KazkHv4n/VO0AfDqFnwRxAWQR99SdWXlmNnEjIqwkriCIuR4UXBNF4DWxjK7L9r1C6qGvdF8ouPP
PpkiDdNV79VLhmc6QE6gmhoYwYjw+z/7lP8vsEu8hs+sn/u65K6EEDZfuG6POCGgcBV2OrbBTlJH
KrTE6kHyhaYI4HPmeEBB3n6NKdDRA+966unA/pIdrZvgmqDLjNN350KMGOz2hUSZ6Cv9w+UrGv7i
ClifU23cbMrFHkZD8NjWKREDSvn594+HwR+q1N+LyHoTTIwYczCPSfmHNfHX1NAXLRh9l7NtXdVZ
uXfnaiSgOaq3cYC+3KwSKPSuJ/yz3lX9tnOsVUdMeGXrqShcxiqjTxyP3idao8OD7TU2GEzWnG3Z
gwk7MY0dr6zHv/XIRxb5Ld/qOr9m9GS2VobM3e1ktjvxSN6+V8Huh0wU7IXQLPyj99q18zgmSMbD
qRjLl4JgIXQ3Ir8udabu49bGdUvt9YsD0/izsMi7CeGWQt4VpjvcfPxb1g/+9dvhp+CWYtrm5wTH
6ekNPPk4WiHYVkOXFWXDcBt3bfqDvs6v0i3XhAWwGg1AbEnNyWtPXP7t5Mfuz7eZIjyJMkAcPXBE
9q4xOGxljIS0mKTL1CX53M3GmSugkyZZuifW6fcuCIDGZxLEQBUce671Uo2jbXZxKOaEZPO59s57
D8JdrWlNaAJlTixWb0cUkCxWRbgYIFLf2IB7Rk8yzP36qhWSTWuswo5yzT8et1wFG4nrgvbhK1un
/b++MbjG2IaIH6QnGjhQ9PFxoXeQJ7a4794LFAf0FLZFwsrR7mPyK0kNiXsJAgVc1sjVFmJuu/14
RL53FZJg2MXD47cZHK/vpYzScSTnIA5zcq+2jkJn6PZxceIbfPcqvssc61kuVIOjJ+bGJc5t0kBC
ukkF6Yi9XZyv4rjbj2+GE9PR52XzpTN9AeNYWX9H660pdOqSBcfrh4y9Bx9PV5w/Pcuz3ENP0c6P
QYaSB2u+feIGOUK9uTTESQtdBTszkI9Hl27ISVBtxFw2K/5xExHYfa+MYV8k5PTUS4BFLu9Jte2H
aj84P7oiuGdfBE8uSusTH936MF9PMmBIqBh469ERSszRfOdqQVsWVfj6sBHPE6D3JxWRDM1Zn6A5
gIc5vpaDh5dPnHaBbb3BHGA+bzWFmoji1xI88rUHFLwzBAAhAgqHwj4lF7lPyYL7hG6eCEu/yMiu
s2tiH6x4SB4zINPWoUtLOEXaGYDvsxVH8V4iK4OQzQ6zRoQURPTc7Y4IKGecR5gbKKExkbLl/beW
rw8D1K9rRh9NiRNf+zu3yOYN6IhJlZxt8Prm//raNW3saY4E0HBqvvsqJkESzP1wvtheeeJjfDtd
snlgD4e1FSK7ax69OasfCjSXfbQxysb8hZOqv6SEi6JNBL9rVfWnjNxvXh6U05UWwzGC5ejYdh+4
ZUnyE5ebZ7qfmdHA4KD1am2MDkfwicdovV2GuSmsqr5HndiiiPD6OZYoZxBBZFT/xSoiNmX1qUfc
92lpimiPxcjcT4UtEQL74nbogvYASsbc5haEl386S4AXFByGqRvYwg+OXqg9+uhiVnS2HOfmScRT
hzWLnIeNahU6QUJalkNRmO7OQll2Ypv+djCt07kA0sTJFS7G0RtG0UZDEpgj6qXcCdHkYONNWxUm
RKqfeODHc+76Pa5QMZdSLee2YyTGEJUJ4R6r1yQbflgVLdpIivgfDiGqlB6wKd4rcmmEXEfTniW9
xlLDCF1S0n+Pl2zEjJ8Yl9Rf6xOX+nM0+3te423RVOIqcHUB9h9XRDPIcKKsTSz+SzlSiJZBdDaj
qDM2pAzrieix3LXPFzqaywEpcxDxKoHPEouqLehkmR+kYVEqvwjNvIPg3bQ4jWiD0ChKJj3KL7Th
XcijaMIprVcGPaciwCC+tMtU36R0CQsYDMJ4+ng4vn1P3BYQBTC5lgmKax0yf80vmePQ6VkMdp0I
Cc+1gZihHgld+Pgq7z09BwCh72EstNfZ5fVl5oQ6zlDgZnSrUT3rAj34JvInI9sHZiyeIc4RNGIG
I9HPXVXDCHfRPG+QIhdneVxEYzgC4ttMQcoGwY1w76Sr269V2t/g2Y+ZvbNgdXBRRNDXxL/jQvFr
0eP30jYq7KBoicH4+J6OqVsgFSnjrzROyuQWy8nRPQVT2i8qI+GwL7J7Kyjb792EltSZU/nJ6RwW
Xu2KW03z6D4Ce3jpicY+QRF5+/b4zvi+uL7NievPrPfX2xvKQo50l3APRSPS/igCdZsu8Yk7fecq
bALXHY1jcaHjKQujCDYs1Oehhex8NWC4SFhHc3fieR5P0eAhpYBg5q4sHYnc4/UYyZeRDbulW3S4
3fSkZBn8HlJZnKcq8u+H1IYSO5h0EEuyKH5Ok2+GlSmkgpGxDM2JAfvOy2VWYalw2WAzaFbS3d/f
RTMDTYoN0PZQ993hcnHche4mZCSM8m2CqWBKRrrYrXSqedeIwQPaMJRS3JhDLO4/fjKkQnC115MP
JGtOkUBZWJd5OK9/zVAOVk+4JUF/Iusoc2NXIOLKbMZsJ6rBPOjEsY1NQYSq2tj4InH18XU9Z31F
ZCs9ReO5TGfzAcqjQPnlZXcljradDqrioRjEUmxL00m/NzMWqw0FKfpodjuDci0S7LnsPvBkaa5w
jwLGiG9SPcI21uzoQpZaHV+49FWvBDhohGmW8bu020KF1GKHggSMKHrsZ7KLNqKp5KEjVOcHGw20
sOXoaHuXEKrib+KytkHWBYnEm83SQpU4KLMX9kX+J6hHJN/NorZYNCkX/EqFmu6WDLLfzjHjRcCg
dGuspalGrUWE67KvZFJ9U243jTRvrQSvAvnjmIC9Vo57S83uDyWDApIBjedhC/2nJRYdIYpAbRQU
6KJqX5MG51KSvtSjWaQH8lrdb24yYSp3vaR6dKj4ouyIPXMEylvkajMK8nA2EySACrbeqjrJVADE
E1GbHYU9lnaiplt/eeqqCr0faY7N7WDX7UMr1XITeTE5dezXmXvRpOMDpi35aPOdNVvM2aRXYnr7
5mM+vqyjjhCS2Bz8hKbnUv0wtVftBG37+eBg50bIOtRet20Dgpq2JJgYv1RvKB22aYWLIjMKAews
NsShc0UPlU94PXhTx+8wiBdunIdo8BZjo5xJvmCH1F9QEwZfXDnAyfFnEEDU0pAkVfaa18eARKlv
923xvXTRT24A8S1XVY6I5mwczP4zR+7qa2Iv9jdyhQmEiIlDQRIOi6u4oduMWxr/tJPstTOze9YL
fpwNfI8gPavbMtBbrYU3bEmjJRJnHsryc1Cqzt8tlc0Ua+I8bD8Pg13O2wJRBQEweCcqpH49qIbM
VwrJRNRxx6a3BNZO1AoOQG0Th7otu0H+qhfXGEOnBuVC0Spf0Sne4Hlh5ESBdV1UUyb57Dus4qNf
kc+tZ5yPG1e1BD4BQZ1J2snwJuFCoL0v/AgR+7A4FclL3CxS06Bdnx4MAdASvQn6xFwkssiUtHDS
mbsLow4ccPglff+9LqP+vkGKZWxEmSVf67bpZTgty/itjIoW/IbUiswYT0ZXtLawJ6L2Sh5G0Sft
4zCasxG6djNluyB3gLGoMo8BzCR+NeywrmU0jiiuemGSWxwIYSoE7QVVweYhTSm8h+ihcZmVi2i+
FBIr07qQzb/06MuLvOlEcUYvfrxHMdmSvdqwV+HnlNVzP1oJcngtu8sYhTuKgJH8Oit15XMRJ8NX
3fjQAtaFyqTyi5d345E7goBtCfL7wZw95yKfvZ4YxB7lEzaLIDkr8mEtuWaOJtrXIZgErYEpuq2l
B/1cuwmRxbIZZyYix0SRJtvB+dQ0hTA/eb43kbObR3yxhRix82qftkE+5tVtyuupD1NjaG/LJxzY
F+ifJcFBJgHvSKgdYW1V1wdnvQHWaVPiTUde7OkCV4uyR4Iym6S+msl8NEI9ZQH2/m5A8pVmEQ4Y
K7bkHsvZxKToz8lPHasFIS79yr3hKfnJqwLjUtjUVMLZiJoXNodoT8okEzdBh9J663vM22Hul+IH
sZeODG0IN+TdVVAzmTvXGTarIO6gZbRDpQl628Ux0CNaQ1UW7QdCKJuDmQCJgwk0ls25aZbpQ98L
B452VbYOpCI7J0GpMyaw/MStIcsL9EITDtERPvuE3e/W6SEH7p2gxcITCTyHwAKHDq8BQtsQ4aCN
X75E00N8d26qnbLd6lYuav5VoJ8o9rLv7a9OT8ACWUQ2i8fUpQHQXi0QlmISQflRtwtSX7zY5oZt
L10BkK0jkJkud5abym+Tl0ESXHTpBix75z1kJGhiEDawPQfsveFSIKTaZoOJENAk9AUZVLr8Xmpv
ukOLy05cxC4hLtqjmG/NyzY2/LMxGxTaQeJzSEe9qlOe6ByNFxIVBUZ6k+803RkyfjEa+VK6xhlU
KLj0kd7SecrxgetdQzJYmQ/3VSpvdF/d+yNjhn4Owv9r0gOfCyc/sMXeTXn+y0yzPe2zg4tijwXy
una9z5EH4gGL59a3UH8yljGokpupg7OV4YOu76ljeXea7oK+dnZXZ+nnCegHJqqXTCJ4bwmksp7r
Adt2CVbth8XetrTkweFfgGqxR0axS0sU64WWe8lxAeRta/FUcSAtNtvhpOc2yN6L7G8xnjlsGxT3
msgkgK4wS/zhyXAb4QsCXuEG+pxy7AXFJv6W/qw0XSvGrGiWN3Ek9dZU6iyV3f0wlnu0XlsLpu1V
NBVMu0A8gNB+cYigIi2WRGZd3iFEe2KvcY+tlRJMn0zfTARo5+Ysz+p5+eYl7k51wVUs3Ave/60t
ygcXPZybYvDPe3HrN/GX1WXu5sBtrmy3bLcDu+JNyVp3wSiDOjL9zlX8SbJRjEqY3mXcP1hNfOUk
AuOlnhZoHMmh01Tb43S6w2l+NhGGuGlAKsAleoi67LvVElbUC2iKY3MGvGkfUYaHC1DtqWh/1QbI
BDwfWUIB26zNO5H22yCIqhB/CiU+IuC4TZxkizjr6+TOxliTZL6NYgfxS5mQu2yQR2wvN17pfh2t
6clQaOvBXBnZj6wvfnYRqA3dVXzl+jLO8l0wJWyIymsQI4STGdYhiy37m5/y4vUMXc2YNH4y4GUR
UYcLdAS4YZMwf9YMoB1xUD9T+xuK4LPJna+n2H0q+J42g0fcmmeex4OrbicoayOHfw+PYCQmmBTo
zNi3zHANJOAoV6G2s2MMSk3fPgujq4nJzW+KtD2voc/ILDZDcxle+PCvcewUOPnwag6SKU7V+nZo
IYhGNiGDQz4OoOnWYGurbNklaYn4ta6upr4xL1v0qHsWZv8pYeg4B3Nyr9ChnPtzdw7hzD73m/Yy
H+nHSf8SnkW96WtElYVtfCYrG2PsahWsU30esZ05S7r8ZwVdJVzK9lcmyntUYQApwEd03XdMZkaz
6RqU+ocJswhRk72Dxbiq6wiRsasfvco2vokgtn6WogAwICw5Y8xnDxKjC87ophYWHuTAbwSIFk4l
bCJtcj8JaJsVdKZEBYeuT0CvmuYMEyTpBAJcj2CmdJOgR7ZRhPXLV0JnLVqSCdlEW3yfQRe2yZh/
lr7yrN2sOP0X9rq2gNIhE9Zk305+ldDSCO2snsYwaGvzrM9ih6JuY1hbp7PS6yhwUTOXfBaQ1+B9
eLwGj3XanQOUgBnUEs4MtXIwCXWLs/NLoko3KA9iWDYEP1P8jMBIMIhsharCt+qDQr4sd6PuWy6v
6jndSZoc/AO9P3znzFB9USLRt443jdk+jxOKo32FEDN08R2iZTeamsCS1vd/JriFv6Epixi9dq2+
yJHPa6uKHERI6+cTE9hqPJ4aGx7eyPH5U1+BLWH8LFWxbQgGx1af9C1iWLlAAKkxbquwKxDzgqNR
kIM1ywu2AOB/rITJ6ubudkueouqucttAqa28EUPFNLhpaDmajYirrZbml6P5k9L3bgNXgR+gLQx5
rWVB0Rv0yeClMA9a8z6Bbu0Q3+xbv+fIsUueUzu6m1gVo7NpgMwMW3uy8SAbEmtrOIm8hFtDbWC8
UHJBNzNbo31rF/THPyumWAgE7NLkjtp9fAHVI7W2tjkBwRuNwf2dVQpPXK2G+AmXHT5lVxbJixUY
FlCPvG8fjd4aLzHvxmsnl9RCUgkHxW0vnUl8vOiyK+mXLO4kTRvALGO5JCEIrYVV3Mps5u9AixcQ
YYECUWgtD0Xml/GWflD0KFVXvbhGKgT+pcr6LqKEjHZjMBtEOkN/lc+2RSjvuJRsyQC3uGGq1r4H
aUdBBmkOqfCnWiG33/pDHJDB2Cm6t4RomfA0ZO+fA+nEKQV1EVYP1iISqYr6SebNCMpfctuz0fN8
adMYaymMo/6mq00fph2qcLREC5V7t64ke4w8Et+YuEUQRtbCqu4PI1u3ePFLYHm5CfJIRU18yEjm
+xrrykZBmaVyDP3SS5mGhD28mE5c35htZvNRO+CI8GaXj1MOUgwQ9Nr8Qpfg0qeO+BKx81f+1yxA
1LBZZh/IZVE106GzLUDDCHpK8jy8dM0Udzxr62ZR+gVA9xCgRJtpa6XekF1H3gSPaslm5MWAM8bP
rV1CL5zaanrhjJHS9beXvt83Y15fWVIlHOlLI3lp+D989UA8lqy/vlBbBad/CJuy9tk/dEYN4y0O
+hsrKqrvS4A5DFWOIb7XXlRf0Q4erDBAMLEmX87eD4NN85fUKhdOBbK0/LOyczLivCOfAkw7pM2w
jTKRrC53jmH7fhksUHSOWdh7o65xEgQIELpds6yRrHGDyuvGdpq22WJ3HX7ghDb7LZSZ4A4zZXXD
Pzs+F1bNOT43g/kuCdjiwjsacPOAf+l/W6qKwGlk3XOPyD/eYUpvQctQMeAAhNkPAhVnUJjHU5+c
t9i7ClIy57jZtTWglY0Xwc3YBEFKuWOeOyKf8XUYxEaIBdSPH1jpkxUnxVOE+pz5Asw1yIgmb6n3
e+V1axQABHunYDNpQG1WCPrBw4J0WVqCOvtyukxbI8l340zDKxx7fP6hHWu+F+yx0cGPOdBwjGjA
eNDDNH+SkZnK7Qi26alunLoPRW+JJZxNmXxasMRjNTem3t/KjAGwiQ2toTiJ0jsrAQxkXUnxpB2z
BCYQthKTEyoFbte/KswB8BvH2OEHJRhwbhXtSPJxK3aNnWm4GRUgTGqQQma/AfEm/vx13t5WU8X2
H9FxxK4218Mju1mj21lOtCKUcCOzoCCQh2xUxff4ZLuHukMazyG9nJwd5QrGBBmQLNoB/EHCSI1Z
9vvE84gZmCwdHBhzuca5Dhdh00753G1q102sM7f2zdXizvqoOwn2MvPw626nJYhv4KutvFYo1pTQ
+3yGNTW6nEO6oIYxvDhGf0FX2AZlV3IQ2TbJKK9Mh5yFnWUp+awq0NAb9HPm91lxat2PTWs+D167
/BLAtl6iOHK6w6KVvOonL5Ebm5TiL3OSYjQt5ra/M9hFUHHpUoYYjpCmIAJPxgpuXDYDhaKK8C3y
5g7EgB6bfDt1lJ42flpOL1Eyob9kzppxdWsVpNsuxnrPXmLoz+xibM1w6sCh7nxvAH9KXbBpNyRi
RmCmiGj6QinAMfEHdLLdop622jPch8s2x/d33SPGh5tsRmxskni0jR3piIS+OIqVa1sPcXzjtg2D
wetQveL4RvgHdWUZBHrsZcGa0FrFV9hg7k9478BUG2MgTXawG044BtVSLZZ0OXMWr/6W4USzd0io
ynAujEXB7QEeQUaNd2XrvP8MQ44xlbMf9vaAstRj1nTyrhqXnJwcxSRmuujATwkP1p7/61onjVz0
hRjXUKL6cm2z/1XTTvo6TbnlNU9bs7jHYDYwyMi8vcMhrp/l1I3Xra+720am+jNbPf3QaM+ezlpE
ZlQZabqR623QDV+9/9N5N/pNczYWjflbjUt7FS1R4e1R60S4NYVT3kTtOLF9LkQKRc9wXepfIo++
OhjYs22csMSCV+XQGhKy3j+JAR/YZsiHpA/jTuuroStdf4X3Th4fQxxdYnDX/QFDtMZmUqnxBQDk
8gOgUbqydR1OWBgPq4cipgbF22ZG/rhc/KZY7NFhYUKXNFvQGh7rM9kdVIY191D9jED96qoieEka
qz/R53/nKoJsP1Qba8gU7Y/Xr8m027LJUtzEfR+ll9T4enyc3bj/+F7EqjN5NRq4AH1ESQgvSQaM
h9eXmdE61JLgwtDPBfxCXwR75JrtT7eEbYhkM7iqdCXDxvXUBju2eaWgIvH+Hd/4ZrbCuIOw5J7p
WozldomM5YLCT/KpKGR31mnfvXO8edrFbGK2H//wtVnx5ne7SOFpbaOX9eTr353WovMrU+Fzc2by
x5rEJHqxhoHhQuv9+FJvlMJsyhw+GJQnNLhNmPKvrxVrh7kgorRqMPgx3mHLAl9m+LGzHdt02BHx
2XYQ5d2hopBmJQ8TAe3mziHg6bJTyVixJTfTR5dVm12qgIzz8Q98Z6gEpueuP9KhpbJ6A/7+okW2
WHWUpXkYdFV2AflFX1HqOiEGee8iSGAsRLVcg67Y64tYY0D/vKLWRCEp3Y0+ZdbVInVidrLeCJJp
lZJwRIhFgKeBHtFRKwbgwdCjNuG8EWi3YmEGlNVI0qfCMjeKaoPrOqeQkFERD8H6mj9l1FEbxbEI
2sammpmEbhzreQdtwX/yLBhJFObajjNzKamo4UCODLYes0VRBgNyRWWySH4AmipduvWV0+woT7o+
A1vlzxTR8Ws5aT7rK+zv1Dc4KkLvxNzb6lBGvc+/HhAVsB3yxkjRWen+KunlaunNJ3lnDUufhPTQ
PTifBASZFwQWrLsbm60FQAeTsyU+ofhxGALxe5kiKjFZ4jx1qcI/FdFw+t1VSwc5JciGc5pkWm+r
HN9AWEL0+YUzAu4d6blabYFx5METcIYa6YHoXRkGJuyyra4GKKTgmdLnXlTqmRmyv8nZ2s5b6TrF
UzL0nOYBfDVlGHBSxNja0Xq9XOyZ06AAIOaGVkEVehtVbh8AsHCKry2YdGRBrYsvz1zYr51PlCVg
llLmMsJ0GftD1/jBT0e29W08IxnZNVa1PNNGNlGg9Etl7c2Z0EcoGp2KcCCMKZUWtiIboESG2MzY
HJ5My5kehFOPBh0EqPQbNXqYmyVNMOJW6RvGm1YbfrUpIJbwOjDjfnYKKJe7uVrI3EWOhe17HJLq
LucwxXGRs+0ld5f9TpuR4yO2qBGQDZSh33lRDnezzuerPtbJfRbbiwUnzMcrPUJYy5uWMnwbORTq
ehzbLd4wWbzg/F3QLrvj/cef9Bs9DZ8Bej1Cr4hANm1bitefW9AGbdsFOQaxIVv03sIbDSHZH367
TV4XB6loD1Lm8Sd11mIT8jY+pVrwLhgQL0Q+IWw48YPeTrj0j/GwoKyhJ84s8/oHCcNOWjoqTdhm
cUOCqCc5dHXOU6VX8HNSgObJAvvaroTPzkJUO9D192LQlOMpQn1SBPmSQ95RUXVw4X/8497/bfws
fCMemvyjOUNXtV+VVJ3C2U0BkFdtsnfr6LbyM737+ErWuh6+XncQw9EiRoWKqgNV+evHgGgrE20E
+SnQE129uWvl76CmU+uWdRYGEDG24O0z7LJev/eY3sJ+yOPnhbgZqAb0w6GM9uZlF9uATnRefYJQ
Qlspo7ZftyJ6OPFz1zs//rmYxWj229hdMLq8/rkazUzBxwtbzklAoGVkU0oJHUW3nTgMadLumeBS
YBUtvR1+/I5z+/ApNaOngOiRbU6l4JZOUEz90Dav4BwLcHmlk7DiYrIvtKVObHvWZeTND8aRQpQT
ijzSql7/YBIdrKmf8CE1C+zJOo3jMA5q3qzwftSDmZ56n29EEagb1++LiHMKJHRgXl9vgBw55MT+
hB5WXrAbigMBeObdVLrtAd2Yu1fDYt5OkvARehM1Uc8jPMxuLv+hepsPHgUCW3KJGoKYj6MxbFpz
qSXNwdC1hv6XkXUR9qup2ns0NQ6lrrwTgqv1QR49aPTNyNSornP3ztGmQUemm0C+WSeYtrr2nK76
WnqjvJycPDuxdXjvUqiDmTcc7I2mc7RX8zGHDwhFKdnGMWx4wNSQTiOWaugJQbD/eMi/3adQP3R5
kJ6PXYaX+vqF5lR0zVjxgZqSBlwKKw0Af76c2qe882HhuHSJCmWnwrbrSOpX57i/MhvEh6FxE4cV
WoAnHw1ktKMruri7IbctIPKOp7sbaxlSjrkuciVgYAbKV5lrg4N3M6rPYhmhnrb4pa7F7Hv3Y5d1
BgWXchk2tHvjx2U0venEV/bOG2Eqt2iS8e55NUcv32hSCKdj0oSWXFyAh9r4nFZWxS5q8E5sTt9+
0OgvKDuyTcejinXl9ftQY9Rasw8RgLCM8TxpcwiVVtkcFC78MLebbPvx+3/veuvEjKMTp+yb62VR
HTUDhbdwiGb3DHDOsDKP250ZlP51umBwO7H4vB0JLqoqjtOsihxIjjX2Y29N0uo4Dhb4BSi9iOgu
E766kq0lz/Iup48xxP3dbPkLjaoqL06ITt+5YZvUME4PNNKBYR19XU1UNQ7bzBK0ReV+tidiHCqh
2k+xjWk/ttk7ffyA335guCW5FD473+XkdTTy6c2VZjuuPJruibi0DbXGE0/07ehcJX829+IRyYin
5fWQoSjS4kEFselQAtzoaPQPAZjgfdsv/omp6e3NcKkA9xB3w0nYO5otGuyxRqv6FGG/iJ86Fghm
/uCfSrGZkUzmd5eMNVxB+Jpf35BQJZ3RuU2ZLNLiXsWVezsTg7ZTeXJKCfpWWLf6EwR5a0ifSZFb
g2L/Pgwu3oTQx1VpqGcILNg747AFp7NVCD9I8rDN+FtRGlDf0aqTRiKSYZuKxrv6eJC89wpJ0pQc
mr3Vp3b8KzA5ry4bKKso63a0+KaDk1WPhEqZJ9ax994gtRgC+5iFecxHUxlulqwGQ4fN1EinAwpK
Ijv0Yp8Y9G+cd7xCizGJQRwXIWLeo8sgr/GhQ3Z5mBvYM8JuFCC201jQB20o+G1sLcqdGOb2se5z
yEl+XprPaWP6dyWmzLskdsQKyl+o57iy80JKTJMgO20iZwcSdf/Py0cY2okmR3Fs4ko7fixdRssK
9c96XIdkahGsA0CsUSce/jq3vN5EcBUeDM3KtRRz/JoHM+ismYYOzfGxvIy8Sn5J7BGel+VlD62w
PRuBge5ODK53XrnlCU61DHS5+g1eD3FrwQmPxCwLa0T4h0BBxSACpjxxb2/ndSw2q6fJYXpgwjsa
wnk+1rlsUOsluCrLLd3sTIfEvWWsyyWZIGxJm0TsJFhz3C6cn2+mSREk/vGH9M69CjvAiib4nAQT
/et7NVIwf3/0sMrqyou5nvxdAUDgxPB+7yo4JniLTLn852h0Ky3SgOxxHJqu7nZIEMXOm2xx4l7e
KTby2lYhvEDRwtx+tBcgDKlEdYr0rJxVu5Uy6b9poiSgsLSRdUCGGe9gOGU7i4YXNYzU3Y54OVDN
NzUI3FZeZH6nrwJW9zMPgZNB9ig89Xb2+0/FQDKPMmq1LUf6OR+/hHdmM45PLBHUKVj3jp1nNnJX
bYEQC0Un5b5qkT4i0bqg9TifeETvTd+2oAzL6YezAJ/U6/eNnZKYq14yfdsLm9hlRCGGm7S5NjgL
fcnIxTqIJWm/5O3iHaQLuTE1quDzx/f71k7wp+4sSSlm+nbkn4roXz2CxtNIf3zqWbrPAeTPiHuv
3Hp2EGdHXbM1/OR3qxMbgRxhQIaY0i/MNs5P7et8lb9Y/BdM8K4usWnWhXNoF3x6FhoYdVZ4RhzR
w6fDnRUFlURk1huzVNmjnq3qxON8Z36yV3E5BkisETAVXj/NyFKct6w5p3xkz4+0Wyjr+c6Ihttn
lJmkCGBXT048vXdGCy5FE6uXv6723tEoL2pIk9Rl0hBsAsqRwcouu0Gh5fMT88TeT/yxFB3NwCS/
U5Yh75cq+HGdiA54niByNDZaIfHZuP/D2Xktt41kYfiJUIUcbhFIUdmSJdm+QdmWBzk28tPvB12Z
IEss79ZczO7sGCCA7j7n/EnBsdiNYyZjQ5rDeJOHCmBfoBND+V5k2dckW5xAjjQySWLhQG/Bm9Lp
pdu2L5PVHg1dv1+Skfh1MVEHgLnhOgcY3bRDoAlLbfaIMxXdk8NKM64jbDx+ks6g/KzNRftVMaIp
Aqmb1fsBqr3E7NEwEYSGAJ8IckSBFYNSyaBt6hj9bBIsm9DyYlrqWpoqPXaxgg+00jv5PapD85uU
ldZNldUGZkahPN1jM85AbLAb5R6KetT5+qBKsWd1Tf2nxwCFdBNsb1s3x5+xhWEskQNR96n5te8M
5W2IJvygoKw3q3qRfKpFz3X10Egx0zOraKTrbqxBRtm50mvHiWfmvuDOT7kcmbqLrhqW+WoYPbhM
BDBCrjJ8HwJ5XKw/iSnn7VUTzc1dTGuF/aLAcsVHeC5YPPY4OnBkijAmTEJBUaNQdFo7TA/hFDoF
jC0PiTWUQdMpmWFheJnKrgzfPMS6wUow+zWMiOBKgSeUI8b5vjeJD99hbC5/r0wnMpgDivmpJSx2
9sHD258mpsSgYFqUpYGVSzHmY3nJH+qU5Nz5FG3tLTwtWyLYuCUCqQjLrvZ6qVPx0s2J8VlpszWk
a70mBc4mQrDbL20EnxFSPfmSCtDU9egUIVGutT28KCvYh+WrrjX+OKX1ITdCq7jFz7a6DgsgaTdj
vvDOhHlZvEZgy+xnnRnfDX1iVgEqgv4ub5xZ3QsYYTDvyCGxPZiw9p+YCT3vk592a9X4DwZ63jt8
n1MmDPiSwwBXc2rk3J1GqYJFodeTHsxyZr8z9Jiy61adWxWnNrg/Rl+TvwKFfTICW8JYs56ifvI6
eRgTP2FMBm+BrEuT6LqEwYE6QRNdrd6Z5Y2ECzzI3azB8tTBgRCUtXPj1SpwS1DJZv6bXYQ+s6ky
7OGXcX3UlakM3Z6UXEIblUyd6t2CDK0J+lo02Kgj97EhgAuRegDczbIrzFGvV7+xwbxagEoZ9gul
JvTQjiGO8fEVDBvjSrtZBknvfHJ15h9tq2AZb6h1h+FuZuZW0H8AkdBvcwdVsDLlrtSUOhAFQZiG
18RRtpBFgLn41QBbpL63cZxT9uDyZnanitl6gRNtqQi/Eqs8LPUAqThixc5B2trjc2RVEY7HA2Me
N2mT8ZasCvNt4HT6GUtZ1QYZJyLkrwK5rg8NFbdNKcJemsyaDKOjZFIjNBsJKcs4EX4dq4w2xBKK
Ud3qYmRvbOWeb4WsFYdsukEnC5u6IPylz3P3KqxMJch1HK0/DYUXCOSAR36QLRKGpa3oh+hhsBlF
u+BA5ArMfeh8hz8ZQiYa0kcDbs+LRI3+FBNbuCvwnjFWEitBJ5K9pnkSHKhcYw3eakEmkwM9I3N+
gZJRvX5+sp4ptFDiAm0BctG0bMF3Q+9io1hobREH2F5OAXmPoW/2/vlVTk8gwFyLCTXmgFSO27I8
mSOoc9iOe5JFumNzG+GI06S7zy9y+lNQTOv0RatRGKrNzdmqdBpZ8zpnRg0OG1gNaR4LbvgXTrgz
PwX2CtomHppDP7uph1IBZyzGRoS+K28PRmfIOwKWi0dRV5X/+Q86LfgtVYGDRlfCMICYoeNiITNK
Sle8H2CQEhPiGmNHU9km8rdO79s74h0wrUVRLb42BLWMV2S6ShfKlW1oOePA9a2huIWrJ2NhtKn2
C4cgXOH0uZfyGSPcERgb0rNndbY3iFWAzmJ04U/mkqHustjixxG49rsUayZeqmiT944eNUGZJ6yd
zx/OGRDc0vEdwnRgxROYGh4/nSq2+3bCmAqKkdBfZrAg+XoejB79kZr+FoWu/8Z4nNTOHIqg7JqR
wh5kVKLSfZr3ViN2xCnfyLe0ehxZ4vLn5/ennvkcYbQ4OjiSDHi65UtAZpktZYBjrmRGSnjcDNeT
TL/Iif2F5EwOFPoJyMx2aGGbrYlcwV3OoMIpa8noCHjRhp8o2drHYRALtpkmvplwjLGbNgiShsET
T/yB+KnkcCUkQ3dcq2mkZi85cXboavgrLs4MuKM1fVOLC5/mGdhptWHALRJXPIOSfDNBSh1nzbCY
yGXqVDLPsi7T7spQDO/mKPf3czhiNjEUqoPxJhY3v0vR1aA6qZJf5xEIrr/ANXxrKWECbXRs6WAo
Wf8Um4wMSXhZ6e5Zy1D4wg5xppnBHospHpgugKHtrO/srzaC8VbTTw6z2HxFulQcW59tjXifxiqz
ZzH0M4xTWfm9EE/2I9a1dDdng1pcuguVqxyXyMAAMlNo7H2Yh2ztSfoa844I8wka+WwIbzTc8ztP
q2TrAScliO6yIQC5VCplrzG79mVRLGS4Sb1MI+dXbH1pI03/8/nnqpzZbJjSaYZOowCsuvVdG3Jc
wgiPKr0wlYc9MTLOVSEqeNGjNfiRSo5LSl7uQbEbOcjKZH7s0nh6wawDEYuSSQ9WGeK/iGg5YPA+
X1HxZztHCc09cIR+14GxXPgEzTNPkdXPMGTdihmBHb9LRYJ6MuZd6Q2Zpq8C+u4AjQxl4rzkX0kV
udRzn1nP4JWM08mMNkAvN9cbepSBBfmHHr7xxT381vqq6ebp6vP3cOY10KPZRJwgwIZusn47f32h
OYEnal/aZJjNRuz4KkV9AwLXZa/IvlVKj2WyPb0RZumibwx1D1vv4uXzezh9sjbbyDpTpxflNjZr
e7HyaQbIwEK7d/pviVLZGKt386uxGBq5MUpy4XrK+uiOFwQdGm3xByAMlL056Dp1JtYTHQe9l2b9
chYnfefgU740Kb1fE+f6nWFqDfR5ffC71EgPltSasEmWDqW/PajwUubsUcdu7LCEyaX2+cyUCCMW
GtJ1fg2msoULnZ5UMyjaKdVfpVTkKY5LHBStY/42tbpU3QGAHZPeTPzQgA8dqLBIhHzCQZo7kt8y
pI+hhsXBAskTRk+1aqYYzTc/o7yNvpR53Pxoe7RanqYK4zpG1xZfWCqnHxU0ZTYu3ieDAHbr449q
TltHjWKmaSLD6v+qRHBO1HnaaVPgkMCHV68c2aUHuY+UN1vow50zt9V0oZg485ZV7oMoSixCLB7p
8V0IVRbpNKsMnMFAr3ABNlEndfoNw/FL/Isz03Eb8IQhBCjvevhulpGqJTOaDBzexJKaO3liIFcu
Zv5sWFnyrGBN0btUXNGes6B3M1sRD7lmRDdCMesrq2yHA3BueZ85neNmSVMdJCklQIjWILtQxqwF
1ObTX2lyGDZyIrCdbYrWLoZ9RUp47s3aKH/XJtEhsJO7myrFjcciGge16VAfHPwoLvmNns6ibOpK
Skgb72d2tc1X0RO30i4aYdCS1tfKLjachI4JhgbisCknZaWxk+mhk6PkJiRJCIKR1Ti/hnQYXxwZ
D/iALO7eRuZVitsyicvSX0RhkXFIChrWCVGraBe+4/WOtg8L8IaDU5Up8bdbsCWGZYkTnOO1zM5v
6bMj31TaS7Pnc6+E4Rw7n2EoK+vj+Dt1GrpItPuZZ0fV8JwVFqJUwJ73KZ7Mx0400/o96R2THEm9
YO9xpt7mIAOYA8XEBJjz5vjaljFqk87O4S0ibPYU2N1Nih7PEyRoIxkpUBtNGKpPO4S680PuwFog
w0ZrXvTK5v9Pz/5kiJjw6M9PhHP3ZeB8TJ1nrTPnLcsoImAbBK3KvVrpUt0nuCR6rhZGAFbmaLCt
1PSX3hpIYgqVgWtLzHGfydkUGIVN/nhT1MjUInGJOn5mRzEU1g6De44OltHx08LESK2zGBXLkvbL
c8GMIGCSZRwyW79kkH7mUnSVGOOtlDOHDfL4UuasaCFyCgHEg0FDW/eFryZJhre/eanQ+LApPP7M
Yc/aHz3NB+K82bzisOflx3pH6mSuzw/I54rAAe5LDzFAxD06adJ3CAFH1iRVncPtmCHSSuFob1lK
XLxXFUv8tYHpobiJ3MePml1FNoIy/qGvW4RcuHa6NNeWlc5vi6rhoutQ2hie5RSydW8PnWbuOiGZ
PyAeKW8YPoi3HOHiqyIpv1Wnll87ZZB/tKa4BoXLd8vQZENAXkmCr0e5yN7SNayPsMuJp1zjYeRd
mHTaF+EI2YCvKkOW7BoWAIO+1Fn8VClwH5By2OueVA+gZ4NUkHAw1U74RxkRDu6z3JnYooCF1mRN
zOGIgysImaxknH8ZMpcZmSC5SlS0A1HpNQlbkgZQd0y/whAqC/E14zzB7hmWN4P0utVXGAUT/3pC
poLozKZ3h3pCd9uWWSN8HdLCjObSzL9qkWleauxPd14WEQfy6oIIK0Tb7LwowZEv6UzseKDhQfSK
7usEpezqzFCvcPWIEPtN4sJJ83G+bj4rMpUAunAM1GUshI4/4Wyc+kW01FHOjNrMgOF6a6Agf1xS
2WR4SE6kL5A4usYsDVdAyaRvKHm/z7VC/dLKzrKDF6sfIjRMNHVy49yWDA4uQBUnxoaU8yt5ycIS
17Jg3W2+fc0IC6ln1utZyNQDS3Yyn3lZGpR4jP5IImu4h7RENBmCJGYfhvZQkaV2i2AGnZSUXayc
tNN1j4u9jvE8pkuMBbavCqEfIUgwt7zJbO07Y6mZsTAlIxWFFJX8DxpnYmJjYafJLhVjXTJdrxI1
sJVSAZuC+/szawjscRGxJ3BiczLLXKeuiLxIVrtiSR75DDrYjwSNDViPhDXJ9r5i4DqBLJj2E9xN
Gw1fb/rEIf0RCzQPueaceHbiaO/JMiJ/XLIsfWhnM/wturLvd5Fjzg/YwjbXAGP1996SRffl8xPh
zCcMzANRixYFLcgWFoSjHeF90ghPX6Qezxmte6c1Vfy2iEI3BfUBXokvUalOjyFtdSoEYQdIhLa3
Zhj83R3FTHKRkhprqfyEltvrFneIPIw+L8KepyXzEaloa2dXpeXQ04jVnv/j8PTn6XDYu4F3Nbr+
l9G9QPk5szCPrrU99OcIIr+8Xutm93XHhfb7/X/PN18uXOaMkGG9jE6hiX8YtKzNw6tG4uQhoNde
E4iX6bbx5sfhyrjJd5OHFY4n/GmPU84Bk5LIXx6lnfP980/mDIX8eAq8rrW/etsKwuGYKEyBC/fX
k3v47gVfLnyVZzrJ40tsKoK2tvo2Wi8Bgufm/h+kwcGfwS3d52yX+NhCXSiMPtb/8aZ6fMFtXWBH
uFky2/JwGg8Wv/NrL7/TDrgP+5pf7po7517ZS0/Z1XQV7yRv3hF2ussDJah2RoBlk1vezVd20Pry
hZ30ZOOymNrCC1qhZv52y6gMRQK5Gv8aonuk4hBaqbhG4wnrsbYuNXan3RYXAO5dMWbGI5RHxy+W
+hNcjEPYs0u8x4Jwkpp3kCflaxLG6Q+JmFdO7QjvdZzXxudslAh0AG8w7mJ1Ud5bVfnPbNcUw1lb
vhqNNf+JTTYsIJ7l7cIneNJBAHHQQDABXBthGIrHd9qFwjCSpqlR8hk2RIa5xJGsH+eR2DylmZM7
JUV+5jOCaBwvLROILaE6jWDTdh+DLOCXuGDQlFVYjqRjPz2QO9BceHMfBMmjb8piBMLwRyajETWZ
vLnJsutq3p6GYJ4xHNniTvzfbBTIcwjqDd8s0q8sz5rM+XdUp+nrsMgYZQlV0ArgXmUTbo/2GO9J
K29QxChjER3koYbIPfa4Eh4we6TRddYZhk482gN8e2yugBosAZuoRjmUR0M2+Jho2XWggknXqCsh
cO4drVr0Cy3d6aZgAXFAqeTV8zrgNR2/Ed3qSmvMYIOJodAPQ6rEt3Kj67uChOo7giFtf8mA+nsF
u7i4Z9LvoMMOWoIO/q87gbLHYbau6e2WT1KcpOUlx3HcF99tEG1XNcQ+VqXrKImUvTqQtTxlB2sm
irVZCsDR3LnQk3+UN5tXD+BDWQhhHHbI9tWHHOqVsNZ7UMV4DwGFeiweUvm7iV0byVRRoXhQfqiz
LRnYMMJfaJQV8kjgqzyulCBfxOVyGMvQuhJRLN85OmhyiI3ibUtO+S4pwwZHpmna5w1T0zlk+A0u
KuMDkRE2WuntDlJWFBQN4a6z6JqdXWKlUckdduCVrd7Ybdu9fr4oT3cqfigQCbKHlSD4URL+dSyk
Kdpf4RjU/sIhxFaehqCremuXz3Lz9O+XYhjEh6ZqGiPczW6NDRJZtwkakV4HpVVyc9rVHUYCyNiq
q88vpa2b3vGrZEjBXHKd8vPLtoaSnSXNUdMQuVZ2RkjU1Uyocy6qfdIVaqAaEREE1pq5Weip4pEF
p5OCw5ocCX/HD4OIFapOmZmjbP5QCym6nugTPEJ0mzdVQ+qHfYTO6o7z53yaoqeQZiPoMhgJIqsj
vFD19AZhZ7WbsqIHde9L+aCZc3Moie64beaqvoCLngIIgJVrKbi2F/C+t5Ms8kNnCjat8DJrNv/I
cZmXPtZd0mMWwgTaUfUP0j7nVyBZZ7ycXDFEonIb8xokGGP4vsSBTeuzAKc5GiAYtH3QQyb6UvSt
Jq/f8NS5ud1Kr1gPaD8/f1trXbB5WQqpM4z115XHPOx4F9IcRmHx8qHjHJJ7BdLfQ5OK+bs1O4wP
l+TSZrP+eafXwxQDYekqqN6UQujmJgclQuHJ6gB0Ok8WjpGQR386cQv/mQRiRiepuFCtnHZXvCNL
XwFdukCUs5vuSk90yAiZVHpoxsOd3Yn+JuoT6bXHd+oG6Sgq4gx1oztJpeXPqwXSKMf4ovRKi2yx
tJX954/99DheAW6OY74cptPbAU5h96PqoPNGaQ/dqIGnsZdiVbtwlXM/mzVvAtubsAOAi47fLmkR
WVYMqPOrubVvcX+PXma1yT2UXfEBWwbDD7NCv6+wtXuc9QLIOB2mW2OSBiwap/ZCHXzm3XMfcAeQ
60Mk2CYt9EsyjtjoFd6C46079iNA0lSrO0Hu71UjNOc/OXIoUf75UR9ddVOjIQrJQvxwCogekIRg
Scv+GE+X+NdnHzUt/Gr9jNc5mSPHj7rLM9jB9GgeVO/iOTWaOIDFpnuhk6RsuIn1liC3fBbdnAUJ
zmc7RcQ639esvNhxqPwrMRu6NEUwrSKnKV/YZpwqtQOZxFoMmqxARopMybgysHm/sNWfUhG4DL4L
DpUl8xWE4sc/2tKXWI0HByoCQ5RvorDFU6wq4ytu0dH7FM7qd7VWuzyoiqLcq8WCnwT+QQ1URysF
FW+sBIyIxMWUyXKRN8E/v/mPww4Bxgosbsk3cc8WVFq8kghcGSs1J78xs8Y4fH6VM6c4uA7uyTim
q/zN+tX/dYqj65ktPYGLAPnZdJchIa0tTyHim45yoVI7s2vgar/2NTpyQUR8x5eyK2eBRsGuMVtR
clvOOeRSvGyX589/0Wlfznjjg3qj4yLK3HdzHSMiOdzR8XyaSNl4hvmnEBGh4gz9Fb7IOOzSQVS2
lwzxaLlE7FkETMXDM4hgvLKKRSL5Ul8TtJoWBWiCMUTETbRGj9FQWJPq8u8LXIOWCdcGYjhzks2R
QpgDtn5r0m21wGIGxXPIArYvxVadec1gACAjyDjQeG3p/1VcqXaXMOlPlajEIlAWgSYRnYo//nJp
9Z5286tcB9t19Kco9swt8NoauELFeUFLXRPDCkZqYgGplA9lARiSVwrWkYu2+HZZWXeqNqd3WVVK
XhjpzsPSRJJPgColL8HZXyY4ehdq9XN3h4iQLRzSjQYksDlMlXp2YhR4ZHkTxdK7C5TgP+oSmb+o
zxX7bqYkMw8pUsv7OiXRN+jycngyNTvEGID1EeLyJRPYbVsTDs4axjSl2zayconDdWa1YJIC3xxg
HRHPtqWoIozfVh6RxyCvPfQq2uFFu8hp0Vhzm4KG4g52+brTGsQ9Ha9JvQL5Lqe+xaK9xYC0YElM
Tih8lcg9kLIkQV1BgFtaifi+wkwZB3Jnib/jpfy2KJLmw0OrL23LZypw4hpJR1zBIZw7Nq0lProt
vGP4E+QFj19qvUPnLzfZf7h8Lzt9nPsryHWBlBZ/OnroQCfDez8qgC0X9pG1vDh+NszcdKoPC1CH
m9kcDzjHlg0Gx6RWJGXzVPVptW/CNN07g9qQ8Ww5v/Q6J1bbTuPXdJhndArje2arX1SSyANU4riU
K4Tsadjh7iob4eFEFxZ0+qQG/ZJF/uf3e1qfQMRQVBIEVch/urH5rjFDdkjv5i1KEozljj3uDsdd
5ybXJsKE0EHupXy0LyCfp18pVCgWxsczYoS0qRvGMVotsnsCqme5u5srQ7+H1KhfKoBP63wgbxWF
8aohUSm+jz/TLkoGOxsENmChk/+qO+bIFXTRb3Y96vcYgOLNhDGg89M0YzyHGaSoilca+KHhOxLm
r2bcxb8EbgT3DW5jkKrFhJcmmULW2+fv4Mx90obQScG+BOfevoMq74XUyTXKAKvodm0ohbdSXGgv
Yym0HwgLLoXUnDnryLYwsPcgUwqOxgff76/juzGkqEkNLqgPEOE5SwjhyxV9+WarbQRTzVSLX7We
zo/ElVjLzjIGrQqAJ7JANBr/Q0VtkwZtHNfXbZhmf/IsLCwXhRrI3ueP5vQEWg83eJV0mTIFwKaY
zxEzwtICsVIAT3b6EsX3Uce0oreNS8Opc5ci1w14Aw0aFLPNBjIYSZ8mGtOYAcuaAC9NEurtdHBn
TI4v/KozewT7JmIukH9egLmpNdrZyVq1XklO/YzdOsYLTwwL7F+LpkbXkiPPWEJjiU49lebSN2DL
cvfPj3VNS1L1taZCW7rZwCMnyXHAJO6mVNomiMTg+KVOarejD9GFUvFUzWVh58uFcC6hXoRjfLwK
7TKFwKav1wqz0vZqePJ/yhZlp4sHf9cRcq9JhYcF+uLs6IxJorfYhparOjfJV5AkPFFdik0yW83G
kTA7Bj/2zMKOIw+bxFY9REQB4r0e9U3gRGpDoLozhj9qEz91cF7ROMRl0BxcqMDObJywI+CMwKhH
ub0VdyVSQaZkFCKSy+fpuz7L1cEuRuxT8e3+AqMKDYIyZReq1DMbJ+k6sN0pVQGTt15bdsSkLl94
ltCUwqBmuuhq6ShfaKTOFDsfngkrQxQhIPZsx69sUvoxE4rDZTCMd9uC+ApXjrExlbAwWNwEYsKB
9tI4OHrdXNeyAfbopElAOIB+wGMU/xTqKNfGt3S3CBU63Oef75kbJNMPJojCt8VEZbuArHgdnObI
rBq5sAdsu00HvnFtONh7KLCg03hEhhEXpSmTeKJZuzmyRgUX1gbBs6mGVuSWIrd+EPGA98QQz7TH
cvb6+V2ebus6rE4wWuAHQt62ELyd6wC4tYwWjGiOH2YeI2fB3cWfTZyI3S434/3nFzxFTOlJ+Qsn
FzYysI/1jv7a19mFSfORiAAtqkYLMEMycapPB0/MWvYdiR5BnHXY2oGS6s21kU/jrhVkFg6TFj31
sjBvoGNc5HueLhR0d6wURjEmCNV2/RdSqeBFreIqghli7eGcZ/3O6jj9HrLi/6zLyw5QwSXlLtGr
woDyJDfPzKSKate11fgl0Sqn9BOhhG8azG08T8ghSa+nRXTvCljC788f4uneDHzGpkgVzQiFN3j8
DMdGrKGbsgTNdCB1ZhD56CnDKH1FlapizyATKiBHtU28YoyGzlWU1vrn3dnQTLhODJPhnzKkPL6F
GldmKmz8SEVU/7QkR7lxeu03+q3uAkp8up1wIfjUnKvQJqFrH19IiplF8D1xoXYMidHOUtgEIA+f
P9HTg5WNn45Eh3cIg2BrBtBWZp6XOq1ObFTfSKMZ9zgOVC5ZGZfGXqdXYmvkQ0P3ue7IW+2rOlRA
66aSMWGs8OeDfLvDEDW6Fqrx/vlvOn1yzApMYCgez4ovbJ5cQ2e8pg8QoJqV5Q3jv8a3CcMIPr/K
mX0OTJDqdS0UKNI/kqP+WtAd4Vea0oQoocfMuUvqafwTMV9GcoaRzNjPxhvujzB6J+x8yx4T01zp
Bx8TXkrrsl0wyU7Dmzxi4oSlqXXhZD992vQLCiIC+gd6wS0/g71ZCcM8R/yrN+9hlquYswntKbWz
7seF53Da3K3DDg5a4DqD1blZlBo+fuwbmeTiSdrtlHZRMjdVVHHdY7EcdCmIIkCLoXmmPKl+aMbi
ay/a6BUrb/WfLT8wtaDFYyTFb+f8Xz+Nv95JWjIgGIF7OOMg+ejyMh1MNcou9bNrc3LcRzr46Rjs
mHw9sDg2PzmS+jmEnZZ7pdpmLw5Hv5vYoCw4cMPV0uWUGcTQoMUZ+neNHtLHMGf49flzP33DzOtp
n/gPfgCY7x3/VGTkaE8TBGEDxmy7eKYbZHzRE9PQXHqqZ86u1dCHHF8qb1JYt/o3ku7Yb4su92xI
8b1vkM6auEuSd8oNETll7o6xYfyXV4uVuIys9DulWZljhtWUi6sT36pC8BtSIhXhZ1ne5w/iDHDN
FskGBvWXBHRt68EQj10Uh1pOb2ToSecRqVXtkTDHXxfFkH5jtomLVt6TdDGl3fColymJVQZJue6K
RvyzK8c692MtqKtEAZrP5rUQOZLHUpcVnpj6HO6mXhxMzNj/9RRambaIvpgw0io625+s8EtkWlOG
+4Ys/arzpLoBB192dmzIF6ZrJ7splwLatHGU1rne9t3jYKnX4E2l54xa7A+pFu1pzv95koytq4FI
j+MdhSP/5fhrLkMpmeYRK/8oyesrjGo7z2pty//8UzmpHxiwM4ViFsXChUS9WbdJbi1TiB2jl9vl
9NJkifaiYSr6amlCPkD0N93IlNurCXN+pD5L9e9vjXnwGhvJ0pW5ieMfmYSDU5UmDRV0k3WK6pR8
pz3RQBU2tZ//0pPCjvdlr8T5FcdfV+7xpeBRFrEkMP5VVU7zonBLVSGc7BptAbb6/+6DvBru8ALl
D4ImXlbHlxN4/Dj1QFNcoOR3KQBK3yS09dCYow2GuZi+mqXDHqs/zdNsQpqQyNIe2ZAZFIcYwdUA
YnVrH54+fwwM97ny0Vb9cWegBlAAgJ22p5M9cujYDTE1TAoIMhl7jHw9uWllHUKFOjqekU2EmkyF
Fj1wAyap0+gqfuYtIznAe01/TyK4uPsYnsDPpdPmG+Dpft/gZqN6BWZEqFaKkiMvqo0ZMwhQ9QX2
j7N0HA55AQc/UvonCBVmh2KrkY1n0+x6CAN4ThQek1gC4WJlbr/GIc68nh6NmJCE3YiHrtWOc3FN
EQo/umQD9lDqM4GUI4kc5W4kySgoOz1L/JhnfS8kJ0xxhRnETY+ZWOZWHd40brzgx7GPm3QhnwEy
Nyr6wWzvwans1BXEE4ywq3st9uAGSD9TKxlvnBh2KwYJicZHGkWkXfejJf2ozK58i6xQJaOxnb/1
ltDeo7SSftRyYkC31Yy4cns1s9C/Kr10T7qthAuGPtb4EFMdNbfDagPl10OH/yG1FUa/Gcox7OYj
J5UOixwn+0kHrtwXkRkvpO7UOOTZVY0JBJmGsi8J1flRIMUgdiLX1G81gbXs4mU336JXLVJX642w
eygjtJGeqkQ6IoFZqSEADuGovup1WvDjEmIIItnEAAO7ZtJEUhBQ3B44sB/qplWFO1GzfIUyr6JP
nuT2pS3HovR7pyNBB9p7a/Fo26Xxw3YFOQxlxtRLOBZmNeNc968LkZtfC9mObS+tm67c5XwlkW/D
HsMcVV2m5XqpqbLxMS0LEIieg43oDMb5/oBL7eDylZkGTVUOfEewFcFrU1nj2EfLrE4+N16VfmYt
+Xu6iInVzQBUdaOJsCVNoR1zI8cg+ApiVv/aO8Uiu100UGUya84g+k9j9c6Ys5+eHblvXjMc2qAL
Qq6SyNDTCUZuM1nxOkUgZ0gooGJ4VtrwWJLji9ahmHCwwBU7siAJxgQNkZ+Yvrasp9iNwtF6wfEl
rTwtduz7emmHW42nqXi9xRyN2Bl9nIKFd0WWbYNe3qvyNTuDj9Ga3T7N7GCuKmNye9GwF3++FZw5
x5g7siVCLMMabNtPwQJaAI91nHjl2n6oynx6FkJ2LlzltFRiv7HZ5amIzfVA2xwxjBPUQo5TtFxj
HqTjsgt1h8xe+asRGTurNF4h4tym9oLRFQLFWQeeaSL5oS2GC4Oik/oQyy7yAVD5gQ3SRG62ZEWt
7W5UkcmF2hz+QqAq/LJaxE1jhvOFVuj00WKAx8jHxv+KQ8fZzPJHvRlzyr7VZb629rWWh//Vwvpn
m3lws7WjoeRFbAy4fXzG6M5sWIL4GU8xu2w36pH+NUlEdKHtPvPYqEEoKME/oIxtoWZcWfH8r5mF
tOGQkZTSLjuC5VbbcOtC43TmqUFyArCEbocr6db6sdVAyi1yoz3D5nzMEmvehTWk1s8/+1MeCG8E
aBRWxHpAM3s6fmw9KjSRJsSMYxneklJVomXwFjlb0G4QnF6RvTrEL6t0s3WldB7fGs0cK28yxpTo
lLrpD73W58OFdXLmx1MfAwma9BM4NG6QOBE3ud4OIyYrbWkGose8LlOwPvr8x5+5Ct4I8KygvwBS
bH97uExpm2ZgKU5EhIssd9SXDgFEn1/lzJqnGIc5xZmJ1yszh+NH3FpEiuWmVVOyhuOjmpG75A4a
uzfLT/NA0+JgBmj9osmN8SLH+fhbEJVcMV1f/iDyTEsOzDx9+fyuTmtdni2tKVMQxwDJUI9vSk9t
c+lzhg1Kg/TWS1brc9YnG3yS6F+WyZhfYPxh1GUh+i2A1w6fX//MQmKkaK+2JVShcHGOr5+pjSCG
lTEw5ELtqioJySBHbfLkHH+Nf74UwDojd8ZldEVbvrDRZ+YwpkrtIT4kkxMbj4A5MtLMFnX155c6
Na5YfScY5IItrLyxLbmSyOI8JCmdFiKdxSEmLOg1XZz5pU+M+Eol4Oax75XsSxRGCeCwar71QkvT
C3fxYY18XNVyFxrkZOgODiLuzcuNa/yGwwRCjImHW3I9h4v8Lc767lduz/xmVEtW547NWNo3uK9p
r0WbtcWNDCCIFgpO/essGeqzLcz8ETs6tfXI0G2wPWGH1dxhMZhLa11s3bdjoRvBsozye9aNk0a0
bMR8nkCI4j87HFvVr6IqltxEX8wL3+/p94NtHVAHVTtu1Jylx99Pl5pTrWCs46HKSX1aCt0rm1T9
hlDYvnCp02ZpHebqoJVIsaBAbjYjQ641FGz4NM+alqjXrawutlunlX5va0BiVwwdaljco9Fc8rQ/
c+V18I58i8kgYO/mymbbzKhWyJGa1LF7LVOiKnRlEjvNarQfapxNOz1s/hn7gH0CsGmiQWKOfcLF
I71C8PXgwGsvAvAIhxjjDQc1406EyULdkl2S1n9MkY8+11X8wi7PawT5cLbwLYBqIuOoV3tZpjTP
hb2Qha0gWtZ2TWT32mGOtKglkk+ToOs56F/trM6fLafs2UO7PH5MxpAuoqolXNRyGpqvVlfoPiII
FT1gi3XxQemb5nclyvYpXsZK9gsjTr4TzuXgM0tQ1aNAzE/aaGnLA8lnUk+vIKV5UEdVlt1OYWZK
LqmfDYywvm5bt7GlQvFNHUqMT3uj/ydZsyivUmK/yUhvBKbFTUsebbJk87dWaq3Yr5c07K+miJrE
Ldml+n/d5XBKZ6kDLcKhoZ1YF8xfs83WwIwH5yLklYsQt8zDeoQF5GTraAr8z3e59cA6fl9wRtdC
DpEOq2+Ln0aoCG05GXrm1lZ+l6noQFdPtJZ82qi7WjlTiB0s9f5/3J3HdhxJlqZfpU6ux7Jdizld
tfCQCGhBguTGD6hca2Fu/vTzObO6m4jAQUzOcha1yAIBj3BT1/77i7DKcGB8/9knZzbYyBLUwbIH
FeV/r78mUkYBN2TGCoimyAGOQbPiF8y/Tqf/+Db97+hHdffXl+n+9Z/897eKVKokivuj//zXdfKN
8NfqZ/+fy6/99z97/Uv/uq1/lI99++NHf/1SH//LV7/I3//389cv/cur/+AinvTqfvjRqocf3ZD3
vx7CJ13+5f/tD//x49dfeVL1j3/+QaRF2S9/LSKC649//+ji+z//oBT/7YUvf//fP7x5Kfi9VVu9
9MnLyW/8eOl6ftn/k3oJURZUP8BUptof/5A/fv3E/JMyaimkoAowKovdaMlVO/7nH5bzJxoZfkqN
D+FMX1rSXUW0DD8y/qS65azU2QCWlrDxx39981dj9D9j9o9yKO6qpOw7fvv1tNTw0V+QSNfBPZyu
5bE7zWCjvcWLNAZZITexckQJ47DVzhSN5tGm/Osxi+sEr4COKNe41zMwlwZxJyGOtqQJDQ+O0Wkf
G0cTGqdc0z4Q45Q8xLVDKrhZ5kZQ9iXCdxUpNqi0MYtd6k1qCTpytee44/AKVDl6uA+qJdjdwQ7p
0i6d4inOVF5cZjbmAAGGPPaNL8eYYOOS1JWgGqYUmpkxejKggys+F6GuP8o8QWWWESO5U9KFFxQX
vf+YVOiD6aTbSDPw8rwE08hIReoy75a9Fd+v36bLvwfl90E4AtSWt0NVBz3JYoGiEVoG6bdtiMZH
acP4BGoKZ0T6/o07e49W+SGymXT/cTT6vz9oWei/bUInDzoahjnmsJAdD8JA81nVRPfmXuCYGAtI
c6MbfuBN06HHlO/9xx6NPt+LksNhpoOf0l/xjuqOiAjE0Sw1JF6K+mqsfELq0pxw7dANt9aI2syw
e/fMpnfSw1ieSscASJ9+JSfk0a7XwCQOfTlhBmQO/mJtkWyy3C1XIIDGXZMVXRl0WHFuZWbM65gW
7W5SVr3OWTFnLsC/Ktjf3ruB9gaOK1dGgHJ38dh4PcBdUdrweCZBkDX+SWsysuxrcEdjChJzarA/
o5UD3Aet+caLIjmtrS4vrpsktZN9NOY+wfT9oF3Bg+hh1oatek4qGT6AtQ33Yqh8dahbnUDSMVti
fS1cA9TOSgdVU6875IL23hLmNsicgPS2sj9OwhxlUJjEJnHyuvbXZbvRtlqh69g1t5ajiKJN1UMd
jXQpJqz2OL6lLQ5NlAK4VXYHIDnmGhZLdpd+4fqrNWfOy2UqHr8yLrI0gemlU5YflXG243KdU4MI
CvB8RJpO81GFQn2tp7N+7CcS32V4MI+idgOloHQ8elaBJNWJuNBj2aTjAuP3nrPyuqG/MrHpu6Mv
hFuJixUKjszajchEvUHI0N7bKbStluT3nApPDFe2GVcHRfjypuJ+sp4yi171+yvpaKf4NZG8ReoA
Swnw4Rhx84iyyVRFOrUqhdwVqY+HQjeTKVXVWv2AmlVWm/efeGKGyMtB8YB4kVsadbxnvp67pCLl
WQNPbtVhWIaJn+v9CI2iHL+ouo2QtaUCg/aGK/geibOvBdLJQm+T2N3wYrZm9qFfzKdWowjVRTMn
2JVIdNQ2Nr/F+CFxsSHgZ2Z6zj3n6FxbXtSSmILJEIgTm88RfqYRHKBmiyEFKn+sEbxyAIzL099/
Oyc7Gw3JhQ1AZ5yLKyK71y9HkVrg4LIZ8nVKamMR4yygty89vNt75Fhy5bnpOTbxyX2Z78bCoG8M
uYQekb1Mkt+OCxt4QRhDIQIN5iRyFLw20p3tN4twoRrqz1atZhombS4lbOtuIlkM0E1B63HV4/vf
/43XjJ7Y+oUSgIgct98sNS5ZaxU+zGZkBk5vzlsa6OG5OfjmY/BrRf6BpIzN/PU3LuwcTzm7JvFw
HrWL3MmqTZah+F7FZuhmQRJZ1pdRTvlFaMDjxfMMOdyYFfE3UMfkpso9Eo4HtAkoi/EA/n94BRRx
0CR0Ln7H7CVVET4Vm6QxNnncY3ytiQuqnejvP4W7Hua/CG715Uh7/QbqqCVtwW9FEKV6f+dWsgho
5ZjP73+X40sKM2sh3rBqNNaMdbzWXdRN+jzxnnUzLrbC6bJd0+vFPmzM+WZysmhvWgNJtYUbXrz/
5GUEj7Z7SlAus0gI4Joc6wYNIsBtDKCxzceEGN+1KmbFMt/EfWopf41lUHUNAUp8ctWSiCvrKL1/
/xOckI+WL486FvUo/mSw548mWRc12mB5y4kjEyBGUebrNoVWOXutfQtTw7mo2z7adYM5XoTUHYew
DeuLTHem9Zy7/UHPpbq2I4zke4/u7Zmd5o2dn5s+n9GEpgC//6h0wxccEXHiRdCnW/02c5zhPoLx
tXQw5/HKy/W63b7/Qt6aDEurg42NUurkrJnKKTFLE6cf9tkC/Wo3X1oYv38tEeZDnjO7dQJb9Vp1
nvr0/pPf2FWJxKDmAK5aYtOONm8/GrTCrmgwm7j7rvPWZELWclz7kdUmQdY5cIHxa3r6209lAoLf
QMhYaEBHBx1+6e2YT4v7mGh+ehJWl5JhuOj1tQ6LDz0ZwJTG+VzyzQmSw5h6EAowJaVWXe6Cr5c2
luJj41VNtOpzokCYc1W370Rj6DvHKZtDVFahjbxTq8WGrqN+IGTBHA9mMYifql/y5gEU52jfkO3x
MzGAI/fEUHn6KsoKg2A2wHC6jr6av+KHNRt7f2i6EMcS2Eegx1aTb7iZzXKr5573RMpyMQZkSXfD
XrcGW110RkEPfirmrlx1ptNWl12mOnurqqTYmxG15xq/Z+eD4aFvXxnCcG9SOVhqZ7RdTvO6TJ0h
6N2hVGim8hhu+5T5bVBJnOf37w/gic5jeZP4ZcMQotpe0r9ev0nTF/lgazMr2Df6yzCSEt0TAiwq
3yjcDlE5rNIi09ZkzMqrMJsUkE9iXPt+au0VVlYXnhrqizQ2/Zum14zb0ZTcMt//kG8cZezeCLZg
/KPSOd7IFeYIHd2haGVopfOd5pDEEKEZzzTC3thOoa9xUMDOoDV7XD1bfjspBp66K665b6AewNJP
OpDqSEBN1l5YqSt94XmuPZTxqyRztTN3vje/J6QcmLZQU+ljvh6LHr1TohQQoJMK/ZNuIPxIMWo9
w8l5a8i5Ty0cKuTJS9/r9WO4xRUal+eIUNfSvELNQ0xRaBVbhRSVYIKi9i8qGp8722iTrddMyZ3R
zf5FnWRGRru9LT/GFXt1quHs5+uxFQUqPdtMOd1JWd949y84DhvLcQNU+VqW9CRWE0i4WCEg2t7A
Pkif60pGN7PyddDa9HnqNefMqXrSqVxozqD9HOo8ecEfX7+e2DJHbjyUDbnW2rvciEhScaTcebWI
9tWM+0Ecje5PYB8TNDLqDj0kuCtH0kcPawcW4t+d/HwcFEecX0thfqwqxctJJcgEqZWEN66LCrpC
XPZnm4ens39hC9jLvrpQ2k9aOR2u7a6UMHXJL9+YmSSQDwX6YvGvlTvR6fqFUPJBcuknK1ijX9ym
EmcwcsrXCOAqa5ujKifemRhLrj12IVdTGn813NndlU2CpL+wvDMrdtnlXxdAfOZft09kKPi3H515
MkuKqu+BCKSsvlqcATVe8fQ7HWy4z9USp+crOK+hLfc5Y8ntPComo8KqhK54P3PI7WSY2zxZpbn5
oVGa8yGpFk2yrZyv74/9m3MRazbUoiiEySQ7rq8KoLd2QmlgNLF2oFsyYkKUafQwS6P6FAlBYECc
kKcuuFERQTFbZWB23hivsilB6WI79Rke5mlNtWAytDlxZzJZIkcnb2lWEzQsqoupwsZTyJoDq3Mt
AqzairhpmUzhmZrqxG6bBWmBAtETAxFiZz5akGbsABD4vHqjFObDICfsEuZhVu6h6GTV7zDqhGGG
6Ttto4oYcBwiuZrLfZSEiLGxWMAQNs69nh6wYU/5Gs1bsnOdOZ4++XkEQRiZTZ/e+k3pJ1sE8wXm
bbYT62eO2jd2NPomwDIAJrQWjKNtF8se3c0GvoY76vIeD8t0X3kKd/CcvOaqtfJrIxxSTBkM66wY
avnbRyuFctRAMw+azks8eraTVj66RVeQKzHED8nc2T+SrkAF0acFISIYsCbinhzn7orwdNv+oZly
fspaD/pfZJvnDCjeuI2zoeHTQOgCNyeOoddbrLKxHqlH5B6DVSZPEqHpGqjXDwNyq8ZPNbRu8ux1
lX5oZDetUtunQAtr3KvOLK9lgzh6Lcig8I/2kIXDLTmaWYmqtdyJSPDuIn3+PJCn4my7ytCvk1F0
844yKCw3pZNZlwjJ4nyXeTJKDhVpSeXfPvrRVTNEYNm48XCDOHojIsQM100i4GyrCZgg+Imq6Nz1
5I0Nk8hI3jotEgjix5tY6RFU5GG3G0jXj+rAbtKYFUOMQSAq/Obff7tvPgxQCQBiESRaR5VlWTh+
T/+R5mQ1VsQxpd5LXxafJMFVH99/0mndhMcA/QANzQUH9zG/JsPD3dajZWXhZnYRQ1IlIylPziDS
J4ZW7ENIchdRLqlCyJSOZoubJ6Oy8JOmKHeSoK1nDF36JJ8vInpPL06B6/UFIVD+WpFovxBu0zqI
RPTdkMOAzLTPX7xBB16DJv2zSCIyvDSy7Ff8MZMwvMpIoIni4vb4918O8IfJ7dBFXHVMgAFptD1F
yHKQQ83cJL2vAkQa1pnN7Y1jAdAQ+BCGjgMgcFS65kUDChLxFEGzfNUtwsXE6PQPZhWT2J4N3blD
4Y0dDTI1+hoCXBb1ydHZ38SZ6CiOl9lFMEGmjfNnA5+VtTl3wy5qpyhICOe4QsdNPqrZ91hlxw6G
aBMZ1wnJoes6S+aLAQwysDOv2DudF20brzUCnyvzRSXMK9wQcbJP+649U4G/NV9JikKEyYSlhX40
kYy5mvTaDUVQcYPimtome6G0v0uHXKYrTVQOmkWQgtPH6y0l7lsx2Dl3XeiW9qGd7Rh+FzYR70+v
t1Y5Ci9ANg889+RUm/GqtSQGn+RYhP66nRwClmrfXMwCCvJI//7D4NAvLgv0/nCCef2VptnWihY9
blATKXmVyKS9qDrwJauK/DPXgLfGiHWOSQi7CmfE0Rh1ZgZtCS56MNteH6CB7y5yyB7373+hN6rK
JdwFhRiXzqVr8/oLZbFyW6S1IhgTt19xCWi31dzTWe4epg67vDE5d/aefi+aNqwZ2HCwPUlNeP1E
m7ZUDZEyWkXccoPMmupbuxfTmRl+OiugEWHg+YvvyU32qG7VcbsG8eA4GwdsKTXhhoQ4Elu0Ibko
2r3/Dt/6RpDg6APD0+KYOdoJhhSDMQHzYrUYaJBRIZoggmt4ZoN7owoF1UNoiXKGyY4Fx+sXl6lY
JVVInlA4duJbi1VkgEAnOhAkK/dDaiVBl+btg5ZF6Y3ovDrIaVGvfHv217WNtYCd4i+TuqLfZqmD
3qQdvmWy9B8niBXXljGnH7loheeI4G8MBDJlGvdoUZf2x1Hhl4+VmRQ+E6wjX4UrZEXfxe2lT8s2
ND6/PxCnkxkwAeIaThzU6t7xlmzZIZCJvlD7NBdZdEkzUAmnWJVmOy0nYRs9Jp7sz0ndTtzWoHu8
eu7Rd0QQMUxVxZQmyzHc2K35ktY1Zqh6iv9ykXq7Umofxm6y9cBVvXPrj9lLkfkwXxWhkNuxRyir
Mlm9vP86/kIhX5eXfLC/5Hd0smnqvJ4yhaNoO/tY7zpa3NT3nZqF+KDVc54fQF3s9HEuR+JvjCjS
fxLEmrSrNgkdWIZtn9b3dj2W/qpthXZTOnVub9N4wKgCjNd7pAnoWHsGPud2LS3t47LxVoEMzW5c
jSPGdtTLvr3xoQ+qVaXNuhEkNAjMwKvDVKw8L4MDm3Z+mx1G3NPstdbPJCRAMUTKYc+znq77KTO1
FQiY9iOHofcAaM6dd5ZyuAfDSqGcRG35baz0pLvsB3tJvLRrC/ebyZzsFZ9SEegpmd5XuQsWyqm7
9Hb7yihlAGtEPZsOIsWN3+qESUfhjBwbXLe+BFps1AqKP7yabM7kt8kgxg4BzjC1/KJvX7lhFtnr
IgWawmbMjz+6eBKw/oZmloGDZcjHpl04p7asfcLCsZuOV4k2Yekk0R5kQT3o+tde6OVXH/CypF6L
0WFlvJN5rU2xgPQghPVEoziilhlb4uk96dqrwp/QWXWUzjT0S3INEZZa37uuzo31ZI/WIQrHCiMy
exx3ZV2SLqxrtRuAHrYZBtNuBq2v6+dvjTnUzw5AhTXzhmVY2ia3+Ka6Hw1qVxLWTMLb9cJ0i61d
pjFtq7TtMYaFZeAHuh56wDA0hQI03bXcJV5sEfyRxLG5i9skfyhkOn3q4HF8mlRxbzZDetEmTqtv
vLBofzSdoX/LxqZ6Dn0x3+HJV2WIzXr7uycnqLUCmKu6IzurxiHMMut0bSLXgsuA9ECHDafUtO6E
adNEj6L+SR8HOL652+kfQUbM+ZDasWducjclWrqIUZat7bJQO/iEudzKWBHJYIw9gYbFWBt3Lmv3
XmsdBaFD98RznyjvW1q3Fs1YL4ofTX4XQvDUoVTXQmk5yJVq+aXTwcvRjQntQ96kxbXd452xKowJ
B6ys1c3iMFjuwDzzIiLBmOaRE4y2Ez4i7jQMEoki/UqS45EH6aT1N6NK8q9ZWsib3HL7r1mrKjLF
pJ5eNCjwgrkk7GEFYNg9Vmka60HTJokdgNWqCNxh0om9r1p3YzuDQaCzWdXx1tEnzdloZKSnGx+a
2uJtE8L5J8oafxGrT2BLyqYOX6xpJkizKCy4KLNCl77SSLXFmKSOdxOGW07gu7P9aI8i6oGDHcx8
B2/oorU1eW2+m7xo+l6aAkZJ0+no/GoN07VKL4skmLK+/pgXaVmt86ZDCS7oYX4dXII5yURN2mFV
4yI9r7oCI4MdkcXENNXSL9vN5CSquEy0hk2l8eHI7sVoZ8siVGTKtF2VBIWuzEs+L6G3sMnGn5nu
lk/6wN0T9Z0thxUWPfKAxsV117MRSxR/skh+VL5O+oWrifCTU0YVbo1eKuFShf4XDQnIJ3KLcsZt
BgwPgL7QJQG8Ndg1cPWzV5o/FLciLxbEC5zyCS/d+dOwgBVD6+gd6cdl5S8RlHm8jkmF/qg1kjjk
Mba72xk6OprG2TY+u2Mc3iVs2Zhdd8nwAEQwY8gTQfgpoZGoIGlmU+1gLzQQk01ljYfGs5KaIW91
ojf10r8tuyr/1nd6PK5lOsuNXadI56JEyPu5TeyvzZh3t5pE7BLU1qh9lc2Qu4vvUKYBnS9Ozh3H
FBFySfZzaG3tWaWaQRC11UX30L2IrRUQQhyMUqXNK649bQ6qanastUHP5kHirFyv9Am/eWzkOvcw
1URyra3GQqY49KGzJhW0kZehGIppraVJ/hSZsvF2IF7Wk270fYRZUpY+aF4Tf+X6Bsoehpb3QnRx
9pyooX+0jHGa9xrJ50gKXVb3op7vn3FyDn9tQAVbOmb3rUsOe4C3OKGkninCnxWijufejczs0THn
/BM7t+9dadjpkQVW19W33gmzeE+gSzMFo1S5guOVf/ByTNS3jcZhRXZyMj62Gg27DZdXWi6NGiJx
KRoVkiE9xzqCTGnm2NyPA97Xjl4pFeChOV4liFavCP6Nr0UTai+djgA+iGSuviOvjEq0kEDSF76N
9d7KtEoHYwA/9r8QToVnJfSP9jLm0M4P9lg0q8xPdTTDpWnc9Dn6y6C3zU7fGySrsHOYYXbbDVDL
1hCP4JARFEbKUQyCmcI1Yi9dp4bCVhx+OPVQJhQaaBz7O3osieu/8IDQ5JtnXbyNvV6vNm5rxh+k
N7fGLuyMXZvilZabUXyIJAtOiZaGZxameEQOmP6RRj7gfLXG83tU+8ibxU3nIO5cdbYVfZstVXTr
2ZLGjR62uo63f1vtu9CGIyDiUn6zZsskp5W9sqKh4C8NT62dvE0YCUuuEq8lUdKtrXDEGmvwvjrk
K33Mndpvr/yomjdZkeQkkzZF/AmTCYt0dsea6MQWlnaPoy049Ryh1N/1vUnrks0hci5QbRtfEhOf
x0CQPj4ESlfu3aTrtGknLeTvibKJMWkIXbK266kS61oT1S2xB36ySia713bkpctoP+ij/wnSfgSx
Iunw+FAY9MF7badrtmYNxRhgcHiTl3qxLkiB8kkoMyDEd3Zp3SI9VYRroxSXQQRdjpSyWpudIMvm
wVuHuu0ViFf7Jtw2lkjSAP3yqOOA5uXDVcjIfbdbV34G1bRIPE9D99H35nQM8jbNEZM3TfFCTQgl
t5B+xwQfLW0MdFuaL2rKC9iE1HxiBbVRI/XeXarSVHjsvOHgGzU4aGrcON3g34q0J/U1jOMbB/PS
2zjWXXUoO1avoaD8Ug7o00Nbtn4UTGMKAu+N8B7JCe3UF4o/biA11ibpOtRkizeXnmQjctdJaYjq
xu4+UrnxOSOmnU1rVpmFI73j3uTEBax8a5D0vGNtjV2t/zPtHPEyGLQ/tVnFNlxJwuZgRkU69pll
VG6NRGrj1jSVTuZ0K/sNMl5oMMgtjK1LB7t5yMiBl6u6Nuz5nvUR16upj0JEf6zDPMgi4X2WKovz
AwEWZX6ZE+w5Bl4yqPQSB4EWRkuu5S1ZBnmaXWS2Zl0PmD/pq9ptBnsldNC0wICH0F7bQ7MkGjRF
VmwaUubNNXHHZb8zhBq8nWuUSX2YvDSjTtDSNtqKULMX583Wgh41qJ4k+2H6kLcifSS3yZ82LV0H
4tc7YdmBi2POB63CMZqYI3skTU3P0Hs3vR9lm8lOM7UeRj97hjuFFjr0K+2jXbjRk11NhXEw3Ck+
VJOrz2s7q4ttn/mKMpupcte6GSWWGXrp3tdNmR68cZDXJQga90i8c3KCqs2hXEs0D30wTm4+bDqn
c01s7xp/vGC2T/sy89xibfoT81rZwr3KJk0vNpigFe5VXmFFGlBXDZQvsfAx2ped/6AXrvS2lRrD
7+PYR+52nvIoJyPGNsq9MdjwnsvKi3+Obhry2ShWronE0G7s0JiXh0N3WMfSM75xek4fWUxLFhOU
8vuKkCoQk7q4q/U4Di9qI2w/a7Vf3sLlzsJNoclmV8kxg91ASCBlda2P0yoSvbOJ6hYb7MbL4xvL
GnruzrWmiqt2HkS0mbVQbzd1PxHM6VTpks1GURBoyjbmbd4pt9u2TpEhCYO9ZrPChixdWQg4BtIH
FBkCdVhOqxZszrGDbMhLcuFkPH+EYN/c6Fx3pg0VCmA/Mq2KaGMoYzQjZJzVG0/LQ7KP9bFpglBv
sLOA92ApLMQVf+V/RXObYTEI+6eyKbECSkU8lvpR4AJAcWKcgUDfutrTGEdWSvoV9LMj7EjBvSrb
oiXuyjbiXS2y7oeblSESSyuKzzShT+FdbrKLkpveBPL1YwaGbYZUtWbP8dNUxDWMfreWXdr9LIVh
B4ZWGGfuzm8Qy1CGLawtqEwLk/YIpjIbuAa1BahDDkkfaP1Y9sEsZp+kwnz6HsaFfHLskq1HL5oP
mfDq20b51mawDe5PggUe4IUmhlUuiDbJMAQ65xz7FtjhwDcHXIUxglPK67s9JEqtcjrcvRRhMHCc
4nwO/CnF63H0xF1fw40YykqdGfNlTI8QBW72MK0WB2Mg0CNczY04lZjJPNWshksx6fiaZH2KsyEe
6NvORUeXeOYwr5pqOmc3dfps0LWFSYrmC73nMSJqRH6YeSXPbudU0QST3r4bi+5zZ5QvVKPh3RKN
EHRCnJNCvNEF58lE9y6qGwhfx94/WZ77ajQks0/ZNST9/vsQW8AaKoZB6Okhy96zL8Ioqr7CYMVd
Rhu7Q15P4Q/HmeIz0ObpwGNSCCuEFhpdcNqHrwd+SgSxR6TZ803lcOASVBxMLWw2M4BoHGA+/4nu
eXpm3E/XH1RZKDu0biGyEnX9+qGi1f18nqF6mlFqHpC+cF2YqYYqDKSu+EG+ex+7emP98b7xpqZf
DbcC3OXogVoyTE0NdbITVbWtejSKkUV88jxRc3KyOaGOK4nFeUnbFtQyE+iNA6if8YOvNeV2htR7
0KcBMpOV+PFKGha18fsf8o2XwmHIxICyQkfgmAQo09GrY2OKKEVqJ5AZ4DlEnDg1t1qjf3//WW+0
rJFz4LIG2RDmoXbcepBCy4updFFjjVVFFAjGSqtq8vt5ZUo8pLEaIaJw1ftW9DzMk4h2ZozRSYBh
ReltznyWZbRf7wIMDPg9Bp7Q9ZHpvB4cOHm2Ey1clMSP7P6qFCSEUqrNxs2Sl054Se+5Wy9zICiV
HD/YiZoGZRbCDO+7EJpfnRmINxBYD50l7QSPP7+wMl9/oMT0RN0r9A5jigFmk88W5HbKjXrOvPsi
roC7i7jeRVXjUaTPap0PZrNthnDct2k6fh5BBjdD3YXr99/U6QxZPhdtKShUyGGOudmtMfmm6pkh
aV7k62nuNMR0CiVV5Il9PjfniIqnWyRUWHoRyE2gxdJ1ff0eejFqDROSpnopvWdFCytI+r7Lgt5f
LgiRotZOM4KNFuNleWYUlj9+NCvgCKEoYEo4tBePBoGdB92xP0erpqnydT8ScCK5852ZfG+8UqYe
awFFDTEYJ7w8x0lnfeEoxlwgnzKo13ctoX1b4ja6Cy931Dn5zmmZwzlHk4yVArOZUuD1O80ALaA5
cdAOTRvd2jgarcu0dFdWD0Xt/enyxqNc+nCIRBcFnGYebe1jYbR6v8h24nyY13PfLeHawIVzE07n
Ntjlbx2NFkpUsk7Y+Gj+/dqAfxOkRC5KtTHGy2ia4uLSIYbzObaKvKbfWOKvP0aTDEIhu6vCF9pe
zsZPY0yqNZRMbVX34MmDW1UHq4WS2Qxi3oDfhFtnwFyKe6wrD2RLnPMOfvP1EPAKVRiGKi3Y1yMx
+hOk0YjVBJKV/ignIbedGux77Jnmi/dH4nRHoWHNWBNTAZDtnmTvjSjsMtzxYgo4oRW37ZB1HoZf
zfQ9Jc2ckAxnzD+TN5y2h3SyMDHDEiseXxrMCvpNO7dNsfIKmGNrk2aGcV/HfuTv3/+Mv5gTr4YQ
PgU+lLidURaj9TqaLmavdWGuzfFqpmWonqNkwoFLIvvwVzk49rSOxKjynaOXsdz1k4E9B3yjDm5x
5obrybW1CWW708IDYY/fNnVTIRHE6kZS5FYQzukJiRsnbWjXTVJF1arAyzwMDIRMdTAN5I8fCtts
r4ci6TLiRKJp00VaPF2IIdRoSQjo2jcdPQvjzEL5ddodfXVERUtfnDeAH+PRXhPiapwBeVELUmzu
pGjEtM41L/sCEmFW69kbMP8HTXSzdaasvN5ytC4Be66trhEEwSJvkorUb9LS3cducFPzS0774dFM
UvWNGHKgxNS35goXTYY+oAobvqRFxZfXyMnG0WpK4o4+YxL/XbYMaCYXHRw4kFBg2XPU9ifFIc+o
guOV0LjwEUnqrupWyTMkytPyCl4BtzbTppinmjw2KuRNeYke9lBIh7C+SovBn3Zdqbp4nRdWu0tm
T8wfVBuWAN9JWexh4uG4kAx1tR5rep0gdrYv1tHUo+MG9wiNzehN6XyG8nRypMBLIIOTExRvA+Ig
lp//tkk5AN/6RINv5erptIuGbsb2r9HOHClvPcVnGySLiqIGAtfrp4CQ2CmLFUgpdiMQckgFq3FO
k/rMrD3ZcmH3Y5mDLyq8juUa9fo5YlFZd7jUrmRdx1ivOnqA0wix2kVfVrs0mjA3X3pHeKZa3aG1
k8zevr9lnNQHfALeJ4JuWFJE7xzNLqmVo9nMfALLqMS2s7QqcFGoXfXuFBEga/bTBkN4f2fQNrx7
/9En5zaP/mWkwVNRSR9rC7DibwdSIui0yobEWtQq10tAwAObjn6P8Uixev95bwzqcjd2F9kVLgnH
ZlQhqxzeLdBLX2faxZRb3xUK/TMj6p4+ZZF8cyNaNJ1LYf56SEPu532uRnylnMJ+zgCts23sW2D7
LVVDvEm7LMpoV8YodBIitcfNrG57VSPClSBNzSWw2nhbJd3wTZDm1QeWom/sDlY17MeyzLGTd6av
oYgH9oGqA23vDDk/QHQzbnLX7d2tIRN3CKa5Mrtg5JN+wS7IF5shy0ZrPbOmiGfXBdbpjdYVXJFs
txpuK1WLNsBHU6P7XwrxSJ5sGv7wcrMZ98htnGhbYHPkb2jThkVAJqKVrzMBXWDdW4QVbYChMZ7x
syiythz0BGFCz3KejRBR9roFZ7236DRVTxW3Y3U5GdkMP30a+2YzFajBV3035XpQ1j0ZU3S5u08z
lC19HeMeOq3TOK5G3uhQGbs+m30qitmsboUI3R5vSEIR1h2L5T6CjIUEYsrDp5TwjJeudmqIBFoq
u8817egL2637JOBOiAH3r9n1b9+Su7+OmiOjlKP//P/WN4Vt67/9KU58U/ZDGb206rVvCr/xl2+K
YfzJzQPnKTQDHvex33xTnD+RF/L/cz3hqowf2v/4pnh/Ai1w6qFd9fjBgmj8l2+K/acL0AHOgRYH
FQ70oSPnjL8G5W3fFECxpVj/rW5YlMhYLy22FsuTvGPrlAq8dih9n3BnT3yhqNab/DEO535PM9Xe
m8YSF9gX2tbr6Fka4c1ox9reLXA5Td3Y3GL4bK8yAOl1mhUfQvpwW7zOgf3cFAqzlFoQlpWJwTb9
WHBY87o2jX5f287L4vZ756ZufXBm7EL7qvICO3c+E/T9fXR3xRC+tJ1BImPtEYGKuO8OWKQBhg/N
ldGW8aWRCLGpiZig1elN/oE6Obqbogq4u7eNHaZLFz06hABC9J0t/C+pKmn81jMsxelKEPMSCKMX
u9jBCSEcdLEdhTCvJ2fxphVNS1O5nKt16OEPnudhsYu1LnuYnIgacfBT7yniFr3RuEtuGq5AH6fR
C/emTQTh2uwSAP8WFrGxhk+sPdXCKNAPVuKp9mB/4UzVlJw40ficdRTK+dIiBTqwzb03tCRHe26U
B1MzaPNF7friaeBfLK+z7iVNjZg8dK23tU05zSHeBbA9L/8Pd+exHDlwbulXmRfADXizhSlfNEWy
aTYIthE8EpnwePr7laS5ISliRqHlzLqb3WQRyPzNOd8pNIKlIXgaeWTovOIs97J4JbCriTO2j8t9
wyg+APjuW09oSc5597Wxft1hocn6sChtrQ/dyate7GyyobeKbeyT0WdJsuplFiQaPyj0+rTQLoiO
+zCd6mYlJa8oknTgV2cXLmt0T1GuRaOBLinsfANw2uiZ79O6jBgS1+bYqmI96Gn7y1qtP6LerkOx
uUkt7PUvjBSZ/ucaAWNIOuR13raz0T0b2QGveAOHAi6ZkHf2RzW0rOZGqPFePq4fq5H354XK9lsb
9bPhNOHWLQO88N7abxKRjr/aL9Tq7bGfnF9SEo6maZ8LO2fTS3+KKnus1LZvF/3QGM1NBR4/QD3w
W2U48DQSJfqnz107VGJT9xKEeNYst2N8bgtNgRGTItAlrpzOZunX+9FogicuhNhHp7A4KlnTQ8B9
dMk6CEC+ocm4ddRPjF+HrbX07yXQbGrOXGUMq03cLsWkt0eqpoAdIxtr+PTm+mM1R/45S68AM5ht
fUHqqBK9ks+9rBEszJ3/usq+eV5WpN7thDrBIPzkAAN6eggUZgIqAotxoYeO1c3Xc9UifFqyPepW
88jyNUtKQGxJDWbujZU2MQ3OUFzGjoGFknp6dPs6O5pp7X9MmrCu8yQQyJRjN0X60L0R2fTpQUEO
lzuBBANLhm1kcr2Y0AUtkoRll3b50c2NgMoijX1QWn7cYFqN8Ee/TbSGDywtM4IP2RNW92WXGAhV
XyynuHhy+kV6KNfpqvi+0nLNo3HVOSp6nRmfsJGx0s2FQ0GIYVDryMqEoZNpKNxrCnDt1jjafHF6
OnZcte2lygP3E7vRC2IVj7CR8qXI25PWWXoIHDqIrIC0K2uY8ttcw03ygEQfqRjAAgd7eIaoQYY1
TCuTjh/MU17E1uK5Z3+c5bW5K9yDF6GaIEF40gOKRdBhE2a4lWZoahhIqsnUd46ficdU6pdRn909
c83laG2edyswd4X3Y/rUcfbzDNpZ4lSNd5VDX4eFyzmbacgYqmSeIVpO/gG69zUwir302z2kf04I
dzr6rXVNB963fv6Fv8VCw4zPGVlI2IzZlmJnmeLWyy9O95xr9hgGvUq2MagSAke8aGFIeUmVE7M6
/iN9Jpr8OKdpVU0UtHMWs1Xp4F6z3NURIDZdUzwH7eaAsq5YFaf+tltcC470knkoS6r5yWmK8gAX
qHt1dJUU7RIXFeV2rtC1jc2P1SYIQrG3rRzn1E51srXG52roEOJ970wvZUe6gNuDAys4spnXGdS5
xWt+r3HCttWHo3Qa1sd4BtrST8yZmC2dnRspAb69omvz3pa25Z/3Cy1hf8PvgMS7SIx9zuffXs1+
LoAP1unBdjY3stbfgKXmvT52zZ6XbjkU1vY+TaPJ7eBk8bzK8d0JmphsvclBKtPPPMTB9FQqNAbZ
mOEoH7qknIYiGTYnUvA8TnnKLtKrG5RmXROi6nxY2csPVqY9GUgDnlIJjr8jNLUBmOWn+bkyBN+Y
XsVeXzxpafc5W0vBgjVfE9eUxYeTIZOzi4YfktMn8pAdmV6ThebIw2P1w/ToauQI56uM6dgTFtnW
AyNiCziYtV1R0Cw/pkwOhxqnjD+X1d4hso7HQx/j3OzGE4PyxCDushovKyjQsISvqcLc74x9ugZm
mEvilDquYCjvh/uUnfzc7mPqVzPUhu6l6ZV/amkukGVxb2L9SI+zKvq9GJuUM1zNcV22z23fJky1
hlNmtftG9PWB3Df9NEC8eR2MB0ID5njcJmRT9YaAwS71RODQvvTl5+Yj5Vz11PPCUgw3ayA1OkXg
E6tBg61W5TEPoXHwpB48jRXmRCB8hJ/Zvn2oOUIikZnBDj0lxDh+BHePmTiVEIeRqZCyWPLVaB0s
v6FdGK/wpNpH4O5vVlnsLXdIpN2DS2fbHIr8Mcia38r0YkJfuDfy9FfNZ4EaaPhE1sXfLZcZkyOE
MHcr0g+pTfMt87n40lJ3CMRbjf0W5MuFJEmWqpMrvwhBmuDubipNPAqxIik5bpjfFIdmy6wonzvE
eYKnacnGHcf6+yyH3ToY+7XQzltXXpbqI2u4MMuPYKgfXKdmEduDEBB7pyx52XLrxgAMDML7ItaX
tnSes+pn0CCUCWqSpADpKy02qmuQkghrHSsxfpgjl+vUx9MgHvFbHWQz4dYBQZdL9EmA+TkXreGG
60Q/yZaROiDcsCDL1i2zdwLtJ5RM7k1O+XDIZ5YdvrKeBGNL8l8TbbL0ZCCdICm6vTUHO5KnTnbx
sUpnN+qB2sPY/66W+lHvzbjuzBfaqI9Oz0+OPT70g/2ohHwaeGC2uUAOpgIR91iOErx7KklnMYcs
0Y8aZSu5iWsRpxPLMRgl2QOw+sPWofBhbxjp/j1HoWm//ArFdF74X1o1m0nf87j4A9fDJCC6SN61
BW8TOmBuMhFOVZ8mqZU5x1K65mGu2n3V6p+b7O5GA2OL0iV9kp5WHGy3NeJRS0kvWOwX7B5WVOnr
mHhWIW+d4t9yZZf9KjT1lecTEQRmzY2tKufsjKLdByPZHF67Rm6uUgKT82uzan/ywLsqZ+bhQplt
SfV7zYPrimo8WPI4GPJddWfXSstOrEL1kXX/tjypPijY+Df0KOtkXNy5KNqSrx+1MfB7LKfmgwet
CWute6+r+WH03V/tqL80tDEPLN3+UJ11J4Gb6gM01nOjD3xXiKtmIiRc7cVujGefALZdZk7po9HP
N5kbN0aje8Vh0Iv1/iFau9FZ2v3Kf3TQ9Ux8s6oqX/D+Lsei/DMiJjUbf5euQ3vdaqoezB3RaCOj
0u28ufpTRTJI1wWPTV0BQNgaeeOdevKb+jcS4UTcc8uE1ujHCYlhQm4ReqHJtOxYsVm9WGk/43OF
Xyz17Cz6vtpCVMYvg+bnOt6zdX1DzOf9xAXuR7mYq0uKLTO+D9rRXENqcqU/xPnUcpgLOcYGgwGm
CFaNLli1YVAVBQxK91FftzVBGE+JkeVH7ITdhVhY84FOaYTHUn2OaXpjFFl8piq/eNz0QzcFSd5R
hbt5Lc+N0RMk7FcKtQzfoyGYggpk1t/omc1DM7PzIXVDOwofJWNowKIJy7vjzytneYZn/qoRayBD
GB7N2Qzq6VwQLYbhR5DcScr5ScydelnyrX+c0sINmb42r9qKZNn1JCF5WcPHwYI1OHJbSiDRQbYr
GC9BrNSCBK1nMZIcE3z5XZHthswUUc+Zvt9mW0RTU/agJol5RCkpYkbT44k0ojqUtvkNBif4vfJ+
TAjNyltbM8AsJUn0izeAXtPzz9yvLMhNmXFkCd+eGjEiQc28UR2prY03O89QwqEs5iEN1C8zneSu
6tdzC2GqDtvKCN7UyD08BZob2frgnWDG5LHwmzXx/W0NvWZao5Hv6gciMohjs3S8RzzrAE1mwztU
Xm8fRnduwgnUtHbwTSON5mF9n9fFiDNEmDWfaj0+lkGH0LNaPnOgxW0scWFgTZOrvIIeSB9VhapN
1d66Xzkpk6HTtivOyyA2tk7u136zvpgJmbvRHeaTcdcJRr7NSVxLE5CHypBfVmghJ3eOB0ZNu7Ht
5akPAu0UTHTFQEDePKPS3+fJNCIHWP6PjXL7Bz5l1h4bFldO92Zv+MyrEcqNkcgxI+iIDTe4pFI/
p3LsY6Nt0dR5aX+tYXjGC/atRxmYePq8Uv1lsoY5kkFlXpU17AujvS3Be93mmhkODTYPIb6NvEmT
ypMaN3lqHsw7pXFr5a+g7e09W5KgC9M1ncMOg9ve0xfrUq5OGrm9YT+h2v8kINZ5E5OhIjJha0JJ
lux9Ne9KbMdtLym6zH2ad4oIJs25Vrl8LZVz92TYzpHFa8PT2nwODc9XqpZ4Jc7u5NZjHZo9pTyR
rv7ZvL+RAHt+VEZXPY+WvqBHqIwYOdOTlaGZQvoYz1bTXoTnLFe68+VJTkaQDGP7MTl9up8QcF26
qRpiooE2jqNsPnvsdS7lnJZT0lROCppvK5EirttDjXCce5Zav9ewg3CDbHmwoAY17YfZUOmHPwp5
mLBIJMWUOrtAcOXos+cdPBrDyPNyUk9donMxOp40g58lnUgJmtipHwmfcJ+tLFgP5E2m+0CrYLq2
cnM+TBmsz/BXzRuFmvPT8tXwsOhjMVIEWvOj5EznJMrt31qLdcJqpmNmdTKRrI6eG/dXLsEzdE+Q
0n5lrLcaeTTlLRdD5LsHa2h/rtzpp2bDuBOIrjkEXi93AbNyys6Z5JJAOtpzbQonzBi0/kCEV8Sa
zNpfPJELgwSlHRrksBdtLGJbK7dbSbDSBx98eV4sr/pjp/YCQwi+i18F9SvoDg7WEn221LdXE9oM
QI10+ZE3RvDRzgN9y2zKz2Uq2uOaWuWXshGTbkFqcOxMaiEa3WvEYR2NuBKA6adR1r8FcbdFNLDl
7DmWjK2K1LiOOkGmwkOg7FvE3d9xoqHtZsN5yK3MTFxf0439QOQqQI3F1m4LRS19HR6kD9vOtIr6
vx4/s0UyuM31RdxatxVPFT/jvhaUjREwteqyWvaMHaWVxiN2L/1YWA0S0tWXTU5znhtXc+msd7co
m4elvsMMkL5opNPVdq6idk7nl3Fp5y22+C+xOkn3QS+M+ofWGfaxMbTt1vQ9nanh1d1RWb5gP5nD
Fstn5ADhLIX3ZG+V8ycdc9aClMRcYr4oo7mvXKbkTumdPdsp9sIEt4pcIfdjGlHzJ6BMcqWWVNtV
hNEcOJe6xJGaFa/G5tEsCFqmEjX57InhlGcaMX86PPTq7OLe0yJa+OBnFmxPDSFSb6Kit2ha2Z9N
lTKyobUKueYCjyGZIwG/ez6Sd7nSVRv42/Zm6n8THXWcxkBE+ih0Tvu2AWuSISgbwbVbteiuWVcu
RzhJp6WkYSq1c5tbr0oZkS3NNYSHtxtoR8asT58h9XYH+261la3oI8Im6dw3XKOBUvHqb3tlX7sG
e3pBZqCZms/8FEegvh+262E0sZNy9PN4dOXRV/gWMJa504ecp6j0jH0TzNGYglwt/HCYHzJK19vq
e33sAFxwiIKA/QIPhmudmN8ycoqaK2YuWjPGvtEkipWJvvwgLuQZ8GVsNvMO49WrrTdJIdOJ/dBh
rv9UPRfaZM+hW7g3Z+vFK53hdM8gu0OnBXedO0eT7+BNG62C0cgkt7Obu+4pIAsjKspy5+vZrznL
/1jGCjmsqA7O6swREgwCzkzsOIVd/2B6gSePwWJYprADA3/dO0vR7h0/OLe6T6+YO2ffcn75/b2m
m4qcJHI/oILXkQfQetrcCc+Y96yI5M0/q0nx7YFau3EDJ163LpGBo/DgoZVESMK8w2Rimdto0636
sbkfeA6ycow25QrI2yDKy6XO0x3/2+qquChN+Jx90gQ4eXzcg4uq61Dcif9dGo/gUdfMuTmsZkpG
KM1MhFnR/zYX73HzjSsZWHHR4mWyK+tsFOUjgaDjC7w6d8dD+g32xQrvz6TAXMZ/uT6IbKU/IUeb
BDKejJbVlvWnB1lsrjsbhCM1DBlXrr8ktSUSJvAvtiMSH2S32TvnJci+PP8gwUpsEsWRF7xu2n0+
5p+NGYcKSgAId6HyuvPmT2WMV+8t7Zyb1IyMkC9Wo4P2aJnWfhTLt55X16zkpx7MhXbATex1+XKJ
8KJ22C21xwXfPJTpReXgd/oiPc21ulGtPlQ2g2JRu2XSpv6nLJw53tb7uZ7dpnbEJVQQh9Cl5nFd
RR5iSY6LGUOgaW8I97V9W7JLq5A8hgFtTCiUtI/c/D9KoFMp08d4WsAywO5dtjirzaNB70+fGAvd
ESFNXsDuirrRWXCDYvLiiSRVe/JOjGtIxlMeR5CC3a+11WHIhpNLGiLDQ4CBQ0dkmMbKEnPj6ovD
7LUXV28Oq/XE9JHSf152neBGSXGzrXOLW4yPhjnYcKrxeiPI78IBEW5Uz+1yUGsXAphhioXUI2IA
+DT79a6vBt43ZAXDFKB/YNbGsOw4ZVDUtPmGH3RP8kCcud/z7NPsqZQLPfjtofC0SpTQdfWnUylD
e3sbrnpr6s+qX6fYyzuOVzlVQLcIksRlRCyFbRaHLkVtBvCrC+mFvmtz5NW5R44K7eo2HHr1gpNq
mmI8rimiC1akp1zKGC31p1I/DB9JXxA8gsOKZBHsPInRZxqr3QbnEyOcZb+kxSUo/FhMUCZnO40B
TgWzgbXxvTP+IHL4pkCfw96QKsEV/1S1VnrMnOVMdisvvRy388Ki1Ev1p2aQ19Jh7MpB/7PVl0e6
kGMzz+/9oi76+h6Y/a2VSOqYMiFt6ykLoDS8l0W5z2lV3I5fSocqpE7VqRgHLt1Fe9PMK6FT7DWQ
/OvjGUZm6Ddou0BCmTro2eayVu1RK/wDWcjZWfH3Fnc6NNm6E9NeUxebKRUlkH3yiclM6zemDmGV
vsn5YXI5T7ztxTBH5vzDrgj2E1PRbsDluxKZx4hl0b0obfwrC5UwH8+lfOcgCqk4cAWx1MDy4alb
QT262HO8urieN+vJdd7wd0aG+emsP6v+jWULrR7NILdBj5lRbMtZEevodbve/+h1jRW7gXZiYNXB
HTG0D4PGxA3ZTNVyotFNvi/w2yJf1OdNH72wK4LltbdXKx6JHUlMdjVRbfqvE5vzXbuYN9sb16vs
FV2IiUlnG/7YC7AtCMK2OT7WNHi7AEvzye7YNFC9xFruG2eRzq9d1z9IQhSVLO7Pc8svKw8aWsYB
ap0ntouNW+7OPY7L0TvkOk0oO2vMG/5zudlu4sKY6/gZ6O5WNzubxviFORqBvaZG72o1OD5JXDv4
g7NeGGbZ9bNVD3+4gJh9eNQxdj5eUBPisKzu5/iw+o9pOSx7rC4o8yvGHhy87DM+EItPhIls/TNs
AE9rH0grCGu8olGfW+5jQTTMkTwPBrjji10xG3ZpaqTk4lg2I97S7GMY7PXizc6OypptHdiqbg0D
x/UgSImLaT5tinvW3FdFtRLaswQ7hCFzYizea44ClpSws17qj133Y1YT8+3mtdI8/IxDTNSMH7a6
cZpLezc37Nfa7a8jU3PNTsWczQen9tMdg/Dy0G4ZcQ557z7Y+uIeq6G7FrrDKLeLcz2/dYxxGbIg
Lgna4LnB7E0n4yx8LYWYxrxdt7DRpA0TpQB9vbjbmvWKLUePZ5oJcllfs/Rcms54qKc1owtJJc4w
oZ6NwPsoi6w49j0JEIYqcMQiQTwVHrwdPgVSlzvvGsjm2BQC89pOWqRMIqj7Kfiy0DFrfa9vtYwd
c761ymsThXPgtqS5vu+8/Gz7VWLlvh5nTp9MWUtX17VlLIR9nOz6OEmMPHaeRp3d/2CS/ToMKE/F
3chzj8gJWSjU0RJMpG/5VEt40nQqDX8cHjKq6NfVJQEUYxCFqdfcljL4bmZ7b5gTrnC/2IPRe19r
7YHZwhvRMgdcTQej85834mLjQR8ZYQUT437ntOX+s0WdN/Ysb1E1h/lgFUkjh7dGEjCCICSytsFm
GkwkdANT5mr0g5k49jwl2Gv/klNTh1vpq8Mmqp/5mlIyOlxeU0WhhWDnG2qWt8lnDzUSMwjeMH29
wu5+82kdNebxe7hujD0AVu1o7vGrS+fYoDXE6GrnkerkSwqAGAWXv9WnnkTofdDnv2qf3V5+59pw
LWb6y+bnx3ZjLy/IPI30lQeQeE+iLXjgUxHrWXXRPKTUNAcsFRqtzU/uVJ6YuaW7WUzrfpI4juHH
1VFmW3uxbVHuKv7OioTPHedjIaQWbfWmv2WNb4TL7D7A3qXUwVEa3VsWHNkY9VvoExPLV/yn9x2c
fObaLUJyxooIBq+7l+38p4MkGY4g7aK0sozd1mdlpAh0SrLVUQ9VbT0W5TwQdsljrAa/OQ6qa06Z
tDiCumWM01ERu9Rb3sE1hq8037odEwwznlWax1rf7BbNeOF9fFIFsxsGWzmlFrHFchtY9m6MxlK9
Wj7AGeCnm9eZ1k3J81zr5W9X2QBxZa5OG8G62DJHm5Heau4KuF+Y/nQnKbaxwKCWz0e5OP1Rc7Eq
BW1TRaJS91qvNKA9lGN09zrF1rL0+O+QP+gF09gRDmiiMkLQluJdayjwUM/vjQkRgmnNdeQqUg0G
v/vI2CE9mfQfsc906uYvdpswRyojU9ZaPAPsvlqbzQJDTERUlXd6U1C+rKN6Jbbts4bHvrPVFlyo
EwG5DOzCC8x35Gre9Yi6exV0xDiE1VmD6nLESVe+QYT1L/3YOUc1MuBGGcbIedWfiDwLHrauhqFq
tvsiGMTvAdvgYTGVfjFlFvxc5157F1W7fBR6u8FyGlcGoRnrgEZ+GVrr0vtsD52bP665edNgZDCl
5RvwYbG+LNKamYaywkB3GraLxIxtBL+rzorzYGoTz1TYuIeGSqioAjQL1A8NxTle+pJjxK7BaHjm
7N6ywjbjxuveXDAnGLd95AaYn5N+8bdD1gbr67DA6fKh577hbr02hl58sVUhphtTaGjgPG5cPkNi
LPZTUXRHD/pkRO4jTlWkLalXkBKC6ZOpFFSWxkoQHTbHfFiNWOEgOYq83KH1qu5jsKtIa/UIaOU7
dfo6QQvBidZvZh/NOZUERok+Djp1CvTLmunfA+OEXDN2GvLRwWrvwyreHvT5ixmOo2XhcHdeeh0u
mqhrccDgb/1NJ/ofybH+XwuoguF6F0H9n6VWL6Q//a/r97ca/vxTstXfv/BviivNtf7r7krgTAYz
b2IewCn1t6iq+x/d8XR/DXHlOvyrGuvvWVWG/1/4QzB02Xd71f3L/kdzdf+je2IuBHn+YYCD/5Hk
6p9ln4jnWTcAerwrmfEaBP+qOJXk1dmVcCwOn6CNatsl0qPdVZB7Cw1jbZkaSSWmr4FLMUxF+wpz
fI47rjlmB0WNoKbu95vmAXupqn9nofyXhKu/fnM+SF10Ynf1Jua+f1ZvzrVcAFFPFtu9mWVaP7UH
R+nnsV5/5hImAHbbL41lG3Ob7anrFN0DWku7Fj/WTV+PXr33akdD7+i/GYZi8sSyEu3INci2+oKo
ifX9iAW4bfynbUv72Ju9GpHDJKEqWeUuziq7htS/YUGu2CL0S743+5XmmqZe61inoBI/d1te/022
+v/160JOx//tZTn++lN/t7//SZd4/4q/vyUGsW22wyN49/Myt7nLj//+lpg28kMEwigWfcaDusdT
8Pe3xHX/625zQ9v7v1+u/3lLeLdMXH9o51Glo6H/z94SFI7/IEsEL4w2kuMA5xqvCQmRvMP/qHM3
thGeUG9z0d/XJSZCj2tDmvmpQ5/326xWdXYB8+yZXaj5TgNiL51bC9VAPTXnXPjzjoy2+cHTJ9g+
BRuF88BO69mrlPazEJZ5hLEu838jmzf/2QZ4/649G8gEFsA7Htz5V1usQ2Tb4rVoE6AQyIcC9MoY
6ZTsRzYC6ds8evNb5dvyiDAre2CDI35rha39zAZWP1E2loRY+pSQj02gT2yw6uBQAqp5GZQwz6Xh
ad+in5ovrVfO91K1/w5PaXDY/suHHkDfRFcK0R8U8F9dv/9gLjA2MRfQ2bS4Xy3/jJClLEJzKMXZ
N0rnNRit7bZubfkOHgseCqjUx5m44BHEdKV+uLW6l77SuW6GOx6qpVP7LF+0Rz1rsn/nrOPD/Nfv
9Z4QjVPj7gu5h73cdej/8L3qZt97+qijNbA4ZEADBAabKDhgzW/PJdLkySPTSl7NETP0g9kbnbkz
J7bXx7qbFYKDAnZbsvi2GzwNaV1DR9FIMaMVHvsi/2oQfBoPuaeZ1VurBT2CH2LaL6CsRz+SEIuK
I8IvIQ7lNNvydUlTE+mhMdGeNmvh+n24MHrSYpmxJj7Bltj841pmALzWbhrTuGv90rlYvcEMOS/W
1nmvUw80iTWCAy29ZcBrMvo9AIolFy9mLvRb0+pI7eZcTxOhzdtx3jTDfsER5BsHw879NcF1VW4H
0s7Em72VwYu9rRYlb6m2z6LVxJ+s76YXtGgDxZE/rJdqy8ddVssD3Ukapz0ppeGWy0CPUT7kzzmb
v5/CkKMZrlIF78pu9WNguRkimdmycdSn4zdrB6KMUl//Q9aNQHueZw3TaVeq/jz2tbraUys/iq2b
D2pwtjSZ5tx9qwY/uxTubJuHAVHDc60X/m0ZPO3mDAL5QTuqD1c6w5kxjXtoFyv/NbFfniPPqraP
jcn0w2oVaIOxDX3pwYKUACBadtIWMDWzDjMaXET+gpCie942FyS7y+L9wFhleOyGMj1hpdvORafy
R2fuTZ2dIxobTE61iEjAXR9qzah342qUV8/qm6uONu+hoQdFZobwjL7Pa9Qbw1/n7GXmwsjVVbHu
jQSsTG57BpETXMq0sJ2YPWl/8vxy+xRtZ95c8HZjTHytcy5Gb2HbsJoDCrdA7hFiFWgj1mZEIDnY
e3ea3FOX5yNyYa3tfqSqEmBR0kaSI6fLbknYrmgKqJIQ7jMh0+47Fa116FAankf6fbRYuv89KzE/
TsLwnzxITf0O2u6an9OBYfatVn3xkhtErHe0ZddyDsaX2ev1j6GcNi0u2z5nudROSDe0zDwsnqKI
BnE0hoRYix8bh8EP4RaKAdbim3+2qQyCGPj9uNd5u9BWVRg2Q8amOrEETSF3eu6n34uQ5kmUGusa
0Rv1eQK8uxeDIXfdas3DRdnpcGvtdLHDAbIQ2eRrdSjcFvFmQF5O1M1eMyfB1PvBoQewbh/bToMq
tLR+fZGeo9452tZ4UEoc4ZOWNz3VjbOaNhPcXrWR1VsA14sG9F1unFqMF5CFNF7OzgEh/E12Qf4X
NuijheKuT9EZbI7SHlOAB3084NW5isXKbmJ0pvNKQY8CeFuyREuN8i8OgiXwZCJrrsQzOvHQ9+bz
pLz1K8cp9lPwe9iXfd78klpvJq3XGu/ttgDKsqqKJXO3kLg+aov6NQRe9VNaS/ZsMBq0dysf4Qk+
kfWAD6nA7q/X3YE5VPo4lL649rJbH7vV9XdS2u0ly1X5hbKukHfJIWPgBUzFCaUJAwzX6H6yquGV
cPJ5LXfOvGwfKbzSA0ybmnVSqzOermvULArowsrsl4B6XzrWq+M5w9tW4B2kFa2LZGqz6azmssMm
MKevQpIdxZI71U5t7g7sVfr+eRCp/8C2f/gmksK/1GzTf7Ok7Q6ceSkL563+KjxXo2Of8N9wuDRf
curYSIzIh7z9XLbBdKgNQNexjTxJHuiZu0Tze6hHGBdEkrsdtENWt8WT2+cpRk8og8e0wMR6KC1n
fisCo9WjypgaPmBBLe0CjUWLYjjfriH1t3keaF1NqTsXORXpfhgcebIrpzjP8OzCKR26NZJsbk2g
Zsoa2elbCFdsYHJH3V3kC78hn119gSI+NLEo17t1m9JbTX17xl/WxLJutadhzMUri9rlMpmZ9twy
75lDEgN9eHApixsxjT+Ltg26eIEgcaIf9kJzQnjPkW+gZh+y8ZhltfbIKdQP5w29CeGMKFY+M2Xa
u77UvDmqRGGftDnrdq2pLF7LrGKOaA+tlvQERj50GnsiYoTmH8GAOt6E4YjKIp2zq64y6cZ45KdH
2hMU0aoo1d5cUF3Hvd1WL4vT2DAE8BPtRytrQC0Mrnls9DrjZ5dGh5Dmv9k7jyW5kTRbv8q1Xjfa
ADik2fQmtEgtmdzAMikgHYDDHfLp7xesvjNF9gzbejlmd1PdRRYZkSFc/Oec7zTiMlrzxHTrsH0+
Sn5i7Ma+p1F+c3mvRGuYzg1u+ATNMWRbbAhEOwJ2UePKBAe7YjtqO2x2s+2XjC6y8mZRTfvqZykh
D3a9+jlPEzQx32mGQ2hG6x6Dlz72vMfW3QLe8DXwSOxlgZMe4TUxj6oYbblOl97ncyAjBoxWdJhy
WW+V8p3jVLv1g5ldWkvtvroxYtSP1RCLbxQ3wLnzq7JdW7Y1f4utpKbFF7uB5qX3o13nWTCGkzq7
y5bK2UHGjE8ONKn5bGfC8leGxXdTLWF6nTqtdbVYQp9NnOgH5FFOGeQRM2oNAxy2xgG6sE60cuqt
zuxil4QxLrJsmqxgW7Z+flMIU+2pr+yvYWB5W8vv8hvVNfWZYaa4EiXtCL5Qrrserck8icwJljOF
jsn1oirnVNLV8URrVIL+lHfpUyiWcUZJR/rTIa7LUQz4oSJv/MqVc2muWn8MQD0ldZzhvaj9nayW
7q4dqZupe05NG1UmYqtxUMpjWwiv2wYjyeeTniT0H0hX+mBJC9CGSdrGXvP9Zxla6rh86uw83IVB
7p3naHJfugbvh8Ayckg8071aIayGIzUPOWZXSWggZG2v1rkq5ZPtaes4FfaQ7gYHLjP/t79u2RB3
kUkdm0aRon8V0YLDDXM9le8QqaAB9mzIE71g7BZWU11PTeg9utLPTxhG2nO5EN5ezYwO0QKZR50D
HMzbkFPScZa+RzDoonbFNfkMIFTLl5FDwVPZ2u3nxE7JX6GZRkcrLMdtxpEaBkDkNSd2jOnQVrE1
kpzIllPmsgBvpT2JB2rZEniJrb8dlePv8tZPGUcv4sDLSvAatL3zqrrAu2t5dluTuNiYyXMECV1x
aXiVs7vewXSw9lbuWEdCOPFeIPzvGIwONzz16rHtvWnaSZLK32OQZTtoJeox8q1mR72ud9WpMr8u
h6T/XKZaXBkca7ceO/RNM3A+5n6tBx6Alt+9O7rD17xz2nMTY5JtBHnryldGYmdMMLSSvT+rpJgQ
nRzf2Qx1meO3yJlpJtTA3NJWnn44taGF1qmbndeW1rVT1hwmMLxAxHSiRiO7hrlPXjrKP4WR1dy5
OT7PhMYfklNJTjImcVxarylX7kFOsRQAMA8PbanVeRGm5DqovEPtNe0R7bo7z7NbfrGCOdxi8G1O
VuDhx7GgOT9pCL8RXM5K2o9QNOobu2HLNN0SfKYTaXljgD4E58ITUXtwGzz2kzWk37us17duhjKZ
F311fRERXoJiSq9ElLXP3mTsk6ft+TAsAfqHzRq8D1Mcz6FJ9dkzcjn6g7bBYQ3Yq8q8iRRfd2u4
Vo2VbLuJEoYzkmfe8SWe5n3f2tMDYJrwo9BFWOwKe6w+/Cxvb/vZcrYNRwMIu+H0ZeqmcC/8pj1X
jUVYeWmahA6FgYiE6fLsndtQ7q2jIhzeSqvorvpSid0Qh/G8TqNevdkJ5hzbtptwrWRcHqfG8862
hfhA76d3W3USrRkXXg93tyrXgX9hApajJ7ObRVTxnZ0N5bCZZSYKztQp3103NNd9GlHcSHGuesnm
CEvJgjc7AuRrb3VtF+Kq9zsSHYDwHoMiKl6BDrK6IA3bHxYGxqOfqW9S8NObJbEf8rSPb8ZSF1Ce
Qzc/5dozJ7iR+j5pVY55Qy2P1dJaH1qBtdzGSZtGm6CvJnECzWq/0UMY14emQRx8pLIGExCWos+B
3asrtwcrSqJ7YhRQIP49RW1v33pDgjbVSdlBGdBR8cUiTdVeL42MvzSjhf6JHTU8e1UomhsyCOqq
4CjHnL7xo7M95tm+9zLcIjXmvne/mqdkS7HfcOxtZb4nOuzfi2rUZ51Pw1vNl9fB9B4G9iGbUcOM
4VrFFXR6bEI+ungXIvlBP/x4cpu0u3MyRz5haK6/B4zqz3Ls5AOmVEkyzFLOfYbKfI5G3oqt5VkR
XVRWZI7jPEtv3/a+YDVwg8cpnOnLCyJv+qzshhodf0bfCIMkPY5cTZubwuWAukmhfAIm7mRWwz/h
krvSkTt466mOudBrnFkMKZL2NDb4DbFsuNXV3HVyOhSuNXyuA3J9kjuDc/HGRp/pr233Ths338J2
qT/l1tzc9C6V3YQM3OY2h7ezi/nTL0nAxrOy20CLtTR2dTJgsAB3jdiinDJS924gi3CPTJMcesLO
/nrWYf0hKAG/8zpcroJo4T288ekrAM72qZi0+2zKaVHrJLUHYl6wavU+KmLne56K7K7mMoi9mVnR
F6sOPbOnwEK8u2Hq8anxkIRCAgoAs7X7AOy1afZ2grayJivk79JOXnzUvXWzBMkF+Oq3h9Kld31r
6yV675UHvNtfFAjldtAkFWE9awJZhfeAEpjj1PfaOyvTIGM5w8HqswyH55XreXjz01nOMHwbf9lx
rbduPdV10brUtf8Y1bEYNioLSPjJFOjcWqIJcsceXIYyNG1tizqo2kfaP8FtBUoV7LrhlFS7hkES
LUb8j9oGRljVTmRTdt2U7KorwYQa/PfYzRjcraI/sWnpF7by+NqDYg4XWnjWjkigOveuct6Vp6z3
yRXzC07B8CnI2/QmXlp1GgDk3454HU90ZCNSwqzGHUsB/F62dcwlLp7x/pBTgYDljN4Dhp3q3ASD
dY3dfbpzMHjlWzX25DUY9vkalpwfnO15iD6BGOV651pufE3fyPJCRXF1AHvY3fVdHn4Zsrl7JpGE
J52imAXMpOuMpCWjNDkMcfEadX75SmPZch7Tcjhoo52TFnnwqQMkma4iL0kehduUnyKj2kNrajzR
diebe0QB69hCwjr6soo8NGTN5KjOBpbIItTJDSxWhWPPAx9KgPaCrXS9cNcw8cvvJ+ga+Wb0Y6YU
RslPAWFoHKQCKmiUeBfmat9dcywcPkiMGhKXcGfuU3ZPtpqpPoo55LvKBeCTXy/ytQJcSsgntnZh
mne7upzqx35s+nBTZQvXlSzt1C5jEOBvaFCYzq2nG7Nq5/ECPCORR9WuSOHp5+3ViNiXb2nrtAX5
JQY5p6TgfIGYP4fkRsHsyl0D/KDblp4aLcR1ZT5CA/w0h3d061iaixueAuQJx1dSbJAtlHWT9SjZ
m7RxSlJhFIqT8qjKO7eLJip9Rg5WzlC54tZyaz6vkR7jc0ZWbAanW1kFwRg+Pt9SRTXDgxkC7EhE
gYm5bauAQcXR7eTinqXfxuVdP5Zivp0LmZBJHOlNTA74wtOG4FWKHIy1DF4u9tqLYVBZFLbaVtJF
n/5K/KK5YLra7aLwYO/jqW1fFRXI9eavVI7h5u7dfjt3wXSNzBneXQoHwvWY+/7DXyVpiUTiNdhq
x7e2QxWnd50u2C+5rzwGXq8ftXBcgPLW/+cqkLWbj1///pcf7Rv/s9h3847q/5N6Ef2neuGgQ8QX
jcKOHRr0LmLDP8SLH7+D+Q0eoO2jXFxm2P/QLiz7b+AaCfGye8Rg8ZhwQ3vRTW+yv//l8pswNOnn
iC6duz4CbPDvyHy/SAF4o+lyg9MAkTLyGCL/CqUMXFi5F5zLHbRYAPEZtDmtPxikzoc2cg/c2qyV
8UtQ/wUZ/Za5JU0sbx7AX/zgC8YNgZN+7LJXH/b9IjiKtazcUei99paET4W75g9a3b+lgV3nX7pG
N9/Nf1z+2JcGQ1WeZuYHYuK//u1/m7DsXMBo//Mn7Wjeq5/5HZf//g+dDO0XJSeGBxfAtQxQf//f
J+0PJSykK5Gudz+kFfc/P2le+Dc79l07pDxQXNSw/+J3CP9vQD343AaXVjzs796/8yn7WbAJodWR
dgaBiQZi+4CUfoHtNL7EAhNHJHJzM56L0H4PsHrCOnPFYXFJYGW+k/2rikY+xD9pL6HN9CP06WUm
XeriFnF/UYldT5Yd0zgbx7AhgtSOUVEfJcjfcBMnRdxv8FIWwVWTzG17UzCgxHk9QnGnSoFd8ozM
5XcnokJVtxNDRzcJZ2RnWg/2QgEcVl5g0ry2X52U2BVcETJda0ob4mZXEKWy30Cx2cy5444Yoq1p
nN343JhxlqhhIt7NeOLcYgrJVwXhztc07eevFhA0tYY2mSMx2zGw6FAPn4ayyIbdCKrbXbtxNnZ3
xWy3XFGKMtkMnIyDE0o5mwqej0QcqyX2PvlWv6R78PDZzFObxh6z0KW0jAEbh891XeQU+6gSL9Za
+NRV4hSlyYhoGzHkmdwXJ5Zzxmi/AwgZIpmt3K7zRi4AcpIPOs4Tzi/pEO9xwff3NJs4t5QRRVSQ
sBG+SWnfUtGQ6Y0Fy/8a+Em9y7pgoGBXjOEnWUvtwSXXXnOXEMmQgEuayWJvArexNaPoK4DxgOiA
9RUTPqXMKd9Gpw5eKbRNtswMAw+yt2zfojbqbu06Gj967VH96dPIh0SUL/ygiIRYN0Hfu/LDbjSz
eI9ZGhUuIsPzjn7pRGtjSdc5wKvg16lQiNngZUs/C3D7cLXMKc7GxBWPQ1KG/g50vsBHTuYGzrhn
oBEATaUapYxVf0elyzA8ahnxmEkgucH6DdZiNc+0RWhBcCplVnoqctPclBom/ClqZP4UekDSdkWq
x3o766T4YmNmjlZTrvxLl1Dl0q4iDHqcWhbPxhYu67LbLxQBXOiB0SII7xWEtb9GVGU54gQhp4BU
4KWL3UJE6WWzM55Gm+mhRuo7aTftm02DrObc4PHeDx4p8R1dlC7WyiGkEvGWh55VsesSGHJbSpIS
3BPaEeWdEpydSNbLiSsA2Z+sYAjNnWbj+NLW9ziorLRdNXNT9+NmdDGW3dmKSvpn2bpZdeXzsedT
GJSX/5pCEE3AbfWPX4wWJx8OIDMRW6Df8jcnyxTCAOzK6HLdqrg6LyRLR3qMOcTGNVNmqmDD4DM5
o3TezKkM9K6lH8B6ZZ7Fq8YAl0+zQNF7oxEkEFtLjZIx2tjzU9dC85tpizGTtiXyJ/2glX6bfexu
m4TB+4ZvSuPjdwsZ0/ZEA2sy4B5/3kL4BJ4cTk75PFRQYjZ2O81g4vumKl5CDH3l3cjhTT4ZQBd6
20mo2viwIj6QqE55vimCQj/lXE/yo5oLbNYKETv84lLfEOKGrTqbCo8m+Gq0lX+vyDI84Glu/bes
jhZYJo1jdsw0T2XpdDsrXaIXwSA83o2+9p5SlYc3Te/Y12quDkicTEZRVVgo15nqCnyns7dCoN/n
Ojxi6fdo4koKuq+Dfrek/rOYuXj4Ke+VwQwmFPcxM/ThHb0d1Z3yMYz3MsrtFYyA6SyoZngZADZy
AnetPLzHpvdUC/md08RoVg2tG3u7Ms4ROEIdr+qcG/Cci5uM1bgiqumNjzXg/k2Vu81XBuvALyY7
uK8aiSjP5SFM/VdmiXiYazg2BGtf2qj5Jnmjr0Nl1CbznIM1jXo/U4Z0DOv+ozbyFowUeA1DV5Sd
WI9WAYNs1OG8iS/vTDwrJt6ROnUzjj5reh5zs2+Nne10BmMhysfwetCJ4fOABNUx5JhzZxtrpvpB
39xgmWBlhU1Ftr5P85u4yF4iDHm5h2u1Smk/Dy8teSUAwk9O6mBjLF9qbz5HrsAa66Snfon2l0a3
k0GH7WgHPs6x2lVdcrXgcVl5HpsBWEwwUpdcOuVJe8jZfEKEOTNbZwHrC0KT4Yj9kq9r6skTl4W7
pFjIoLvCf13C+UlUpAt6YIvfkUAPfjhjuMQ+nyTD53ahsaSrfRIBCqY2trNm5ZRjtI4Jlq3SnvAO
8eoljjaiYcriiq9uFB+RmA917pK70XJ+S8qOlskk423JRhvcALPD1rGu3CJ9EtDL2ethN1BPsVqm
7sKgiaQCI81AviTqi5BvDyK6VzZZWvyh6tpLg1Na1vENfqt7u6XrI8NzDSe8fx2G8B6Blq5nnV+Z
2D8MEfxW0HU3bk5jaD/RF596xT5t54LeeXc+Mi/6xNIJJcEvd52p1XTvazYlq6zzo9XGH8WgoePS
oVXg+B8CipFs1sIV36PxPo4mIuOsM1t/rO6dbuG+l3KrxAqsMbxN0Qyt3iwsQ1YbSgpmJjAw+eJf
Cn3UoLYtvt794NT+gfRC8Qz2gwNzP6URL3I30jJH3uFTDEqAb8Gi+xWBWUCVGaO+U0ep9VNtQucd
23v6ObbaNlgHYQftxpmhfBbzfNtp+uZgnUWMoWvnREyyfs8S3Tk7mRHEA5sKvxY64Iqyu5TsN+bz
NCjBcXWFaGFkK3Iauu2tYpUh1WGKXzzUNigXQMVUfp2lZcU6mC7pxp4G/TZlxjl0dhZ+bmG5bCGH
5vclJ0W2hHIYdsE0B7e9E7/bvqq2Ec0/pNHypir3ECua4APToHGu8OwC2Ir6NLVXkoMBjtloaPdt
QIMP2dhgndJgdqucdPoeq9zdxHAHcJLPVv7qR+2yLt2kCNZoSCWUcsfXoF7IvuVbLxHBwJyaipuV
a1czbzjHt1e7qMwN/chUiNVE+aJdbZf2fSrNNG4su+aHZoRFRKoAjiuXLOB41Xbhvh/AnesBk4W0
HL1P3BGmgj2Uh8Ue7VMEFHlNikZsO23MpkoJVKyDCaiYOxU/oGiVYpkNFKeJ2L8PW18j0/WL2ATa
KtU1nqB8XWVDqFZNCSfB70r1qNS8HKgao7ckShrnaOcTvcKOptNkJl/yBXbuvBe6cD6p1hEVqx8M
nHXtEZZdMfTODikm5E+6D+irlr0hZzjg/llJldsv4Rjv6TrEp0mYAM2KibaNsEN+w2J5gQ7sE/Ud
vWunUOEpdWXzGE3ha87Gs9F6cLizDfpQ0m54k9NfsTZ1sKdh3Nn7qYv5pBOoS50GG8t2WuMxqonH
qGncxzjl7gmLXhAifXMwyi1IDzcVOmHos/KRD2nZ+s7k7zv8cCLmYFMNWOwvUHNYS/cD5+r7+hJt
cpe2vTK+/32yp+oI3Yv1ViHY96uqB0teyBDccczw5xokun2i82i5yeDUy43FSMveponEugADWYLx
HOpjhJ/7ZiFHQ/wk2eOtw4yeYaDiq41CEz4Yq+M0lQZFskf5homG6+NjptDok93pjstJ3FbH0BFx
cgiJ22+mlpRDzPV2vXRBc9ahpBmJENk3tk8NG8uYcR+OxNDpPOpOURDA6xpHCG8kWO9Zeig9Y7/x
yf608DCirOsPC2On/WBRI7Vudd7hxg6BZzKJP4EVtnYFgv2zEcIa1mVhzYdC28WZTLrZSXcUbzGX
muab1yQBtZsmiPvzECzmttTx+NJipPN2rQwCuKGe1Q4rnPrmMRpUdC26ED2sr4YHbo+MsvHrYlFL
Bi5k0ZQ2WGJ7lumZ2Fy9qmw9PY22c6lXIl78PZA2H2mKcdzPKRbnte4CGE/2DMlLeV077nqrgv87
jHa8b2tEnVUwRSQw6VdaK7Tcj3Z0W7S/MhtImwTudBuMCAOnMo3y7hBQbjTiCUub8KwX/74yC04K
2AhNt+9wqpwyR8gnxEViEpWkxosyxVON14C0YlQwEy++tMo4aETGGa78JrasNQ+l7q0JxaLwayKt
nai2bs7oG60lpeWcqP1u8XRSrsXAok55ILQbFxMO+YmEnOX2wlSlTou3P8UxHEBtKLiSk0jKSgKN
SuZ7tw/dDb4a50DdwbsemvkhD0xV7sax0P6GYxddzaatrqnutI7kAtKr/uJA6occeSHLz6zqzpmc
oX+DVOYANQu8fRwpsF69n1x7rOI4wepw60Y5KqSb5s/+CKMxVAtpe/LL1+Co9Eajd38hMo4lIbD1
Fbnj4Z66qnIPAPO5EJU62rMor3xf1s/dpPQOEiEgMDvVewtaCWKZS8EVa1C7KbGukqO2A0rBUEKu
S2SAdTbHdrMl88WhHrljhWGUxUlND8swBXu/tjlikNvJuk1WJbo/+1wet2C+BrgADhJuzma/n1w1
HC9cY3NlZyT3L5ONU1QHhj6ygBpaJcdmJ7oafCEO8JYHzTkMtjE52rXoG/8l0JG3Tmru2EXKt7b3
jcsmDlKJGySZPAjr5b40TnqXTEGwAwvkXleqDl/SZF6+F7FF+MHQGXgr7e6WyyLNqYpnuwVAA8xt
qC7UFwU3YTJWH5+TgmMhed3GPqN/koEvIo93q81p3u2WB9MV2KhqTvH7arTKuyBshnhleSkcY9iD
LGCpH6f0XgknO/XVSPCGxOiydRUWr5ECu6+qwTYuwfDvUAG9jvielZldrQIxrBsfqCFXJr85j+EY
0mLONfLKMnV4nLVMViqAN9nS/32LwO99BLD16Sudl1Ol8W6QzQUJP+S9N29hYLkulYt1RDiqA3Sx
LRoAbigl6atAPXnzq5RwF+HyB0cgxPhzmhzJouWnumVouepQSp76UTvxOqgnqnSIRsbffZaiJwza
3yQ6OVjhlPNu5upBrHnnwWUS8XZf55TGSiJKrfjS2SbcCMMGxzGg4q6JQYi7qCnbc7a45VF3+bCz
ugx0GSz/FBMMdQcU6gHOSrVpiJqSUEPLR20xJFcR18TG8nv9yuYmj3qEIwcvwRw6TIczPHjOgEec
YvkTxcrlDWF0tRpas/Cag2zmzUBa6EpyhlBztglmFxCjrOxsD3ZZfCWapndD1efiy9yL8r2SFqpm
OocfDJCnU+u37b6oa0x8XZyjycUdSSxCD7gkcxzF96ZLQihVWSiRGAbHf1xCbAv4H039agbe6nXD
6nU1lraV08hQ51zzOEKdy1nRgE5gCaNrTxZ076pM5VBuy/yeekgFDbZ0g8+Vk1b9mqmMRB9bWjJt
VAua6hCCbnZ2FanyD5Lvo7oq/XEJ1xFeQHHMKOt7p45NvduWXJ7Br1zwBEhTHV8eTqOonDSjX49e
PZPjLkvpnctyHne4rjM0qpYjDzunvRw6zpnfOZKRRm9C4te4k638AgVM+43w+WJNQjpvzJ/slDHy
SA40F8mrkkhyuodgYY+6+YrhHCAm8pvy+TzN+r30Yvc0gpu40E4uEywfu3zHKtTWX9gNhuw4WlZ4
Tyx2aCmODLrnvOyJZLrI/dlaMVQ5YBBeurXJ2+FkRYvC+2KPT7mxwm0ufY4YTOyz176NqlNROdIB
gumn78T4GR34eCS5GSWDxTRhGltRHXsR1a9DgClnly0O8zPLUAdDQwHGNsR/mCb4YgTVsVPOPH2j
WMoZRGTUna+NdPLPk4cbF4pLw6whi2umTZGkgOiCt3JaFr0yVbA+fOuDP81R3x84YECqbN9MZiVn
qhuTkQtDUbYl2iH+CQoa2Zg2VqqoT6zakJR+guK89bQk4OlouoU8xX/GN1Hw4Y0HgAZwdWAd//Hr
xY/Jkn+Zjri5FMcoSk9pWqfkkAs6eY8k0Gym9+WI9sjIJpG93a6hWznLodLuVAIOS3Ep3sq04MVw
6Uu3cWAuwSLPVTyMwFjQ9BgsEXC1lh2EmxLQ2SRTfRcsMQOYGVXrrfZ8XquWypBpDbKAfzqFdOWZ
qbTdPAu31u4FVyCq586Zefs700bmYECqQOMrqpknOI1KlNeaUJT6kHXIkEUmzFD/MaxhQsWLRDKA
YU8vu7yi4olq3E2tiKZuY4n36GCPFqDkwO+L6X5KVPtm+YK/wKVekhDoj+mNaDkln4HC+3o3apv3
gCplfrgApglj02ZUJT6z1An2M4I6Q62xo/j40AOimNb4F/n7De8Ts9W2raGhOzbvP6M0R57BN0v9
VoUkB1ZpS5P5s+1iELlnkUyLvaZIsLy2qGoJ9hnXc8xE8+QV+Aqioi9vHJYeeTX0Zf/KcV+blzqY
ku7Z0TbB1LEJodPhREsMaWAvJLkU0bF+LTWxh303Nn51A8iZZwX6uw8wiMW0DdYSSB4bua5vik6z
ouANiqdzhLufprhAMJiLApF469Fq636bBw0/Ioh+nr7r9uPEsahL93kPTgMSkbzC6GRWXTd5LznO
a+6m1FRK39kRx1rkEynJMVj91YYjwECNlszGJH6Irj6DH2yZV7a33gg+6ogPy3/7k3TyDwz8/6l7
ktKE8fTf//JzvI0wEbEhFC1SZLEb8D38JZdRjKA1sctffMNC3WLdzx1AYUMwrehC6PKdcHq4pb9/
zB9tVk31g9mMkMiD8mep/Ql80n3oLr/G1jhCo/JxZCI7brVvzOcGe43p2/3WcanbuFhZTt6sFZyT
waqpg+8h/O9mRisrSq3VfTXKol3HA86Pgr53Qqu2xM2k/M+K3OYIk+XCNlRLyxY/k+esua6Y6NnD
z/UYKifbxY5yTuC9HbKuASjYP5Q5FLb/HtN+0VN++fEQLAPqOCLbFag9P2ddFsttHbYPcnDMLvls
N90xzUoMZcKf7rrRG69FOP4AEqmn37+y//RuUucmqKeIGCKIi9j08yMrvmoQtuZlNRQux0noREfm
wtm3zG+5NsRoTMW/eC8vGuwvPyxHVZj5/kVyc2zvIj79KdjT1bnuB+iBLBJVcrNc8iNAWWPwTovf
rlRCcTWp/fDW8of2VEddDFR60imAqEhbO8s0I+nETLj9v3hiv4hefMaoGIz4rCH5IamFv7wUtaLY
iXQkd+XEnUBNyukObDeHxA4++r+q2Lq8oz+/45HjIV+7gtIAvk2/vOMxLe4N4Yh+RfE8Vyqgy4Kw
95R6x9+/v7/+UI4boqShU18+WTEv+88v9kypS8F3ihZsWzNPt5kQVduuyYZ+zQCDveH3D/frB5mH
c/kcuQINlEl/fNEz//Te1rOTQ3NiEWt/bDz5lKMuzDOjnz3RDBZ92mIvoyc2BkbHeOnDze+fgOP9
01PgM0X4xfVI61HZ9+P3//QU8tHNJ1i16CmLUT2w4GqxwHV7JkBjtNJbzhzeABgHeO/OByX8lhAK
spjsqJ4xXtjZjAQBlsYrg2x4oykBSKg4gFy2NS4tIdiOwN+sEyOIr3pTMjBaM6wfa5WOOTeLxV0O
kyjGkGtwBoohYYmGA2c3rk1yq7VowekNa/8fwos/0Fq1QSm4nEE9gYjkmotpueZ0W6ylNenPEVXc
+bnmIOveIDUE7cai8m0+dJWxzV01TryJlF47zTM3CjZUtBn0P7DEbLpmsPmLo5rSJsIUSQ1owc4v
W++Y8M8G1ntJFjnxz4pOinuYg/wqoEzfJ88uQnK/rHjOfrQvtVmmyDgNuIPkyTedyfdGGN5K1rX0
PW0Bc+3ywolOstOMfz0DEb8A9PfdFsBu17zGOWcAMjbq1NNFn7zWMYH7FRyr7GXpzHIfWrNhM3U9
noJfJehOLvP26irvWjb0Khw4hJjImpZD5s9z/82vPE7RuJd763EqRGKOczOw3ePXixlJYLGmph2o
Ml4njGLVlciZH23dRWEY8mKOVJAjiZBtSiLjesd0Jt9bU8FrmSDXLIdEp5Y5GjmxQUs8FCh2P84j
virj/ISp1pp2uTAMUAFoTPbBOKMtz1M4ymBFLIehdR/PwBeHH39DT1JM73oUGHAqelQXNn+exwfU
ux8vQsgPHSJ0d3xoGp7swhkfuJQcMn1nprh900thUGfoV2W+DEI5h4v56oqOT01ho2bM1qhuEpym
GLjbMkG3t6L3pJyudVGjJQRQiW6cwOPaWME7tk5/nNKmESMXb+zgrSw1yI3HPPO7g3fyfk4vMB9q
Kki4JbKGY8K1CRzu77+sv7gbCHiyVHCEill2/SD4NY4aYwlshVO7q1znnOlTVMN7fkbWKTx7lr12
VHZTRD1vwe8f99fFFxKGxzZL6li4HCd+PU24I/fDJBpRtKuY9T21GCjD7pqnu98/zq+bqxP72EDI
WuEMCMLo17QwglOGh4jxB+w8khAOx3y+vBddt6JRYUjzwfkXy99lOf/ztoJbgcGZwwNfCppwcfy8
/jK/9fBpNt3KE1b4ksWO/FbYolOHrIh9uXJrSNUrkDAwU5PFaT4Zvobff/9D/9OOA/oAr0Js47DC
PEJ/zU9bABGVYpIlkuuSASia4MK2hADEtxjnndj+/rH+6QPEY/m8xpHvYMFwwstR409rfUbqxes8
yCKUQZUfPoxWLJpZxS/EQwNiAHPi1z88Df/+4waXKDy1jBwVfhxx/vS4Szy7gCoDRLAxmu6amcsR
Y7vw3nEdzCTCn79CM+OT9ftH5Qv5y9sLucHDh0RvkOBE7P2gO/zpcdmL6kAnDgEK28BLt7U+zZ7d
NSvq3+t263rI3zg3p+8+JRlffXATMNeKSL9D2MoNqbpZfXWbgsJYTCL+uUTOmzdtElf3oRzEc1uH
8iqeGDUC8RuKlxgR+F3mLtQ2Uj4RjSCM2tgBh5mpIsCVkW6UYXiv8ujilSHHeIJD4NOYOcbzuyAe
AXK/sFRxxaJJCY4Kmo/RJJbaL447HTFF1NHd5ITsIjPBpfxTE0fSmHXmKVBdoMbBiO/DH9fenv3a
WreoWtTODzKk+YcBVf8tdg2rg6aW4mJaXzxqsoJ6sA44XVhMqRQg+QccJ2+QiC/X+hguEbvrj5mP
JTjuA5VBBL7zhpm/Ia3anPQIkcaHMkwd1NRlNLY89UFC9YSOTIttp5eSq6irKTvx6qxx2c/gn5K3
gTDGpxSXyELtANTAYbhWQwflPF881pd46Oc7blQ1QO7LfAZHL1RyBNSvhfm/7J1Jc9vItq3/yos7
hwNdIoHBm5AESZHqLaubIORG6PsugV//PtA+51hylf1qeG/cSUVU2DIoAsjcufda3yqWxlfs6Vet
yDt+EfQxNIAxYWzIIVI7gQS5XlsFghrMugTpWAILJyFi7McYR0llREOpn7cClh94c7vbVA1WoX1Z
FRPtRk0ED4SgFHKL99jbK5jsj20Vj/fCZcPfuJoDopPYF3EsGqCI6ylK3NgvPLfdATvi0e6Qwe2Z
GrsARsuAnWnCcogJRY1DcwSujiqsGsXx+1KNoYffTmdemJ5/79UkhMO1T1U0LrfKc9mqqzCmTPr+
9xnLuOFRj4V0z2NIrva5pJP4qIiJ20jXUdWewAjPITem1Z4gIzh3NvoWmjq2HszP6FHSY2FoUACH
SqtpYVN97gTs8e04eWO3zTwV5Gt97vvgIinoBm+bvGtrH/VFnl/EIyhHYtocQp0EyhoNAbfgYf6u
O5mbiY9cFF1Y7ZzcpX2cTexo9KIrwOkN70jOOGy5uUkD63ZdOU3pHctJ/Sm69tf3XlDVoqdFAegY
8DnernMFQjivUwj+Q4/mx4o+YqrdgG+Yi8+nJeYfSUTvSvwm+W/1oX+rIn0jKiWo7MeFl0y1N//j
4xDrppv+WzPdfmtJW/pXxtnyN/9///D/fDv9K3dT9e3//teXsi+65V/DmP6GHWSY7Ap/rw09fGva
b9MbGfLyAz8gKuYH3XR0EClLpUJWyZK9/C+IygdziT9k/YdEtoCI/qMO9T6Y3CUYQOiJpHESLy/9
CVTItveBosOmOpPyB4ToX7/59fd9/HfpbibX+Gm7FzbJmi6X8Gw+gu5y8Hr7XMBzoFne2OCnlgRK
ppBlS1GjlZXfQ3cFeOBR27ftNPPKdiAhVrVBS0QfR/W1TUfo2g0nXEBW6R1tUt7aCkLJQ6MTdpqU
mfeEPEpex7rlfYSEzhxrxBpiRzL48s8fur99ot6olP/b6ZIXZe1vnr2XAtrV9O3d88rP/Hj85AcQ
PcL0OElb9CTcRYj74/HzPugkMUBHMUD42CzvlII/dPDS4CHT+UEPZbMumS79WwUv9Q9LZ8OCuLM8
lv/g2TvVVv8pNQVjbQsKkMHjJ3SDV+RdqRnbYdUS+DlvqIMAxsG6Dc+SwcCp7sh0z/gSs0lIfvbg
N1rTX9ah6OOjPmOqo7mehNle02ImPSGOUBqItbAApXQjGigNInqwktKLHwahOUiDYzkyrYkwF0dd
oKj2Ep2gCWXgTV8lZtgvmVED2rNyRrFsVta1gyzk1TjSL2QwlWGCqmiA9ATG7GYOJShB8GK9JHPH
WEcPkv5jJ1jyJb0RZmMtxABbhMAEYi8/0uSem40VaRPtiprgFRDGI83ypo0OoyOSLxiHibBw2nyd
mCoEX2QrSMZO1d9TyDFni8K63rUkEm7paxrZTkX2R44Kgb5O5rC/C50cQZsIimcIQtA6lVPmSDA1
48VEwTiR2eSmK8yK5ouqku65QAW0LyHSrESX5/v/fQ+/O1E4hvzuPfz4snDnzvsv8cvPG8Hpp368
iQ4vDn0PQA/swaeX6t9vomPwKuL/cBZzCQe9RaT/4000bCJAl+1jEW+7mETYPn7sBOC5JEfDpTDj
JOHyGv+Tt9F6e/Djg9FIRLBPW57ujvgFOtdMAjd+0GabeMIcOFGMg1HUqq1eRgevVuJL7oj64xh5
3XmGqA5titVmu3QqjxRexbcsFjbByLwDN8Vcu0gzcnt+AeITnXfjWNCQQCK2mXHcon4Mov7KBBBt
5Z6NGtr0Xoogjq9Dhg+3vNMGRmT8vhd0+pDRup1DLwSs/U1Qt9GzkU/6NiekvfDp5w/3s1vcxKne
M9AEKbFX5HT884f6v922Yf8W/Hb+wnT7zZNKK/lfe4bpfjAtD2UUDEJXZ4X+95Zh6h9gwbGPYANe
HhT7PxWLAIDoUlky0UFoQa3JH/14ToX4QLeE0QTPqMf5lX3mH+wa9lIw/VSySGYbFo3ZxTPFlsaV
eFl+PrKnOJVppqLYxldTvOKM9J6KnE4rpoh+l1la+C0thrpAUKncpTWbgumYenWh121tbw0vs++d
BvkIKlANLhEyxzDxJ6uad8lc4V9u6FkpwhdSScQdRlEE83ZGck/g1eUT42nR+wnrNXkJqkfD1fQD
Is1cwipYk/GC5pfwyXJrwDc1kQ6npC2kY5Te8a3h4WyyGYe+TR95B0Ci43xYuWgrQxIpxzX+zylb
u8w2gXuIuCamqo6Z2EW2Di9VBXoMmDxLHi2spkgvnAVG3+IXq3zLijCDWQMe5SxWteKA6vA6zqXd
6HtzTLVDYDBwE+04Xw9eULy27BAHmAM5YWeIhyQAj5tAcGbd6CBLIUQQ6/sCPNztHyajLxBZwS26
6Mx8uhTmRDYImGtCRyeiZn3VV9GZR6ZVvo0bl2xG8JDEx1T24G3rIpgfGyKq6ZN6RQWTjvPXquOd
JxTB0gnJotQgp3Fh+xi+m3TyazNqsMPnLrI5Z1exuJC9g3K3rkm7xNnf9K/YPuP70OYyQH5dJ10X
rdTkmsFilCGWG0FJEHuG4wM0zaepsgm89sA4PNABpqdT9BHe0XiAAYG4LPCaDUqN8L7TQTfg8F9A
W83gIj6WiYM2u3LKsQMwQIN4bYOqwd6bRUuARGowmA9mhEDjVHT9OhwS42vfe9bBqrTcXeH0R5U3
DCkZdFkVmbva5Nfh9sJmWBHIq8S2mof+AAaqrxBB9Mhp0iAe7bVh5kPACVKSQ1Ewem/2A/N/svrc
2gPU1FiEPpnDpi81WBZG1ec6QsGaMbFutv15P1hpseGMw2dA+gp5vHfk9BnkTPHITKDkmXFL9Vnz
gqW6qUWGwt+2SVTpYIME664PeJQahNKEKPcgtRqMPxHMrra+sWGZPCTGrBdr5NDp10VKR7cFPNMn
+CpO5KduglOmrsMkBeNWdKsRh+ZjBw+aMI0wcyhsAOaFCBIyIhAtr28IN8cp/2BPGKL2SH3CV91N
x2lXcJxwNiM5yemVQkuMfNYzC6JxVTXtIgwl3tpAeI8e2Gyi+2AOvXZNhmwAUbCpPEjYnTXfV3Qf
6KsRd0emz9QaoHqahrCPKDdltNVS9JfrHA8olR/0aWIjMwYUKZ5KDWCR1z2rvrYeApjJwYbeK8In
eKZBe2G56ZCsDC8Zm20K/R4GSi4LG/hSSfwY87o8oWUT4n0i1T7du1rbXmYJrbKradR6nYgKYzbW
bTtz3w1SZskjagJEzE3mEQg6xTLEZlATRYqJjCp4XXkemPyaLC91UEYU3EmIxbiWgTFGm7iKhxu3
cUvjEGs21GL4H/b4UVV6ajy3rpkYPtY/G0RcBvlgUzdz+4iSWNirqBwHtcobiyaEOSUwlxeaV4IM
1kngWmM64CZdxbisg5twNAnuQSvYglAnQXE87zGUAGkfiKa4TC0vfu0cFQ2rKPVQ3xUK2/OiLbba
HXpY/d7i+OFCzlHeNzOc42I7OvBlNxkEsn43NBlEEJVodr9K4kIewOok5pnW0BjZupOuhx9ns5wC
oINtqiNyRoKBdSMVryWUW2RJ6VAesd7E0i8q0T0UeYB1o6exO60w0cyZr1rYeljUGCit7dIkuhlv
oRPemFPuo6rAGZi39fxZYLGbVsPIJkIdPcLhq1wxmyuriK07KC4hiUC60QPA0KVWQ6MeAFqamR4w
2TdQsnPZ9qG2s/azNaYdEJeybiWUo1JDJGTYJUEFnYYsDq84elyCH3uDBE+njLf9DGMBCoORnGm6
Jl85GakljCdA+MeZyJrO0Kh6Fv4Ig1UqDiLoLG2bMjt07Vr6yKwtlpaqgqwIUROxJrC/ERUec4PH
mGXf2Gl0AD43OgloLBmJo28aiBztIZqDjokYeE6P/MGq+9I2dQ/rvavnO80IgrtWum67z133SZMM
MsmeS+YduZjOYQ6a8TPRk+Gxp7K1VsTEBwOS3GHdl6q8a2y3uxhRgr/29eS5OzKMpn2HspJVk0t8
qRJRvSpN4UjLDF2yhYzZYK5BU7F/jWSkojwn7fGZRVs6K8lD+Sg6GyCLxpTwdnad7sGtjZYgwVj1
19K2m9FP52B8SGON3KrAXkRu3CCxkzn3ZYFoZmfzFMC0n3QGq9umdmjAFzJR0ArTyTQ3HIqdYmV0
w85uMvGxRA8UbvKBAacfiQyWTl1wnETBpntPQ5VH0re9IHpJUcG7q7JK9Gw1o5Nut27A8H4Nksey
VyxC8yu/D51OZmogmaZkoEeJejYhswUrD6p3SBhXURNNoe/khfLWwyzNZ2q2gYW8QAO+FtHgqbNo
JKRk/c/L2/+hvZPlHPX3vRN6wVH/Uryvg/mZ7yc20/lAPpWNlgNZiwkmgK7K99bJUgcL1ETAhw2k
RLrgT36c14QDM5mWCrIxm0Agfuo/dbD1wWW4xvziO3XgHzVP3sED8HUDIIB7TLPB4WxIZ/dtFWwH
ImOJFdVGyqDyoMWyvKz0guhMmuEd3EziKx8oO4a7Rqln5E8BLWwmO1sM1JnhT0ZE7lhKD+CIETuH
eNHC0V9ZJZwnH6ZIV/h9XA/edRECHj4qZWjTpmkddf/TV/6jIfmzFgymwi/lPL8CTSoH6joshOW0
8XM57yIqkbPWDBsHj5q3n8M66nfuDAn/UKMmDsF8Z/HXGDHzEbNH/S1md8e9VI8Ietj7QiCUCFt5
zRAAIppDGPKpQ3B47QR2bsG06bOjYv6WbDoVdrd62OGGMWiHxWSFA6JCepyb2NRcNwv3moTWuG/N
DrMiDjuN5tAYhgyX6jJ7DHosSUzUUVIDJyHP2GqS0cSgOeb3RBkqiYhCz/CszEgLqei77EvlRvng
j6FUp2lMQDaPXjqIG+NuwMChTGhMZMEkwgeriKYynoY0QrQBlG01IH2SazvVGC8w26quI2C7kM+r
FHUHWD6XJKEwGOtVyk0+V7Jzbxw3w5tYtLne+2lrLjlvRNcSl5k7Rrt3vFDDGuKOzTnGgsk9cHwK
wC+1JjucQyrgVzeW9aGePQYx4E6xuyRFc5ZRzD8BHGvsVZyEFl+SVtcN1hmjwJxlefO+bvrwSTDo
uia9Gfplpsx42LBjDJfuLNlMCKiiUDG1GVyhkUn0yFW+dOE0EKqEH4FFvcpjvIlImYr5awCWtYMS
PFqviMso64YyG++IUh20NQZy81uIcp8aLm3wTUxacgnfKjGvSkiN5/XoLGafrOQNGPnEBEg2YPdk
ouPQ18f5LiXGaLyVGMlnNAM5rQ5Vi/ZKzyFn4XGeYbyW1mBaG4sEtHO3pT+/jgJocBuXuV24NRpb
3BdQFb/Ep7XYOa3LZFizRpun9Zp/w3yWp1WcDGZW9AVzdDWf1nnttObPp/VfO+0F6rQvYBBmizjt
Ft5p59BPuwiPIDtKdtpdbKjIL+Npz6Fb5D1NTsdOlGF/XeLTlh0KiuRIRmkiIBiygzGVYC/TTvua
VORSrKwgY7+j0GDvQ+fJPkj7NDvjwWN3HJeNkgKMPTM77Z/ASccHDuHsqowg+2vvtNdqQ9c9BMsG
bFhqHu8ss00ek9MOHTPNe7ZrGIbMAzRsFxVnNXMtisKJzqbTPk8saPWqLZt/f6oD5qUkyCtis3fY
qbPXQkzdBUfp8s6himBbpZ4YTrVFxtt71JeCA3y0c6C5RBWCvzNYFVQm3alGmUniuZuWwiWNNB67
cSlnskqvvDMPKNjMi71UPMiqqX4QE1MJSfi6n6eeCmuntbX76PX9QAD5qYLyTtWUd6qsWggCPpEe
1FvJqfYyBEjUNWHd6J7TU302NRW1Gj0G6rbQoIRjaEU1NyyFnfu9xtNkZyBXXmo/HfTwRAdiqQkj
3QyWqLelVpw9Uih9Ct/2synS9kEUIXWltZSYITLHdIf1i8qzt+yu3AxZSEW6KJjvOi3lLZ5ONas0
EWCu6cQB8cRQSR5ZYJZwF1WGD960w5vSwu7oG1wPY/CpMqZqnjJ/OFXMicZDA2Cz6R5S1lQPK2iM
ZTkKiBddE5JOpmAXUyMfdZnnPj4574AOBUBZ5ATpQ8wRZ8KjuuDSlapzrIewxW5pGybDGtst1avR
ukWB1Bx1E22OLkhWdk2SPOSFAINkaVngxGEstSQmOkZsXIeUzuE2gg5drAC9w1Vw0iqZN0U/wNJa
xNzxluZKeIkbCNslx4aAbwizDjJQuhJkbjfZ+IKvKrpzLaTR6yJLna9m79nKx2w0DOcOK3n+1Ykj
EpB4uR0iI4OOVFODLNVV1pjefGDWgEkXZklubyqzmI6ciNx8A7havaRualzEqqtoAgSj/UXgd+K8
6i5xSARUksiNiFFHz9WZHz1MacexzqZP0WRlGQ95W9zA23GvZIRsygxU+8phzvw8DoXieJlawlrx
9kI7DeDZZ8y/U9PjDaNtwskCN7sPdERwcBqj8Ap/JntEOYqCIDWeLmxUQWicu2CqXzjRpxyQeq8t
V67F6Y2gqQrNedzJ7lNsy4TeAg6PeN0OUkz7gMkMbNYx7mvOYEP3XEOe7cl3SkpiK6M0Vn4wivRL
JIRQm4KogmRVY3FNNi6dmrs4mPjbWd4N7qHrJytc27wf144FonolQg1vVD1OBPZoZkcCF6XMEOGD
V8VGwgLr1ph+WjTFhLik5yZD8eux6bo7lesRAcvdGFwTNGXg07SijDNDXTSu/7918Q+qlkdR+vd1
8fVL8ZK/bQ4vP/CvgaL8gEqKcg3t0GmeSL38Y6DokqqzzAupbwUjN5ob/y6LvQ+ODQ+IjQn5EThJ
g1nfj/Yw/x5NZc49VLOeQJj/j3BH7+piAZjLwGuy/GfZFxzBJ/+5nCyo21sbHrpfoy1lWbCNjyYr
4R7Gf70xgQpfavlA0Ng8mRYORtO79SrHuRB6lpxbGn48E5zNOun0wWeOI8CshDXubpyIG6+PCfqM
+HdCcifI4AbC99MX/VfV8FLs/jQSXT49RwbOqqYE/MTnf/vpjUwTnhdwzs9gfF7nURAfPS83EfKG
hGV3hXgq8R+vppNeTMLLPUzJXDOdNFDcljbGZlxixXbQ4+2c8CUom0TJusvTQ1tU42p0+uc2Km9R
NNaPdNpJNYgL7zmgJiNJG83xBmM9Xkw1qV2N7PYYsUpvghnzfe61rPvIlS5RT8VAMLV2m8Bj3qa9
a25rVSZH5DBq//sv5Nfvw0S2woSLYxhnhPffh2h0nE9ZipwTCugd4irgDXNfh8cAqAiaLyt9JPyb
ONe+GT7//tKnOcLbe0G2jM6ZhF4+mkj93cGkyIoc63RroITgP6RleJ+6DIkWVGcSZVErZxJCk1xU
D9Ca7jWVpofJqL5LG/7W2PFWoLg8zzzOLpE5C62Zc8pyfPpJsFdGFehe5Xb+OFBeEH7OKW/MXjXp
3tsmCGG+h3j1+9+c0+u7h1C60O10G7cMh9vlXf35kkPFVt/VsvPdUXfWiF8f87q5ZdP+04V+vbtc
CBEkeVfYcpiMvr1QURERKWan820sZbROxFzuglIs1luicGl0p6u2cc1DMiTie/jZ336tS6zRL7/k
6RDPEd90EEO+vXbAnQ2rqu/8NOhKAKR4Ol2nSDcuoEs/05u7qgiClcpwdBvzfREk2R++5b/65T1+
f4QZfAm/fMuttiBCBrJcShE86kH5omrnEYO4zr6IL7mDGF84d7+/s29HZ6eHyfPQdSwKItAP7x/p
mAGTDgKh86uxFWdxTPXopG716fdX+fX5oanPYo5lRGAOcpY//+mR7ZVNTYMX15f4NZZUYqAcE9G+
RQon/feX+ovbyLWwkC3zcXRUpz//6VrSAZlatwIOUmAf+1p+qg3xTYuWBG6dScQMo7QmGRPIQ0bf
un34w+V/fTsx3yBTZjvEieOKd2tEa8/YgSwu31nmV2Dz57pqnqXePVthvzcCrANVGKxi5WySSH4k
8+V5TOBs01PGiQ+kiSjFeI1Ag9GhfPr9Z/uLu/Dmo717wDsshEMQ8tGk8A5m4V17dveZW7P//WX+
YpnkKwD4h+2M5Yn18u3ddhh1KRgZDQ4Z9VF2QJRL6z6zmJy5fe9j5diSaXvhjmDuzBSX6wiK4g+v
0q+PNR+BBZq9k7IEr9LbjxAnHYp12DuMn+rSx5HrbbAO13/4TZe99+1+sFyFsoIzBh1e/d3erJdJ
lo/6wFUS+QkP+l2X4ftkt8Vb5v/+S/2rx4oXCM4oy6OQ7xd9Qi49vRbQvayZ4d8cyse45Ixu9pG9
G0QHJc81f7A9/3ZF/Ktfj+4ciwORb8QYvruPXmMYjkraxrcrREWMc+HkNp87Wx6GyPr6+9/vr15b
dARoyKTgSshh3t6xWnNmMwAM7qNZyjY5wMK1AMoH3Ro6A7HoI2gwsjfHzn0sQxBDdWX+4W7+5XNr
uTq/Ld45HeDm24/QIy/W646E88axLzy2+CP9zmTbBfNGoQufuC3nhpHE+MqRA+vObTwwFvzD97A8
me+fKfu0/qOBZBN6t7un0N1qLLiNL1T5iM3yFrnwxWR0dxVxKZR21+xdM4aqVxK5V5YqKdv/Xdhf
f7/Qz93XU5f4l+tjGpX0skns09/dB0yUeR+2YeMP7TD5yaCde6le7tIgiVDXFNvWJseZ4e2Wcai2
Uh7a+xVKAyJ3Tc3vcLCtMOytUw6PuJ60dC8xHUBIK/TN7z/orw8nUhTdoi5F48ax+93DqRN7EM2o
CNm47E8xSIBDwkRJugDD50Eb/7Cr/Lp0spU4yzEC3Yo8SWN+3sDa0XT6DjaB74l2+ApO4qOwSut1
0P5U3p4wqG+/f15yLqY7uIggYL5bUxKiPFOVoikwauadWfUIxtdeT0V7rULqyjgYs1XYTMW2zouD
wje9Qbk17qscLpWOCKGAlbhKIuVuilQ+d4477LuRngVOK3MPx0dfGVF00wzcHztDDyBQXW049G8G
i5RjqasvdPoP/+xeSZ2tgM2fmmap3N+vxmNPtFMFAsLvOUD5QuTuDUAjQU/FDjbxWPxpXX6/+n+/
Hs5bTp4cJE96oZ9KgCins6RXzeyjrZmOJfG+NzTGnT88ge+X5OUq2KIwwWJKWmrWt8sFcC3aTHoO
NgZJ0Wauos+zip87uzqn3e573Zz/4YLLP/jzo8EFLc6BDlgaZNk8jW8vuECtMC2lk2+GMnys6tT0
o75eRJ1fjCyFyEFgMXYaqJm/v33G+3dtuTA1MTpEru+xOr69MDPyDqugq3yIPYugu/HN0roLOpkC
pWgt8sMrPxHJJ3d+jRz3I9bQK8ctzgMqoJlkPmjACY38qPzDWvn+peRjcVBgjYKHJWw6f28/lirC
ri14F3yvbpfZeWifVUHoMRCZqrM/fAV/8UgR83s6AKG4JFDm7bXSSeu7TKPD1WEgXTdzEa5Dq4JM
as6rkFOCT49f3ziz8SLGYDu1RHNy8sP6UdpbHg93lY3x599/pr94HNBxoxJlu6DOej/vIzQi4lqp
AqvmdGR5ZfnaqtvKF3J+IWvhMYGKuQ7pUW5/f91ftmpGjWySnASRriIYF++2CHo2rOcqGWHkpq8M
ENJw5ckckD+alNg3yS08H4u+PDqZReMB4Yhc1dDvvv7+Y7wzrgmxfAzktIhxBEqRX25JnwEuC3tt
8O1stL6KKngi0eZqhNmxC2T3LR17526gtglXAJLC2yappj3gvk0OtflGc5uzNKMf3DMpQSAjUc9J
oCsrMi+bY23TaLUJtsJCDIkQVKc4S+3ZOGMaNfqlnhVPULQFGUez/oxlhmBTu/R2fUR2VN8U9baW
OQ4q+pr5VOWbrB3yy3IsdnVdIKGa6nztjIV5Bj7kc6FJCTDatl7azlC3XV7yIXsbk5YJWsk07+vR
UrdTNhcrdwQIazqtuKzLhSg4ZDBf2m7eRV4u/Yjm54ZiNAs2IWaMC7K/7MvOXcwYjt64RzVCyU1l
mYhdJZFC/eFl/IungjtB+cSZh5bfL4sE6TdTInpv9BlP3InQ/sSX+rmU1XMPfmkVMxsRc7vHFO6H
k/blD88Cb9/blZFdmQmty3VN/AvvKjeCU1w7zRoGq3kvvrpZHXyCAl7sc3RGovHUH4rxZc7/6/Vc
SAAosSUIkXerQR7PBQOcbPArGQb3PTmxqzyWYpNLPfgSYxmPN5limmZmmrp1RsZmmWYld1HWyGMo
S+d1ICtzkyeKDMMclOhKy2JYDU1dwptC0+xuUn1St/D7zLVXLFI1yT+kw9zcVVZpXNptH+9+/xX+
uprYvLgMJBeRr46E4O0Cl2GA95px5G1qQhB2BEBeQ9Byr1y800flRAHZeOCVOlNmf7JOUwj8upey
r7jsXnwCz2LTfnv1yAi6MAhoQwRRUsTbNEFfagg3PzNLtwOwVDnVUxmnrYPPQ8mzBhEoqR2wv65g
jBVfyQOLH0JodZwl4/isaEGczMECg53T3j4mRDg+gq6yzswKq2OvjMskctujmRrZpYuFkAhV4ont
1RARD9r1uQJ4Fk/lNZPgp8IwLnWZGXvTLO0j1GM4emP+afbyF6AuIe9dV55ZbWs+NDKXz1MJc7yC
0HoBxkaRctuQPybM+rrLTJIOKYdv4T5Xl6Nttu4ie2JiVuW2daZ5WbOP3MS8K3VCgjcod33IAs2+
ED14mk4nBTRwCH9HY4z8rKoHxtVT+xjlJXmVYesRvZKajR9MIPmqGrzImvwX8m0qS+eLIKeqPIcM
1l4pbeL/A8Ko4OiN8wAlYJhftLTXXqizjbt2tMSLUHWP0xZKI8Dc1oTd2RnVk8q8ZDPXo7pJk55g
CSuYz/ROi6+wvk83xqKfxTEJqbk1JX1yMCEgdaV8gauLwZjcmiXpFP2c8Kuiw4vZ1kV92cAL7LYp
umCogom6EJUGnD8CmrxNqihD4axpQBgmVAD7whnbO/y8aBHHUK+e5oFg0bbOy3hlWJp3yXCwumh7
Bfe5iYtn16qjo4hA92VliKM0xGgJujRmhCy7BDFemiJqpK37RC0jTCB8QO0iKZI9RHcmY25IuItV
1ocJ5cPeJFbwqx4O/fU0ITiZUo/ocGOMLrNcJZimzXgnoeIxQ8AbR/aqtW51AqGTyUr8qDIuokAn
BRc+RrTpBg+omdW62sHIIvFNdVPVUkjoSEtmTryh73a0uXYxghR7EbTWu24IautsYhJID8lBkLDG
QZtSu1sZJJnIdes9dCiiPxl1r0nTiXepQ/4AxOd4R6pQf6lPTnyIktDdZ0073+qaGTXrGMV4TGZI
Nh3gVYc30qFomUXlnSPUDOhxk4aWpMZ5Lapih+5Yv288qzjGDomE5TgF27bRjdzX46I/KGC6m7pw
vPs08YatQjb/HPdOvZ9h5dZIpVGykGiQP8R9MbO9FtMFfDCIZabWuSs9XzBzIqjXBAb4xuT2m1k5
Gi+ZEd/ig6oOdim9+2kYPB8+nLptNOoLBO1ufdFMWbAtMaZXwyT5RjrjsiuguM30wy4Ch3S+uh0P
ZWoAZC8Jx4IDbWwcD+AIgIweKBaCAwe+gdAO4DfqSwGP6SOvyRPsFtDBbpVtyBoadl1jyjOCl7yD
DvJzP6NV3cxCk3dx2klfhYH3qIxE3arInL8AJl2Yb6O7rVg0b1P6yxe9XjGszFLibfPMuZCEt100
/Sw/m+wCXzwIU8yL8+SxEqm5O91T9K2On6nWvgxiRfA3R7XyaBA3rPayS9NNm4M8Auk9dBeBPTKt
Qvlk3BlMCG6nAkKbgQcVVYdeH90qnK60NPc9q1XXfW6qW0KJ42OgknILGdbZwpWYfM1E75WNnrNW
0NuhuBj2Ic2Tl9FRXs98OdHWutZZ+8wRN07eshlVjQe61UmuGeXnyMPSoF3Ra9QH2MHafNWVs3VB
gBQuUfBhFItJKrySuDfsASvRWxdOjK2f+OCR1HTSxsp5/hiPiXEp0bqecYmGvulQrZAg69amaRrL
Wp92QdAkjLuGfkC2YcKtH8FFjgEAN362aF1oen2THFsrcr6Oqijgvo3lEQhevMvd0fMJvgAlHzcp
OMuRL+Kx1G0+o6HgE4uy3zddMBxqAnuryA2vBs8lQqtaYn5pJ17GoDBvNOjBm2Lq61sEHPPzTDL2
gzPZ+J286GMxlto3Z5Y2a08smHX3xiWxtfkafQ/YrWnur2VA7t2ZFhr9dEHyQbLqKyjTK1Uklbyq
kqQx9tD63VuaKdVhzlMTF5bLDzOnk58GOYCJVbo3mugewkHtC6z2C/QZtrLsCFThGx4FR0SjMDZ0
aRO1cfEh4LidTpnOIdbHVIVMAxnvqnVaD/NZNRvVNqiK4qZKnaFeu/AV1k3SfMoUbpSoaRzgrEH5
LTE09ZBFnsalW8L5BkMFDxYuS/QbWhlB5hvKRzwxrlw7g+aQuIy0btt6TRqtxqjzjp3Uv859KX3U
NQg2SJa2SEhL12kg4Muo5MHTi2wXBzguVhkSwTW7zHhNc3x4XlLEXlL0WXdlpcJtXlgiBXM1mt3W
VCZU7ajR5icCNfAG2GnnVphw5pwkhZn1Rs/ORs/KbpiPlq9zQUQStpwCs6jXj58cZU3XlTbQFQlH
Ylmw/cM3SSrrYERJvQ3J0oDlzEwmrXYzugpfcTx5GQFGXA7CUp+wjlTzFmFkdBmUtvVN1+PPlRzk
VdiJ5qtWZdSJ8J3FJ0V+ODCphQ5TGYqqJq1c+WmeTaaHpdAvqypJz7ykN2k8duqOc5BctVWaHdlS
syeU4eiBQaSvOpR9LGb5mljcj3o6HDnvtGtLacbaa8Nj1iQ3jhgKyCW1dw74ybgcQt06o+sID8cJ
OODsjE5jzF2N1KBCFbeTnpk73UCBjKrHfYaflsf3sp2fptiO9MW8Awqvb5bigjBroitK3s4o8g6T
Mg8hZf8+Vw1iQIczz66ZBTApDRaZFB0HmMis2eWs1mIJtq2GrV0WzBH4TiCejGMAE/5UBXl9GO2G
qBJn5QAKAhlQXu8NFR9cPuMF5Up7zUJKzGAn73Ox1DH4JI6LbYgEgeFmNMJ4y9adHFU3H3VEepvO
qd07pE7rJe5kJ2Hsr7VsMLZDlO37sctZQDXMUZpoV70pH4og98eI2VRP0igbsvka8EztkUeCQtRz
4YPh8XOtd7YVIqSVGxTugp58xIagweRc7MRgXu8SkUb3fEPp57yOIFsXuiROT4aXtVdTXRPnkIpB
+W5utlcd5o6zfmkaEZmiHhwnjw9tFrICNcF0j+qvO5aSV6XMS3/MYmJCEI5u+lYVZNkg/ZfKTUmu
t3Y12jVCbsbSr8p9TB7KxoYHzMuMsiicL9OqIGJi4Wa2k3XdOSMx57Vh3yzIT3qJSi/P1BT3/4+6
8+iR3Mqy8H+ZPQW6R7OYDcnwkZE+s7I2RJqqR+/d46+fL6R2UmO6IQwwmFm0ILRQlZERQfK+e875
znaA7nGbzw18kZWuiW3XNclFGdxBBYLhPSH/erc6hn5ZVXbLs23E3aeXTLCKeYMos7+ZHb/fEAQq
AfbH/b1YRrTUohQUPKbtw2xJ/+wZ5Wc8YZ0qChZYETWV3nm5/ge9GzL8QddItgHAe5No9IgTOIKY
suTdnjPQGLhTuxyTeRHsw+T4zN9zmri6jhNq23VrbwzvsnxXFAZv9SGfo5pv7XHMFROZFSc7Qhk2
c3Kcnc1RONyxGj5DGbebNC4vi6iMCzQQk0JorozRrKB3xcs26f0qiE3f5o/Pn5ajVRvybuqSxNYa
CYbBg07T4LMW1+25gOD6MKVGerjSee8oQW13k6lzyAExrDkR+b6ljBBMF26fhjq7q1nu2s5Wz87c
DICS6+zBzhxYKW1pY+qboOwEel2JG0tWuRUkpUvVZn2NH6wc3AJs6+0JjYRWX18py73CRLh4xtWA
mU6dfb71obtvpNUTQpsBTUSZZq0/nMwBulM6fs7fI+OJOb0dnDsVJxZfHa+rv2duIR8nLW8OQ7Ys
9RZHmycjVhbTfd9wzg0zfZ0v7RDPl4li4m1rag0NS5RkU/jegRYdi0w7FyAseNyv4O6y2sBI7bPD
xF9DKmclCyP46PXSXh56UiDvy1T+1LJW2Fs2WdRkLXoXmSlGx4ItSNPjSlFNsZtt4Z1ZRWlHuVrZ
lrbo7CEtnDEwWsN/S0qnei0nbQjQhNNdfX3mG0nF+IKdNQ3WTnHjHSiJwSLOJIiDn0NY38hbXLID
I/aa7vvarNjkimazUJx7WYiYVZPw4XnqS8AixtsBmgGrjxakhisxXLUNeVLNi4n15PFmTi13PyV0
VDmqaD7Bd7eRLmmvij3N3RIoHdD2h6stro2Vdidg8u44IzTnX800g00AksJxNQVGXOvvRGicyCFP
CSGbyIxUCcEs9tyQKwdv26/kmTJ6nLO2AFk0C4Y6a6F5J4vnd5j63bYw+XDq2Tm2/pXcthgv9CF/
uVUmXzBvph/ToOvbdZQlXtwSe4ee00prD9XDTAjv2FOhdVbaxL3dFnqUNMoKhD0T3Zsr33j0bZku
YUPFr9KuL6kHzCWn4uwNnUHOCnR8OPpTHHba1J4nz9zNFjPdMDSw5Zu8pUfMHY862+vdIvz4aKxW
sQOX10RGFeuR9Bou1g7FyZTVfBq5WQVL03F+0Xr/hgU9ZWwJzL9txdJ1LwZ/megWSkF9VzWOSEyP
cngy1YrTHkruPAd5mbSbfC52HSuRG19nQ9tZ4mgQkdqtVsd4K62Rd9Gq7QNN9RTyWMqhRsmaXm0z
nw8NYCAT/2XB97fqxIYNW3XSSp/nXWdGU/JELjQ5arpR6wF4huYSF94VhsLzNJioSWuyyuIgkD1B
eIwPsaGT62QlwQZCPco+dY5qkl2Uer4EAVzb44HY17Sl0CklDFDhsdK5JfnUM/UB1Pwm5E2rd2wG
6tBndt9k2ZzHVEP5vU+HUKL6t3HhlMjTJpyoBP6UCPT0HMRvPtHeiyocdlD49O6kHVchCxE7qJ3C
Cac4PvsuPjNn6OftSk3fxtLqw7p2PKlt7Rusl0PvJD/o2S6oVb2e3ebajIZsdTYLwMGAIcHfkVc9
2CPFCjP50qep4g/DLl7DAdrGQRqUEOtoVhxR8JnSE17PsmX7oVYuVD/bNImrbWt93bLWB+eBQkFn
Ttrs2iWfzx5pDFz2tQhjD59pEasn1VlVpLt5vtE1x72hK42KFSpsLfrmN3nKN0AkhiIArqOYpMtN
lQ2SG1/xEOe4c0VaYnptBsbc5WqYf+a9fweo/8Ib9aKo8ZntbqcW50QYtb1peRDTREEWo43S2CNR
0y4W/SSMDID2R2LpoQfV8c4qsv5omMw+65oFLjfIOWhtoXlBahXqzlu75d5OWwpsmqnSHnC40mIj
M/PicZD/kfqOoLGqel2RJgkK5z2ESMnOxO+1ZaPsgV68NB532eLbn1xGPr3A3O0V35GTIyxaqxt2
RKHkSEln1oBdz7nD+A9R35isV6zqT95qQpEuy+Yi8PLRXNO9pqWZRi41hNi8jBWKF81CDZ/mPiUA
H6a+xYHMn6h5S6w5BHvPMT61/O8kUp8LuGobAgC8Ditjv6KyL3YSFI346bO5aCMezGQK3WL4GuNs
y02OrxxYoCNbTfNOmJO5STNfv0lc27u3qDe5pIlRR6Sasz2WuPIiNeOQczi+XJfd18rvseCxUFDa
oWgL1+xcXIZkoF+ikcVFbztskq3c6rP1zZOGhHnGyBAT7rpxlq7kmpqdPdQV+5trLMveGImXoI9f
JiYCTH3D8uHD136oswWxwOHEAuRwPbJdRjZwLJZkYnGbrTO2/R6Td3mBTRffDEnhf7h1Z5j4KWsf
nmuisUQr8BF0JJUqjQdEojvp88Bux2F7s8Tmp1h/JSkaAM2v52LrMuk2c7CUMmr0MXl3WYWcWq6J
e5fPALt5W50o3FBeRKim/+E7KuHHJRlqhBqGPXxOyLRuM18Ej+KvBezaY9NZ+c+4KdX5Gsd960sr
fxgGfTICV2eR5bbo9GoWxm6I3RGdvzejnB3NxpKk1ataisjqWo9L0ey+SbNXT0aVdrvFz6fnfrXr
ez7dgZaiMU32ccy8IzM9O7udLDYo9M2pqrO42HDMWQImHucUu+T6hxbu2yiWuQutpF4jkx99M1RL
inDWjYesXQrWjRmOrd72thAfM9yA03DxcweX+KSSuzHWyseym7p9lwqGGS+XqKQtGJ9rn/N1FZIa
1RJvW99gv05Xn3gnccx+AiOl/1ecKpNCdjIHbi+m5xYffsfjaXVniPsLqJQnWgQEVTklBUtFab9U
+NdfNSYat1b+xqNY3AzYyWlY3VuIApRamGG5an7YDK71AiuA7Zm7yEdu7Q8s8kLd5iSM0s9E8piz
dGQ+E9vWaelh6jJ8xt5Bpjy3PK8LXCMBW2rwNRn94jsoX55L9eKiPWg/rRwzmZ40LLZLgmPraG/Y
Zu8TNIYQZkQVEf1j1+txzbX58JJ67YFLd/zsRnY0ZCD6qE6cMdRxADeQJSAn0dDdUod0zPnVA1cJ
ce4g4e0Sl26ydSno3Jry4ZCwvI4Ez9YfesyTeRClubVXIX7ARvJDMS5WNDLfOVPCPDL70ymt6uZ8
9X0eWNNroSZNEXUrYbTAnkqId35VUO00LkcA6lbNW8eCj81r/zgSdSSzVE43jeRGYeqx8ZTDVNjo
o+Vs1CSqhOGWaDkZEqgRTq8Dth9ahy/T4t23bLPOv56zVVLNz1StGGfLklMEtnYIdFUney8rBE/b
2TulvXMEU0+owzK3yhtYVbVY2ndmbY6Phm2Ab7LVtGVHXWgU7tXZzqLUe2/P47IxraF5y7rafafM
Nf/WGUP/wjqNTMOcKplFmZnUp3Ja+q8YceBUoaUdFo3tsGLQOber0xAbzLMdFR93ikqbyKpU8vKv
JR7zquH8Xia7Osf4FRyXiCj2ot+rLDMaVE60qN0YdmaHxJt43hn+c5Wzii6a2yo2mkfBq3pGavnB
44lZxSRdhEPPKsS7c52iZ+k5O/ca9yv04tmYs/rY17A48rRKWKsJ/9+85ivN6J9es42qaFmQ5NF7
//CabRZL8WzlmDYpWXsmVOmHyWIlzP4NuTSIotv+escxx/oLHukc9GgFp6zs7ZvmWlC4mng9mYm6
f2MI+Ge5TADb41PyfE6Bxh+bui29auXqynZjsunuMZggQ93HnCuDqqUg044BJre9Vvw7H9JVCPvD
R4iv5VccLu473A+//whdsfKNBga9WWujOPo1uSblLFMWxYn71GTWO670Z4WNOPQ62sOThPlcoBNA
Q/Oqu2JtCsyK4p2NA+0TPNIuc2rXB7dVVkQWs3krwSrgmgXsHsadgYawGEuExvGzw3MbsMgG+542
3AZ0aX7GHYBoah8CozE2xBn9Xbni1hOo8md/rcpPTREWcIvcPDo+TWPDuNacth3niS1MctCndXrr
cmONOjpNdlrWE7L0jYJppnzzSBxQgpsZzufKtRNw6dUne5Xqx7++KP7J9ecKzNaEUHwsDUCz/mjY
9VWNUXTGJdpoENvmTu2oPPEvLODzXVE7LIFax02eRk9Lud3kX6lBr5uViTn/Nwr6P33T8VOYpv8r
697APPyHj3bivzTptU5lAAh678TSQ6Kw5rtff9//NRon7tG/d7rvftSX9/JH/0ew5/9FZKfNneNv
TsgrEvQvqM/rL/Cf//FY1NN7/sfkP3/kL8l/8xfsLiSYsOVhNOB29NeMk3FlAlhYEOkGIFeJG+dv
ESfAnA43CP4/6pXhqAn+0F8iTrb7Cy4u4+oQv9rigVv/GQLWlY/4u/sCS9LfzMH8DNJUgtf4+/tC
36u8K4pm4qolvP52TaTCSvL1Sd9ok7HmIRMb3CpJyp2SNEsUX14GXWgdjcidaIic01x1NAHF7I+p
I/J2a2xl3xU9Hod4Nts3iEdU15ageyRB7ReqNggL6uuTaIiflEIxkyxN+URsX+xmwBQhC6j8RzE0
2Wli1Pk2u9P6kNF6DG1Qnktv1fZ6y/jjdlP1aRKWj+ZqmV6aqccW2ArIbs2gnZvMvQrGbt9uBRj8
PTfzJFQ83I+sJT4QI/GzB7n8Tp8XTQH255xVd35+l9gvTRyX9/VKE6ywyumwXnMN42x/NRQvPdLs
u2AUGtMRZyrLe7cxxIdUk/nAAXq9d7PE+VYpHWYS7rNyZ0qfTHI2O/dZIZ2DPznDMdO7AnqMNxwb
i+CX8GcINxCn9DHz9iz/maKawtl2Unc2/li3+xlp85s/meh4dmuEVGX15UJFLc++bakyPcBYs15Q
jp9HaprAObUSfwn9xMvZapv5VAKFROLMqdazIeiNoo93MSBLtlCfRi7GaIADc1e5LMgnq8R8l3NM
i20WZoTA7hB+jGig/GhLyDm7n3P/hdpe5NgOavtYcrd3i7EIHNn3xzrulqgx+qPDgZBYsv3FEOkc
0k5QNulUT5rQxI2fsOQZ62HZQeGvzovZNKGwMvk6r1VBqkxQku70znOWirdWl+JOG2AdaC0W6lom
zQ64H0gXT8Hw5jFt71TVflJ+XQWzKq09gg19AkkZb1jF1O9j+eL0nP5DkXX3ZUstOT1mN8vKCX4G
gcBKY/jZ+Ka6djSMxm2p4jyqnHq4WXiBdI2PfeRUq35aFwrLeT+G4sGT1Rgu01Tu3VxWu2llxUOn
CB/MsAwvBsV+L8vEOzjlSn+1ONQSB5yu+WZ5mqq+PTZEjbem0OZIFnWIXpNyajb10JvbK3iiI0WL
GDUfY/YhW6qa7O+NNQPtpKwxSrpGv6ESbdlYQ7ruJgzfG1s58W121bKBWTCaDm1WMr1ny1tlLmov
gB3c1tV14TsxYkfToF7R8+MQy6mUh9ICEU+XhL3n5Ofui5Rj7kTpxi3eJwQ8BOua7utVhXk3K/Lx
JR5Snqow9E33OPqaE2rN2my6NI2fy0by1c56deIk3m5zaug+B3oooZdRNWCVg/FsS6s7YNfROTYK
rzp2RWMcDL2ztlC+3maXrWYFfzwsi1bf4E54WHxhTIHezP4XX6N3P+OUAbpqZH2P08XqvSnIsDiH
+kwBSg+CepfYC/+m13LLHun76iXZuKFoxt8QJje4VrJkWyIYnkpX+gdCxySI3bYEnrc6eQSznVtR
TlvqnKz9bTU33WOZptMRYw1njTrP0Iun6cRgVJ5i0waCPRv+k5PN7Qk8hBbogDZ4mzQKYZ3Y1A7j
bLJ5rIkcsGyw35OKhtraQgyiXadj+3FtEk4KJHazMR+11DQ3srDP5lrfkBNK3wjMPfR1/qYRVkSV
yc2LS/frOUlkctByUFaK3TGZ01sg7jCb3I6CV65tovoLkfl5GnEQYu0WgC+jTuG61bRZ8npqPsF6
zs8xBVuhLm33w86Vel76JcV5aLuPFUAoCsB10pEE6TfZyOaz5Yl07sBsck0MlNLPittw3Uz6QTmo
FEb2kZp729b6jXLNrTba36W2R45KIueag7dyd7s07QdGZbum7Xo+q2SEzUuTbIZ5MtUeYGmtt5an
YDs31iHXZhypfrPxp24M9EEOUZ7iF046I95OzdwduoLFmN/Pr1ouOPqikKeC0jg9JsBarDDQZEZI
HHyo4WqRZaJySsOsDqMj6Nah5XPvr/0jDpdbZThU4Qn2R72VlxdEluluHlP5qscD9GpT+w7Ra6Am
RXjYHzJr2znVJp3ib0SED615hWMp0z/Otr+HXXnUhTk8uiu6QpIznc7uwR3a7SA1/eT6/FuspGo2
usTsJ8HBbOWsHdn+/WTnxRaL/WPXYoViin3H9dRsNGNGeUpbfCxO2kZuSUK/67z1E/ALCfme6xQl
BhQqGjpp4vys5TrWNzN2BNCSnk9fNT+pk3pLCElubK00nzQE/61eUG1PqfaP1JYLRlwj2U8U1e9X
UxNvqZN6554V6oZdKCU1rX2aGultahiPRYCFGG11EseaZ/oh81w07jVvgQOMN4vq1NFF8Ogs456L
bGs4yZyz5GNv4a4Xw8uzW3K4ge+0ICxqc8KbtM7Y9qALQLuaPLDEE/CQLc5/qh+KOvnJ+n96JvbZ
7At7ppR5tXRcscV3AOPWTqKLHBwW7gdCRj/RZbGXJVQrBItfe495Q81dhUM77NtUnjRau3b94PZ2
oLsyj2ItFg8tK/eL9MfmzsMtGhBjUDsFbucByqa+Aw/oHMd1iG/A0Djbth2bw6qK+oT3UB0wF8B3
m3soM12mPetTglRczzM9UxmPvWFNcQnpqb0++zLNoCV4Tf/Dpr4zRWtrKeKGXBC6PCcgawg3cLXB
PvpV7YcFOMSXbB3HOxxZuE2wF31VuFdyxGZbnuCDSc5hubdxwCbKeTq7ZmFt7dLZixE1pih06oEx
h21dc4zsLHkUTW1/5bPNG8uz+1DoFq2D1jBtCKnDX9DxMsCqLFx6aBxno1tafLtkSuwxVywRS0gP
pKInv/fI2XPq0SbrA0NSJ8ddgtzWSPXoW93CqIjTJcxhjOTpeGizat/52Ylctxm2KzdvVgnJlu51
zHpzmEplHeupofEHRkdkFVZEA2hxrr3S3rZ9tcvZ66x+3NwrfHf3Y+zQGXXtE3ak+oRtd4hBw6wU
teuLulPDKWUhb9TpzmqyCNfQG4RQMHdLfYPLjI34soa9pk6D0LKw5ou8G0X3auTrzeRWgV3DF8Hv
3AeKfSKKEHzU4d3PlRlq+aTt6Njg726x0BT7UrMPhVqryCPs3vr+ZwKXIMKAmgdcI9u0ZAAEM+5j
xJKbMZ8/Wg2zd5XQm5sYyw3N2KxDV4r7Ol89KCUevLiDc8I7idPC2haZfQZL+JxzpN0m/gRX0GX0
kvXJQwzcpdWtr3Dg1avY9VJRFEt1Wpj1A90Y2ISiSk5f7I/nyJoR+3QNdc+i6VVZXiRdBnEk0/zg
Se+TbuMXgWBkjjdsHJn6LSPbaHr50BF50brpZLXELwbe47gYLC4YbjKJy7ORrX3QgE8KGj9eQxrB
drZkuaa5eyMDI7ZyqLiNk+ELjf20JMNEw2rpbGY3eRlsGDf6+N2q6keoVl8oID9jRLxZz/ZJhXjR
TN0O+ZmSspzNgiXSe7Y4Y7g2JTWUutNsrYkJeJzGMzlgHym8PNrS3CYjSwZoX+mmnxmyCz54OkmE
9+jzWXMsoFfZsfKtnF6Tq5OpMYz2hfYYbBzpBfMJD0sTTwlePp7OxXNVU1kMUuZFuiTGl2hauJ8q
2lBIH7EwMeRhGO36aNBrdqutcn6lyWO/0uruNx843J6mtdIoxjDSs8aVTNH0EXsWN3SsYV371IjU
3BiDV6EiiXDJiuxSiao7akYl9iqRNtxQHifkdK50rlIzfxZrJr4XeFPp9sXqSsNWRiDZqodNKyGw
gHbD3Ntccr6GHDKQbgGxpiwa5VWzat3uxwRbayupAA/rlm+5SZW81brrRuF6YXirtMvcpQ1mF+OD
3+5YaNoNZAsncp1+utWn3HsePAfYK8CViwsgnqFo9TZELzusIWMbdV4nUEbH/tXI0Jhcf7otjdGg
Zbeod9PQaicN/kJIfU5502KmffawYQUMLg07UpfFRcPOduFl+9zo2A8bXdhnNHFB94a++j4N4Kl8
D4QrzDndUWekfGjFQ+jY5qWO02OT0gEdyArni5fu1JS9qW6ob7MBa26dT8e8ut6ZWMJs8xkr+owy
ZPj6ie69dpt0rXHDTOIEYp4NLoJl6xT1jXLH7zmC19Ze1pvej3ng0YF0mLJi2PfrnB3G1rvjEWAG
2hqfhnmoUa7a5dWmEYkRev5R0UXLsUfqgT3ERwi2DPod8t1MS9FVKFt2dWLdYE15GFrKszlO0hcn
UQVnN/1WTLA+17KXQel08e2kD843PNvoddxOI1cjS5low0eRpg4UYMnvVVju1nfktgeXST7vBSGP
W7lPYsDwH806f+BpGFVpCsdHcw+eA+urM5Epiys6aQSwHqpCqTCey2vfkh9jDeF1Nn4HMmhY70vC
8YFbFe9IIw23MaVFOU2yIdJniol3RYTi7I+lMYJNi6RbiZ1exUc2xDhgDW5hCPFyI0VTvhqOvyGO
YWAMEJHIx4ansMeNNXNfTAxYYeEjItQeNe7+OTFnZjUfP3xjUJvgrtxUwU0/UPqUbJANbgrP3XAD
i6NeS5xAFSLdoEDB1r5Cu3C43HQ1Lt4pNT/Z9L4wGN2COI7v3HW9N0V6Am70ZmatHRUV008pzMjz
4pipJDN2iaG/2jnFEYVdMZd7ZrxpO4pP865+qf11RJ5P9BvLgZPHwFvsGDmbH3T8qWNvtTNv4qg4
0BGuAuU/fo2AzvgWLzgP4S4V3kFVWvbtCna6EW4/shqHwBXQkMk3vlGoASxUd+SJcW2WRV4czayM
v2kruutKSCwQTqqdUtT6UBLmijI51tDm5LpTSekfum5tns2Raywue2vka7igSeguA6aaDAjMmUrD
xS/Fa6kVs70d/fRbkg1sB1bu0kh6plPyT6UuTmsppu2qenZa+/u49OVBZnV5RLYSIeZDLAuK0bjC
3hF60kRTR0I6a6ltH6qRenh3oIkM7QXUSF7rB+566VOFS3rLCU+7+KviqesOLhUSsd1fQB9UWeDp
2jv5tOF+HHzMt/YgftLVPh7zVRk31IAtT20vq70uCxGYQuAPJHZ1BTxl7Ws6Lfp+0Nf8wMU43XJB
IVDrTsxYB92fLb9dxo8Q1zQraEBlbfAvtA9zV2ekjWitMtdO7EViZnzLeu0BgPd68jgKhGbPmb5r
KrGx8BrxbIm9rdRjfedlvRYNdVpsSahnlB02a3LvA/LdzR04cZ8uzFOh9UvYW73z0TWWe0IphnOW
1TR3JlDjQruf+KFrz4U4WRaKZ7vyGF8qu0w3jadiK9AI0/AZ48LBg9pt2xHRKc8XTw9L1GamGhd5
MlncEUEtN2695Fr26HoaalPcTycKFZw3R5X6TYf6H6J9YRdt8/aYS4y4XWn0B7MCOlmmebz1bDN7
hk/83rLEu19c9Y6ek4e17Wq7FkTMQcTSigofDNeccLsif2FfP0LyuT6WQLyFDq3xCJ43JRNKlOrs
6kh71NDppmENAVqHlLRsEeZ4scmT7UFL9Eg2NMtIS9zoekeGfD/SUCz2qdZ6e9E0zS6pRh0wvLDe
qnYMsyouQr3Cw6JJi6mSpZp2V/X4g2lBLa/2mT7dd5rtf9Z63exhg2sfDZRpXJCE/Jwuacik+7b5
nGel82j0oEEzIObHCms0FVvSelgpqQ8m1jM4vDt5pxHTC3nca5FReh1htGW6W4y5vbfNxgUGbxav
/iTSJ5nE7kXXl2RXm731EI+Sm0BhaKww8f4d1tQoXqrWuYDO03gJSzWT5iLm9UipGiMdpF/NZ74y
weOJNCsvxtJYr4TkWVp5bZkEqbQ5ftVxph/sqjVuF8ue3Y0tVX7OAYYDrre1bOcC9b6T+lI/2Kxs
2AmIYnybqQnNMfQL+W3muUVskXvCYwIxNAeYgOGIHZMlzY0F0PJUWNin/7x+8P+v+4J1+X+/+z+n
Pz6T4UfVDz/S39cm2fy53wQAVvkWYVOftCsmGyoESLD9BjnzfwGcw5KfhcdvysA/CADuL1dql61f
o4lXxBlq3t8FAKhoqE00lF55wbb7ZwSAK174H2RBkrAOqpN+BQfwc35TGv6RTzDq5DV06NUodHT/
jI7qT+tg37LpgnoaD+NWisK6JIIVzECj/AZSJ20ZlcojXScm61JuTHLHHm/WmmVsvk6hOcgPzU6/
eSUbLlOUNpe7uKVedcYRgtFwyM/TmgQamPDX3Jl93ASeecgbl4UuT74BSGI2kz1D8wralExjIMv6
J8xsQtO4uqOFom7ce+P6rJU1Q1VOsqYhwwx3VjhBJb1qC4DXvqWniEfJVPZRpid3mkZZgafPYP4M
LK+WldEZTApk6xvoz3GbuQ92S3r2z3/nn/4HDXb/fzUzvuX/4roZlx/lB/cjyVXya23e4es//wPp
8q8XjfML06LNF/PKveZCsPja/nbRCOQvBDPq7EDaudcL4G+qmdB/ITXhg3e7EjB8+Dp/v2i41mxk
uGvFkQ36DIn0T/TGWL9WHP5dTOeq4UpBMePK5oTvIe79XjRTjUhweUocP/0w0GeyqM1QkgH366L7
bJvGD2EulPTclsY90hgKR0soE0sTFVwGD8AJc+6mj8Gt0XJi7hzD9/AJFh+iX3GRYjONLPSmwJfD
e1o6740bv9Sd/bZSFJ20DPqeSH9apvOkK0YaJykAzQN3C8zOasKhOg8JnCZXyQdX875sOx0Ze5r2
sKytGzRJ4qJOLdDYCBmfKl91HJzjj3bx57fB6FS40JX7uOA+CSm7hpEndfdmMJhCHEdVbBeYKid6
RjYEMXN+zx7TUtWv5CYMzL11ad8yFvl7ElXLmWBwz4BK0XQ/VDvXUs9eFX+XnC2PqOT3mN8pTdN5
laEvpnaXCZUfRw3lLsf+H5aj8R10+r2ZZMtuQudxkwXrwlBkQcnothjxyUsWSrKl5W2ruvwQ6Wzt
0gHOM/tNQqAmx5i5Z9jQV2sg1MoWpEUohOQtx5B9Dz5Xx3ufsdIF05wOEbUjw3FZkGr6wfve9B2r
PbczP2r6XGi36VyBU6/sTnhQKRrQcW7J2X2uEHgYgEt1U6jh2gurZ2HGupk+jg5tqFgPpaed57Q3
GHoxPsy1QlLziCmkSs0RVSQPiBYCXcPvga8zeZNJuylEn/FCO7ZyKSeblsk7FE33YikiPTHMbf5x
VVb99tnKIN4xAyhERPHijPWTPsVe6IlljYpkesGLSEzWUDdi7o1wZtC6mNdyYrQmj445brxFojj1
aWqfxhxC7LjEL2tMr8PMmdE228feaFlI99PNYLPOrKuqxrdMfiVt1LaprK24voLMK96p/SLpZ5wF
1rwgA3MSttRmr1NcRH1sfuhKOoy3Ge9eU28bW38bHYACOSKJUSYl+x7rVKACBFLyIMAd/tFNHK+K
ar3VZPVMUcM2v0LPMYMOQS9eCxblBDacZauE126Gif6Tulm6sDM5spXW2D3Njb73rIRQQ2x/yVmw
AqnmV6e38ZeRcj4k/bIEBVP8xu/GNyDxT02yxI+CDvJ9KjNrYyXJDuSTE5HTPeJe2/OQJ9kRNw5H
DBdeJL+lsU1rMPf0QbGxaZb+wDbVD9jzvYHZtZErPQParRvvsxExshsQlKZx2U8DkarM8/a+snaN
qDJUXbN81QdgWQ6JTKOqR1zNfAgSs+zW0Vq1TSfvuz7KT29qn9FrzWBhGUo8hh6dntcUlP7q7+gV
cThb8DqLqbg0/pKEq80bXffuKR/ZEk1ms54XupSAeZrgj33HjzJRX8FQyRTURgqiF5U3YeHIuQJA
ieHkr2x5ii3REJT/fn60RPaWpvNmWJs18ljjUwsCxJIsVh5MBjBw7o3mzu6JGNXCW0OfKBNkfrxJ
W08bLgLKjqIXLBxWD6We1fZepGO6Rf0uA+nqrB283H5Qbi+e3KoCbEDWOKKABT1w5e4f4QM9IV8e
WBR1XGoObvAiWQHD9fQNcHLB+XAyK6RTSoONsHq353V5QBvHEN+w04W4SZk8BjR/1d2ADOAFx/xH
F8/5ThtWxwtFHH8lMrW4ZfC/1H32ydVdywL4+klq1FMmkLFyP6a4PP8XeWeyHDeWZdtfKas5woCL
flATB+Ad6aST7qQkTmAiJaLve3x9LUhpVaJTJVpEjp69QYZlZoQCDuDiNufsvTbSRj7RIkDoH1fq
GgHrJ8T09JKHcJtD5vKySn5GgqRuUtNArZ7G/toHO53W7YgRp5uu4J/qLmYcm8+H36PAKN/6kfk9
qTs6/CA54Cz3h1GM3wr459g10pUKb3unBiTVmPhq/sFu/f/LnctC+f2/dy6HIv2G3ufNtmX5Ez/3
+io7ELInQFVpMpLDRSb5r5QPA0EP/ydcNhQ4bPr5I/9K+dCsv1CQYdmDRmNqP7Ym/7PV1/+i30QL
1jIELfglPe9v7FoUmFkXm30oGcg4CYqXAQObHDjfblsqs9IQWGuRG9v1tQTPAGgHZdS7OKkkCHm9
Ukn0TjjtogTFEGkqHu0YBPeU1G8hi2XxFvq43KzrLrIKSn9o5WnwmuqnNihsAt37b2pNcxJ+Q7VG
p0ePz0SLFjSj/igrzMpFXV7VWuF/xrdBdo3tx/fYlDWXwKuDbkj2Jk2CZo+EkAZnJr2KEhqNYkwn
NBzf6Lb36ppqAuxhvAj0o5WmQ37uV9Ws7UOm6lWoie4BblRwo+l+45qBOshHwufpxihBHyUcBHzB
7FMNUvtS9JEcnpcKE6ZjKFbbqJqoctRpdu4L5Skk/n0EPBFTXw+DQYVRhNPKXCu9LSP1L3Bc5KCd
HBHoNIUibBtObRTTAeXDYztlUr0RYvLRRjfB7PWj7ndOKJkw7qIx2ik0x1Ecx0bjYdgAtd60DyIL
xSe8p9r1aDT08Qdb4W8GU4CBKLdxM4K8cDq1QyeaLBALku6TSY9WdQFeuqty8zbtsxTR9+gbHrUh
/7YJs/LZQrhBR39ZJ0pDg+NGWw/OTtjv68DWH/SM8+dWQgEheWQpj2dbUmCeaSkV9xbS7ovMquQa
Ey9npZFovvfp4LC7SkQM2damSt11Q/dVz8z0moKZvu+1QJNoOujofG0t9iqr7OG618ku7lheorrO
n+h0sjgGCZYUvV72eYTCX/V4udlY1dJtm5RGh9na76+Qbum1y4ngwV9+PAJQpw0azqKo1iqvBrBz
P9nHIigCSq15b7tJq8dPgjxcZ4lfQ/wgDqj4J2qMZRURymZH25EcJyfm5OlMs0bpQxojV8szYxUg
Vtr2FkhRIVNZrBpy3f0mstctVM6V1hX40LPuaiysT4FBZEJK5MiKfEa00Pmwlga8r3qtuUE1HQya
V2zNNMMrzNgdykHf2JJP6JifU9fH255D31/8CNqELs1qxOBUkkGrS9wZY2BeM7zwSwh1lSZmjJMv
UogAyPsV+b8+6vn5C71MQS4foyGcp2lTaqruVlq/ng17cHQ4OuvexxE809l2iW+LCLmPrwf6EHZy
N6S5viOzI0NUQRVbXcrwud+2e6vSCI1SO1gW5DyuosQ+YVGtNyjNqlXbpWSs2WO71cf0kVwrDH4g
zHBsmifVGDsHRyYKoYA/mI1qYuMakgmjbBSJ6ri8q1XroHTGPm61azMIP+nm2K39RmBAj9HmI17R
lQdig6pzFdnmmt34fSpZr1oRaFcsi7TftPhlmiGVRWBuZYWGHF3GT6Wt3iYpU4uIk++WVnyZ0ohC
eFXytzMoB2gpnbQKnuPMZgsUClyTFBGvFD8dd1lnfAe15sDuIQDNQtsfDlAn6rHUdjpNtIjYI36i
In/X6Z9CJRmM10rvnsCN3MDEmh+DgKaRPOrFCWtl1hM8YPI7cIjDrRpfiVEmnYa4HKQBXT+KbRbI
xeAaIIoctqH9umyIzBz86Gae+fbp+el+gkNt1EI8Zn36MM2lSAC1NiXKRvR7t7mluq2SXKNI9a+N
aSDRpMFSHmgoJlRU0mon7kBYznfSzIkKYcL3biiLPZiYYSspkbFJZUOC+C6MclsGJlbOiDALlRzS
qwqhYVqmoSPM0kLxUnTFIRrQWRABFNElLg1IhbGUJqfWJBSU4OkxVZmJ1GAdZ1Tv1UpTPFJG4jtG
jsD/0oovmjxZu4LR7qGS1u6ypqHgnbUlIQ5pXT6WUrrY/kLm3jUiL9vyMkKlV5bglCYkK2yIpyTM
zRtqWmXDjFOr5GNZo11SdrQ3KXXjKmH8T8uePy1Qk7aN8ZWIJX+NWF3zYKHqW7OwQ1wsM3H0JM7R
5Uf9EnqNrnSyk1I+YrdlZxu5L8HH9qPPSkiKUJ+Y4qas7PKatkPjhBxI7oNe0q5pRPke0lhO0f0Q
XKPHqt2g1ohepLaq3kfkYBXIriJNh9NjRk/GNJu31djZa1nPkkOgJz5yyRJn9QysIqk/D9OuT/nl
uoE1Xcm9sDCiA23RY9GhK69l/lk/7ecrMk7TW2ug0C7VPuZVtRgTNyWhDq2khhW8M4QrghiaX06W
TauRAVq1EjSCQNqHclMc00DR19i5/ePcMMFFau6BiXdFxzFNNeA7VdDusiy/xWmSerVGWGNXouHr
EU71gyunKeufJLm6LgJvCnvVm5CFoB+r8FR1hKzIcQP1SWn3BuyBe99gITL1UzQGz5E1qdCCemnb
APLe6GPD9nbWcQvWU2zjDQzFEbAG8tywvAHUdlRlu9yrqdbuulHSTnFavTaJQh9TKa5hbBRMAx3R
HgowvC6+MS2K7VVB4ifCenFfAY3AuCDNp7yn8TXTub8O8lxam41A8GXE2TWcU/nIMTvec0LudmnK
gxdZUN3GeVYeJYDtgK0y5VmBYcJZ1+/JrSauz461Q2TaZzufii9CqcIth0jGYyceQTzMCEggg5Br
hfSv0XQ+idDfEjWNjx7V211FMexEHz94nEhl6ThFOWIAzj5CRbmJ8DEj9BDpqsq6YdUaWL3GcvlX
duEWYHa0MdpM9eCfwTWL9RzvVRzTMJHqfdXCYaigpB9yPbxWs8EiA6icMMSFX6smLc/mqDd3CTyG
K0MpVD7+HPJWyfYpV+LhoOod6pKiave1CTGMt0RtFQ4vyZUjBihfK3GWyuMeslh8jZRdYlUz7J1B
92ZXTHP60gyL5RetK6GUw0NZmI9xkBOoqQ77XsGF3uh2fjR7f/QiHPNeG+bmwzDYwy3SOeuWytWD
YnGWMVX0MxpVFYmF/h6AEk3loC+2hWwXVzXzyslCv3M1l5zTowJuhSNQdTSrYTajL5WqSVRU+Dz0
TTRF5RWtnPzUtpLkUVDSaaCikLgqlSgr3LZOBjp6OdVkwyjSr4kuE1db1PbXubaLz8ogRwdLzNaw
aymdeJKazl+HXk1IgZ0a5v4m0O+Ncebra8fiMct07Th1ZMRi8mv2um4+UALStyrr+5WCLG5Vj6F8
R94V5YyyCdlwIvD4MhD19dqrRuZ18SS7gJgIaSttKbmZMQdvZ9KvXksl7+97gtGukopatS/Zkxfy
t79lZlft0ZmGr8S9fQe67Dv5YCAtIeR2TSOovZaDwbhvVb0lEFRnm9PQoHApRpEHW6l+4KSFJLaT
1pOVk7aFdKj5GCTXSHXzHKfLC48HZkFZTQtW3Vx3+8a21zlaO90DR1MxoUpxvPN1C3VPq6t7swlv
xqirt5pJpSqeaAWjTZnXZZ+oN3NdiZfEKHV+EZXyvJ2bVz4S8nw14qzWUYVonq2mre2Nevy0AEkQ
+yffW53JuUhV47GtSLtk/JXHwWqfY7MPdmMw+texWeA4EEbhVhKVOLaP3UNJjW+NovMLCBqsdYrd
ISjsqZ5YD/g914Um74BC73WjpzxWmP4mFE25KQdgTHNynXXIloNJbs5gkU7Q+RyjCA8seJxGhIaW
MXJLP72Gn3QXoKod9G/j3Dgo21GbGhiD/ZfZD43NmDfH3JI7uoTz18KSbqK0gWuQCzzPsSSvNTaa
hPex56mE4iHlYNMtTK/RAHxl9SYs5wVE2B/qWC03ltmBdGMxwYWQfyubhsTuaucDnXngOBJ4EmqO
Rwnd18oENOHKk9hLk5K76TArt34f+N7YySQGmlP8qUAXT9CJ3azRruHHNnB/kSuHbEwdn1VTwuY/
5NBC2dhSXEv5KbPyMtoS9g7FdtEzInrtjHZjaYhpxsGrZNBMMpsOtCaIrAmd2ieN/6rAnKpC1NU+
hwtHmvBNkGPo76ZBsRBlQifIkj7dt0mDuWzw7X1H2BzkxkhiXqOvO8OjcEaBDCM1h2irK9JeGhnl
Ku2jbU+7/zoooIAAvCfXTa6flXDSVsDTVjrkOa/Wc2KFZ8TNVaf2TmVykhkzK2jYPiDvmlqYFrDY
D5kkqbdMyJ/ytqpPeaz7G9EKNlwTYgtz0kj5KUaXf4h1PW3hCrBtvi555oj22mwfBNB70GCuanM8
dg30x2LQzmkoFMa1va3RAxaAOTUkQ5lPmKRfx/BNcE+0zCq2KhnXlNpRBGk9uiP8A6saFI1HX0Fl
qzw262GWmEaLLgZoiOKytPNnqSLehGI57voxt65hLfi3ljV9gU+Zbek57ykDYRFQPVZ+KQwP+lQ3
WwzE7ZpTlLmQyohE0QxnxlXg6ZIyr2tNrrYjRwG3Fna9RQr0QJWwc7JKGrZ2064tOwwfUilJn+zg
EFm0BxBtDRZXQgSfJ1SvW4M9PIh3UrZs/56lHpurVl3TGt+OTdmz3vhbO+CVKD1WPFPyKjxDupI/
6FXMSkd9ja1KtS0ok3ry0LHLtteDwT8ncM2majKt64QMCICQqxY0xY76W3eFVxyDRKvn6DDonrRs
NMya3AusJ6MZr0Vihh7663wdhGhTMjs954AFJIgnlPz8bd03hA/7LV2JPG89hSoo2LjGlQYrdWVR
J241iXQtSV24meMOJpPGj2fm3wniPVUcCsTBI64mGkkHUdhUqzGmlSOU/Ig+s94mc2duYYkX2ylu
fLbaxrwjg+wum0s+TJMd8+whYJl28ZgswcxRSz8z/jaG6hEtwCpsKw8SRRf2CltGhJEDnf9t0rSf
61KRHDVTnypu0U2VhFRzJolrqIBm9DJwlKVioQ88dIDDMdJUlPJstT9DZBsdI3tK4Jki78a0lQ4U
eXrUobnxrWizJ8kUPX+Eg7LIuocEYwnMjfQmBGsQDLx54xOm6GetVGEtKVbo9a2NTmHyR2eoLSJP
2ZVwAK/nnVryMcKEoQ8sqZGXZXO7L5jNNj3U5RXEk89YYUpXQsW5JBsXLi2LgOOwovC9zPq+zgzD
zc1i2mESafCRc0y1q+FkpGHpqWJRuNdMhQ2i46A7yTAlV4qFkVSqyI8e4oPeW3c4ZCY3yfOIhTEU
HrA9CvjELhk6pFNb25pK227J2dScxKDv4bNjE2SQbsOiQGJhAuRZyUb/OTCM68KuHbkWHrtsmSKx
TeYligzEpJZJ/YYXBTyqd3AN07Z4tGywin3fDEdBIYupbq5dbZH/wChyqhDhnlxN8w65rrSqRAaN
MYOcJcG9Q15Uc1ApJc7Nkyrpd70ZcLwfkZhWljdBwnZHqTr2YXOblcNtkHac+lg2LZz3iKUhh/rm
sKdZHhB5N/6o3V31S5vM7gwvCph3MYSeI1WAEmXHb+hhxysYpNU8VZPThorlhUT6ovWObIwi43SP
ROo2hda9muxt2FjlcynieiWqKT90FH+2khS/tkXaAg2SY4JeEfDA0qFMQaPdKTlg0ZWzX/NkphiU
5i99OHC2iHlWUauBLkXKu8ebgGa3kV4UVAr0J4oZJgLdh7xE/gssJNsUCurrSJ9BVhlK48UqPbAu
asdbH5Cdaw8MB04ZyYF9+3IEVU9c886CWYCPuT2g8ZMofgS954PWoCoRl46qiLNZ+ochZcEu9Bfk
BRs9lu4zjuDbqo3uaZFRfJTT+zps6R+k027KgjuLGAr6PAhv2xpFRPCIcvKbnLXJWkmh0db06RzC
H4cVSMvcU7Vi4NxmLHpOMr6aT0Y0aWtEZafRKBt3NrJjZU3PKXJBPUQWBWdIdjBc5yj/KgtiA2uo
3mwqomPzcb4psvE6UMxtI+f7Shu+WhlLwDwN/WYKxh5AYixTw+gyN9HmHKohs4DgtEtjQ/miKlK+
0YR0bELrKZ0EZGkaj+44FAjVsDvotBJ0u3XmvKKw1E2vfaXmTqDRy06y4St01EXgT2p9TSPEIlnT
7Sr2Q2L0501WTEhBLJWuIf2xddcHX1M1XQ/hSIdEq/Z1TVMrpg/aaxgkR78xgXUg1svk4K6JEpZD
S/qC4+DJMOwjBWjNrc00ckGzrzNFcieypxGaZo4Ut3dS2z9SbRhWiMFqOJcAQDUDSqpJNPNKIAV3
0jnxN8mU37Y9omrzE+7s15oWKQd/FZBFmB1tgxkhgKh6FLYhrVUlrXCLUUSZReBSDcZkNDWbooyy
tdHgW2Fu4OTAYTKsp1Ug1VcQ2A4QySAGJ9X3UbSPQd2s4SF9nbKERB3f4hCkAc3RI3OLtpYSnkSZ
nNW5cps0m51+sm7TaHxC2vLcLRQhsEv3iU1wZW+WqO/GuXRRB7ewDNkw0qBKwDwT2ZwDqJyIw0Qf
o++wEY3OrNT3ViNDrJSrwCsWnX4at6eUCgrYb1F40wTMbCHPUstELzcqFIDx5SJh9MEVGmn1IA3y
U6LFKETHSD2navnIYYzw7w4HjJrEkOKlUzFrT7BSX8x8dAPFrhxDRR+nwIxl9g19pzRFjWTR/GbK
5rCy2hKLRBiv6yG7NaY2dccAixOl6cgBo3In8Qcp3wrfLZNsg+Fkn+s9pVBjogbH5Zwc8Mxq0GAY
ozxVcHACYDKKBNP8LAWMeCsC0gBLr6qkb5pfmPTJdRJYLYqPEG64LQINnT6nShIKAmcFSJNA5bzN
kUeU1asmDXQbQ3J+mwwlfAYTexXI0hb0PKDPnOmOrqIWtHAbLaKaS9tWcar4LVL0xWQx2RWVXOnV
jPudVFFtxBchG8rRH5NdbXZfAxJkHDHDbDFFAaUyvJ3ifFVL4bYbEdTBVYT5XI2O3A6VAxBHvk0w
oWx1Ul9ZhmPMvD3fsJmFEylXlu2R3UjHP4ZQpaPyANOY3FOLwLjGfKOVuxiezWPY1VecrZ45NA+b
SL7uxx6mf31EJvgAMBnPVh8sdWJ/P7JjblLqndGLUsb7UO8/w2tbKdXXSNifCKR+wvtlPGZtXbim
OZMsQPB3UGj+rq3CGIkq/eVw6pINfPlyBV8PBreZbxVr3oyt8Qid/bltFfjNTbilkURUG8rNmXhh
qfhusXGCx00jIyUTs56eWtLfV1ksPnNCRGc8gnSRqtlaUbxK3DbIa4ex7w6Gum+M8qVkyUMlkYx7
i/bVJgHAtNOqQaw4O+hbQxlwZPfl15h8K7fK6rupkyjEp2dywu6sUvqsq2i4y0QqPAHf0atKSqWo
hr+Fclsd/F7iPXRPVlFAvuiXZqsFjNwM/cSDZkO+ujQZWEktGrCSVl9RR78CZn6lqfZ1rlkArcz5
SzGj6xcFuUqFyRqYkWnBNCdV3815GKeVX4c4BvVbMj/iVeMnd2PX0oTRlJXSBefC145Zpx3HODiy
pRu9vpERZA7zNs90GMi07XMdtUYjw8tJe2MiEqHNthZbiRXkC3xkEUw7fVDu+g4VcIZ+Wx3C2CX0
1tX9CG8sGh9WFtrRYWPidDGI9ZWtxr4PKUM45KkXt4Vc/YyD+lu0iEP0UqOhfm0vKQ9vZG3/z2lC
Tdqq/3eH+Ob78B/O1/T7N7SHb/vEy5/72SdWTPEXn7CGGdgQhCeoBND8bBQruvWXUA2ZYBbZWlJq
+Dv/ahRLivUXcex0RgW9YkvBbfs/+jZJiL/YIluQOlVZ4FUhg/JvtIrfikItRHRE75KLo6IzhbQs
LvrEhWW2bAFK/54G4kD7T/4UFte/PJTjT63cf0BwORZR3jb/9Z9o8X7Rnf7rEtwnv5h2FLmLb1vR
uOPSCdWTf69GsheXn1s78jT7qxKc2177qWVgFAXfi99c64LU8vNiAm2guqA2TOaHtxfzI3sgB0aR
7vGwU2e+sStvrDZocliZMm2bb5BU/f3bE0InjItER0S/FwJBeQk90GgK3HevxVPxoJ1CbNcfXWR5
Rv+rQvx5W/QQLWC5lCxggby9LZ06naXmOl3m2OJsTQEfxa2mx+uZ4sTfvh+LUMZFhCBsqDcXl/KJ
vguIlvLvW9YBSXso088GlUJhg1+nOfnniy3D6+K+liARJMmAUWzlMlrUrMcCplgbnUILkEV9q9aF
8+crXA5wXebfrxoaySEqf1EuRt/QJmE+hlNwKn352hI3cCZcqRu8P1/lLeqJUJKLqyzfwC9pYlol
rH4K5uCEzoKwO0P95N/SmF3IbPkHN3T5yJZLISK3hM6XSwfz4oaUBkiwZQfhiZoLnrxkXWEk/+Aa
P57Kr+/lx0UMojxgVwnk7OLt/YyDqgKYz8JT/c1K3AlUS7mu8934XOzEcwjAvYCwtRKfUEjJ0Nrt
9Z8f5+Vw/3F5S+Y2TZU+0yWpRpSkprSssqelN6pVp3CgP6AkLwN5u3++0oVQ5uebM3+51MWEgZUW
8ctQhSeb0wGnjHt2Z7fVWlyPh+yD9ODfvrlfLnXx5pq6180s4lKK0e/qcHaC9qOYnMu5lgdn4hkw
BMofwSd18d5ko1MAANbcDQ1pa9Kv9Cj0YitzWoWiB4qEPz+99x/X8n4ssk2ZANFmXGQqNY1OEUgV
wWmk+JLYTK6ta6vu378I3y0R5qyGzLGsk79+W104m7ZcM0cUYfJKO2MmRS4aPkpvfP9yCG4Utm3x
4JB52xdXia0chFsoQpoBenzW4DmgqvSl8IMn9tvLQINjR4Dh491iiHsd4balhycLTe00LzUAExza
339iZNQvWwuy+PCivH1ieA7jvjcCZtWh9jpqe2lEQSne/Pkqv7kVbcm0RemmKexDLhaKrJoNbJlD
dILGpvQJB05Nmj64kx9Rlm8nIvPNRS5upa2ycrQtLuIebs/qlg6k/am/VV3NCbbP90esrK7sFi7A
jKsafeVJXE2ru39wn+y0ZMR+OA1+bDl+mdsTxF5hKDXRSQ04WbVJcRNQSv73rnHx3YZNGtm+XPHG
tHRrTaNXDx/ka/72bf1yF+rbMTHFkwTwtoxOQ2vVHhhN+qOgtv7JbejsV0nyZqa7mOEGEj0GDpjR
CeHaNo6Q4eTbf+8KFwttSw5NNuJWPC2Km4ZUlvCjINIfW8R3Q078701cMPZM4MjxgHbvVK/FBof4
Znaj1TlzLDf6jqvJvI8eji/mZnBvptX0PFAJuieq4uYf3KdKwx8Rmobq6mJm1cOhb2GnRacu6XYA
V9yAYs6/dYkfK+Mv4zrASC+FNNFPNr0lUo5QTvz5Ahc5tcvayserIYRlLDB9Kxdrq1aV2GTpEJzc
Z/Tcm2xLDtemOCQH/cY/m97Ll/3WBBK5Mu7TQ7IW22JNI9KbVt/+/Dt+O/R/+RkXozIERBdEiRKd
LONEFA3bWP2DcS+WaejdmPnlEhfDMlWUhWtjRids9Rt/P31vEq+i0t2uAo94m9Xk5h76l03a0a1Y
Ealb3CKn+mCy/O196gu31fyxc7u4z7lF/j4OenQKjGozdFX2VRKV//3PD3P5l7y7U0KOTUOno0mz
/u080pZdyD7eiE5RcUOZ0cFYNHWqU+B1//OFfns3v1zoYvAouWQPBd3wk0UtETA0RdOPLvHbASoE
Zx2N/2Ayu5gUxzBPZ5WV8XR4zvbpWrlSPgXjqt+aXuXOjupAWHFSB5XcVeCmDrmdq7thG+7lq+0/
WGPY0FM8txGPa5fH1i6P2BPMWXzSiuZGxQ2Ml/yDJebC/7l8jRbqD9W2eKi6wi7n7ZszCmpGsZk0
J3q05vcGiAmxbWNbAxNQIXmQ0zB+AQg3v5bjkH6eZr392iRq+lAC0D0Y6ijuoyCJ9rU6YRyqJ4nQ
kyLu/RdrrNBnWaixNSp9FNogtsuvY6BML72RUbk2UBseBhlhNDseRZ2dGsgNzc+6B50C2ItmegW2
AhqRlN8ZuS4fhOHzv/GNqLaDuLOoVklaWvAS5UkbHdtuUOlSC8tvwBDiIWnVWbufaZ0erEYyKOqO
1qh6CFaAFlvkadJcGPBuIEkWAwrgJMRYbXcotTG6op2FLKAUnyeqswX/1TDlVZxJ1IGtsbFe/zyo
3+3PFVmlFISVkM+HztHFJ5rlGhleUdyfhO7fTBDjNf11FswO2om14O+uIYqicxjACSCWtdi6mJTm
CA7XMAYyF0MzgjhVqj+YDLRlX/JmNhAgPBa2KTUJ3M3yxWwgl5rAsqtFZytVeT90AsovBtVYrCt+
i2BGy+V7vEJYDnSg5QrtCN3ckwsUvwIgCI4dSkOqJS3qSmx1U1o/EFKGGS4aNfPRb31OmrKwim++
JbKjNI7lK8Jw+RsBAt3TBO0SwJHfq6hakBqOTtZZwBBkJIMo9vG63xM/jzoPLRwit0YZg6tAF9md
ldjjgxXiFANEUkU5XR81Tz3Jz2nL1WQfHYI6XzA0GczMzRhxDF51bNDkDya4H4extw+Pyp/ByUk3
qOlQ0Xv7QZqI7BEA9NEZ5sN0kIkvWckK7P8OXCTywiFtnwyzkfZUqaFXY328D/LgJRiqwQuJhtz8
eWiK5XKXP8fWltKZrZuK/O7nlIXdAaZPzomclOsqU2ge+r61BdBcekWrBFcY2bE6KqZ6qku6WB3w
9QdVjivi6LSu8ZrK6m9ABo17vyllHI2pdLLLAOO1lZCBVA3myfcRWwxTcVB90a3lscIoOenTnhmp
IEmlA9CVmtAvB61faXGrfjQHLmeSt/do4uRlc2ernPE4JL995EMrB2h6FPlsm+kyCRRa+9pDm4Xm
VSjiKiok7UtWEnKnKgvAh663djeoU9xva7nNb7F1iXNuTfXXzpin45zk4eOSiX5uplKFIxVgYXGm
YiiPbZaxKk5sCVAmldhMzlM8VHfE+bCPM7MuOeDFJ1oQtZQvk3oTWN8V1Rw/h3VTL9GtefS9LzDt
OYYVImAOpapKbyUjIW8vkqUR7mMzB99Lv7BBIsb2MWw6OPIwnmhK9pmZfBZ9VL1Mo+TjnilL+RFk
vnwaaLAeRNJ1xNga8EB8TAfgo/48kN7VYBnQtknRRgH1pmsgpt4+5Mk0ooqMKPsM/CSw0Q3FRbNw
lUqaemnXI4xMYPlWISlOwIWpzzld1VjaZh7qpHP8ye8e//yL3m0l6PISTK8LNibYAPSLiVCCICtk
tU+gJcXBjoUCGJGIgg/W8IXifDG4yDoXbCWo0PHXy9OPTEyNRDZMfvb9UlmhXjKuScLs3TKQtwnS
PCcjUBJb7MYX6ICsGXXDkJGlQ0QvcbPhoB8bvsH13753wOUm9GiwFMtx/e3LKFqgQZk65Occa+oa
VJbuYUL4KNn7/U6KfsXiu8f7Rh2XK729DF1xBeFGWZxTct2uQkP2bywJk421HJfLCTMBoLVrJYAd
M6TID2cpUr0soKnbASfxpg53ZKXOuTOmSD0GX862iiwBnM8S2t800zqC0HCg+fq2axaAk9SXV61e
ET8ZJ9i8TfSVrPEYMjCaf7CvXnaabyaN5d5YsRUKyJQ5FtjArwUoNJx6BV66OA8VMSsNkjWn0Rbp
eKKHH0zC7+ZgLsXDo5jGKKKbcLEkYNLReq2ai7NltPEVrjnDM0uZtKFYpZyc5iYUoDQ524pPakg5
fZRY8G4EL5e3ZfpAaGOp/l/shw0jLfzJaMszW0LJGY3Rv0Ez3X3QEBLvdg1chsbCsjMxIOr/KPr8
cvIsy0huSrutzuW8JD61oQ3bY25nAENGuBFZ1KLs1eV7MOIGK7xyqBc9Qw8xZytSUoizbgIpNybK
Hmk2fg+M7a+RZAPTmyugPuxfQ1bvBZNLAgEkWjQNf/6oljd+MSIUBjrVNQVzJQ7LtyNCkpDe5FFf
ne2xmx0FLxgKURv2dKOfWpSduFraDx7auw4Dx2jO0T8va5nWxasJiY1g3Z4r2Iu6ihxC8bdWO6se
RG+ekdRBCigjDppJqnww/H93s6bG9kTHik0B7GLP2pJeIYJqrs92AjDO8lsLWcU8p55W5yUh9Fp3
KoAaf3DV3wxFni3lNtpe3K26fJS/jBGYA5oMIbM+Y8uEYzVGvqNNof7BWvX+0+Ygy8HPtnSVXaxx
MW3RlNfaksF1JuwM2N4YIm1Y1iOS0f72kFHBm8isiXS5kKot9/vL/XRB05c4B9QzlkyJI0zsgzdu
gLhJmeHgrBWuLqnBB4PmR/LJ24HKEKUEQ99ZUTjiXgxUEVidbAyFdI4JhgYIrO+aPotXNp5ZA2Ft
a1tXStida9TwrY/wYewR72MFWflJ+MHe6/0L5VxLOVr8GMeaukwKvzyAWm20CPegdCaIEN5BbL5i
JCg+eMrLWLy4X/p8jBkd8AuV74unnKpy1pBuFTzUZmV7Bua2VSEQ86tIJ72eNIPNnyeC93t49jo/
mvGc61QO2BcXtCYNnpbemmdCm56KCkaxXwMp08K7hSyBQ7Kh3gMQfBXlibIKdbFOkuqDT+X9TetU
+y1TA6ROQeZyU0tBiCOnaphn3MM6ErJpBvQqm9Tji2kTF1gyP7jp5at4+5R1rD/0u1nxZVtYFzMC
acomn5JqncNIBnASzkJ8yVExHBsxo0Oraabca9NMFHiqjvqMZrgYwrUfpdo3AhfJ8fvg97zb1fMS
iNihTorMgLF+MVeg8U7LcYztMyLfdt1UVeNV7LeA6VW2dOhqU7ulECZdZdBcDo3KMZ+0WvvTn3/F
+/FNv5Q12yReA6HDAv/6dXyjMxt7Uy/tszFG9koOiGmHYPH654sswIGLR08zm80q5Tc6wOwQ3l5l
qsmUiHwte4h8cuzxhmeMbsIAtmVN5JyD2bTdEYChaBv4LRpqt8qcsOk2QHj7NIL0VmdW/yyXNrI3
LQzHwLVA8KVOGQl6XRygb2UMlmvO7MnnOVuSfPSupMYdKnogocj2rSNHxPxTGdYDwuzaqG13EBCd
J31MjjFHo1sx57XstunUcQyXon4nuhiLZ0pI3CMHeUGwedTYXzKlRkU7dhUyg0I3ysyVYBPca/Us
HmBuZtSY7Jygrib8b/bOY8lus+vO9/KPDRVyGNgDhJP6pA6n0wTVgUTOGVfvB5Rks5sy+5NnrnKV
VKLYATiI+917rfX4OXvmlx34SzHWmlUTRwom8MSyThOuxNHhSQCeICyLG6KwxfffH/J/WM4sOQ5c
0iS/qBz0T4c8VHqicau2vOCi7+DDiaVjzQrQDMLWFEeNF+2enxYbIjd3Wg/8K4jL5FL57VdjvV+v
MJMmEFc4c0pTocn78dxjdcY1jaTvIgLbvZr0oLRRcdRfPdJ+vZvYDCslNGqEVWCs/7gZUWtEqU78
+DIERrypItG8CgyiigwpRk0HtWrjmxHevE4Ib6RuMPDLq437+4P+6yON9DwZNQ3SJIm9WA7FTy+L
Akm1OuOQvYhWbYFeDcYL4YziMSusO2UaCVv619ujZ46r0uR1yUrxU3VVyqacFHAyLlmCHlkIgx7z
xPI+1MChaEH41TTuV4EF1QBxYjLlNtNgFmgfPyCNBlDrEedyLLJ2MzWY7LsGTz5JZLrT5BUh3jMy
UoitOjI+K10VPiZewe9lWzULoCxGlN8OY9tsQ3zQbszS5YuB4a8F57KHvE1Yz7F6/HxIchx+IPSq
+GJKnAIN04IzsXmHgpN8hmQeQaN01YWUi6/a8v9wnTNltVA6sWRHOff5AqwwDCmzGV9onCExpdRd
0d/8auD/D69u00ApBs5L4kFKW+DjKdBDEbOPqSMmMGim6WIrge2bppVGw2IddJGCq9FQ7CTR6/2k
dclOC2IDAq+oIN1u5S+u+OWEf3ynsuoyEG/Q/kdzY3x6ylTSWNVCnieXKLNOCHq/62ZxB+DryTfi
Y1P0r7+/4H8tfKlGVSBQZCvCNPs8vDd5UxpRUSSXYdbwCwt4XQVzfqSRKn3xwX5d0i74OxEcKoXC
EoH58TC3ga9lWSNjA5ut5yQQ27M1GOkxHtTJATc1eOTNDVuQMQ0o40j/our8h8/JuoWOBKk7Fkma
n64lyLBwCpl0XhA6i7usphFZinrlgdb4SnuoiMtT4uM5XKhfNPaRqqAXWKI8f35q6aVcxDAM6kvJ
LVpuxD5SXJGoDVtBrp55Jams5AcAk32etUkRcfrSGLWrLi5e8iKNuyvDT9NsPUS9nLklQfhkQpSF
dos9PThPRMsumR2zvFKwMzOqiIb6bpARO/eQXxXspXl61CPOBMprXXyR+kH9HuNI2vRSWWO6DeDD
jthlSjjKYCdpQ1Iu2bnR5T73MhUBCQcYaq2imwipHtD+YVsPX025UxmGYGQ/j92kvuZBQi7HxA3q
ZbpCREGLeXOvlDl8KwqN6cYP+T67p9FwY+UxjgMWO51tkQFxaYIlOYTbEYEyOrYd0bvEu+H7xA8O
7Lgno0QrW6DSQ2rcNoVWHQyt00zE+Q12obGTfeWgVzmuKo1GyGYi8lm0l0EH/TNKvK1BQMEuoN96
V5AX951leAJ7Al+sAd5b6B9nqWPmNGtJ6nVFJ87o5wySFiGP8jcikpkBD/wiLRC7ORQRoJcDEPWi
DeGfTgMFzdzCkm2oZw1iXhg2cRYYUsRSMhEnEiTCE/wdsXVQfPfEABmVYhEKoIHfHYpYZt6jwS51
mbeFMsHwqSpCVIwST8/98mHWfF0GH8gyd0EF+PpZqAqmNgAFZHnhtHXEmlolEUeNEuokzIQ6jFy/
r/MHntSk1HTyCNPD7CWh9Qo6YqaN/2C68vPAeo1oK7/6vZodcKCGIr+ItHSsoUFe2eKQzWTF5yQF
up2qRdvI6sBO95kaXXhHyIRApmbBqtHolSM8CinHgVywQubCyJ/SuYtXbUHPXBzHxuMRoO3gI0V3
syWBK9GiEY+uivNvDP15cuEVHbn5xPKkE4uh2AbziBzfgpGA4sjq6MZipHcri2SUw+eag10459kB
qdOE7D/B0yoTjWluYq2bRTwihhLbBC9Lq0bKM+wHmQ+Lly7/XY2pgtNoBuF1y4331CVkxZedWUEZ
m9JvHTzofQ1lB5lwoBZXo1jJGPRwA71WbRM8MLIUdNcsc/E8I2rGE9pEFxUE9RovEUH3tYKUz2H1
l90b4L+vKsDKa5Mwms5WCbI36ZCIUeZUTTndFxM9BQ5RMutOHap4oQM5B8ZhTUyWRuqah7gpqxsy
RsTnqqktkiTnqL6p6toAwNtQpNuz32sHq41glcTmHK5KVRdyj4Qdr57a5DKRmHUk9QCbn5AHbXmK
pFnC4420jC3oQ/ScC6Z+CuY8eM0jvePeF3QlBZ4RLSfaOvW5qT/6TMNxKuEXXrgD8/jMFJXOARkF
YJr0QIld8IG6RUNNKiqS/BMMzeQzTO8Vwd5XPfaojdkMHIapCh0s34E74LXaJ4Oov4e1id88LDrl
QVTm4cTp4MoLaP1p3ij0TWgT7YShhq81riUSyeVEqd7dzSNl/l2CxR2eeWvN76NE6nlnWul7IFsF
NDe9LG+tIDXuRB+0jqGNKnM/WdJIR+1TfHM45wNVyWkUV+X8vSc4uMmEYx/DzxCzaZOofvOuMz1x
1Qwnp4wa4CFQE6L7uLBliButqRyEgJUN+nG/2mWJCrpMDCJswK0pTaTABD2RozKw+O9yX/lnqrXh
FkjydE/WwwTih2rdFgZfp5ykS0gzK6ymb7FpzRy+aokHG0EHrMuCqEuHXGmZU+ankWoHRVWJ+FU1
bHzqzLXHMy6C1cpzMr7OzSTaE3JcSOAS9ZygF7NVH2rMnNMXTaRfNXgsOGjSUpEjKGUB9KlWVdUk
lq1Oqi+yTOYnORb69dCqLxn59EfNAt9W4B51lCqP1rEygB/LMszC5IR5vA85D7rROoUv+3u/8fuD
nk7phr8noBUeMJmz/rhhTVusS9Tb676LZW9QZ6AJAkzurFZ04s+j/oui5NeyYGlbKCQEWyJMButT
n50IAH2cLK2+9DORJMkEuyUKyXgjWEP7ojuz1DefioKfNvVLpWXJhYhw0KgvUxcGHvhhzbXm2fpi
AfMPH0hhdEvXntYXnfVPVRbAknACD55ffKF8IVuyOwUmpA1FELTvv68c/+HzoFJBSk/wMmrZz9OQ
Em12F0R6cSHQ0iC4iTpKS8il+tdboYxaqnIqKtqfn8rhyI+J5OmD8hKOPGfbFKpDosP2/v1Wfl3j
WJpIFWzR1/5htvlYsLVxK0hVMlVkzjUEPTSa7BQkirs8lXw7TgXL7YZ+2nQBGXe/3/KPdueny8JC
N8s6nqJUUj+r7+pRh8s+pTjw6RvFjk9FuQnVPPCSTobyIRaGiWHTb8GnjdNEtVYOMa5DYaHLpzD7
To0vJge4hEQJDRq9XCAw8wtlXLOdjMboV/kgLanVklwX6zTT2pNFBWK4HJAOxQwQoEu64M8cWWZp
1UgG9wFTpTRchyRGCzy6m5TgopExzRLzG1x3eqr3Xxz/z9eSLsqMDIn2ZkpMzr3yqaMxiYLP4Lyv
7hNeF07RAVIuW7Qgvz/WP1ZyPx9rtsDFqi55mAy3GGF8PM1z0Wot6RT9fWE/u9jrbOJxHcMp7e+h
lztf6jo+34ufN/fp2tX1MvJHnc1h7rNlh3rNiTzB44HOtmJvJ9rR6vefcFnFfP6AzBbQYuvcl1xW
Hz8g1QASHzUY7vXSOrUK5TlctNc06b4JBMf+flu/njN6AT9t69MixyfIq5FVob/vs72qvUXx3e9/
/w95wO8+zLLK+qn3I0sDrcSRw3dl2ZVt2dBsvd7dvmKJtE1bcm5CZ837xQUFZsMmsL9waXzuC7CE
E5k6YYZbjqf4i2wKP0ih57IyXpIqF+HjJsVEr28i2NkpE7nZSUmJrqzM41b0kiKSgRUkE1ZMbRSX
ZJNu1k6p2My59/vjIn16WP3YL57vFMTMTA16Yx+Pi0g4OI7uarr4WTQ+dhKR4InGetYQwhlElUo4
VKH4N0ZB0AqWq3YLAcXHzd4Mpykvdcg/dX2qqv56kJp034LNciewuy4BZcnN7/f10zXyY1cVomcZ
dknYJqTPNxyLTEo7fbxYMzzObiK7Yh5ZX/5+K5+uem5loNm8xFnZY/mDz/7xgDSkxAo4qQniouC+
jjIBJk3ZdE5C720JpS//fI78f6Prf9Ee+enQ/wI+PxT5y1vxMQmZH/jT4Wr8gQHawEZqIv7gnCuc
7D8drnyFGwiLGpz6H4HHVFl/RyErfzAjMfkpzh02lcX8+jf1hC/RD1UozBBdMHKW/o2/1frx7Pvf
j5MlUxmFHYpaPI28cBH7frxKjFDU6FtOvV3J1wQXBm53da25kzOvQid2+w34N7cTyQe4hY+7G7zc
zdbR2jjN02omZAAf6dV9QN8zK5y1sm69nuXZIyiCXbcixj5eDY/ThjBcr90NwQbGoti5xLI0x3sE
cXa2AR7tmauZFmJN8BuaF30jZ/cisHCe0USL8yZagjIODF7RR/XsGFiGVe+akjeuEG8Fz5rbOdcd
e3GNOMqz3HQdbnUvXEduYoMmvVYGB05edxUxJbHvOzvci0f5Ot2KfBySi1byrtzra3ldutrTlYCO
2fcEF97Zpt5Rob9GK9/rNveUFreKrdjLFohMMk4w5ZS9vyLZJzJs8aZ/kg/Ux/a17zSedEJsptn3
u+v7e8s+XC3/Qzdvn24b71l1ULjZ9b7eEyq3S0DI2leZndmPq7u7wH6FG75fHunZDVB4O7mvUIFh
kiQq8kpcU8xwOiIi5Omb3IernAQsfrdhP2PB4FjZ8bZ1W/5udI03y8Zp6eD4f62fFDe5ad3CzvdE
yh8ntCDRBQLwDdA8ViWQO7pgIHwaw/x19TavxW25aa/UmCAV5M8riY3wc3vtOjoHTrluNp0tndqZ
oFfoe5knnwgh7Zod/+jmaTDO9eO8Sl0cIftgy3VwP+Ja0Fz9Od1Vua2UZMW4pFKTeDGcKzdNz2Bd
hcZJrstXZnKFanffypOUOOo3bVVdd+tunbrtGzEizI6vQBtqtMG2zyPSVMGRKnfiXJPGMX/rD5ot
JGsF9PaayO2HnDAcmNkXcLktB+7QO77s1c/E5qW0h7YYosLtOQ+3T/W4Db93JMB0tg6tYQUZ8Urc
Kq6yr5+m54EAVqIsySkmSqaiDIUFGpDO4ErDuhJdY9+IXt8/zAhc0qN1HduCS1zdQ3kI9/JBua33
w7q76MZZeLVei1mk5xnBW7dJ8+AP4i45hq5wAgvnxMJhGDzRqRMSVW1RW9HhBEvNn2v6YbDWyvWw
N7bodWbNkUJs4u5EYqd0UJotTQv0Ld13OEBUiDAXBm1V3nUvIX2OfXuiq1IX22HadXAUwo3i+rvw
HG/jPSnl3Xf/ml/pvkKOs8/n/Y79rxzxtnIFHgHFaBMxHD4izCzvSF5WyDAluP+7/qxjAQ3XpNuZ
4DwcwVN2yUrgAmPpHxE4+dbw06YrrV0yyEInc3wAz9dkG7W9rQ+4jO3xkauu0uzoQTqjUtOeXIGM
iFvxLV7ZdF5tuLQb9dArDrQEMARvfDDLzlfhqludp41s2UQrX4mcF6Y+xK+4wVE5+RdhlbjLHSwq
l+khTNyGRtgr+0VKS+6UjxrPDcPpH4m4PQdX47sOvvOb8NqBXSZ9ivJXWVXjRlvnwUNFXMp0R/iQ
tJkO+Up1VpM3eT2dje3sngCWX70ygD1w20RX8Xty1HcCcv4XQtbt5BvKRYEgN8d8Sl9pyNYb+ekc
HKwXJXJQc8dn+UY5RxbIEhAUT/O0bR3pWjnIT+a+rPHFAIvv7DdxK80H8+TNjrE2H31bOIAqdlS7
fJXPW+VmbTjSMfyuHM1z75BEe6vsjtWWcPqVVNGEuTGSLVoV9V6t+UD1sWxs4tNcHsvey0u4iWvH
2or2bbgpzrvYU5wHr7RD+zi5ngZqxnsjStcNnOZd3vMnW3TVx/zlSeFhTsokeVir1uvcYRW+EBpJ
6Ql6xxm90Us3mjN7w/4oryTniGb8vgld9TTv+Ag2cWjZtthjr/PMU7EV+RZoV3Zp9w6QVRgUfA/p
97qdHrXd4LJD/POwJ7vaZoZM+Iel0PBw0Ac/JVvV37XfNc3mj+n3J2P9Yy+O7T1xRcSQraG53Bte
x3MRzCgJ0ftqP6xI6O1tIlj677G8a9ycZV1t45Ncga3o+E/rZVv+uLfIaeMxw6uq3QmaTQZY5pIE
L627adW5/AxphesUKUDqAlgfuTzFg/oWoHsstZXiBWdt/SQcJD4DmHhCu+HIrLkqXWMN6tt9UV4u
sR3vbp3NdwE+pCtf6Vfm6nLMZ0KTHN+0tReoktua96ZxkI606aczyZcuE3a3cpX18m/rCddG6QjP
vGPZfWNNtFFwl78kmdNY62bPTpmPRHIehz3p1bo9D3Z4sKrnyXeEd0KmcCPrAXTOk+9dWy75qAhS
1lN06oONCmye92HKLgvwdQlrMVelsFH6DaThVnRg/iKQ/r8oIP8D0sb6W3F8yb41n7NUlkL1rUDV
GQVh2/yPH18mFmMp1z78DzgmGOHX3bd6uvnWdGn7dz7I8p3/6Rf/onXdTeW3//5fb0WXt8tvC6Li
I/1uUQP+LiGlDb/V6Uv+3nyoHpef+rt6pL9A7wW619JcZL31d/Wo/IHQRcPQzpoHx4y1+Jn+qh41
5Q9t+Qo/SPOGCpHK/6/qETIYAhwEEn/mpiz+tL8//fnPqpAD93+ME/mkVEVssUickD5CzGM1Qxz1
x+KRzKNmnJLaAvVTCXcTDaKFeSEiqRnIk3ONpCVZKlGb1msM4EGxCvfLo9m3pPTIyDTFsfPCeJB3
pu5bT3M85g/VOKa4rVrBTFdzHkKTCWBr36lKV2+tUiQDbDKm1U9H/a/P9XMEy7KbP9XAy8egu0Kf
06Dpif/hUw0sqpNZKWZtEis2M9ZWetaOYqA2thK08HTTjOkDYfSbQbCSrTiL4hd9nh+NnF92AHG8
TpoDTcrPPiEyHACXD5CskGrF+zqmddUOEUVkW7Uxba4FdtEEvb8rE1PYGF0yuWEg3KZ60GzzklfS
DPASsvWGvWxOc59UJ9kaG8CrlbUuzabeKgghVa9ogMqGeSlcLLD2TqTq1lPcNbN6UGspJhPWSOaV
9oOO8ONQZ1AMf3+of6xtP31UlqJEqND5ZN2x4CF/bl/kgUFqfAJEq4uS8iYBRHFsRkQ1q3kuLX0V
IjM5DqaFFCsZTRPZRzm2mcMYQnFSQliBiw7piwGXvQY4oFiw6BccEg8+BqG05eKYK+6LXRY/dqyW
y5zuPs5Duh6092kvfNznQVH7VGpzxW4Bhx8lafwGmWNmoqyoHnFc/VVGdjlq0fFWHtV5Y2SDSKBr
q71OWZ+demXMU7cAy+ZKY1itoael5RGmRHcFQWq4AJkz3wImYctYsgY2N9VZdSHBkOlNbA27KVI6
ZtqM2sypWMV+rmJGhisjZHDJ87JRMGEl1WuCV/GAhgeWpKxM3wvFEm4qKSPCl3klIKaSJH9Gsjy6
VcGD7opVqU6aKxhdxsmcctMruiG/NbTeei/8+VIn5nxP+H5OWHKe3wtGystHUhJbD9LqKgoay/O7
aiJOMU8nYKpEmxKUOO6yOdaP5VQ2h2LO8xPS2ZCoPWDNUDz8vSYhjLGs5Mbo5+bot9GQuAUxqKuk
ZiqEqh7YZij422rUoLVixGDx00/DwTAE0mkIwg+aOTqOcXPqUyZtNepJS6Vq6MQngu2YGsMQg143
CgwFc0FuPTW1xGspmoacrMSeSOpRC9xsNONDgH3I1ZnA0VymIh50Xi12VVNsm0n5YE6Cter1vj3j
bUi8ROx2YIKlVT1mXzlPpc+PH3pAtF4VvGXEpCFQ/fT4KZmrj4UGDq0x+4HCYoSaqBWI6tYyGY+s
S2RxM7WL8CqOJiLekvow6cZDK8hCxpKoJ5RxBJpCsjlWVFdXAooaq4g2/XL3ywbcz4lGwxdjr0+6
P+RgPK4IDkLKiYKWMI1PTazc7BX0jz2FfSmIbsx4yrYAi/FQJyiVVMwLE+D+m4TTaQ1zQSHFfmJ0
iTrz6fe357Kdnx8oy35AoESmZJEYQq/8483JDLYgAoU4YiL/cBxA9XVjo4rccBl7y3Wl36ml9FUg
xS+PscUeh04dTyfDCUOWP7WURUkPZHKSBDubZHKsw36oHlWjDt66RFFYRcLAHMhTnfNLkhQWGY9g
L0oUGp3/1FeTypLKUp+qrmn2AlMkOh+SeaVXI36BDHTb748QA5PPxwik1vJ6o89Pw+kX61U9AMCL
hJologVFXeuMEzv/GjJcQMAlk/5uhSzU6mqCBR5pxbrt9as+lIMCvxGhxgz3JUfI5ZdSVQs4Uml9
TOTJ8PRajtaClkruoPr1K8p9ONVFtOv7lhRYLX9Q6KA6qlQRDpg3/q2uyxTXVSauCbm+1EIwSBTP
/rTu6w7Ji9Vat7UfWoD+AsluJCLYQY4Y3dHE6kCiJPkjttQI6pp5Nsg+rHyCmtHrmMwJo2DfPRDM
T76UGlpnhoAIZDtfpMPrw9mbxTl8jixj2hW6aaL6jmsP952/SoKkJmnIXES9Q6XfNlMhbgSQf+sE
wgG1uF57lsj8uKlC9YncCQ16Tsovn2NJfxwLYQZVUcSxrU7JsM8FQWVIrTe7epDrs6ZVzXUr5P27
GkTSisdZchRLmHmur/bzLgs7YO1xydiJHHdaNmOlHNDAXxdNPKxLWSkfdb8qnMAPtKPWdNFZiBX0
O37uezHF33aRwXhjwUJlLBZATgLwu9HreVczi1pnihUQktyz9NfFgERSfyhYLJeGVmxooKuvTaVL
Xksmt2kLXaB4Wqz0xapTymgNhHCwa3wnaDiEhgBzc/JMZES+m+d1SThdUbotY31TnOMtGuvuOEUD
ghAmO/u4Nbemjkkp87VHgPfKlVKF93oQC3QmQBk3PWCJiUqxymTypYe8OaaCVuyBXrTrBBkcy2Uj
Xed6ZRKUnhY/4lPLAvwKsqlZK8wDES2XmUTeA94X82T2swVHNk8PRp8TFCuV2roxxLPYCM9hE403
E6nES0Ak7cKy72UXf7sOczauueTldSwRNtvE/mOQKMX1MNDBSvUJkx210IXUWekeeb28LYJYuRKD
ZKugvVxLEznvoZlMd8iUBCcAFnHTTmNyRR49tNhYf8gFwiV1QR3OtV5O594Sop2Qm6TpZ5SzaWGu
4dkMTtmBBXJ7E8xESeopHojezLnCAKDGUT4syLj2mXM43KZa++yXaQT2dZTPfR9pew34647XnPFY
JcyZY1kvVrqe+W4WCLGrdKScCpNAPHE3Go41KuB64jyVd3MF+SAD7unoMdZKQBbfcPpi74ZgFK3G
RBvZGenOz4mWiIK5OnQi1emqlgvhuuWGYUQyJ695ERwQkBLGo9bFG7UYHIfeWq4gUzd3CqS1GzXU
kC2ZdQfqXb6Ny0DdZXIjVhgfMgkkNhfyHCF2QMcXtm7WadMm5QQccyFUX7ABmg+CTsJnwbPnYqZz
eSrRlj1SqobeDOt1D64+oTKG/BCv9Rjbb0uee+5BagqHFa7EmECiWKJtlFih/yi0OtTUOI6+1Uat
ZG4bZvkhahD2R4U6bNNAlhFYTNWrMELYrXKWz7UMt8GAJ5tiKV9LjKSvjAAqfJRG86mRa+0KRQ1y
MWN+UCL9e8EdvwJmt+bVaK0CtGGOFNPqSbsMdysR534q6evOMtSXPtI3hZXKjgildUM1kxj3hhUy
Cuqt3KJAm6Ph3pC7SnFHS0tdTU2lahUJ0K8G+JpvE1mt5GsvWenNwMBtzvt53QUV/hKtoUtdtuAG
4gmmBaXAMcRyyp2XDMJxqPr8NoxzgcdC2UTrlNqB+lqEsjkz+lYAA9m91GL8J2jpdeoC86oqi/wg
RBryTBNALHTZMX2P9DJxmnrOHsycVJCh1tXXzp+627ATePBPquc3gvli9epwiPWq3nBD08iwSssb
DIszQ9wbGjIS1RF79WNOZFVidLET5IzE6UqMtY/KcomP5/0PzqwiR8Wd9KHeSTzHYodhhsAdsNz7
ZUlnSyZQegNwOTtF6QLlKzXm9V7vK/LkRWMuj5eIye0K/WLWuqPWETbcMsh9x1VfSKee/FhSHJct
xUOsHwJFQR6AiQRnOsCdXVZNomZ3HXRphH7TIF/XEdic986C04E/Qzz2ha9kNK8VGMiBLs57CvUJ
TCtGq6ZpTVecNV7AcdxH6zLvxvOQT43pVHpBA36cJfBNpenOtahsY42HL1KbLHOGURrPQABkHsSE
52peWQY1MUH1qCor5GPVQqSiRrkqoi7lem3xUFMgRohkkRuhBDT3vMetezaeVjdiAi3p1R/zQDmr
qMCgclCMJFTBUgnPtvZFGNWSWeIKA9rw3pciTO2skY5lHNWbH7sKwlXd0qCM1pM8SHelmNFazFPp
mHVcxlIdSEf834NtSbyMWbzVpju1vKp83jJ7KcubBSTFpyeJB7c3k+Gb2pqQbplyUVwKcuppXwcT
JZBS9OO51ThaQmvo/c0oZLQ65wJjCeWk+hLjswlsaQT9YmPc86VVzIISDlIyENbkL79IzNN604y1
tde0hthsRUmfSt9iP/qEfGBDrMsnq6vbyqkLs7yRS8uoHAnZBxDuPuaCLUJ120UdH6TJZ84Gjnx6
ZrJggExsyhKGTByT1s34bjynNSuiLhWGhQo21Ju6kTXShCWdiBzJykJenACc0nFxhBmaYN1bQcGh
G5N4tstabt7VwrDupxn1myMSu61TUYzaS+pL4oNk9c0Ei5iEj1VZqP05piXyfTaF+KBahbkCRWbY
RWlxgYajSxjIriTwnaQM6Ofn3JoFD8YUUF1DHQov0dt0ZUUC8LceOX8o5tdiPasvKem0CyllOwg5
tKq5yaE1jeEuEObhGC4MDrfpZxqxo+HfkV9dj54aa29F2EoQillNQSpLp41Vp8kJ2Wl5DSZRPcyW
yNwpzfm5Vql3QypF3mBZy0qtsSxXpZJYmYZvvEpNRVSNUhJludC6riQkKa6BKe69Mag6KnmdhKIV
75XJpFIpOwzwkpF/B0FGEqXfisCqw45QQpgus623hEes8qrsnmYyVyhVSokczkLiDeInEROHrJJw
Riv5tK4rZUNXhZwH2SibGpXAnG70NvQn3qBKdCVXvKaNtpC2capagFZKqeZoS35HOaHjMxbHBU3V
COM3FXi2q6YwR2oFCo0U99JNrNYylhVW/ptCnYODmnBnk1493cNxfaDGvDXC4LpGuugIVVlfNZMo
kYPV3qiKQSyMMq1o/tSvqD8LB26YBubPCE7lSCE1aZlwvcSF0H6O6vU0C9fhIFqORZ6rI+ja5DUK
tNUF5+e0sjaegrbvrooiLk5NNo8bugjmswKO6Zy1VuGIQ6Kc4sDMcS5nkidpUcR4tw4OKJ38I2DL
5joPMbz0gvJQFqK6URqzOCJ3exF6v7ivNQzWjhCWsE3jKAIK2kYbnLT36DT1JwB2ZBWpQf1eR2B3
59lsuA5ahr6zPpgUhgRcQNBczWak8s5s22tEwSL63sKkRchUfQ1eTuXsK+9Rrl0seTrMJNgTQVJ7
/w0OWjHEMBxsrTGPLF4gAQxqigDYvOSUndEknsSEEWE+smJTpPq10dsbs2OilEgPec8zvRLLm9rv
bhMhvgtDKAdJ9CKH4uXHSuxfSST+gw73fxYX/v9UH5xV+2/64EUNQeNjC5wf+AslLf3Byh4sNEtg
YpARxP3dAlf/YElLCAQRSyL6OLoA/6sFbkh/yHRSyQbH8oqBaUno/bsFbvyBpmJRXSCj+NcCik9y
KPSdGAEVnGBojthN47PKJorbqWzRlq+qqRIAFU6a/kxeln5dT6J+JtuJUaw0KAxOjXRaQPKsYE9m
pqoQktA/26wfWMP+dPT+oZ/9KbVXh8dAOYfBRsMNaWKF/dRRYpnBhmsIhh0GkvvA6GPg00ACqOyg
lU4Y3BWD6Ht/HjQ7HovxOhwLnByd2BTvX+zKx97pn7tCex2PokET4oeS5ed+rzUJgYp8nrAkFsJw
3pVQhVGErLUFWVJkEE59FUShoRHzVRd19qb2QViDIgpArupTXeATSRs4aJmMlt7p57ZDTBGbpfiF
XOpTQ4s91Qih55IQkd6gCPxsTzKlopZqU6t4h8xzv5Lyor/v2j4ekaFP0WuX0cx1M8XPGrQOdCzo
GkTqix5ZEH9aX66/OHJkEn+UtLFHGN7wuzGTQKEJ+3w5th+kfnTmYwVJvGEWfuz1JQEBbjmJ0bWZ
QUxx6klT6rWvia3mJhBoaWxYIw9NOSJCx6H/Pusrk9SY71odMQY1hoW85Hd8TDsJG63HCiTMFA1x
qSl8O+FzHobAaiXpdXUTakl9VdVJeqSTjY1VaMQ4dZQgysd1n1kUSSrtK92lUNAeTRwqVEO9BJgt
aluD16hkUlzXlRwpb2YUSduAJQYqDAiQ4qpPGBsd6ylUxi0tYV1ZgZcKXkY/l2gPw+0ON6nYi/T9
p3SGn0YQjmynDaMmW9VY2dxqLa+bjYXp+ps1QpkBMNNMza4UsX5rlY7r2iyt8dowUpZgiRYpAPmq
pINGohr9u9lk8lvWdZAzmEUg08Yf7V/8qJQ2XW3QdwenQVpfi/lgciW/MnLbSgg98yyM4sJOT7ph
I84QcVxJjOPcZao0wD+uCRpwyz5iFaXGZZWtSXqygBGLzaQcKqEhIh48XHdnpHzQVQAQYyebdQgQ
tBqsb6IiCzWOddUMaOgT6byhRGEtZsWcGaeUxYB5EGOAZEXgX1WCHq+C/Yzz4Bp+VX8G9ooVKxFe
mjbzWqs33+YCBKSviJuyUq6qfH4v/idH57EcKbKF4SciAm+2UEZSqWRaXhtCGknYBBKTmfD096s7
i9nMRLdUBZnn/Fax4hOYmsVmnHZlCHbL9toc1nU8WiUxQ5Ze5JU7csnik+kPds28Jaksu45MchOF
/yWLd09mXYkSOudHWWxGZBAIQ9561l/4pjGJqf5MMtk5n2PMUsjBfnCH/3p2sIYHFsBr3dcduQ9V
7Vc3tqXVaW0uBqmgxU4M2MFsVrQXxy7j/7+Gf46uPbfHMFzVN3tC+aVlR2lT8hnRG/Yp4jxoU990
fAmkAghwsCb+rvJAH1Qtxo8AIXjlD9YtzsL2taNy576vtohC7UvKga694Nstyqa4jmc3P1OjqX5m
QXfvzkU6VOx9NVoP2qqKB0+t0bXH0og0OoSKWnJTp6BpzaEQGBgdNcRZtBgadWP3OeiKau/U4gNZ
6ZenvZuWHeKhXaa3rnNu802Nx6Vvq0M/Kh9Rj0m806hAlxrqewxlc98qKegNWhIEtPGoX2endfay
Zs4iV/hhJPqTBipmpaQIYYDKfCjinfDb/rOqyv5m7ErIIWXTmMjav4Akjvyiv23tiE9/sWg5C6eV
4AI8BCY/+VSokAEoAmXvKtstUIhEklGtmI2i2Da2WpQE84Q6ZzUFwL61GkRVxh6K5kBw2RJcUelO
RVRvwgXnxhr7P06sMV2nRCD0Z4lbr9iN41x3j7O0o78Cc3p/PVROkTndrDZARiPfY28d/SO2TUMI
liTo7TiTcBCflrJ13CvQOC7NLJE0O92vuK6qE/udyveSoMz+h5JkS7xj9yxY/zCWQoVaGiPAzhK1
bCBx4iaajyEW7eg7hLiKvwtKaF1UPJgD13ifFxiP34oZxPbKVeMQ3OpgW6ynvELTSdp0daFfHKca
dozfcHO0ayfeSptMmRs63ZFPwrjTz0WO4oNyykS95UZM9btFJCeUUj+Ea/hCAZa/vPZ2EzbHLaIn
9qsAaQawAk3cfixHKXRQZgkHGiDXhqC8AwVhcb8PcINOKKySHhdEvXFoH6XU2uxmszjm1eFiCLPE
6R19x7gzjlc5KCLFi4tbum+WX08tHcBb5PHT+gEegoht5t/oETiyHIY45/Q6At+t9WNoGlef+Yqc
mbeF4vrvoOWQt2BZufj+sf/E0R29VPRlU7xNl1GVbC6eNb/ucCjNFQ9J1jWi6k9Th2sluFQ2Jx3a
QjmL6ylxynfZ8dPc5kMXOzfTaC8FJmc5sEYQeoeyqeKVR5elt8p9tmgpaXdroa3ghnMq8N8Sq49K
1IUKR1ltSO3EZClJmfoE+PZqL5XD6sXfXQCDfw+4Jayj9N2SL9EQObojcMud7uNN0BmWDsQ4bsdw
XapkTztrJw/55hfYrXOhwhzJvK1l0u9U0ZMnBVLJQrevoQAo5yKToDEE0xexzq/msJnLOxAXNfzi
oAvX86Jpq7/RHmfInS/1StF4zFuMpiw0o+vueWm9+s/L44nqV+Wt1Xxdoq0odm4eijvlGtoYR9Pb
CEQbnwC3mHZXiMwkN5F4IdFtdN9DsLicXA96QdB+RRsWSxK9NNtgX5eUQqWUrbTzOakxSp4brq4i
XcUy5Ukaety9CDNGkYTPeVgJWhF5NmNuIlCLBq2BSZbhiKGwNlcNPUwETsfB5F83PQ7d2xDTYX1g
4aVp3m9jnv+eSugu61TedJkEgLae4015+b1VUr/xAySqirsB8g5xHoDlU7SEzitVE5hVT1tkKB0U
aRwAvgoSHllRP8Ze/whBXKnv1UBkar+R7QbwaqWqK7J4UHuVNKlfoWnDSp7OkUt0dPHt+PG+kOOe
7DsCduUdobp3lc8W6DlHuTR30Ra4/wLO/gyKiJm3vtYhVZl6W44suzuJIxMUc5+v9kMi/D969vat
n8f3iUvt8cbavinASroWfQow1H1fymeTR1eJmN6H5lLXY7bHfHb/bTqyrnl7RCrzwbtZRYuOltPu
hqyYG7u2r/WWv0eyufXq6W11a8C6NjMBrWZEclZpS4uc2bbr0J9u8lK/K/SW5TyjI5tWis9ofHOT
pr9uGucxmrfkpHOyfPzJH06uTo4VIukx/ldr8bqqQFwp6eZ/Yx/9tHpm57DanFjv9VigxWnPg+ix
/rakMR6ipJD7ehxOonXHo8RRniVVF76UxMqQXT12D7MFvSSLzeZb5DGBRGquJi2h/AJvOOmOBqFW
2CgUVjWdcju8rpt2Rzc9Na3Oo70ildv6G+3ax2kZIbCTjpcIeLMVagToLO7lNmS8ovdIAagVwaTz
uaot3xcadLlU5NoJskB2gcxvctWC/SWC9k7/Z9DRZ7TIs4r+YtuXJ49X+BAKpGnjJM+grPM9cGy/
3xrtpaIX3mGyXQiZukGAtCDkrWPjHh0pi/QiIrlydcHtnMsnK9Tmeq2dd7NZ+UO++vQ4mgb7fVe8
+IN/Wh2x7oqakiY1E8dslQEP76VEvrykWXWxi7gwonoennA0amdV01vvY2JFT/AzCiS6foe6KNae
3HFwrhnRlB7teQtSBXtBdmCqQ10K2ndJdTlLJrVsdPyPvK+H22AUQGImuJL9WL+RRnuukIJviffS
ubXLF+y/z9QMLkWTEY5yyXAuD5MZStQZ3utUlygY3I1HhWZdCr7bq2ls5C3WaXPwS1R/pmpJlla7
3vEuU1Z9UxkaMIPRmZ8tbhiM4fq5V0X3zMyXubW/M6741srbbmUeAclB6HQ50tbe1QfXXU5xxCtz
ceScAxRJacVPctsucXz6f8pBVWKTztbEK/Z5iJ2QnYxuKFfye7TteXb5NMu+fKlcMXw46xAdq2m5
Xlseso1A1x3Ss9PgV8tOYYi1wuJvLj0GJ5JkcfNonGSlDr+QrTl3S0zD7+CaY+uH4sVXBhN4Pk7o
c5uV3OzZ2nky7k5zOTLiuhTBF42zizluCIbFhdv4BRNuEjQ/i91Tk+nMEF59N3+JKGqyOV5Ipy6r
8tEIpzwAFzzTD8qnIet/DroZkg51vbewPdtt+6aiKViy0FXRsRa0z3piKQ42Vbf/gDF0Kg18qF8O
d+00+acFFRVu9nbLYEivCVk4NrF9XRkKhfrYoxwWRdJ+6RiwK7d/mEZRs51i8r7o7Ubq2cMDcTTl
m5QBNZCNNxuxy0ka5Za2OoQukb6LitD6KAKvvR6Dxdv7mmCuHp1j6uqOpIkZq3lHDMWpNHF/vQVm
RjRfSTBrofYTHFvWbcOrbGgP6/h8H+lUt3aiXnpN0a0c7zc2yHe/cEoE5wOCYlru71fbvkXvow6V
tJyj31Ej4U6I2wIGuf1oefoeoFTwZdTrUZQuBeGuTK4mN3dfS9OVT3yFXIgEqE3UTaP8LezFAYT3
u9Te3Lt8MJA6cf/k2yOxDBM/8tvmTAB/Q+hi1JgV9k348t+qn1hUqoatpF/HU0Rj667J0QjRN4o6
+PLdUGqSn2XT5Y8+Ia3XzuDuo6r8oAkYD4bbdj+5nr8TretsCgv5M7ShvDdcvllU5ZQ1hBUaRyK6
s36KCn4mXT/nZcn4SuT7wY5rcdsZJFhmWoo3t49e/SmcllR0+Xvjzu2/WbRlFlaVizSkjdoxlauu
Of0g2OZ/a9fhkYCfauvfkueL7H+fofAI36YWc1fo0mtoPttoTmcD61CmxF072xESO8jiVJB5Mu7l
RPsh46XY4oOupklcO2q0Pzhe5NVQyWXIBjlB88mgV1e+Ck4jp+DB6yJiDho5vW+GM2/DxF7pKCf/
QTkBa9CiDrlZ3nRA73RlJBaOZNn2akkOMcMcerZQPIq855medPvYm57ZJ4lO9eoQTkKhNVxO2XGO
yt7cUfq4UYXH5EZxdbAXfRunI6l1i5qAOKLZP6hJEXEQJzG6LBspczkXNR2hqKeXoXrH/VbyRoyX
XDY+R11H/qFftimbpR6/E0v0t6YzlPP0PTVDK+BQWiTdcl6n9m5yq9tSXcorpT8qKOweQUa0mjQp
Q0wO0Bas9axheVHiKArRqs1TtBU726e3l8iuYJ+3Znuo5uLWrNuYLp6/nksz37pd+RLXA5RfBy9S
zg3/Sc2ZlRAolaqRfIA0KuI2oFObDJW1dcMn9AlFKhPKtuGmvMPqduO5KRKxwPnW/o07KZTktV1/
1IH75Vt5cGOHkfw23cR7P00/Dg8lI/6LaQr6WUJyb2Qqgni7Hsi5e6YGm2Mq6buAnlkG9+UZ+XCw
7GJkIuOpy5doX7cMzKnllDwqzEKLvdch8ABHzvMkSNUTMg75ont1pBQND38NhcWG98Yn4mQh9adp
knz1It5bzWpdpmy+m6Y4b0Vgdm0HOlWjzh8TTprRjKQ7KM3ER57W0FSvZBZ9O721HuMtDhjGeY07
Bnv+RCpiBdosrCbTbowSkifUn7csZ9xu1a3xkwdo2nev5ydnWXgaSvCcYnkopb4CUYMcdAZaR6No
5PnJqcANbpVfnKoh+Rj95gm50n/UGT0HRs/HbeNMHKfiSrD++7GZU35hhvq+Z8Ovl4MfzEzAnZd1
LexkYqxdL5oPS3u7REDmafs+Wmzumnzu6XMorhTasjTecNvEy8MWErBQiD+N8Hddm0PEQTO51l55
E67a8NlxxG9RJMd5HnGjsPplsVvi0ypoNvSYaLxVk3HmXvkmvHE8h3Lui2AiN9/4/W7yRjwEwCuX
IupoKf5a2KEwKR7n0LpzJ3Mw1XpVYKKqHPW46OV+afv/qiKCrOv9676rd23z21rLc7EOX8HytKjk
3yjjM2wrqouZGBdW3BuzmHMzyqdxpUc+ZkbaTUGNm6XkueECo6IqGy8SIW6UxfpTCHW3fTkr2T2S
NzkicmQ84j+GQ2SgUis1HXMpw+HMZtmdgDzs35KoElSbnGtvKwKElRSCsV0y8q3xtJJlQtHfFBfJ
b7JNObdjR054qvw2v68AG6i85mLCVhFaA2JYwrJPsPPT+GarWL7SG08mstDT+GhvciXNLgn68H1a
XeyGwdZ71q5Z5oqvZ2su+a9ATUfPBtU8InAJn21GX5xHKNrXPb25Tp3pAd8082oE+j7klm0RlJKT
m0THuak/LSh1CtiJJPmYk7nxdlW+dkCbqmy+WcimyyKLWGfftsZ/CU1pnh2Zc+YZC1N5ug1NgRWl
by6AK8qMg5J+Ayzhsabch8rWN4DYCDfySoxUfkXKfmqBCVQWRGo6t+UsHqcNMfmBNcRAtq460ju6
nOI74/HMpU4f2PI2nGX7rwFyLxEGdK57F091JG/ifhyD64ui+DPp1xrQdOuSy46qaBRvCqW7K11U
ERfgKKarkuvzKTEDBy21KOo4bPa84ZZEmHZLDe98B7bWvQ8FQri9cWT94TUxk8+UO01zrouqEi+d
z5Sr1sAazvlMEQi5WjVGgrlgSSErNSIWKfHKHAscXyH3bGHl6Qiz/0goxLadKF8r+dgZGwwTvNge
Y+MDUU2TVXU3YT07H4CNufiLqxKBgPA0gGejfe4TcIuGZ7Ob1kNH9VhxJWNNwKOLhNJHXhblYtdb
9vbl8cXSioh0qsF/WFCP6OqY9JaCYNtf5Sf2mhULG3Page+/EFmB5a23XFrdnXws7kEMih/HWxlK
w95irtI2OrWlioeBNdWR8ynpGIjJ726Uf62ThrJ7DuGquYjg2OBy9qhDQTZOlzmewa0QGLIH2Nqi
6CXxiZg6+O2IwHMbNSlGE1FEdx3pPF/JMtv2sa19h6yxEpI8XSZZcW7GrbhmFiEqK4qXUqQ9gqwl
E01JQaJVlfJrlmN0yfjy8v8A2XFFDSRP8rw00bvbKf8fsE2ekfyDTm/lY2d3nS2/yVYrdzGjUvD4
WxLY9hjX3fZSAECo1BKatEZvtYI6rSYjSJfacBcSziGIhCJfDQkm2DAZhIajVLkzCVeEBwjPpBM2
IJ8Cm3XZchayiDbqbenfcoIZp2M81u23tE0cpQmt6jqryfn/RN291VSFeOSVtD26qEcojAGVMNo6
3L4qD7Gm2hbOeJNI9aE7fse9F5X601Cn+58/6xV/oqe5ehflc0DLJtl2Zqu35w6sJcl44wqgsjwm
+Jskkin19RD8NBxOMotWTz/rzVudk2Ujy8wGb8bcUdgyyn+XYltxZ0Wjv6XJ6gUtT04/3pC2TThQ
Mzfx7WbTt5iWC1PrrhDaQ8rnqWLbeaSQumx40/LGMVesmYe28AEIf6R/qBBIHTpwUDqwUZJgpfaT
Q9dFxI0NLMv/lt5xHqU9J/dbHA3RH50kY3j0tqX8nqu8GBmFPfvdqUoeo3FqIrGvnapud3rYth+S
LTl8tJgDxECxkOo2qEMOWpSppHdbQ1/1e0Fo95J5k7MJsLCSSQjgRczMcTz7XWKNX8L2N0aoujYD
uFKNlbbRtNkUBo1hhiqLB86OtXMuAM0eSxoN0KVNTm3tale3Z6/s+zdR2V7FYTCvzCLrVuiz1dvl
S0t64L9EdKz53RQ8eJ1TfxRd039Hpq8oGF+1OqyDAhq5LLro0WgjWTKW+WRI174wb6FSE58fOyWW
zcKbMr+R/Luucky1l4grbJ4l/FhY9VwQvWkfY2+2vKywPTmi/iOhfVd3pXpr2ybMr8K6cD6bTcvn
Iffwc1dBgJoIlxckgEs4IYsMT+2rahd3vJ3m1X+xEaK+o826/BQEJf1ix7F/BpfSB/LT3OFlsrrk
o+d7OF9SOO3UshA+ZY6VQLQNcdmMfO1UFaD7q6p3FO0Nm5mMiyc1WMPv1kl41kjEaPbbxoseJvpr
IIKV72dd4QC1hXW9lfuBYgze9MJt3zid2VADZ0Cg5zuB++10Egw7iJXChuMusApOV4KuLY3lPmmB
pMslSfcnmaP1F0aCzRC+3MLoIOPcZINNmcl+pYjqyPaA2Jw05Di4jv3SHmGE8i2CwCi87aA8Vw4n
a9D+PU2TvjwODsKyzNib+SZuzz+3xMQe+fuhtlVeekMaDEP+OGiCl/Xk9WJPfvH8G5Awt2W9V8op
JZEwrne1L0mKtBeiEQgfq6Z3Lp44OLKHNPdtPjd/m7OONJAMZmG0wbwzkjBU5fBMqmsB+xK4aFxA
9kKQGrYXTim6uFbgJho8Krv514fETmVroIJHq3L5k8a8b9/zZg5eaq747kSkp0X9lgDpylTkqq/K
onQ4rTEkPVqQeL+qBkXAXTHO2w66SFj71tHMf8kSqX9hACazK40fPJtJ259e0gMMiFXHNbuYicND
X80cp05cBPGuVjp/2eq2oGunWUA2lsUn3m+mMOTgTkBQWCY0zRHG2dY9ZPLQ7RVhfSLlWpTlIYpK
B66tm5NlPwVh8DHEQ4mpG0EjnhUvbJ4EDKbYNYWsYApjexeuensXJcA9rt0EY3rQhO2DznvEzn3b
FnGqTaDCs7WWIuLeYHvNyryM8ctOjnIe4ygsndtpdPW0j8PJnjnzdX83oGIMs9jD6nVsV9Pfj7Jp
9N6ATfyXb4HSKP2mLbyeXQuIe9ONIhpTVmF1NXQsLgfRifbBWovxQ9p+z1vjEQtTLbZ3R2VWzv8b
gSWmHkwcVts8Kcejg659STX1WU46j2if9hOlXh/WsFSYvO2me0bPXLuvOoymvwTK62l2/OKpk5aV
7wZdxH9JLZp7fBnq1LCJVIcSUWGUlnZsfaFwt9+rJBTLDgInf6h9VoSJ5JkPES9RAb9XtkHG6rF8
R7D7w36MGgWb6G7fRUXq+0NdbXLvC4aR/bi4g/UgBMGQx8ubs16xZrj/ebXut5t6bed5v65e9but
i/ujV6Ic04pCZIKCksH/5IFhViKdm1XQRo667DwR1N++Er2i68oF2hYumxvOvKh6rpdLBNcS5kwe
qx4JzbRoJbmrS0/hOSeN625o/YHpeyt4tZcNxQHbgW1/wDAgRrQYa2q80qtud0Orh2svr7ePeAgq
bgdayLH6rxTKpJ49T0OmZ+qA9qIcDSQMCkQ7Fd5CmZQalPjSU9QBxy5L5+0WEbnQ7G2wACAZP2yy
KsxrnW3E6F4U+tQMFfXivTdCUU1iSA4mKGJIaBsm1qGA1SasvXuAQdWXhWMSf8XskWay9EV4wxgc
PMJbrfgsZU4HGbP8Ao3sFfW9YHz9Xr1i+k30Avzitn047JEGivM8z92TmOuCNVvgvtglA0Y6/nSl
fkNefAZ4GW9PlgNEm7Y+ClAGxnX6mKS0GS/9uvwaJp1/4C2Ji5ONCgS9ZRB0t9ThLNFpSmx7An8x
9AxLitlK4teL+WxX6xAfFjZ6dz9PjkQq5+bFT7IZEH9yXqv/3GHoX3SpmQ7goLxh39pD46VodcTJ
ZbF/7TtdnxAkj6AGHqjEJQvXGw/SdfK3KJblui9tdv0UQbxi7SKobaO2yegXp72cCV5AnP2eXivO
PS/q46fZhinmaoVJSwc9EBu1TFvbZ43T6EeiiO333lbVF1MXoVGJ47ZPQQztRoCBwodvKo0uT7sr
2KReHSC62vesNzKoFp43MejDGOeXG46aRz5BXlkHQKUS5mDNgfNCWn5w6tHa26kn8+CTXqXAP6LV
l/dLpJvnahTlnPo2dcoZtDk0I1nB6qW2aaiSvEDDzurdy5QK3n5emxnDWaQt3P+6IzcOL8jAijQA
Q2W+MXOUUQEjf4xrzG1Z0Ge2LzyzvPpmc8udMWRqAuoGDzgvNg6DUlf3HB3JndCIgg9gO+3XFG+5
deNJermYOyLxqAoxfS8OkhLM+C6PQzsxukdNQEhx6HfrHRmoFAUJu7b+dSrU0UmX1TwdkBG3mR+E
HLoEdsIneLhKkVCVn35IFyFUAP6lNNoq8RRc+EI8evDlbBdy+I/eKnxLCxm892FFxO5uaUYwh1lW
Y3cwuAN57VpZOefGJFGVFvU0B1d2mxd1ioRo/YSZpaEG7UV+DeLkBTuZKO6/uWtt8grnElaAPeSY
rB07Hjmx5oR97nJ8lCEvFsG+/dcaKTllSSfrfFfVkXqa67gpqEFDX3BNALHd7s2aN8thWwWlDYnv
/rA61VY2qiB88Fl06Vm2/by6IfcW1Eb1ax+c4IxHH3B0MD8+yP+4t4e5rg/Carf3cFzFWYchQR2M
i6TU9HLSJqujDuFtITx8123pvMVYNL1djJ/kwVguUqJYu4pnZSnLD9ddQ3wClCI+JlM+DDcyEFza
raMwxlVFu70Rx+XmxyrHnZm5S0fyL3+LRRZrojYGNjbkFymKISYIxDYM7sVCJoZYfXMmCx9I012X
8adsLkHEG/4EMod8poCumYdnyF4ErVSnuYSsJNslw3CbSZPVjqMpYsJkMx5HDsUnC4PYe1W6ELfx
WrSppTgv0ybm4U6xh7evHJINmAyhr38zjO/tymWvUjZEspTy4jKGYmYarAv6aO6cvgB8cQ11U5c9
2GZeGfLZOldO4gFq6sjLD5y8UFhWhSR7JSXgLeg9PI8cDsPN2piRrJY2CYgDjGmxOUh7lDq1yyns
djnpbs0ZSsT6Y24biA7Q+EHS0QrFuSosk+8AJurgzvZyY1/ZYyyJNCo9fO6AQzKNfHnJj2wSceJu
H7+GtRg0hYrzZZ+z6yHcj5RVdPtw8XlNKpuc45SsbkFrBeK89QGNmVVn/dZfwpgCVmuW1TL66ain
k2nolsV/lh3mx23Jty83mMy9pzwuE8sPmCfExL2+33J0atfjbPjsqtAUlMOs6ydiB++9CobirdBA
A2kscrBkD73LfRhv81stg4bGQr8N0IKHOSo4EZRInja/a+jgXWP9vAz19BRIOiHBnjqg4qizkV9g
tG3tG3uKhLlG5dLxZbrzU+hcLkalTSUOUHgwSCsKOwCoxK/fMeURzVPIQbAG0bB9axMCmGSXF7Vi
tXWgIZjwuuqqFMb6MqNnzqru/OlKlqp64TNDMm03y13uk4OOg6yehz2SeLQUXJfVc0vI9kOcKCpN
W2M5ex6M+i3OGVwBvbCNol5TjX0Ofa376yjJkSTYbMXxOUcuKolDivRrC/Xw5C1SPxbOhmFH5cP8
YTX8/VkRRQSgxhtD8ZE6gilAMFQ13h7lXPMeBZIIlTxwFYA83Y8CSWVV/4yL5Z1HRCg/Trd57zBK
SP1muzefc4dEJu3XcnyfsfL9E0QYoqewqxcCA5WFbmcGgaRXwv/oayzmQzD75aFpuwR6iHXyCd9G
xVLkAA6nFCmPAXd2IV87xrkHYLbuA9kyWesTu1R4wLWr//K8HNu9oDClSfGiVgXJ3ZyOzKPK+o1s
Xd0FoU22S95rQfjaCnJA4rSzEIrmOc5/urDwYqPAeV7DNSmPgQdLfBjBd86DntAGWDGfT0jIwlcF
NfPRJitR98HIb9g2up0QVCz9U73O/h+NTUOHpEswbTXwBeSXBQ2ORKfU070FMsD6N9boc7kYl9Ng
cWYfjK7HZ6uT63Db2Bsjv4ROupFcCYehmcokW2uJuixIcmIP9NTEaRMRD501kUX7zWq382tl5dhc
NmtB4zi05CWkVix4Tpuk+ekKKYnMWnX+GJQ9H1zSC+d7y6PwrZw9NnbeBZD0aVXL4yy89TOkBRlj
Dxff9wg3Ia5JFg4fRFNH5AwhaOVpKLVErIGx196vg+E7dOZIUrWgS+ucWEX7Ouilua+a0EKJLMMl
30+r7/51Y+++giEBdQBDtjYB+qZ6NIsFDWZcVsmMij6slgmVtP/ZlkUuUFSzKMrZECFh69aOd12d
Mzqs9YZEYDG5eSkSSsOzhPRytnE2TC/TgLh8ip1mXajDtn/dgo4ag8U4y9tYxRyNHgomYCDCa0lf
86riP2W5zn25hSHiuhbXSCZ108FDlhRZmJh2SW6QALQI/ltjq+vLegGpruv7Jg7G6NAw9lA2ZBIL
IxpT9qPlLJdNyBo4cB3q9aD9Z0bXvdtt4cj3IvTDDIdUHcIWGO8KF1t7xt3hSSYEb1NXA97KaG/X
OrnLq35VexvR6PROiXHwXz253psXz4aEsdbUPxVStJc5t1iHjb8mJH7ZGKyI7HKhr/WW4PUA5Gqf
6MIuL7IKU3CfBkNzjwqAXoTAaisvGylrIOQOGkll47gkgJ9uRagbFvBOY/ep6yEDRJ//uKXMfyuW
tQpMesZnDVdR0yubIwPj3m3fHBGxASxj7jz2CUpAKqidqsmUXTF0YXkfwdxKhuC0tKL4U21m1Ggm
C0jQbQnsDydArK5QsfvRdpa4G3j9G2RrmVoGO0kb6PnbUV9+NMlUf+/rmFQytXpuyiYu2oOEK1an
JZpbxGv+Uk5IY9rgrnPa9UeEqj6Ws2m+/MoSb9DxjIT2DOqTViiyugM+HFSbHBPOfyGgMSoFi5cq
4zRsv+dgZScbC79+tDpOk/1sVzBOfVxFIBc4/gHB401fLxHbx1UYlPW7p/GV7ybKIuYrzHFjdQ0u
3aHq1FP4teKnMxk8NeGzYFTZ6uAASouNc22XT0wwdzaavXOBpYcvg6IDtUfLSXsekxsSGITZGOaB
P8x70eIqvPaEcfubrSUJZFfytND1gGYiSXMWMr6aLp67G5e557YfmyDILBXkRNwN0VvCBPsF1zp8
1wlakMwZGv/ettoWP5TNo3C1RMH2jvDfpq2L4f9fMdTNb7358n3cFIqW2W82GrlsTrrD2NecYH64
dE+4sHweyQ2UitQ65dwBZ6Bwksj0XusAr0IWLzJ6c0aotTZv2Mci8NM0KWKEGi3yoW6/1b6o9pNg
Uc9kDX56sqm9Y4TyfBoyPGUZfTVQ0uJlpZ4967jWAwqNaGWlo0+y46+vQGO+ybaX200rFtLk/0fd
me3IjaRZ+lUSczUNiAnSaKSRF3MxTncPj31XSHFDREgR3Ffj/vTzUdJ0KSKzpM7LQqOARqkk30ia
2X/O+Y7ZcrNx7C6sceOhaeINzYhGNZMXzwc0MxoZaFJPeXDnC+tUOHL78kQ2QE2kthCXbeyC9hnm
qfg80XDzmGBcLrEupNZ43fFdk8jyMFgEJAYSFJ24JFqX6Vq+hJHryLNEtu6j3WNb3TAk9V+blB1k
QB2ZCUoiWVYYX9J3DwmFn0kghn49Zxp4YeMKZRoBM1KvWVMLC2pPaT9J2CFxkGvctTgSSxf6CQBl
zL9G85A1Xf6chsznt5xTChkkAwFPPIOMtDZ2VVvnY81R67Age2RB6ocKg+dguADkELCtQJmVeBZ9
tboQIZZFgKlSH1NaiBxibvq8SJwA6TFjBN2Us0TCSvtLZxzGO4NVZDiL59ZdTcq5VZASMHDoz0UZ
33jOYBVkHMQaNO6n/twVBaM/xvgALHnycjJwAAMwQ2VQ2CE284SbGMVqVm9lf845e/IYpnXxs2GN
0C8trvvxKKPo+pLRvm8HnZj1qQSjtOyR4ylWGjxLUvQSdgTn0iEsXPQ3bKWcBbFNbwZXM+uq5dj6
HIDBsOysahL2vqyqmHyyhUpykqRLf25yyHfPcJTXfH2SyMthJBOnd8gXNXChpqXLm/Cp/RozVaJF
LvRyBneGN2UNZA0V9jwTBzcNJlTDHKzjUpCVa+v5Jhsj+75rK9z/hVo37njR82iPQ8TcsXJFxxn+
r5hvAp7y+kBi/iANj73tQgMlnrkqpcthaVnyaipt4xtaqD0bH4ANAIO7hTN+ZRotXNoo68xtNtTc
C0Nveg9ztwh5XGL5DQOSWvZNw0OvCixSEyu5FoYPQHiK2w8kMLC6L5493tcNtHYyHQxT2DytFpGp
rZLPEJSGTwiaSb/HChlDrpZJVGwc2i3M7RC2c7tfwlRGQc40RG0x8hdo520+YZmKB+OpFi4LKJcT
a0QaueoktWktuWhMQ5UHHZv9YznODDEoGYRFgRaVsZIVpndlMouvH3FRWS9hTh4Uj3LLMHSwFRws
sk7EvCdqTOMzR2EGwXAhiB/4Ii3ZgpEmoSbCLolb2FiF4itQWR6rO+cmve+FEM8Mgky5dRd3QP2n
VLTDdxvhj1KZoDQ6oWGsCsiG2M8MPDgWVVZb4D3NZv2lMntcMdz9ZbVlttGoUwg2gN3KocRkGoZ6
wIC3ijTbwnEq5voqnbk2ooFEd9FkAGL1vDBkzlJ3rraJ9oC62sJpcNkiJZ63WVv7NNyThGey2Jm0
FhM6pX2KZaHYmh24CFs7YJqqwiGNP8BukteFXeqnWfZcCxjGZ2JYsl6ogK7t4QEGibUOC20DKqxf
kOzJutSBYt9MZRtMdhPhZbJaEZ+OrYzF+qRIX8ZeDIKSkZ6Da5Eg5gVmWuIuypHQOAZWSxLiH2tW
/uqi8FamaWbzj82WHW8pNIxe56UoaxQFJ5q2ZpMNaAkcsvFesQlzL0ueHdEpJw2exuQlouJ4lrNB
93xnWZhqBANItr3QnWgoB69lF6FiPfaXNVODNM0mmGNZv1Eg82mfqRmT3g610Ldd7zvJjuXS+ly1
0/RqNU76shiR+Yi6Q7eoFG1xSq+NH3KMUeKSMUTxEa2WLhkgCX2/m6PI5JnRVW62Hfl7y05amCk2
NO+pJSCwK18sTtLzPi+m1Nj0XRyx7oWNB2OF/77YYRFPvjj9mDCnQkGGgZOGaMppqYR1MxetY+9a
/H8gHWoTTiUuliRFBp24C70kEpKpTja7WETzDjglT86PzHOY+3h22IjnDFnJOQ0TXxYbflHfekhx
rhaHyArRBLWA6BNEE4Pmm65pwuKlwN00BtiiMA4bi22zfg+dek3DTJMpa335GrVME09mPMbYNPJc
3gHsVorzcr0KG/jTomBOHDPa9dUQhjR/OjDyWDSSKPgwJJP04pa+FrRpzv/gllzKzueKI9sHsg+o
u9PSsblM0F6ohGbHXHo1i90HooHpotqabE8/1J+81vXAbBP0P6+aorkdqw4F/MOwkINmyACSoWjG
54id8bNrF3Bk3DY+/WBg9RFWva7ZeVvqbR4KRJuI0xUpxDm7+qAozDEwn7GHKKkoDVjNXG8LF4UA
QDLW+SfOOcmy72qPMfEHqJgLKR+RMpDrmP+aWd5K3EXYXnlORP51gbaeb8OMutGtEfVwmkIHyWRb
OXWB9FpI65mNORSZGdfxUyjDyjvNQ03t1odZ6HylbuK9i8YlPVj0NrHFG1t8irkza4ONo/JPP2RR
mhp2h5va8bAtg3ms8NkjBzD/6jtL3X+omXNSvtqpLRie9oweRhCzOWNYUIdovvsPw8jDOOyHbFcy
MeyIQCBcsu2c02SDG6fYj2OLf/ZDZWokZM1vSj7Bf9ReqhRZEjogKi+aDzEPPxrcZsSz4AOjmYTj
kczgekfrBmoqcXeDncD+Y+T9FCyiXy56lfk7a4Z2ZPpN9OQNDQ1Jou31Y65d9cm1yNFsXIBYFocK
O9F0HE9cXjFwyz0OYk6mOsb9GHhVrTHTxkkEGsH2nw2feSbG6OKSTveKOGApiieM66jeTPY5RUC9
KU9jXrgIfKQkfXCZA6/yUBMeSk/Hr/BU8s8FbbVyLzCLHg/+ZPvBh7y2rNojv4j1ypjZeDVG85kA
h08xisNprPEob036ZJ1a4ecooAY09t0H/KLacJCLdnYV2fQ8DE1+teik/1Q2YXxbo/ujnETEl/Yx
o/bLpddY4D5YvorZZul5ByoFmyuDMpZ3aHFq2H6IMEZkoMb83SDm6XwOE+IPJos+OyfTBvFnNN3q
MJDZFl6eyRAr6/SpYzBfDDJP4bB2ijHH1Fmttl9OJenmg21X5mJhNdpTIOcg70roE4Exqyhf810J
Q3ddOLc9Ez8w8HVJAd7YteVvIsRizVX/i0VHYBefNoNhRUeq5bK0roHenwK7TBzbxY6meWsWJaIT
HEaNylcYowj63jRqbm4LPJNnOf4FbgAgJFGWla+t27DqVE5iflwmqnx3tBjbZ0UTIaUz7EEHIcaX
8EAqdQkSxnG+Rqr3cC6KxL39TV77rx+BUDw4WVikdGl9C87//BHqqutEMTI67nwfthneOQEpX2rv
JSEsAguYH28meWSvNfdT015Br3R9BnHSv/zNW3lLrVu/TQVcUAiXDDvBIN9++21y7OxrnkkT1B/c
fdu2AS3J5hrbCEKwhPM5kz3zYe8t2LDSKZ38veFqkrhYhc0ocEu2IL/Dl8INePcLK4sgu2fakuXY
le9QoIOgem0cwZYzrhEuymXBckjx8Hg95bF46ZUsbnE3uP1uTEPh7Jamqr95tfGuz+BtNp1gB7X7
9Tcl3hIkv31Tgo7ztRTWpufbeZf3j5uQxuXBABcWVcP0FWqouDX63P6Kwad/GTvFYannmAh2W3fE
jiJ8KnnQclpACFIz6L56NrYq9tZQgBTmJl80DrMiV5pTjsxMvlPpMFP3AeCxwe+S/GpmdqpYmTMn
3VUZD9ZTlpj0Zg6L/MyuJqhzyZK1ZyFqISqzZ7Uff/2hrfXnf3uzcVGAN3YcU9Hfq94hGIukK4Ss
Irm1YJYsZ/6QLVhIcM4VLL0txvDOhVISNIuJ/OboxXqxQ63Wgx6TEZLCNklsuGNfY8OoHn7z3v7m
MiH0DZRSgpkAprf+YD89CAZFC6c0bHvbTn68HNnLmtx3a7O6jjNTIYLOWRpuKKpOGUuVchR7zh4m
S6FVpa9Gbai7SHrMj3/ztv56R/nrowlvDvsll/f29m3ZDP8Kr1n6bT7B3AWZFVvQDWJjGuBSWAun
BsaaxPDtFe2VYuRkfccLhstNs59hKzV/f0f/CIhyWb8AeGhfXrrzp/o/Aeptw2H49zCTIG4T3RVP
+o9jvaK932BN1r/6HWtCC92fynRstYJD1gccl9D4orv/87/WP8Gk7pgm44P1AudX/EH2NizzTzbh
0D1oneZ/wnb8v7km65+t/xbdTNSfQ4vgX3zH8v4l2/stV5XWNeE4Hu8P9DhQBKjHb68V3+akncXS
OjS1tk8EwCcSSkah4m1dO9sq8XHW0087X5QNTI/Arz7mXLOnXq+Hm2Kwx7OibQE4Wtp8xpxZH8du
dDVF9hzg77tNLJVlgQK9c2E7cr5vzHH+MjQoneTI5mQDOq0E76/PK9SHi28/xz+65v5vr7v2KcdM
8Memb1+e+j+q1z9uu6c1p5x8+Y9Ay/tcFv/+KoQS8/7aW//C92tPyD8tri+uOhN4DfFSngM/rj3+
RFBnTmPUek1C3Pnva8+Rf+Kc8Cy2B4ie/BnPtB9IHen/SYCaaw60m1yLrP9RJ5H1dguiTAvYiydM
BhrMJYjmvFv3TWIjOIAGk2McPtOdvaRmt8ekCpijH13ywJnSLamJWnpXYbgg3ibCmfD/CWhzP31p
fEdzVJU/k+HXi/xfa8y3t2KbfFOO5C5wbOf9ci+bsdGkx4M+b+cdNaqUAbXtzexF4jfP5t+90no7
/rRiqKpB0kerDIqpcHYtZ2XKl9sU34Uwd7/+UH/3BVMK4FMYCnHaZ6f39rVyhLcMg48ZRLCVjph+
jwHjJTw3CZEwDKv9FiI9rhIxkzZYRhw0TBE+//pN/N3n/fk9vPtmF5zXKY85M4gV4VPbbnzOi/1w
o0gq/uarXf+p9z8ig33HJf/iWda3jcRPX60zD8UIydFEHJ4RDpTNXBgohCEQdXwIDhGzV33064/3
9un5/cJh2uhwOwC6oeH07VeMOJhJJ+bjpfyK8cYgO70TBgqtrrRxYWTQOENGrIdfv+q7A8j3l2Wn
rEwpCMZY6t2+Y46aucx6aM2FGKoHz+r7MxJqS7rTw+iG+8pmbUclK4XFqRtKjgRfaeIPaL3hcV7M
wj0wYsP+V5j4d2DWl8uaOkmNW90txlW5coQv6zZjUpYWnCBvbNmiL/36Q/zdlYG7S3k2RHSWs3UT
89PPlWeAl/B/MLuXmUARyMLskE4xE/xlCrNPv34xb11n318dkn5RSDTrNwbP6+3LMZ/0p9LzfLBP
HdYyjLWTDzQ6Lq/lt/GQ3cc1gwNJtisYI6HOlNOIYdPVuDbY4oauokSwCkH5ThpDkxV39ZllSFfB
W0RP3vRIHN2BUa5dbpsWlwAYj266w1nA/I/vvbofJtIN9wvKKd69qKfQNSVR5hEElMPAlLVmXoos
wtDJ8kr6qopsYqO4zmC3KDYzE2zAEhtV015wAIvSVlsvbZhsm9hTk6u2Avt4qMmwxCsziPGPUWbL
Y1lNMD8L3KbOeev1LXY24Bi3rTNIUFcMv0EHlQt5mSwE62cTPNuaYc2QD5yk98UiUwf7o7EYnWuv
8W6syRuOkF8d6lAtjSmQ/3T9lnx81++EGI1sSxIp+9SZjX+FCyjkLNHK+t4RrDfnWCGrayfDJXU0
V32FTp0vhFi6OpoCcOPiUrW6+czX5ESrzar/6lk2LSCo00m7xfmKh5+YrfMywv6m79WCScGgLNdf
XDkrvFa9+4kpN3IaBh73pHa65Qs5sGXGkVXZn2iJXC7adIxeLKCm10PVKq61JsweM9urvG1bgisk
QDN31102YeArqtr5OGsfwX+o3Pk2bUswZfVSmbeLYUTRzgur4Rb6i3ezwKSmgodJx7iZUjqomVzm
y6F2YGKy/2YOuxlNj/n17OkOh2WrsDkYvlr7n4ZBfcGRG6ZHCzLua0diJ8GybmRnNG0TogCOi06+
zKYaLp1IixPExZEwMJf/DWsm2VxSz4ITT6V8uXycwsgcjlwDV+xJTIJYniTeIDicLVhR0yNO4ek9
AX7MjF4kdc9+H+s0czTV3uv1jINe4Mv6ICW4t2MJxbLaq0G7zFkZjGIYTFJS5MT/m9iP8WbqRFyM
xIuJ9FqasZJsHZeBcNFM15FplgKmajzQ+cfDDLU2XA9IxVTlX+w4S6bd0sJo3+AqRiL356F7rMek
p/PCMBYz6AYFKXrWC+piirnC36Sd6u6xHOg5gM3DFHTpBtKWC0dQ+gXxVj7lTRhZZ40EEgJaAk/B
sKQQugcsZRdREYfOAU2CBHjrRu54jhTcUq4hajEeSZzC094ramBLjR1yKWCGY/OOS1/55amDFze9
rxrFIRlYRi+3pQv09whDmzefhwzAjHMmg/P8MHm2P+wgSwGJrkumgC+hjtPpmMA2/7dRanRpoBJq
yp8FNxl7amw5F0y5iv4jo1XgI6ITWXxptqOD8MeNciph5WpChFGPfaUx7AfH7Ig/L8gtgOFG0ORm
x9UZB2ZfF8WWiS2uWNxGbXfBJeA/mDR1gOxomMgyB3eylDhl6C/H04QYD/k65Qp2Q+rySEHJW/RO
YrS9WiVpVbf21cB0EPEuM9f5ZDJriDKNb/QHOkKgjw6WyROEh2blWA+OYcdXqo7GZyxoC/VrRZ1g
MyVgHzaPlQu1nhZ0/DaleU7uv8HELSwGfachYoA6VG7irnSggUIhpO22EaR3zdJSEue10c+Yqk2S
ejkbp8SGvxoiqw3bJErcu5wQ20Aqd1GsgqUjGWGxloznos+K4miUNRdhLxgvbkOyzV4wWlN311B7
FB+K1JoYWuNg6AJGo4m9kWrKHmbHXMINUAqPeUPXAxUf7D46InSbFedS04J70HOnq1tUIJQ04GTu
x6x3hzvEYP/MsFpauJSLSWDK0DJI8xE8rtp+2tN2ROYysuECmDgQ42Wo7zWltbeSWE7FzHYA4rtY
Lj1dU1E+EQwI8V0RSqDeZL7Rca3vV+fy2YC1a+uO3vAxNBDIvGhtHFDskwVNTKMxEQVtpos0zZ8q
GQJVaWjT2ZWMXLecmujn0zl2BUBWe+IfgP8YoG6ZGivaNtsiv9PJgMTl9JZ5OmM8BQCRYZ9FWR3J
V6WoIiCwPbT1uHMORAiTvdH6/ie0bWODfnY91MhGh8L2zjLfD8/NtlO7KjbIb8VUB+LhP5kK8zEc
fXcn8rG997Dmbmj9Gg/wjocnZ0iRX2Q7sOLiC+cq8LCuynjQe/wt8R5D0iFUzUOzxBUPnXrynnRB
e5mq8uJAjVd/nLVh/tnHmn0YK0lNQscjiloY74haCZ4fao2/1HL6Aq/5IcvC/NBW8W5Gh94MgrlI
5oVDvVfOlJ4T4q83WCc0+N/apgTFCh/lKC2I+2NFQydg42fLH4/RAcJDVoovHnFA1KnCekQcNYJu
xsKodJodwexauR4pXsg6JMQ4je5DqJf6zub5FrCbJA40L9SjDhWtVKp/TWNMq4Yfn2rdfJlUCE+q
AahQOsdwpdMjQ6QPDDKvRmBO1JuzHmfrd5XlebcDAiQAjc+9v+p4JPLycjjGe2juE4f+iMS6E0Cv
4CAjpeK7bvYjAu8hlYAF5my11icNFZDGgJ+cXQDxIEpSPoWJjUWDWOtM2k7YFyA6CGc28wIuApYL
Vt2B8lKKqR4lWvdtiSkk2Xhm1zjbNpzICaioviLu5u67ZgiP2bPe2Y6yLsbEYW0RTXnpudZJm/iH
ohZg6HX1HI/iAsPHiWjXsWpqaSh+xFyqSMH8q5ACe31G3hSvuPKNwCnXBwhkujndstE9q4cyfmVP
6D0rxrLbwl/CIHb9KTANuZymi6vhqvViDoiJo2wqKB6SJCXxhZGVl4UTawjYshlWFOGb7Hiy2Ag4
o33Zp+rF7Pk7XTmLg6MJdlXmK1nSPdux7rI2zC4AiHqE4K6D2ii+hB5NFHLxmk1rE3Abo+HT5Gjj
WC7xdbY07Clh/zGaEwnSme0RtXOXfG9r1RJlwuKALMBF1Ox6d3I25ZpqGbUAi9Dt2O6Fx4kzCix2
3rBLyvm6km20j1XxGOnBuyUTeZJ5yKYGEbYiVmRhQvy2GIw7VT9JH108NPStMdAr68+BjuJPhH/v
5n4lsTbtKVEosa3j6KlIWcAYOJCPasKLIjd2blI3FDE08emK3jZCtjWoel90gymgGSFuKECgR3HG
ftgOc4/jyJQG+YxRyteC//EQyfAIiRCo41wl7ic07G5rzvMr4CrKfcp5q/tiwX3xXBc2o0wE0a3G
QlnV+NsSNT9KM4YczSB+MfzuzMbhDjq7girAQ42UNXGWnKjovTclibvrZqM9Klt7QMF38YaOMKsH
9iOtATEz8ju2ocT1l23H5vBT5EQ2/5iMZ5xFDaaxqZtBeDdhCoE/a3m49cZyTe4oup1pHniIR5em
ceUksBeHIip8xqx0h2wGsFgvqostSmDcfs3pcak1QZ64GIdCYrLInSg/x8QlRmfLBsQtj61YCw+3
I4TCT36D5+3ITJzGP64X1V2kwxxKwuWU9GTA7cOA+JoNtULHJ4IllqNc6Ob0fbRiOkby9Q/GhJkt
WJaeCg60pUxtKJSw4SPCYKLQMtfJLrXt9pWvMVesAaW51fEMyGr2sH7By5bjJiMzQn95JEdoU0gN
j34/SbomSmKPxzVNhBeaYQ5fI6P5u9QsQO3ksRI3gBXRqVFI0wuzm3UGxMP2nij9sZbbkGGT4KJ2
gAxJy6Xjg09JqLhu0YO2NI0Qe6Q4iK2tgNGwkBASlt4O9AN+5Gx7WxcgMQNglLwxc2xyqnGAYtIE
HNX8/4McfGu1fsSvNYFWCCxwyeHqaqPujqKqwWvuEnk5tuyheoyw/+9GJxQfO9/pBAkGQz+Mvmrb
7TSXfEuKWGe4IZ2PZ6L2IvcsyW0MSosYWv5rjN9c6YNCBnSsHv+FmpOPeIq4UC1RqjvLm1i9PALe
yKhuNFAmGobto651ync1F1iMQ6MHpzIrUmlz48td1IcxS0KUEetRGEQfFeKti1PKqg9kpuae4KNs
XkKhksdiLIdr3zXHR6+SzXHeQ0nk2mZiu1MkLR66lgq21R61HGXaqjp206D5gnpkJrYRpFC7IFl6
63mIE/9Bhj6PodxZi3y6zFiz55jj7nVtuOzUuTCHTW7n441UTfU1GwqCDCqCXoGVpKGAu2LXH8gF
XxM2GMSkne9rWR4ZlVW94DKRjyYQljvbRR0mqkbRFFY/pw7Jo/htv1U9zQpwTOa85lYsx694M3Hh
LKXGPd65g3Ujc9VdR6FTJCeaF7nJR/YEGyY/xnCECT9jlRxdskux7jGn2d7yHBZOdQ2fui6CxsHu
HVai+TLk5nKZrda49S7DJUdwqrkj3YlrpXNjh8JilNF069DvQzsuCbYULcmdwAotSwTyBQzho1uG
+CEpbku+gE1WLgttCFCYD6TXcBM8kZLM+XVv43nYyE5pcso19lRvIQXE6qKIlZDzmcsjLer8fmLX
rohWF+VXo+8lyKkIQPMARpgM4lJWNOjypI2ghpTmV+iD8ILBGY6E0ETkyt2YVNVCSmpmy7ks44xN
xZnnswTn6bitncn4nA9eCw1nIbQftDkzVdA0KHhUARlwcoss9/iSu5lTkwP7M9vFI9bpoMtJ6XC0
ZbmIxzSigVLkzo1NaR+FUmzh7/NZSf5Z7WHqWbo6tjbUThbdIXYxvO0M0dbHQ4+Daj/jnB45xLkW
ObE5srCip920X9wuBXs2CB+GHJ0I5IhdkX40Kh9kukplfK3Yl+KicsYWVOoy6nrbNB4t4ZVd4N3y
2/XoY7TZ8uLZuqerugqx4DNVMW68GDrEhnwM6VdBJWO2d+p2vHdpScPw6vMx2UGXzTUxkwgpc2Ri
evCYVRRHJkaIa4I8vgQPqc1w137Ln3SxYEQ8ZKsfQY2ax3nIys15bKD4y8f6Pdau9xAm8LQCVbFC
wd0MRb/XVpg9/Xqo9TcTNA7h7I84UUslnXdTwNIsKiZKzJJnbmcsxBjH5s41j4ySRqlfv9TfzFZJ
kAoX3RmgkOe8G1tjBc1oDeKlpnZe9k1hZ1syITRmd+54aMo82v369f7mo60fSpi4LJSLJe7ttE71
OjeddZYrFDXjZhhPp1wC3JSGMf1mhPuXl6LQljmSbQG8UsQ23r2UbY+qjWPyHSKCb0UAJ96XDhtE
e7Gc019/KusvQ0if11rrAxzGxetU/u3HwsriAoXAZp+Xk3mDI5tWNcZ0Bc+6ikZ420wPHaPddMco
gwQ8XqJ9PxDcW32V5xr0jLX/9Tv6y+/KGwI9KxyfASxGh3eXUEIMD/g2IG48LJ8HggocoCpcVT1o
azbM5tU/frlVzUSVEExVrfdiI8yA1u0n4JWA1zNwuJTkgERKDq5nv3qOb//mp12/zjeKgG+jB1g0
FwupLFPIt1+3FCWeINNJtt0Sh/qpqcLW+0hlY7WTcWzMjwLfMfqamxd4lzv3u/TxjwTI/1nFx3+a
NG6jDnIl/XtZ8vaJM84f509Mj8o//ve+fSq/vPzXzwr5j3/hu05puOJPHxUFjcpyCBt6qxbwXag0
XPtPrkvbRsVC7/6uYf5QyS1vFTG5mVaV3EW94+L9oVTyR0iKDvnRtVsB44j3TzTyt08Ix/FcWkTw
dzgWRinUwXd3bQYRsZuw5GznBUw5dk4ZxPZi7mxW999oWO+Une+v5fNKCFmoSXRVvL1kbWfxCRH4
9jbVy3hQelcA5NkyDpQBbpsgGhU0pwH+Yev65ZaRSUzue++1vBMGrPKoe02gKhw4xNCNIEE5mJji
ZFueqcx0fvPw+OaC+tf99e3N8uREDEZFXhehd6uC8NjSDPx4Ww3aMsqWbDMNXn7mefF55TMI5wG+
aWrv3s3pbFbNwTTZ6oCjBwatGR0xKwSP1GcWAUPvOUuaOx72Kqg7fKSqwV7NoHkrOCttU47uWZXZ
kOwGNu+xOhGSUIQE9bZzxhLoyYXoMM2VUb2LvLYJwIuzeS6qZE+5wolnAjhwqUpMkq/EE+4IoosT
H3aBion1sXHeeICHnbBydt+u+n/0CPhPu7nJaf/q1r6q2q6PnvKf7+Zvf+X/38t/WtwqtPWwastV
2Oeu/HEv27T1YIJBi3ZsHsgml8uPW1mK1anABcQtJn54YX7cyrb5J+uej++NxBHdr1gV/oHdhRf/
aUXgFSzencmC54OiwZ77zkHHmShfaKdXQQTm6gIwYXI96LDZe0OUnBRlQsamXjHOTZkl52bvxrc/
fVdX3++Nn40G7+9v9jSYLUyaxteHkmApfHt/jzXFKjEiVcA7NQgZdxyyekGMGkjuMUETlJJq5tAt
O00QmIZUxg4MVneLN3B2hJG9nE6OW38sZvczTSacM5rJHu9ElNILye3gDGSB1a6c3N9J3e/sBOt2
jC0L0jrfG4I3BrO3b71hD4Kjg5GQ6xIoO9BPQ30BdYoMB2bkjE8zTYNUzpH55jOFJDKP0aGt7HSe
hA5/Ix6/K2b+9mbYq/lYM8lFYVd79+hp5pnUYWyPQZVN47Lzh56zi5z7zNxPICmf0eDAnluSRiTo
mEu1p99kCA+tX3Tm0VQXSXxSsUWf94JSQXo/DVpvdvkYoejIRCf6VJjj2PxmF/12P8KbdmFroaF5
LCQsTO67bxACtM7J9Ezw4B1mjFEJ5+NArsv1grrKGKRmbFjSwIoSfwTCbHJM+/XlZ607np+e2LwD
tu/clgTWMZHx8H77GyKGZa7V4VlunBi+FZ5amPvF5E+go/M1st+A/49PzFAOAIbk7EumuX01RXAW
aES5yZjV612HSu6CkQW9RuFuk3Qf//nb5HJzBd8T71G57zZung/GidoqOP7QzCZmVl5/a9LZvq97
E8uvKZrOClryfuLA0iDii3qZ4vRoiuCBoXstzbTTSwt9xy0bwmeJtkfxm728/da+tP6Yii2BcoAZ
rS681UL1s3+By1xQWyUqLHFO1F7mjV23AcU/qyIwj+6ydeq52heDDz1FzfgxMaPkaC2GJ9SBoBsD
EhIq3slShf2zJqS+R8XIxtPGIQnZpPQC0NXR3lRO13iBazuDQT0icKBta4whUXZIupJhcFoMlwiF
oXPUcn4L7+nvG+8Vs10H4Nk6cXD7glqu3/xAbw8yfHhUBU4xvlondEq8b2NXSy7KuadcjK1InQYk
GCOw1qbJWXg0C7gwVdjgzB9Hme7GWZgPsTfYZy1wWzwWFXOToIFlr37zttgzvru+FU9WG8wmpkkH
59P7AxYxl5FB+Ux/BERYdWxVY3NMGID0uc+st3zGGMu8jr7Jsj/Ni+64JCeX7tLRZsTfeVd+aVKU
bA3TeKzqfAqYIOx12rYfe7Mf78gyfAIvZB/nkF6xaRTUxAYdrKedbtvpzO8In1ObRU2wKC8TsgkY
ogVBZkJUHTTZNt1hMzDvqqH8SgfBSkvK7/NocS/mFu7Jhqk3DHnIcYxkR/gPzbhD8w8qS3a3tQIC
2ubz69AAtyHZ8DiZLZWuAo/C6Wi0VAEXtTQPoo3zLWfm4rT1Wt6JYZr0Y3ZLFnC5xF+z1lh5xA3v
l0tVeTttTqQ1jaRxzv05J+cDb4Izd9+fzNN0s5i+c0RBG23W9VTfWm50i1hFqoQr4kCafzmXE9Do
Nb2c7QuIIkf15HpPRpNbkDjt+DwsEou8TOg+8iw/0XYrtwp/zmGu6CF2iBadTA1K1xApcGMk5VYk
sRPRv0ZJs/PQuPhCAEfcLilKgU678hicY3RkESHcF4lqt81M6lkBEL2pK3Hvh012KUhjbawV2jiv
JUhtQelVUp7NkaE+tQBNHsHrwRSAn4SYbabdYp44I5msE5++r5eJ0pivRceBfAJGZ+vsSOcTGDkP
LBkwwwLAdPeYCH/am335Yk+i0Tu/mSgY4ZCAPjGb7gJPoU2fzZYcV0BYbHAYtIbp65oe+9owzrny
Ze8+tFPovdTtUnYBUgQB6y6mTSZ1qQ3W5+w7hCz6Y1ctJbmlFbVvlqemo1EAGCgzWeJ32EkpbEQu
bOlbjFO4adwouR67bjyOljY8BohYVEcj+aILwpvexlIuMKTFxxwygF6xtedujbkuj8Tgxh/tGR0G
OsopeLSRoe0oTyjdhjtEMEUe9UNcHndDlB+WuSbKaDgYmupm+DJkERV5uVO2T8Rd2mcx2oILdJTL
3ktEeet0DFE7BoaQ2dnZoEIQVX7ySwREgt8wcjq8Rp6uuwd4tgIJlMQXT3CLdccThlkFjJ7GK8/v
kdOw/Hmbps9rpLFM9il3UlbqfTa5qj2OKRU76lOJcaFIPkWGY996zL13xjA3zzxYs8MoRfMY05hx
1QwrX9tkXmbN6bDlS6ePm9KOIOMB+/+oO7Pd6I10y75K49zTIINzA+dcJHPOlJSahxtCI+c5SAb5
9L3421Xtcp+q7rpswDBgWEpJmSQj4tt7r/3QpLg+KRx2GIACqaTRWaTtShOZeLQToOVxC+bVcRbC
j4+yfyionzlPWTNfRYzHMYLpWSDi5IpDD6aW2PL3JUSXE7XsICaVbu2asf+oAf09GoIrljo0oY5j
AmpjAMEcFHR8HfNwvGDXeZW9BXNF99oDMgcdJJzCCJsIY3ytADDd+gQYsY9kQBTxRN0h9mkHAaKZ
KA0nrbZwKVUY4/ZBMaDs1gV1Q3t2VRf+K3mi6yjdZ+5g0zExaO4B30P0kLuu+hiY9L/IibFlUIIz
WBVuXV1PgzET8pP8SwGwQRWa2i+jghzGiDYtX2U2DftJQ/3lTZr2IXAOuobyEDnKLNv8MZvVLUiy
4kZpzvSxsOuCZpIf5E2+fVoNslVtavHJbPX8voD0eN2LdPhRSaOz9yUjd9Ys6OhhqsX7zpudvZhN
Pj4zG71xjYxeBiHr3GPRzV9tQmzN0mR1RwhrBDZresdEaxXGv+VNULyPn0U6zge3KOIgw+nsr93S
KDYKKE4Q2SGRFqu1aNEx4gjeFtKaIQCRrOaB7ppN18jySWSeeZPZ9FfbgJfIwXTO3tDj7CjC+t2g
cOwW3096RAZQO4wi7hZaEUWIytE39UiiuS/b7iks6/CM9UEcYF1N+LYGeWnyLrvBu06nHl8dbQZ6
ksBzxejqoMddXBy7qMPbxw5sfE6yUl5nbTGAMgUoZ29DUonzduIkfePhsVol7SjbFaHq6Bv8B9Cn
Wue5Dzvo2uk4SIyO9DfkLKlBpl5Ezfk3JuLhqvDKcpMUTnvp06GgncfzKL9IYRg30xOGpnJtV5K0
caecF8vkO1GMmMJnDR6zPgxHgvx6amLfnmyDg9VwG7Uiu7KHOL4zRkEdUBVSZA9gnAk82nNywO+n
PzUczM5hpTlnpDlAe2FMXJAfLXY5xr5NayfuHtiB9tm6FHv4lTgQKPSO7J0nEtsgLljVeaKtyBe2
ayikKeYcdtQtvIMN85t2q1pPPNRUuc2o59aX1pn+2YsLWkks2Q83dPdtF59GqtX9Y1eUxs4edOeh
rmyxlaruD3NWiTfXL7YdDGXeFknSyIaKA8FDlJcQ3tiOTah6VX09X6M49teJHWE9jJLu4NS4bhiF
ZDrlAbU6mck83ch2avaDbBYnGS3VPAHMU4JuilG0fh5m3z9CVcbxycinOtchvUHwE9BuvSQ7QSQi
UcR1ssPQWB6t0hz2hRo0Mts5edJEiO/asUYk/THfWsuzBUMBXVSN8h4IBEIOaofc2Y3EyreFZ1X3
3Nn5aca42gVtC3jPYwe+AjFAhYw2W5upsrUnoDL6dVJl7qsyC3eP6EfLtxmGQJ9ChQIEsmPeNKjb
D3pYtU9NpJsvGoFYSgkgK34bHEwvTjnjmehoxNlYSi4sAQ+W2mDdF3B50T/DnXKlfx+CiXvrqQO4
Hxgl/4xzlX1Hfh3fJkvtiiM1Z+91+AnI1EM3xoE5iAAJRx0cR+LVIe4lnTmmRosKFBP0G1AhH75A
G2dXcvnMhBVpE2Iqa1WW1Mk+dUiIZym3iDnpzT1M646ThcXugjy4ycxqNgJcAwausiGJboVowSsU
dpZ8YTkWJyE6pDxKeO3PWk8Qts1BWhtJedfTONT0ddds8GGhFiOKtD/ZL5ioSPNORXY/mDYupirB
g98V3lcsmJCu8UzzBLDQMFeq1KeLTX6Yo3axFI7hurqB9sPfLssYvYkbK1/7Pnf9tldTfAbmV931
WM8NzHIT0UAbsocqplZssSa4ryIaE3el0yDgrtj+eY8W7jQdqdQHvcjFSkeD3aZyS3OKUkcUv9R7
srGIb8Ec+KyYLkxS+CooU7Cj67awxi0HWx8dDOUiWlFs1/i3Q1JDoOUKdep4D46B5Zywf+3scSZM
F66OLDr7Cc1/sEgcx1+P+jTYW3KuPHAi4VV7gj3+oxH3xZcwZb0fOOz9RI3DZrUHRX6l+jm6FLOR
rTyAsFhqcPn2PHf8HnuP6yC39mV5FYM6K4m8+V+lLj3Co+bAlidym1dW3vhcoxns9SQFwZCqBI9Y
D0CSUG8nWTeQpp1dqCU1q5hJpVXqGw20yRRCdCbZ36xZeapXwrt03NFQHz46rdf1dP7MNJ2VcGHH
9TAb4IVczWkEsM8h/5Kj6T3mACCv1djywv1iP+E1K+0d8mEC2BVHcQYJxI0eMmWF7zq8drWaqLjZ
4WYjSE59qvc4JtlY7pDI3Ncya7MuUATs5c7wJ79dJ2zL24Cpr/tOjwK26fyBHaHz5mDlwjTsSh2X
aNVl1xoxZoL4GtWTFKaL2Ns6yKt3YO6XPYmHQk/qOtbL9dggiK7qRNDrVQ3a9QAzJQdrr/HvaUzG
8ZiFpfdoNKaysTAz0z4hX9dakPVUObyVOOvP3MqldtR1rZc7tgf9vEsnuxIbTtlQCBc0Zw7HdJZp
gAMdShBELv0pkRkFgBUWT8iFkcb1KkriBOzdaSsKyNeB6bEoX6UmhX1LcjL1wn3CTSbTtUZMONnA
NqYi1m08NsflCFYYLI/02ZXruXtr0eZ9PY1EYRw/5dPKc4pwV1CRp5WNEe1K65X3ColYU3Qpe+am
dErnrprVMXJi59LooTjWItWojzcKZHNr5g1LIdtriwKsUSxF4+CAfQPcasvSUDhGtDJay3+uFxuO
V4Ea2VSKWqq+j8x3xcP7usrr4cdnFmlxG2kVVmWopbdJ3MJeTouCM2ePy67egWrsZTDFMxaN2cMW
u3T4ms5W0SYJqRpevIZdyy6638fZn+p/Rt/VfzO9XCKJ/zA+IgvtcqhwmXosMp61jFf/lNloUMC7
ITS6ldvUmO3mmNNPEuHco6ut3vlFitaeY8TCH96nzvuQziY27pFQFUu0WBqucxnJmyqcNWtjeFBS
VqaB9Ib1RuAsmxPZv/ZC5U6gZWNx0uF3ulwdw4hXhMvfWsEMliIY9CYHpJBb2o5Hiz9xUutzug7j
2ae0R+JNW/YLmR1QPoFZ+f8y+/jrDI0Cb0bbjO9Ir9nk1v4i0TQl7Sc6Z2gqQdLo09LpHgiGsKu+
6VmJ6Abox0A3a+OWRA4bfhZ0YKvObMhA2plxhfkxvTHyxOKqTSz1e+jxn35C/8eQll9uKcJimu6R
ELX++svp5D9k3bDr64omfYxCg4Nfq88+4YKiKYYzlPKUijylJxs5p3a1c/Nm6ALNajib/es3aplm
/nnWSGxbEO/xkV7Rer2/5vqjWgjcWPgYjWnCsDG0pwLP2CZyTLml3O8PreWf/ul/UemYwC3ZRP5k
gUcBVeovH4uF6R3EFnAhaHzvUlP1k3Q6cAvS8d//9R/23/4k38ecYCx997+iRn+6C4qo0tIqmkD2
YGYOkskHgFnEYyB9Clx+/ah/S0B6qAr++Wtimvfls8IPTf2J/K9/KjMvP+jvX0Yu+I8fvH6X7//w
H5tSJnK67b/b6e67A9vyN41l+cr/1//5P75/vcrDVH//5398Vrisl1eLkqr8s1jEUPdPb/fy+n98
3/V7wffds4Z8lwkfye+vdvj6z//49S2/60uG8xsTV24qhCQsL8YiDPyRaTV/+xXE8wXPJYFQwfX4
N3nJ+c1bXCQeqGvmS2iVf1eKLfs3TIOWwSBzEZcZOP878hKbu+Uy+99Xvcs1SAxQZ85voPEI1/rL
hB0qpzvQkZ0EU60XTyZLx4fp0XmAxunDsvAjDXTcFA00UoPahgqfA4WrAnu2qEtFHBo/OyzeTBf9
ttrHUy/oa4O0dK1bU9GtJSGCzy4qY/xO7qxdY7rlsL2guMW6r7tG7Aj3shxNTMBwMkvMM4UZYfdO
l8OZMHdWje92V2K6eIw8aVRY4CsZb8eiCSmlsurwXdQpwZ6hpWBmBZ0FAWqYB1WtZ5oMKbJyXLBw
YVORDelAZ2HcUwD06cEJs5s+WrAwnU0RDOavkHEoVBx+ddDpztqg1CXw2e7nR7Oy21MWmahdY0PJ
e5t50PdCO6VnYajyJZiSqQhGqccGtjU6ha887Iz3FG/KVRrK8dxAoT+7RgXYWQ49h/tuKotohc/D
WEyKhuZuapqztJOpEYPZuf1QtCu9tjuxUW0pX9IoQqWCjjJQ++TX8GqgjqgXASfyzixVR1gCpYGt
15SRYaHWr9h0GBRfisi2Xl0jsp9cqmvessZvbkIHUXptKIehrd2asbatmXFRFafSa7P28TcyCBYV
mFCfRBg7YU4gREpk5T35UXcCzwp7Ff9zaSRsuhfFXLtxw5dCXVorP4W1wOVHP4Rv7fktysYJGis5
MJXGQm2tqS3fJrl69wgy6sa5IuUyePPzTMZkL6pZXs8pbpuowUFLEEEUcFrN4gPN5NHj/IxETqDN
aG5IsDCO6a8Mmwr1Yr6B/8Yhzj/GmvGUd99pPV6a6Cl3km+rwT4aUWXRlxw1iPDP3k0vJQqawj8X
HoyBsrbRMndh3L00GeVPZXrdjNOutXDZiYWuiVJn+uWuKQDMiGozuscK7iAYZLVSjtgWgNsYKcc7
tn/n2WOAK7CbpW5xlrq3mhL3ns38IQ19wBmRFA8ox+a9k8/VZ6p3B1NxCXqjUuvYzTWECNN4CAc3
X8ium2HU3fvMTpZaJjadtB2yoBBgmrQXMBoceJv+R2TtleOlF9wl9an8ZeynxfKhm7xgsQ/2YX+M
o6G9dmGkWxGp0KE5SP/cioXc018oMNkm5rwmb/rsG+/6dE13d5BRZWuBrNOfEaU3Rjg955mFt4PP
1F1c7Re6RlczuHzT8+cNqsG9AzFe6wEg68wkqAqX85tjDbfhLGGVcuSCkVPT3NTUJmxBtR7T69yx
tx7nMB1+fcfuDBF3Teh1m8lmC7znhBWSGBFVW1p6Wnr6aAndNql9Zui49jvInHq5B03Xbyx+F6tu
9yDL7nvtMc4/RR+egBTCM3sRTkp3VfPpppwjkhP48S23bOCrfWJEn7GDfyOKEbwklvqkG15juG4O
SCc3vh994wFCX7VjJvqhaf47V91pgCwJohjueSOKtZbdjozH8ftjBmnyIdAZUbCXMQF517eQ/rah
A1K1cUZzZZcvjpT0OXIInKCJZgqyv6zFgUPneijnHUNA9u5Dsx74yxz83nFpBD1gZCccv+1+gjVs
9ULcJi12XwxwTVBF2SWhaJxI3ZkmMozzvHY+hrvQBgbLVUq9VWJnJwUh7E7xY8ZmeHXxNq+8dLia
6AYy5+wZ2XBXkRXDNK7tuqw/2LN3X8ykAjoqk31Cp/ONniRHP5+3Fdk9SmaK1UAdKZmHDz8mg2pg
4aUW06b7sQH1i047+dvGdY7Z0DrAKbmLuxdzIF9UqL1bFuk99a875Nq1VZi3tZvcEH2BM3WOMm9H
99WDqtxrt2wtm6mcOyylr+29mw53QhsPlieB9V40gpaUFtyNVPcxgD3SfTwMJfndrm/vc/jGg/ZD
svFxMts7MR79kXl16z7KOlvXQBOBOJdC7tSYmcxfRnWK5rO7ZDs1nstGmtxwrjwTVz0TGSRcyo05
Ijc1jEbUqnI0qvlQ8fPrXJAZa89j7LlBVpGRBs+Pkzdy1/SfLXoNKTJXx2k0jRjLVz6DAUYINWmB
GhBziaYXzKm57elF75R9oERin9BceypLnxIyGwYiQZ+9Wzc3LNMUGxDgD2gOerRG8hpxQ3kFQb0o
A3XkFEE37lTK2Y2ot0QEsZEqWGdneZNI+9yFn22unxk3Bh41qXIoNtni5Ewpju4LsNGCw3D/0ST2
mYLPCwxW8iDz1oKzYJNdEfbHLA70Nty46sZDeZ+7i05rwqjDg0UOMuGwMzsBaY6m6mhW/G7OEnCk
xiE9gHt/k4UKsG0buFjA33GCnNtJ+7DS+gfN7dRPGchha0YIsFA2ky2nIp62qt26xYH866aPnIfR
ysUzxLxF8TtrZR4kWX1TcMQkomYWj31rv3pzK7jbPum5XIPn+Jjbfjt2WvWRwXM7QpRBpTFWXegh
JU7WFtAchYVt9RJrLcULiX6hp83BN3fxsXz3iHh6ys1VUbJC7ysrGDjFPU5ynoLJO1PKd0HEA7c2
PXXiSkgFzDVfGUZFIsex6NaLzpGv0Xw++vvI1dF2YAjryUuruXxI2TkaG+NWy3n56UnXJUdxhYh9
TciYxR9u5kaTW7sFAeBbCoweDQKdTVBkzveT+dKFkXdqZ0aIo32l3PbHZoXLjJlEO23l0koCSoxI
qLKsZpylvRujfbYK8Kpe/TgrcYoA2c/e5ANWvniR+6zS7AASfFuEObnDD89IMKhU6tTQ7USEOtCi
eNeYyZHxEyVLNE4I8EyY6re9RViDehFA3eW4aVP9GTPTZ0Hef9Cnfdt21ySsCH5x+1TykE2YMGbT
3pp+/xVR9RLYdnKFYeJYyeiS1jZyqJURPJiMByfCQ0QXkXkYk2YMClRVr7PPkYlYCNE6sXc8Ppij
ttpVyt/n6GuZ+bveGPQLh3xqEPpVYsC5/qpCjugGmzrofIGVosZK9V4sNGayGNZ0n6fRtuH83WRv
ZuoBKihfaZZbEVi985wmgNtv0s2bAMGHT32bdEjwBEHK7NUuKeaiqILpzTV17fRTnHOw94kDC9uD
U2589U60J699yAaDcRQ72yKiMAbgKJhwkDUooyZzznJrFwbwcbC6mrpoxrR2B2bVJIwkqudsVU9O
Va7S5HWun+O0m5ggJsUNrWysU4ziHWsbTSCM0CnyfOKkr1XXY9G7XgAlXPCxOUcvRkW2CuqCE9Ec
Uspgp4E/dKLrDaG5se9JfYXPJEu2Xpzu2ZnsW5KZYNKC3NE2MeHTKPzsrW5aF+WwraOvQVhrhpgo
PQTgKPhcFlhlTlvKKJGRK9iXJJsch0sUsO+kz4+cjZDGIgv35y1UyfYWSISzHoDkEVYDRF9DUZCN
eUVQ+WlovhHQoC7cDPqJiDt9TSUNQIRQUgi49Yen1MaJz+7wrqrN5GOaWsoI6W4v8PmU3yEZr6y4
6er4aMvq1Ol59IJYH91Oozl/95LjPYnTyk6psJ1xnkQV/dARx4isLx3kxWXUnL+YRJhNrbwk0NDK
RtAEMTbNgXl3sCBKW14ZNysI49IgSOJK874Efz2zc8ua/ehKfEraAjyNd1Vqv7vdztZ8igaDUkED
GN2vzmnXk6Y/2D2L1lwzkG9iyaJMlIga8RrRjYPR7HYfNJIEULO/kH3G25IaDpOJ5xKpm6LwaLnf
lje9Ne3RnNh5Z1SQDacUR+tk2HvaeO3bUuFLmk+JJr5pISOgr63ps+b8wi6n9Dko6IL7lxuDgM1e
ENJx9WYDcXuzbGUE08pFpOtjsR2b9AHe7Da3i0OsPsZc7fPUvEqponNrH+cBhYntN+HbjZ1gZQo/
qbK4kUsbLL63NLeCtIfxV5WnyM23DkhwSgS3xnBHjLco7vhd/RU7YLD79pPDIkK271b4xVr0RlCJ
8iotxJJd3lsRNfLDj5lwdBDTQ9s5V0Oknz2eg9eYEHaYOdf92F6MtArSIsXuYaabnK7QdWdot5MT
vxu9tmp0irDt1sjEIpHIoDVxYND8SRhRuzdnqiVd+4zS96bg9Oyj1N2rpg4PmRNRjjlrN77bs5OB
HmqkL7l7R5CV/KAegFteu5rWrHTKGN5NgtiN613KKKED5WikLWQo3d0Ms0tNSY61/1jm7dqLyivc
WMxgeyoynGnLF/7MEQkihjZ4JggfpQvO4DqMniYwu2OyoVIB2nCTXkUEtk1VbJrG6nYDYArENBcI
RD++xR6PalG2+5mdX8EBONLfabfj7jahn7fC6Vdaz3bGLB8EN3DB0WJqDcQNg3NLnAzHnIHYioPL
WbTcWjJJ9ondd3tCGKQsbYTvKQ2bzYJ6ZVmdrcBSxnouWliyy5Kg+9OXm6FOV3XYHilYlSecOmaQ
M4/61nyvpWpHO2dZ89l04c7E2MjHr3b+aMYbMAcTmanolJqhtbIwoU30rvP8QBE8ax4s7jYvdwOV
xYsXpVfmyZ71g9X766zzrnqrfS6naV9kwDg98iHElSMWMC0QfvdeRMPObQQjZ5ye8DAHOmACc/Rn
9u3zAR/QcEeBjEOyeU2528p19zg41mXrUCd7ljgNVy5ADMHW0yp155DUt3WHOYTg+0Dwza8OztT/
zMlh+fzo//JqXiS1EjYmok2nmeCuo55iIANk80iwvSYN/o5V0ofyJxRWKPYM+VGvKWpuwy0pGI85
PWkmj/xJDcxDo9JlKS70+aZprNDhMmOybvqq4KiU04bIe4A9YI2Pbw6vS6oN8R00hrqSk8PNrJl6
dySHGgngxwAQANyqiG5oFeo7p3LolJVNU98MlOxQGD/nxpkyKdYYyc2bwLAxam2jjMm9wEll12+l
PYQA0Uvxlhpu5Bw6mNj0LHSmFdP1UXHuMc3UuGU/xBF3mgdOlXAb45e0SHg9LyICmDm1357//UHk
P50y/nnI+F//v/ndxTJC/BdRlposyz8OI/n634eR1m9ARphs4+jGEIkbGQ/oH173JZyCGREDPIxH
MFcGc8K/TSPN31wXHzgAUCbjPsPHv08jhfsbrD59mVAyB6Aayvn3ppHOXx3H/ByiNhYj+GUUz3Dy
HwWbetI7pOLhp7cNb7iNXQSioPNHkstKMi9fuWio8cohM7rRjGY4ZdIHwDEKGkB8kUevYcnwa+e0
1HAyjZun7Bn1dDbWnShJsWUTpyeDBEj/3iMHs3dpSHHz6J8qB8Kjy1xuoKLT4dA8i/a+1kLWKAw5
1UVzI8PcUWnjDBty5HYHnm7BO6l5KcMUDn3DQYlmBv6axg97kzoFnJeCx1WQGHVzwfO7FDgKGNdr
vUnbYcWTWsnVnBJWX5ONZWzhTE0ZRAWY75307PKHQoGYijqipc11YiTNqycwQ5+kmjAWIfR1AUlQ
nw29zBloDGFaIzb3BKM3SecK6ksrjZJNXuQM/8ISm5yWh7txqS9amaqeXjWBqxEA9dDjWGwi3MoU
x/gOTspxnDZ5liYPOOYJqBDOH3dU6yCQVx59lDh66YlZEzJq1BvfDfiEZYRuktjnZHyLv7Dut23I
SSfQ40q/g8lm2Ff4EOgHM2U3Uks/L50nPPabVwlulMPF0BFXj6eh/UKaCN176oUZMeq2Xc97j7oM
ig5pBGG/neT5NvYmDoE1XUsz0C6jybZegwDHSMaIOJiyXyKfLw02f+NAR0Ffuu415o7GvHPnZkgg
6iT8FTIV9WvVw4U6ZGMobkcEPhon0C+O9RKa3hDIjdV28icg9HgCVHNNg0+9tMh21sSi7aOI4nPW
SbA7TlWt0HPnoysagDyFnnsvfUdAZD0MwGzWpt3Hz3HpAtahfpZZmh1StXnQok6NK+rqiuaVZq30
p6pjlMGqpKDgi6mzugBioBy+HypNYQMprXejIfFwROobw22I9O8FEmbBtOm6nuRRyz0Vb3Qs3vEj
UJfxQ1RpjygtdHaUXT7Tf5hktNMFdhj24gbTOS8WKYMXszCRgGBvcUWAz8GCRp88ZgeuC2+AtnSq
VNPpDHNHz9iWvq8upd9g2mjccaB70pKedfA0g5tNGh40DdycvGg/GXm8NlqlLorGu8ki/L3cilK2
A4bENB14idouO/WmKjLqe3KOM6tfFZsKt400q7j4sjD7z+OKimeyJSstIzi+dPSyhj6pmJC7xZgf
x8t69lX96nWZFDc5LjTAgr8u11nQrPrSAzqAkUYrHAL+r4uuHu0k2vWtK+VadHNZnuNscVabTp5x
euy8d9eKYBvRZ9Vw0Q+R/SJgxzoHyMgMd6LJNYPaTrtb3hN8b0k8Wa+aDLOzTeb/xjFGtoF5Glsf
ShvZfZVh9ZVmub4XpkhPcRS2m6ET9qGHvQgVvJb5OvLEsI+K8ofZcouCIZxo62hFdu3mgnEmxOsk
3mKQ7fEChdLkeKDb4wYCsv6sBoO6sTwTm3ROp1dVey6dUHr5SF131q5KENxvdLz5p3xKAJFNWokC
2Gc9CPgyLNZtVeVPkPT8Q2OP1RXTxmlc0ZOVXkwEWvhfqWfScUEacrGa0mKv7HsvVtiWqzihicLS
BylvKUboe8KyY+VQ5sUEjPencxf/4AJ/xFQ4rAV6CQ0VoaB1KvOjRKwmhJZ1bbiU9VStFq8F1pqL
YxTV2fBqPgNT6x96xaC445B3nFyALB5oQNQeCX8kstvkjtZVGkEdejRu5rJvGKxU2cazDQ5auXyk
Nza9ngSMlnRsnz2jIjc32yFHDYfnrHagSDp8Vll6389tdJBN357563O6jfr+VUE7g5CAUpBhXA3q
vK92jDpRnGTNzAvSYXmkE8DaJEMsR3ZnHqeV2q+ZS7BBogDLGDDGUzNNS4Gdxz8waop7nthMGetw
UdjSumt2uh/hKK/dIr4Z/cbPNpw02y30PKZ8ueXMDf49zxZB2hTpefZxhAcebqtPL84Z8s1uwmbN
h1D0XtEDvDeKUrz1TGA48Wtu85EkGk5OTh7TPeBYBzYLPQurnERCtmbyLTnQWintLoxjruc8zw46
1q4dT5L+XIyZi6vWikgwes0+L935bZgwgUe96AsK4WrKAChsqT5YGhlbUYyFO61K5R6nf7teIuAI
SFCXxDFZ0AD7vFiiIkPPJ4aDPhu+tEpZ3wx5fkJ9bq+ivIrWkq3I4wQE9NXTM/eNmidqBiCYfZBY
4ESVTkkYtHrIxjhyBwPOXGfzo+jvPtGkl/onnZaIO8uawjWxdpWsW3+svycGbD9e2jUXnvBLCIB7
75qIufw0DOne9zF82XY0GOBh93DPfWnNNUWW9AqbofBuazG57wUWyNtUcxKcoSEn5ySanzNjtE/S
I+peeXV45eUZFEdaH56xfFG43XXy1nYtH6+g9Olxo3CocOoIqzShDp4frs+ArBDx/DBjl0s55Xg8
GGTX1sM+M23bfyVQgRVHcDSON2lmlMA8E9ISDJdpsIMm5rxm2czNLubBXyZrDOE0yxDtAu3Mfzw5
MvVMx7p7ouOFtZ/HgcfoNJln1pNwZoaRAJAB30mzk5AWizFm48URQ0+Iux2TVKktq0H2jItngIOV
zcPJYu7lrmvdz3ed7PA/Nfiy0T+bSuq3U+V1eykL+7tII0rzYh7uKzLTyglyCD7zLmYUE1NYMiXF
xmczZuEa5DPwHgHgMLzyyp60A0VpFY+5KLW9F9HwS+OCslObs7ByrD0HJVp/tG7A0cMmKFtXFjfX
2jDK2l9D09C+OWqiH42wdnAJ5jQ34tUXSCu+ktsR5uQcxPVAQ2E71Ty7EWB9xlW9KNAzO78/13bV
J+ssbLt+jUztaHejmwDzqQYgmBvGzJiKsEjlxluVWMZbb1IgdOn9CVDyZFk1s3e2QqwBOpHichya
eNOCzUNuY6eUnI2QoCH3/yTkMbJ7X/FJMCw/+6nfvSSTVd+yInvD0UrGRYdl15HS8pKwck1tXX/1
k7TznV7BEdjhu+shXiqT5SOHzr7HulpEu3SQtKHGPgVHw0wqYDWONi6vzkR7xyebOsZt3lg5c1l/
GC726KJtZ7FR73oz85m49b63YaDddOu+HPX9pIP35WGSOKcprG1SyKhXe5NG7TvRK9ZVq7bsHzZH
1w50QiZZwLLco2F2ivSSMzMl9RHyFZck3ZBbLVTpacwq80SuurZ2OiJlxlygy6xTVSiufw24IdQv
xAMAROwzXkE0ApC05rG5zlhD7QCJ/9YK46UlqNeZ3JkkFJjFDqaS65BDLvq0ZoEV8rKJmz3n3LMp
om5prmcb8E6FlmTqO7Msz12bXbVG73xHhsuMWosnGnnZbWGwd7TrLC/qN9+IONSmUDf4NJregRhj
1WNBGmSgiyej+52qe9wvcMnmxJlWcWdzkZbgVwd4qQkxELphlsyRPjfNTriRoExotrUzVgOPwuTe
1owjBx+JSEp96pNPeZkNBrv0XsaiZWAMjJ7WHTpNnhpTjxncdzx7AqxC9SEdYvMoatRfWqZcbt/W
Kfk1Y7MST3QJlWe/VLz/k4mdK3DBwJ2dAbPGJtJ769GUWfVqYePbcZJK36zEZDNv5JX6EtJobr2m
olshbOLQOvSwDw4w9LrxQFtfmQU23TFvYQedcDX+OgTEuaEEyZLsiSGKh6fNn5t5O8xg1fYSxiCI
G3QhjaNKODLvNcIf0x6Tk57oipiQ64G28uSZMqAKWyWlRgyt4BaYaxCNOiBPwHlkItCknmOjnZ96
Y+ox5Tn9fO8i7HUbSsnMU754nIWJb5KgsfIuiPce9Zm5ZUDM42FhG60pUDAH5tsiau/Zfg/UnWnY
1PGG7vHBcyCMKxKBvPHZlY+399ChDm1q140PMUZte3Fs64t3m5tuZDzuRcMqa/WCD3nxeceL41vz
8H5bwMG+W6uwfvrB1u4KEvxvvor9+2gKo81izSH6ptHVZ/8ymeu//Obcvt/hLxN6vfjRybaXdVDF
c2yuSzjoza5pJ/fVaCuTLtpOn1awZ5mjjAZgOKfymulmELi8RFzJrZfBRKXvHSkP/wlme+wtw57B
fXlEY1M7FktmSJwpPfyoMgh/2fcdXV10dh671G+fEwCDj4YmnJNoccwn0Hb2Mxouu7fpxtIa8WL/
igpQDhafjKqbTUweJAucJWMgNBOOI1d7Fu2UpfoDmKxuGxMXf1S54e7ciA38/yLvvJbkRrJs+0OD
MSh3AK8RgVCpBZPiBUYWWVAO6dBfPwtZbbeZQQ7T+r5O10PTWGQlhMPFOXuv3ZjOnhy9AReJjbch
Wm0Oi/K+V5OF8yGPEpNPNFiKK3/1SHQDEu0tXFmQsMHqp0jJkzyx+vwAUBh/l0aDqSchC9hnUqVj
sPozsM+3zg60KZGhnUAXve2IAXtkllR4R/oiHGtSIzaqZnSy1q/eEGe1iYz0xz8RKBFvex0DY6gt
trbABLcFBz8SU4f2vkhTkquccbgZcaPgHQv2A0qCUysddeVmhn0cIrnFvFm4YUOu9g8/qx0SvHRz
RzODsrp49cFkr56YZLXHuJXWD8Bnc0rqlnFuwTarEKQzO8veSzy6LTEJKW3XQPlGeAToykCW0kda
AfD2q+xsrm4e5P1fl7iezmwvuiNpdu216hFFE9Dh3qG3Ui8D4bZNOL2COAQL/ccxm+ZD8uomsmz0
MS2m5pEGKfBvm/F5imh/OkdSx4JvLtyBx1KbHS/foctTY+LsrqxRRYQLvjqgutUMpVZblGexq2Ge
DGhltXWaH8bVTuXRyqU7U9f9WUgx3GvP4CNKCNok1HPJ2u/YPPFskbCFfavonI9tt1ZE294qD/lq
+YryEqhjxq6Dr5c0BWNTGBxQGMYLe/LWjc0NYfL9k+sXxonNOD61xBTR1qljEJwDx6awdsrEDfVq
WGsi+7PbNNZVmZH3jpeGtmszZgiUDeOLOZkelkPMcFaWgXWKjPg0cf4gw9GoQ/YorK34D4aNv5rr
mjnhbGAB2Ty2aO4+TJ2HTp55QeSh7LjmSVrWx9ovI/S1+NgpRwX5PamvzRcRQ/bhdK6r53mK6Gug
PFavXsGxpcS+xw2Hh7Ath0JsvFeDIW7qEf3HYER3UA1p9rVD8ELOXgtb2hwPs4Zxsp/i0YXD1xHj
g8JLPbIfXPbWq+2RdJWWQEO8kP2rLbLCIIniJm93vbOEc2qow7C6Kdl5Yqz0V4/lNDR1qAvE3yyA
zbfeMvL7RGAwbKMB3otcRhrhr0ZOY8bTieh5PFUckh4Kstg8T/nLzotn9Q3pdA25s80D2JHFFUTz
GbV5lByt1UeKXSI5gsZl+WOz3m9L2fs/WkwXeitQFItdR8ImewCwaEg4Vg+rtwz9pwZ+3LHqwQnf
z20+76vV/Co5b4F9nUI/L9R9MSennrs99OS5Q21fTbTuSOvovLx6a2PP12OITMX4srSi+YQV+rbO
bKTvFD/pb3rppzQuzce2zdBOLDk9Am2mnwNIu0cSCakX4v+tIuwwGbWH+cieGUJp55Asi6cHfLox
yuIadHd+4jhZHlAkyi+YSK0d+sLkBrjirqvwkCIgiIYJ1rIoT9R6SJ7T9nzqE9d4JAGJe1itzrnn
PFoe5meKfqT4sUztWxz3N5Hbzdf4ZYwktEkPaNDEOEBUF5+ADRrPfXprtoH1OerZ2Y26wnXak017
FRDSRW0Os7aXOOzhsG9bZFDsG1ulL7ZyejZWEXCqQGRn8qPam3w1g9u4whdcGVvI/9+91TAutOYL
Am9c3qkAR+M46ZfOLZOUzk3ZvWhXGOc1Mvuz/2pfFw5OtfuMfcT0pRQ+HurB602166KeIHjOQ5Jy
15jG8EjrwuUeKfWVzX1Kxq+1Qw4+JrvEbPSzV9Cc3zgYzBY6eVSCIjc1m0PiEGC+aZyYXWrQVaax
SaFnfJgbt0fknSBtiZPBvSJ2nD/AwV7ez4hrnllx22Evy5S9FNjkWKDojykPDBxGCqQubVNfdV0V
JTu6dpm3gZxKW05MoLmv2ZngIkbVzjQzuR6HLt6pT/GJjIThHXn/7yrmZMCQ6+matAbkShj46+tj
SpGOzKb/QtgajbYT/MADMJ/9ojfFkewI8KlzhWXVrfqoonHUzrdebtSffuosoAlh4nwTQ3NJpyGk
BwaWI6GxSfAwq4L555/ty0E3iF2++pUub9LA6Q/xbMExpui6S62mP1aO6h8N8joLer+Guf/zj1+j
fX7SLgvJ3VIzWI8eLgGLnnnRLRj9vo2TJi2pe6162TI2xuXoGaV0tnDl5YEDOBXLACkJ6KSBxtlu
kgMxYzFqIM7YfaTY1E8Fv2NH65bYpSOrQ/zYa29S0H3YVkxi+PBMryCGpkDl9fif3gL4MDSS6L/X
tRfR5ttHmHgiMSa5yqlMK0kIOCk9aqBBms5/RXiNh+eaMBLSaHBt0G0Aj/AtyzJX71uPAm04toSo
bDm2NNluFumUn6LemNUVVNPIPojEJhUVMU0z3VeLhdkU+7hj/NNp+199DL8wWmgLcd3QzuAk8X+X
CnIjkeR4W+iEYfTn8pC0CaV8mI7QF4eBAmPY5Zal2O3lvKOETBPOHspaH70xjS+uXnn3SHimgfjz
9S0YjSHVOyC/310kBhOCzYKAz4TrfPucweX2woPxsZF1mw2HyDFkdYXXheti7/HQJWP6I8g72k30
WnnIr6MiqABuhnYT2zJMsjilYgV7caYCCvbsne94jVx7M5jR8q9wTD4nLJOQJC9QT3UmFhUkKDts
VzEGnHxW/hcFpGIIiVp2gq8FmApFJHLi5jexbdNeZt5Mstt4llVyJTwHjppSNRkjKOJStacXpuPd
KLSL7XsVfNTZ2haiJIAxH8iI/SIEhH1wpEqCaoX37u4bNtAEXhAcvZZ0Gv9g+BVq/5aB9DdHp+wR
LwtF17SheYLKxydcPMFY+DDqRD4HkwNzFWtfXb03xtbP4N8uBSGh6ghcEj4uIduVuFjevj4aF0kN
eyAFPqWC4fGfSVXbGow8qsNa3rIuCL2XKf2YnVe1szzFk17UbYDndEIdP3fo5/WUsz0ktZZvSU8O
n1FEttt8VYCOHxEfjZ30b/78gduXriKfNB4+gNUBgrMIAM/bK1/orRQefSnMu8mU3Bqpz+ms7+jN
I16dKnRSonKdG912nAkxVdrz1RLIOD9D0ODXLufOOxoYOj0EJS3abWkJ0k6YGfPsypSz7+4LaQoD
aL1r611DypKz8YuYv2pPSB8a8jNM6Ex+22f+11oW+XKicJR9okdhzs9/vtm38zEQFSxmTCPuOoyB
7F1SdpIR55SbRxAYfCSbHALiLaEp6lSYRX2WyJa3sUkwDTSAzg5nI0Df9OcLeCVk/nuccAU8ZGws
AriiFBLrzMXTTiYBjhQP3ZKkutrL2HLZB6POpOfz2pXiMXvuKYjc5FNqVGR6qaRdZ1Yrtv8SicCO
qAh7d4HAEP27tRXl1n3hjP2XEkE/5weOZidM6sheRBAgse1zhZiM8zrOArEYxUBifGSEwqXWenjn
5i4fLx12BxobGFIJfBL7z9ubE5C4zUh23zlcNTcUi1DA2r3i6ilyBDcchPsIvaPnnCMvT77WZklF
1PPaPAohQkVOOAYlQsyKmL27meLubpiz7MmewMTTFrPEU9DP2RUAaz4bMxJltqUBVbY70xytm3RC
4ExVm8q/PzsZGuoSJhTlSAHyMajbR1IR6/odR94qOvjps/ds7hipAhQyl19jYLiYEwnV9hSRRN+h
+9MadGjccAyq9Fr+Q5VQbn2qZ8OeMVbdqCEGqCJw38KhbjmZISVMpvDPr+BCn7BekA/Zz3LAAVoY
97yLHU/huin7IJj9qzXaPVXYhp+yLCixVfRW1OwmR84fhmYAGy2AiaThKGY/ug4APKDH7TtNrhK9
9myDJSf4u0z8rAszUs1uPSd3rD0h8cXfbSrotoq6KW76oWzUkzn6E0fEtUfLRFN/tmstUA3ScoDf
Y1KAfP1dYxA1/QYTNsrq10qHXWz4udprQmegX3QNhtNBcwIVGjLlRhC8k+zmwtLYPOjEk0exwJsk
I2RacdVDScFRca5I+E+O7rwtmEU6cFLouzfqtYlqF64TH0uvb46OdEFnoFzgLCyiPgorcg046+RR
NYVOpppqV3pF4J7KeY1J6YHTXINMtz7oYKaoLSqOb3hyWw96WxHcKLOWFvJ8SwWh0+GnZoMHfQPk
ipwNvGI9HbPXF/t/2re4shz/oBMavqpvX9vvb6RC61/5RyrkOP8tsMHaJNoBTGVMM9n8y7dI1qsI
TMqTJuuyj5/0/ymFfPO/PXpZjs+J4NW5yAz2Lyymh/bI8YAJmu4qMuIv/idKobczITGg0mU/g0gI
sDqs5VfW3U+HHqDaHKC1aYWzp8c7i9G2wC3AAb6ppiLwry2kg/6esh3QjCo1VXdtDIXlffzpgd3/
evy5gDr+cxnAf+GGuuAjwKS9nZBL9N0MYITb2F45cUXT5AanCkcUXbZ0jL7QYwPYkYFm+9Q30sb/
0AKRQByEaf/Y1010hzqP5SiKeXRbN4n1WYI8o7w8NwPKS88t4/t3rvmtG1wGTF0CVqfFSr0i2C8Z
uFm2BFYpKyqkwBTJRinnQxoR0lFJs74aYrLBO4qujxpefGj0mWTxRrCfNa51FQ9SQ64g+AoQbUQH
8p1Lezvb/3NpXJu5RptCzLrc5PUmj84yKN6K0SquvFlOm2COs3DiCL8n6fEB/CktCLZ9u8WwrGO6
0PZVVs+u/s9X8vZM/a8LgZzMUQGHNsvt2/ea03yfrYbqoItOCbpSEZU/Zmpw94K8TPaMfgoeZIFM
B37uPVIoX89PS96/frbH3oXjtIk19+JM20YpJ7XI4/1ImM00tCboCmmfmfuc8APYY6h6aFE36Cz+
fNMXi+3rT5aCu2XDunJrLw8g2KYiVhrq02hFiHQykFzgN7T9o/Yzj9wgGiIns/THTTv27uOIsmcz
0/t78PIoeBf8ua7s/97IrRcjPCSAJn5GVnIYpG9fgVz8Viw2+jW7Njocip5BGlFmOaxiFftXIi46
2kTnNrPhqCxyUl9rpEfOVtZN/PWdB/PrK5Gcx5BEIszhwuTFZ075tFyiXAeh37hUe+kdNXs6+tEN
bQiIEMR3RJ9TTi3Qrmt1m8Jk+TCAKHwehLlXNOMwsw5z/bl1J+N6ylKxQ2cOZWbponcmpF/H7eu8
SFooG2AZuOtD/WlaBE0n4tQcgWTNCZmHFK6xtEgKUnAsb2wVqVu3d90n8Abx8Z1n9Mu3i40cAajk
OVHFsOTFsK2aJRpaTil7fwHhaNn1nGwrGnf00Yza/JwW2v5o9Wr5Ow+S6ThVfnJFSyjd5z5SqT9f
y6tI9M3Y4QrWogpjCIYf++W3j6HP4syc5niVLaT4efNmwq09E9iaXHcIyR7LIijns80MfbfMoEBP
AXSMnqTACbQaNfrlAeytk16BL7WGj1YUkzgbC8ia7ZLVAAF7CoOOOVvXhnDiOazsYuoOdC3Zvbie
Ujg75wlY45/v6oKUwRdBZAZrDF8nBwBEsheTUqaow6VWDpFVdN1x6Mf+aJUcAchoTHdDUzl7tpAz
uX529tcECPToW9Pw3hz99jT7z0V4An0G8mFGz+uK+NMIY0omu7Ca+r0t6wnBfNeAbRvMzLoJOu9D
uTYL/nzbv3mZLK4QXGykwbjB/IuJwMEsX1tz0O8ndx4/m5wBMAgr99k2FRz1hh3qtgZbd90sVX0d
IE04U5xB+Wl33gOb1e8aPMsL+kXcaTMhLXUFpY620VVizahmk0IXR4E9iO4T+HWXADlQcdIxvL/+
fB8Xtcr1yXEfkFjYVTGR/EKgxTHv4nyLhn2nXTxDrWt2oax6Dfovbq4qaxBHgowATBL8c6yXmCAx
4lKeyI55mN223gcJxFoQh/LRZdnDYSPIvadtchfldIJrZtB31gP7l2nPpWbMnLfOfZJD9eVnRLKY
MXftiLi2Tf8mRCfDZzn2eO/V/LDy7o5UGIJTL+zi0TPGvzgb4BSpcGfruJEpvrvZuPYJDHuufNnd
2RUNhA5wgLGZomX+uKD7QtBRTncIoT94sZHDE49uDCejmo7YhvafMQy3E47Gd/ZAvw7i9TOymCJY
Z21eyNv5we6AUmWlNeyj3pyvdW70cAuH6o6d3HyKHDd7Zwz/+vMCc93HUQNypOX+cm7vHYeUMDHt
OWuXn5zO+M6mI6VY047fzBhq1DvH5t/8PPK9gxV3LPz1/b29P5RjBVqPftynWrgfwHDmP4xl8q6E
ABvqj414Z8K9KK6uY3tlFtCCkNTi4dVfPFBKUaUfm/G8r9tKbNFC0X5tquIJ8FdD2s/g3VK0dJ+a
3hhCd/QsNsI9qa54ZUzrvve6+NnpXMBL3STfWZcuDwqvV4Y3gdovWzk+rLePAulqYOg0mvaBcvJD
NAfWy5qhjSZC9rdT5wchLlDrR4cbeuPY5XsAqt/9eN+lM2jy9fPtX0xea/RGYutq3i9mPn0wjdr6
Qi/lYLgFHvYOq8xuMrrveFrrc5IZ3js3/xpP83YhZAyATg/EeuRi9/L27n2/K0kHASmmK/YsGzQR
4rl1a7L8SMDsSanQz8EA5LCLvVOKyfjUrpnNzixQ26H3RdjT1/T0ZaagoNEu/fDnOfGXpyM4QQJv
XL0lHDQvieRS9ekIG83ZS7YCxxYJ6l0VVzho7ab5NAqHXNKieaT14exLpc2nP//0X/e7RBrwD2uq
CYWbT/Tt00l1Uy0OndF9hjfLeDQILv4wUlgcbzPNV7VTLXaobTxJ7Kea/m5GwbZqj5YFjIbQbN39
x1t/LsgLOOOw0jnc1cUFxQDkTSxrLvPECHBg6AzgUGYFPZCOJxSX7ro3yn8Rm/7X9s1vXgKe8rVU
agvGibhojBSLG02BY7n7PNbY9bNgsP7uhFgOcyG9gzuMxV8elWcEXBm/Vxl2/d7GZh2Fb0ap4F7B
stsBsWtUyddd7U97imnNoUwGibQUfCdcVrwXGXXjMS1PkNibc1uZWXGaydmmP8sfuU6MoRrvnc4a
9K4Ei70O3qio3qn1XURfMKtxXTQYA85E62sRF68D4QAaOLsH4QEqFg8h4DGxxfZZQs4yhyUJffwi
0xYY7lLuykoWDqhAjW4PO6k8wcEcUBoNtj8fA5qkwb7MZ04PDrwZpLNLIp7SdMzQu6T9Eh30aGPs
LWkGju893/UNvn2+KM2pfRBIZPmmuGTMt1WhrBp57R4KQxYBpfVniDNZQ8khGRJ641EZu5KIIA3O
MAr8aVdVpWdu0ZsgWpnnbu4OtN/1nYW+HpCi6Tk1GYtz8x6p7tehCNnKgdHPrIW/6/L871WyW9m5
3t6g+LPL1SxOXW9+RH4Q3NjprI5+Y83fRF0dZmmn+z9PB78smmxw2KBJk/6Jzdl6vbifRqFLplqU
p6m3x39qPBJsMdzLJDAhKnB4wInZvEO+e90+vX0ta0nbZGkQ9hoLdTG8KDBoaSVIrBOvhK9tOCQi
c+bdGZlrXtOfdKswcsV4ZE0lvzUOzJBgp+pkKyYiz+iK22rx8h0+H33lFKI+FHPaGGGpqIYU8eJ/
SryaTPlZs7+a8Tf/+Wm9Bm9cXD1LPR5UkmlY+C8X1gT7GuG8KbR+RvitQ5T2s1WSOF3FVvxSTJx5
FSBdUgHSGUnnjPTKikn/BssPuBa8LqIrmcflO3tWa50r3l6Ww5LP/1bcIVXn9S3/9BZbSiZVvYAt
wfKmMEqz7kEExjj7IZUuCdaTm5jVCUFAnWxdOPJVCD9EXneL4507QilQkxkG8ax4qVoSBuw42o+F
MY9XYxOg5HbadBDXtY3k5J3n+bsLx3bJRCspe3iXUSuMBJskaAPrt0/47aZBbFCGeS+D+9KT0eey
a+ChRGRiUz50et8KM8sav/S6RAbMUu3g/TEGVPWpxvu7wa7oHftoQhc3wc+i82n1YrVTGuZ7F/7r
7M1qZUueOJML2RoX68dYdx6KTmvZI/wj8Tl2rO6ryKFxKCd+KAmtJ2jBN764rTYeYjvRz36lMsBS
U3mbdXzY7zzH31zOejTF44qT1OFRvh0AnTNw6mDPv5feSJRl5OAOt6f0XEmhbyItcXJr4rj8agzO
ldFNt8paiht+cfLsOX4nc+XXDZigf8XXgeiAJyQuV/RZVUjH6DTTmK4OyomQX9EKHR+RQUdrGcK+
cuK83UMABX0k2/4DHDm1g7IxhEuP2A1q2nJPexhelR7UO9v238xAnIB8WlqANwMmoYsZyC7L2GtN
JNpo91CNVZSvN4EkpeneABABvNdJE++jMRvdQdjGaO59A/7NFxSxbIBUURjVPpm8yrqhXE8tORKy
ljs/AoIHDnVJivNil061q71mBW6IKKn2aknZZqacWt571L958chP1t0kxREmgIubIS08py05YE2E
UogXz245hkp/P2WxEUEr0MsNtrviNA7xs8EzuUcoJo8OLvwDhmPxzvxo/7rospAR9Ectm14tncK3
41Dy9hLihK19Ap7uRHZBeVt2vA2wguYCwd2xwm4mab1EGhRG09xRUdLmvV9M5T5pBhMDzdiAImWu
4GQSE7CMI7I1EZoLtV3SArkCgjzj2RPAhnWRZF8au9mjW+++IYnOPqvCky/vfFvOL5MrR1ibu7EQ
+4AsXV/Bz5Nrls9G3spgb/OB3SVW7tzINm73Qanyr4NH1z3OUYfaZoo2HBrfjzQev/Ei6t2i5+Sx
M3N78/9xSRywBDPcWhm7rFFkVd/Z4AQiECO49lqp6+uU8bqhrLzs7MGaD0SG958CVqVb5oV5N7GJ
2xitJbHktfJuMRHI//ma1jf7dgmiTOejWOF0Q4XscgaCfNBMpuVhPp2F/DjDOYCXL6ob9vRDmBiV
8cHVXvHOUe83442SL2ONvhidA7YUb99NLrKhJwjBZfDE7oHCp31EH+AdMl0gkUmK4grBRPUpbbPs
qtam/Ht08q+JIGBrI1GgHHK/a28MFUDMsJ3yStha3hooVDf5YuEewu+rD1UxWKGRGeq0EAXxXA12
9sxCc002Q+u98xSt16LBz8/R5bWuHzKKDt/hhHJ5R4p8KJZEE5ddAwPLmRYyqjraBs9ZYM/TDjw4
QMSOjkS8YxIG6+b0dnCaik5jNJk5cm6w8TbLZkG/Ub+UdhXHO7uEwBHieTft29l0jHFj4i1vv0yW
msKBdsRhofGtt0OGwQyOhnwWeTJ/iqC30nop85dqgm0Y98mwbXAtlzujsbo67APF7j1zGtyJEZ8J
DHb2xz17N3e8z3srp/6ceGO6lYk7fRElATIb8lAsqpp5BF9U63gMh2qwCGopgLIBnTKWnWtNRgB4
RODjbKSr1ClyzfEWEZfRbmfhRA88Ory8WdbmP1qEPxnS2AmeAFqIeLga2OVERxuIH1R14iY1N2j0
+YkdQv5AIaf9m9iFMdjM3NyuGGfIRbQHRn/bWAqmY6WbWzcZMjg1ta6cLVkWGLj6MViBTZ5oiEwC
XclZwZmNK+AlDSgRt5ZgX2yiGBZjxKNdRWZQbnuo9rcZRP+Ao4bs26MWzXBC00XKheOjX1ii2HND
E4brXaBBIp2tih5bmC8qkbsk9htzlzSFGR1GtGXWwcm1euThMR22JOAsJObF5pavMQdrWknve4HC
C7/An7/rXwrwDEimc1uwq3A5Gl5GndaNJLabKT0srNQ6Z2Ze7g2v5XuxmvTGWQr4s2Sb1nuLRfzs
Vk5+4vxond65irVi9eazYEpZi21r45tjs3ux3zLddgGWtkThnNXdSeVRfC4zYYbKT2/jfixPTiyf
fG2kVFNjENZTiyDYCyCPZ0TTxEBgqAOl+sefL+vy9MRtc1XscRBj05swL05PdcPs3ywxnq+5GH+o
fKq3U++190Mfq0+E2Ff7P/+8X/YuzHCc1Fhg4U+CLblM3KtzAp5kO3ihH0zBdTZG+bk1E/WZ/BZ7
m4qGbyN2y1vMfvFJLwUaYRODL8csi6wamVsIFYcsWV7k3BaPAp7XkyhqPeLHlTdm0TNHNJhq4TXi
/nZNbZnvjSae0C9vksOmfJUUsVSwZr6dsgN3EjX6rSjEWLTIsHK91j81qpEKf3vXA4+fk+QcgYjU
B1M5y1PD+Is3Xr+YmJOENd6Q4wXyMR/Bre2sgUPtFlRH9Rk+3ehtLMiJXVLmGNHx6nyNsU1m26GE
mbghi76sdqlZdy9tifQ9Amx/iLxRJOdG6xYKfF4l00NSrOykyoYNtllqr/yUyGVk4us0IVwU79AS
xcSHkFwzxp0OK5JyVTiAqlhOsa/K7j6ICF2CweWL83q+Dna22VoiLNu4gs+2DMW3us7Sep8pO1/C
iJPEN9REpTpOOgOhK4OWjaPC9qM3MrUW95wtkU2kh9/O10tOaQzTBO+Lol37nQlCdc8UYdpvSVtK
3mQfJxynElKVziVwB2S7A229nV844lb5Dqw930wRZZBEOn51zbmw9+6UZQVTmrTGQy/XBhNKlzI+
0ZvDliBp27qhgkyuSd4KFMxTZLxAkSaS0TeDSv3xaNWpKs+eCtz5BlsXgcDluNSH0RyjG9tmap/N
elmftf0YVQEbopmUOZiOkXL/YgLy74UI0NV1EEp2zlQaAf3GDMawWThH6mLNk+t0pXGMKtg2WycT
ucBarfTdaBQ1GfAi10BgAtPNdvDC7M9+agT3OgPFQKxIlYPyJWi5ZRrWy3OJuxYygRLqHiXk0LJp
H4YbHF5du03htGyrUZZ6zc0T2SaqPPTmqMslUZXYMe09/zYINiKhMLwhx2xRT15LUhP7fC85T5gi
D57VxuVTiu2avPJJ6eYZMlmv7z2vKodD47IwEdSTGN/zjLPrKca904Tzol0ZAuNuPhgxhPp90JQl
zNnCbjV+rE5hihlcqmTgyNqrqia0MlSzC8fXJXUagUSlAyLZUhmMzT1kN6L9nHQGg5FRXbpGEpub
Ow9MXguJM+sPBQd9AjdboLKHOsvG4RrNusW/zPO+paoXV9EeyZqf7aulVo8ly+ywI0h73gmCa8p7
nC5gWTO/N9TWnMi6A4jK0LXH3otvShLv4IcuU/qIBTDFht/70XRta2epn4ylluNG8W2Op7TFK7ax
l3E2DhMeGEjNfu/RHpvylfcwexHI28En5qVz6kkdFjtXyQHL57AbKegXP3IQrenGHM3EPRf1IGmm
8OebIykuq8csNeCu2WkDIsSm0umG+FPzfjtSkF3uGHrYywtEfgClE9XuY4IIiQADsnFtaRgcx8KI
GiZ1Ti0c8uCfw1vSclvgYt8lxBpe8yIhwvHEphNGIjhukZ8GT9hZLe+eCWWYdwhPpxjsz9qKGemC
PquRZC2V+1rv4rj38u1gsW7e1JbI4efGbGX3lttGcKnnxMHMErujixFZ12oLksEiKsOdg6cC+551
LotZPHU6Hb+Ltq+Y3ipEhFvoV47e26MqkmOBIyrfGlQf9aZpl/azaxM9vIU0XDZAWGqrxAMMkwO/
aQxhpgOjj8vZzvo+HLGgv+SkdP4YMaC8uHlbNqAExBpVLpAFXAE8LtYQv9EXYTyX4BnyHprRFi81
hCnHK7JvUWWOXbgQu/Yiafe2B8QbRE/lE+mWuwHCvn9QFeyP0FJxh5+OEdNte6Jiugcv4Ub3iF3Y
MU52nuow8yagrEGu/sos3yjCLoBjidQBIv+D2dXdecQRhC7KXayRblur5U3iZgkmsxwVj92nzBNr
Ik61obHedmEjpDpiNvT0JlY9nzqV7DHYxUNHhKFQfvdgNn33YdEtlkU95F12EzSZRmBLvYAQS0e7
f/N0RXlVcMCyQ80m6cWYMQdv0aIt1+Oo9Q/HaTXl5oW49dCBt2OeSIaGYLgQFiMf0cIa0Q6P02gf
polP/zCxIx7CTE0xWN8awyN89dI5AeaeTkaWqf6U9031pKkDwOiUXTHfTBBmewYlzGRMsdY4bGJs
wzl8oo5Nmm9qKOGEhiyhoJaGv3VI8D5QQ+oIomz9Kdk5ohK7PDcaEKmdCVQYm7Fv7tzSZwAnOnbP
Dj6I8mywO92KoGh59uVSd4cZJeyIscS0n3PUyekTMUws5b0ag/aMO2zpUMnmHTu2rn+uA1Vf0X6G
RZrzjYazzKz7PCnkp6HzqumQEzrf38yk1T15jsYSpAss73dgN0YQtotnZ5tcu0yxCQk+IPIbgvvo
5wGN3mHcTNj7rXyg7dKYKDMysv3OMM6LkTU6tT8mfR9BA1yClOi2eiKFtRKqexwHL1q20vNGf4MK
T7VM+hO0VmtyasgnVjdVe7LEgh9J5vNcfLuhRGn7Zq2xM7pLSjarxX8FIGp9mgYxXS3DMPY7f529
Nu0Sswp27AggJc/kDWzGIqX4FvTUvucRSd0uH5s53meQT+BS81sYeQcXmEnQZta5tcsGl8SYqJe5
JpHxaqTuPZ9a31MQb+1iLPC4YBFMO8Vex1duKU6RXFB/GCtuOgDk0m08HuttjrgQ4G7h2Gx+2GJd
zR4Jn+wDQYXsFrWAtWhhelxB7lhofYLmmq7r2qc3uyg40nXqzxTIJgrMZ/LeWAhLOiHsClIKXo5e
5COyo27YSgFm6blQyWjeFrTNkqs+7uU3tGtBTcvb7pIN+VFlRi0ibgtkzk33NelcDNKid/hpnPIX
IO2kWIbDELTD1q8WDYVqGXW3dZxFAX+amvkReu7ShcQXTd/7yTO/epZ6iPlauK4GOMKW2YUCU09O
9kES191vzMp0HqJ5wQyxVrmR9NGBsm6MzATcjuXEuLFLg3q5FwAL4GcEZnHMB0Ba+8mtYFmlYAJ2
RTPMEZk1vn/uPLAPx6xUPBvTKuIPKdXXDfXNvD+Ork7iG5I/kBzYVLWKrVVXBNllHaqWEzWZ6VRV
sd09LlNZGxtvadwfHg4Za8+ezzAfFqP1qi3fu4zwXyTdA7FJ3RwOuWaksqVgd1QuCdthraNsJV4u
cbVNmo4QwqV2ux0y1aJEjm9Zw7HEVDfsmTWkDls1YEDxAuABWw9cvH+MxtlH/N477kODDajdcP3G
sRNj028bJnIc2+O4orVqt95FAj/eifg0+HMY8Awagn5nHPvWX7qvFD7Nm4qoSjTqNC0xlvqLru7j
QvbRAUl7QlvTciD0amFhFHHqFAAQ+59gn0J3Ww6+SjsKEFon4hDVrixCg7ZoduIGiTKvSAI4IUCL
lptmnMfkDuy6aJH1WYZ5yGfb+puikzOep1qZBjwuOJ2Dcgs79LqJBmWhg/IFQ2xHmDdYv4JvNHW+
5pw6yKEz0BDsukkt7e1okCECwcqNmyPevBa0cmN51Y6PvYJlDw2hiHuI2AXUnEQm6muMv+mDCvyS
TALZS9JwXULjiabWzOn00f6HsvPqjRtZt+gvIsAcXpvsqCzbkuwXwpFVjMVYRf76u3qexvLBGPfh
AAcD22qxyeIX9l57LHahZaLPVekX8aNSbTkcMKlxDkEnEctJ9iCy32xWZUQs61Y8THPj9jec4Mxh
oFubex03SXXxtK9Qt7EihFBssOcfKhC5AQk126xvS58H9Rbk/EgtrHxZn2UD+mfvsml4FH1PhSHU
EEMQNkPHXlvGQt+KZPbFTS8JDUQOjb7p2I0zlCJ3lFbWdytnqvS85plbHkWLRBKL5gp3Hk2Y7P3u
QJ5LfeO4NJrZEqxhtCd9Rt9ig6SJ4B3sOHeFtpec6YsXf53IRQ72+WpDgcth4FI0Nuqct05fZDWB
M/7Jtqvgufd6lyAdH8HYnoYlJ5kGNhPZFL1dbNdUMe+akwMLES9iWBHN05TbN1tW2Cq0FMUFvSm5
ZUaVXEKr55WtmzkmsxmFUw8dqrUssLtdvMerJal3pqL/WfhXjIKpLe3dA7fyoCttzTfPaLpSo1WM
UGrqoHu3VtP/NAP127mTVw5aANCQRr83CwGLZN2ovWXlRUMqDGa3XeuvkIniKAp2/tiPfrpU+QgG
pZ22+VJtV11s0PjDx+vToNO+wR6TlrpQL+wr+w8Od7TMgk2VNcZFoz3O5tjYUIJoxXZ2LMsR8C2I
FUB93nScOiOJCBMoA7XjFL90NRA72s99Rfib53mXqY5gg9u+UvJilYnG1o63iMSRGAUIvsHFzaD2
tSjWJmt+LDQ+1QPWk/arU44VIdfSt8sbzt7pSdNKhPupbIIffasdqyBx2bM/EKbV3MipaE/MuduU
+sTpWEB6NsGGwInvpaHy3jX1YA5FV+r4YzKh9cviTbGvGG1ahT0T/bH7FZp1bME5OoBApaXgf8yx
v31cilktZzZK+W2jwiFMS9chn1wggx0PjtPTzw6FrON9WM7RAtdpi8qDLLgfsjxuxdeZEAmQ884w
JJkhABS5qMsv3UQxPKE8dv0fcrbky+w3S3gl/5kPzO3E89B39nfuiop0aSqkdofBR21nSvlJ3BeK
dDlI6GRFjo4YT/4a1R5EGeuaI0leyZr5kR7NU05tYWeuS5ohhFNxzY9yesc9YnmA41dRwEW3ArdZ
fBsBG2523ToSlSAB2STZELETSUNXk0tH9kA0PngN3KOU1wHo5pLlY5AZxnbPPpouk23grjgnZJ+D
uCM7Km8eqYKq29aPrflWkG55Sqjj3DscwdFM9QyW59HS7uTC9rJALrjS1c+9LRkYeH4xrseOV0v0
iS1PO+wT1IgYMwormfZeYXrvQREbfDTlDOXEhhcrTzwxyWcPHeg+R07OS4CiZTsnbgU0tnOthDwk
6K3FJ4G1d3eF1ipKzCa6CDijhHn2XeGnwzraOegA1+kuvhhkBJ9xSzieWOSd4gjjLWNhpkBwvBf/
fuwIKU9LiTIp7Upv0wd/TARphML+qqcottKZSueC8sjW0F07SOwMHeQtNkqQ+46WzkpYvFuHzwmp
2XsgbRq1inI59YNIjdNNYAP3IJBvyNlIbYXfZb5w9E0O2QvTfDc7IFnb+jr2RUYZRphfFh2l/MEY
BhlSzoH3YRUDlquZPcNNK9e+Oqu1SmpsbonNnDxpodZ2Ms+fBvxq8QFyfHAedDRMWZnnyxexMWA4
9Gz8V9gkUHcfRAfX6GPSz1ZyT5wmxFdm1RHDdgTYvCZj/XlIWt5WFFmUDVBwo6wVc0FjU9TLtJtV
lLePsUXFfB7KNnfP0eoDQbdWDLa73hlFfzLb9cy0cK+1lB80zOe4mnFS78g6sl8Mvey6nzSlz35x
lNoOCjqf3pGfnX8lhJZz0DT0U+wcUN5nVpyXEDMhxZ7YPbuwETYIXNhXGJvdWIH07AeucvRNgC/I
SfzJyzWFMWEIXzTXMJ9m25zvDYgl1Hs2HO2nXOVS4B6G7nUqaxkcI4Bq5Xkz+tokjlN9Kf22cnYO
ixNCkjfHvElNCk5qcPjxHiTouUgTwd2aksqWpBrOm8hmKC+kpkX+8LqFQpIH7fEr78zYczZ0ARFO
xxllrTgMiOR4NwVmnu6nGet6irAGTInbWZI4kkVDi4pF3J+jgXb4oa3t6sV0VfnVW6qg2Y2ebxcX
DtwtSQfAXSyFsVhQPVZl+JTksGFatkPOrqtq68G15z4n/8kZ6mflThoy81aOe3eoqnPXcP5ng4Tk
DwiydolEzUlY6tu5vpurJufeik19azcDHXveL8q/BPyNzxOrUrnDve5/Sxj1FfumJOD8zvcYhxxc
JYsV6AK9PaivioCPlbmkuYF6629Pivjg+RDh93XTkVE8jLaoHG64I4kIcqxwiT5749C8OatgFdny
cPpEdZRbkObTOuuzU3TdXSWsJn4ZMEkj8QjFcKnbSoEOpYYFIr2MDAHDsFhAI6IOBbO4KEwvZuzq
n0sURpii/Lj8RUfftUelKkjvgVlZvrYQ178trbFBLQROfC8S/tkdH82Nj2Aj+TwENFY5OMnAekL7
5w9HZkZEz0ZxTrlmam3fOZsdr5l0CypwL7K8J9AtEUHQukh+ooKD6FDoprRPV9YmmQOElT0KFUBu
NIyKa1pCPVPpbjNxbJD/boZmcxl0RULwJluTnKhmZ+0BWvEbga7qrjDVvGedvmPnPZJgIqPmJxKb
7RzXs/ONqSACljqPMZ9hQAb6uEHYK0GOvIHzrlz6JXigjwAC3M/lYEKRhSgZVWbmEeLZnDeEaqGC
dTaqLGscL8IefZmpcPzFkFtHT4kniRkKYm0Nzx6vpXA/IAxpD8MWxYbTMffqjGlE4l/seYOfQJEb
AzK04kbcea2G06vrobAyS9Lb7Piu9TnIeXOBIYgVyvJpo24ztOkfxpVJxiWeetNclOjtO+jG8oOG
SUUBEK+kgXndFRZE2t1xgDQMnFXG1JZrQC7CrasWk2eEX9A/0s+Ix0JFJGIoEgqHHQOM6M4H2dVf
WEyHUNY8u9X3cPWj4d6O1oBshXldaGagZU9fiduGB7HGejh2Ao14rWzrSxPy3CC11MWR2rCdmIUo
dYcqdU3OOYLUklrBIrsXOCGRRWMN34tnflr867SCqBnGeltw7BFaRw/wAfHfTFu3Qr2JzBq+Mr1U
pFR4sN6g7DR9f+I3LhWkntgd9zkOq+XS11aAnzr37O0yuc5M3kRdhcmZ5K8SO3Ns5wwf5Bhbt3Jc
huoQaK3BE3KUbTcLCO2fngoWamw8qj01RDO7R2vtXKIkYQ3U7oPqhX2mooTTOwF4f9DUS85JN26E
dN1JqL5JpYjHL/2IZuaejBpdXwxZ5m9+VUbf0AG7IhXtJEhKqHvnY+4NxdOS48RI7cEeaRaGqlxv
sHdO7XEsvCAdBt7mRI0oZFtr313zQZp2Xm9J0eheNzvkpaQLr3SzMehi9srhxm84jRA+Mp+J2WcA
ivFr1JqrOD5n9pQ1tIIg/5xx3VfUwd+6qhHf7G4uvuQgI9dTbJHhnlphI38w3JvPvp6d6ADLYOXW
THpyyERSzh8wCoEPodQLZar5Zhj2ChfCF3sgEL55YY+p3wfD2S2d6LWv7O1HJYdpOI9gUUn9rDDZ
H3ieVXgsJLNxlk8TwVh9Venopkuuc09GwlrcBaXL+RSZ0qEnjvqyC7+wq13zW7pFn6zA0pmdQ9UC
c3tWaJBIzTORWX6GLrzWjISNxMsc7SNULbn/vMetpwZJK08y96Z4G/1DGUb13Vgt7PtYB1dfu0Tw
JglW0Wa18aMj5HpSmcTmDR4g/cA5cgn4Mb2T09K75MZTX6oEQ0KZryMEIb6S+l5Eoe4OGzvoL4vB
SfGIMwgMnhUtVXRD6ThnYc9RO8DBI5GQuZoOdl6f5+EpEEvzQ7ljIDLLV+30g8SrGUGPJillB1x6
sVPkUfTxpH8SjELbXyV3gkHVU96SgsFODH1HmrD2eIVHJ9dbssfm5GQorTJeTLwHNJM1/1vDbfoy
5s6s9jb2+lNSAk+5yHline/JK120qP3ZzbDU2/UvE2xllQKOadQhCNpwuykJAhZbyjzczxEnDfok
O5ZjmUbm/oPuuVyz1XGtX0m80j8pi+z2TKJOtD9cQw7k/Yapr+TRTdRJSqgnt+3gIVEyPQN6MrOr
Lkn9urLcTLRr/zy2JA/sGqiBpCEIRfZaBz4myUqZu6DthYFlaMBUIHCMPQJ8LHCBy87JF40LFnU0
6YFN710I5gMCLuE+WDuO6SELoBl5R/AJ6ExtVJJRVnasu8FD8ky96WEjtiRoSAv7xL6te0AdMgU7
MQ9TdTMviqTvBv22PNaEhj1gEwspMYrQJQ99KoZ5z38gxRyX8PcY6xJhe5vxT5XTW6+657iCRbZV
pLBbJs9ps1yOMmbJxEDAd6ueC8GOGd5C7p2tWhMrgFHUC9N59Ip7OTVDCSdynPSRq8RLZs2dlqw5
WMUhj1V8jVEMCzWe88UAZa79lcHmGFboWvQsZ6S+/hqGGbNCq2QthAQ+69j7ztkWDsziFsfApyRQ
XNJZDE33hLvRaQ4g6Jboq3HC8WPPgfdGwTQTMbZ2vcuCaPLuhBsAoq9js72soo+dC/pfUbFCWDwS
XwfPtvaeisR4jmclmmyCzOacAkmOKWMFrpUS0/VxgundZLUrlT42TR0fR8EmLgVKWCfHCd0y7VMn
rzmkY25exibqvudjoNmfsqSM4G9G+UmjJx7SlqaOkIg4GoBv6ti/AT24sXm1mI/tAJgTL68iuENH
nvYZcHCg8NWNSxD+pPPpzTUWoQtoMGodXzBcIRnJu5L9GrTYjhl0WSB9Mc5c7tkixdcxqOs81FSL
a4pak+NRhgJRAUPl4Q68HAB1pR0y1OpErQdR54vYGf7IU9M4S50CK6zEWXe1uLUjUPCkWSbDTwP5
jJSqpbbqC/VazZgC+/2h4vydD8QgxOWpWZjXMEljbZqJTev2QUQ2uqSO3zM8RkhWCUyr2fmxM5DD
LetC5oLtmru/yqIiKnkXXVH89eDlkqzRCbkC4b9QM+XM9py0H+bV6WCtuZ2BnvZAca4xgxc43B4t
FJSCfT8brnhjgvwyGmUX+7EP7S+yXa6ZbKs2y9+kav9D9+CjscftceWeQYv4XfdQVDYtmjMn+y5n
hjQyQ8mmJZgvtiUX/IJd8QPMjWEz7YBjZtDhHEwHZJ7qy7usYUxMiN7cy7xt4anqBnJXlkl8Ujyz
lO1F8dmx62Dvjx3JKEQZjp/+W3jyXqfNywZTHR8cUBcSlPCdaKNu1jpc2I4Ae/d94pZceRZRlLDG
IaWwHmuWJm1kmJOyrPuLZCR6r7/EAIxKhDbKYRvM/3/3s1lKbbFfdSCVA3d8mAMkafnkOy5448Qm
UY03lkENzra7PBJxqfNsCMM1PDaR9rwDZgaQDdJtQtDHqrUDlO0xo3yaaiRxGvY2xw6ltbzhRVc8
jbrRH8vI1du9I8uYvI2i1BWlu0KwbBwgL+wvQsIMm4iRHOg8tQwHsZCsuXNZ9rBQYSkT7IfcNOoe
ALt4BWJ99WT3RGMZa0EOvvaT/iQxY3tk50w/PORLKQPc9hXR6/zIYmMAXFQaIhnEQhZhMU4ReQlI
SYkyETaXmi8plE8UJlv/VZR5GGc2fDBNBrFbft3M5nbrjhLbat8YMuMEv5Ino1QEXfWjIU34qXBW
z36cie1i8418bnkWxbBsR8dHZsUJnXdfAkPKVTp22vqCUgU1uV0IePVQy3XHULW2GGB7Ve4cmqXv
P5chDIu/Kez/UHxdv3YiltwrEOJqY/z9efGZ7a6NR4Yy3MrpwBkb7yrsR2eXy7/3ptrJNPicb0NS
fV7CnsTrvIkObbHdQe1jvdz4y4OWfOb/fhD+cIBc78bAZ+eNo+gfO/jvH0swInEZFZoDohN1z8vM
fklEOR19YCwQUPvxSB4F+0RiyIGfzbn3EoQaghYi3dR1BXh3VzfeX+Rx78W3fCgeDa6RCwvMBiXy
+4eaXNXPNqb8g1Wr4jIk4HnpD/ryTKzzttO0mucAhc3fXAfXJ+83UR7ABUwbqNFwvwJkfGeADaOJ
won0u8OoGGLLYaTyrPzhHu088hH8zWzM6Jk/WH0tL72/vPLPAEeN2+1UhJENtdVJHoPKHvfbUFEr
/fdX9b8+HTgPzlq4YXxh724gB/FzxdbTOXDCPgCdHcedrJr+Trn1vPxF+P6Hq5Jqzw+RteEp4M5A
4fH7NyBYKgtvLji0rcn/No+9X+C2Xcf9tNiQ2VdqtV527l76ar1rrwlUca0ittH5tv///toRmCLs
nagk7Qgsxe+fZConpX2bBKdc6um5omGHyy+TJI17ImH/+2f9+VqIXYSPjo0sE7Px+6OZWeSMmkJs
By9StOMRclBiRAlb2HUBjdXIdvdtjunzZ4qBv/zsP7SXKPKT6xVHCIlTP3r39Y4mztkycc/P0r9i
zRn4x+7SgAEc63EPC9MSf7mhXPf9/Y53ngm2i8UKl4P9/jFzZgFSTzlwg+ey5hsEaER26mJ3+8lr
qOk9OS9ncg7tBbFf1cNdb53uyNiKxp6WyD63sU9F0tpz94+EewoebauqxhTmO1PJinKAu4bJv7fP
qRWzvK5p+aQ/DeMF2Vht/c098v4agi112EEQoYPGm5vmnX51qgx3US9o25E2f6Pf2Vp4ftilOf7b
m74I9Oc+7lFVNitnWhOJFoVYwgxjuBpief0Gu9kjkHHsC/tuni3vi4mK8i8UzP/1Ia+FB/5E/oe2
+90NjR68aVhrH+eui5zDWst5/WR3VkTO2mSc8YLZbZ6+/ved/ccDzaXhFnWJDYR8E+Nj//2nIley
Bx/Cz1GRlXZm3qOozPzgmRot328syO88UNWnYWVZstPttWHUsEhPLJ//Zu/7x4z873M2tD3AVZwv
V5volTb7+2cpLFd2NuumY+7YyOk61IA3APPduwAUdXSrQreRNxs9X3XPE5E7Rxx3ZQSOH1lkVkUs
LXYJLngiJaSdLLcIXNlZoBkbnJtFgSBNV6j86OiGkWPcqsbgnn0KqfehF4/9WbscZzsC4mxxckcF
1k8i2CASemRYrIwrh7sGUUN0qXzOuUtJtmx+G2yM1bJRM9XZbb6GhyCZx7msFTyovzSg1wQeTY91
i9h+fAtAx6yfC4Lny4duaBnjmnHdbhRRNeGN5w++d+9OCJeIlrDD24JbrU79WeC/6wCao9qYl/BT
hKc7z3TSBPoRKZswKUNLnBADxtfjX26P90dByOvWvho0sPBTEr8/ZVcwlEwZjQ0in50VTIFEyR3T
TmxlhR1BsPJ6vH5pH9jxgtFJeBYCwDrWaZLLub6xTazR+PT2sPylFHj/1uMcdr0I7NIV/YBc/p0h
DFunDWytWI8baQ/ZNBUKI2rF01pcnal/OUB4kb47EoFt4D0BKEJrQ/0RvXvvdYANmzGciiNKtai/
Cr6c7iHv+upX41lq3XuYIJBulajBnmaiLF+SOZbxZWYsWDysCwaUYzUXgf2liGf6bRMgLnpi6ibu
kwYZXVokBZTyCg2S87mz2tp87IXs631PmWz2So2DvQ+ItyLUWNuU++MK++gu75iyY1z554J3QL/u
NzsvlnTm6pf7yGgAyHmlLbfgrwWV8zIDpV1P4+jX26fIQe69071PVrEPwMQ5JVXSHn0LC1t2XYe+
JU4e/wSCzhSlcCLAdQVTOQq7dlqtPVy25ovbFM7RdsI8vNTOiuoWU1ZOimCFTwljPQQTan9vfECy
PQSsy6mtjizAQFOOYp0JaKcrAMntWUv+aWRJfwyZttdpsDbdd+PZS3tAczQQvSJU/zEZXAwofW/N
v1TXRDu1Jbr+zluDiU8Dnrx5Yznj9ukkpEPGgizzlHLIG15VFRTngvapOftzsDx7nQp5reV5d02a
z80Pj5OVI77DEp961Tx/jL020WfNstDL2EqPb9eXVbLrUZSKNCg1xPHOFzG86bj2fjm1SyBRJ6f1
Z4tq8oNXV0P0o6pi5OeW6EMQ/TOZHyVObmJMdnJ0SlYP3Cy3xFXXFQFs2oS7KMZLukdeU/cIrvL5
4EdNyzp1MMwVWfnQxSD1mUk5jqUNLa1qyMRcPVK5+BSB7fEa5YrjV4nL4hjSsG6p7czt59gw/d1F
zeIyzwpV/oUX5NZdyzZhlcfOkGcKypc48cKUq/uCWRaHsbtN5FM5gzxDVt/iPTq+GN+01Cz0AeKr
+FRDN2qyQMTjT1MurBkbp6CP7KE3WDsEb2wbEKpN+qbnBSTIqYCytbPof7sTc4movRGzKoiJCtb+
wmQ9woAlI2F2nSfkt6lsS4W1WMN8cxzZNGk1OB07C6K1t5Qzm69BtIGPdJi4OjdjW1k8uhKxO3Md
YhIzy9OsEK0mWFXqhWPzAeQtc1ynNfImXiofu0AfBj+3kqBN1hw28Uq6y9cHImDZ6XYcq/EDk3GE
L8VmPZouGr7S/YfJdTK1cgc04ze/2gL3QBlFrxPhME+V75s6Xf1GReyDxQLiaCHb3W0byictcrfY
l4MnL6FTOdW+nRbkdVbTfkzCcj23yAZ+oCHpz2EVS7bAbgWwW3nwUc6txzcIsKRGY4kvJlaZRR+7
paXfrfGO/aB3K90g4S29tAh/p2BUKHPww1J8w1K4LARcvjCOnQngm5R5tp06gmHZKOcWCadFTv0U
9e0tg0v4kNEWRfmzdjeR3JTLSCYbShZu0njY3M8wqpmojRLD4I6BGpe7RaaIh8wpbJMNlLFmH1bG
sLKCTDew4s6rR6uuxXpaDaMthGulOyHqYtKBZQdfAjmF+cTVCDaJsCgpOIWSq3wnyv3xtlVy1Xso
l2TTkHLYPqHS7998hmTRrtuC4FkuJhxSj5zpm+3qlt/ZlAheFlVoRXa9qTTBNwRzXuJ48bMW6f9b
Q03apisBmVvWqrIw56WM6zfIe7ZJmb74BdF1TdukGKIIeRgSUvlWl5GAVi4sGaeVn+sKg8spaXr5
GdMilpk8KTS5X/WmXooSHSCQtshw8rFDbLkrau5t/vn4k5ZkhLAGysvXbgArBN8sMPV+Q+lz2GDS
k3veVKQEM8q2czL7SrmhrnTL9WnymyHZ53XoP7aqYMXR+qJ7HvMwcLPBbq9ykA1tdHrd4EzwuRNH
Mr93/e+qom7fL80WqbPjT9ubDgVlCMlthARC7wpfawT4yEuQKJUZI3xciO5EhKNYtAuMcVVrkQIU
dg9rzig0dUwS7C3+Q5dGKkKAK+yg/x6KgBrJkEniZYjkoyddGY6fVkz5l6aJhiidQRJx/EBHf0De
FuApWcvt0wbJq9kZf3A/ULeBpA4X3P9nyGBX/XqCPyndgqHLjGB3yPjKtdydsX2rJUzIjuobdk3m
pTTsSDnHjRHPBFtVPwa9EX9nd704hS3ETQ4sayZM0uRO8OqwVwGHP0AFusBbsPBRhgWvI3Zqr07V
4spf0O91exacYWavrHpIMzDqdVDCXbIhblGhc0yxY/ZhEMLzWBN/e+xbuzhYCUKldNtsKU/rRKm0
Q7jt2AdLeQ3NKVsA91gv2Pq0Z+LwIPxJhMS9OqRIi9HtfuJwG9G/EEfvoHUl2gN1TR3GSBCjPZal
yzrAW8BNOeME21xprjPsrv8es3q1Gfm6nk7D1RDCuYRe7n9UY+wZ9NXz4jwad4vDT3nIrZfi9eWl
BrqJ2Vay5CDkA+BIWVnmxbNbYt7B8b2Y40D1MHKQY826pvuVXJGJ0WekCL58rJfBvk9G9D4Zl3b+
4q2Vlde7qrCW6CA5Jfg72klg3hVWvR8igxfUNq498jbtCQ5aCB+SN6LxnU+OXpPmzNgevxfj+ul7
hS6rxWvR5/ZTbBOtFc2AfDK0R4I0A96d7Y7M7dcpkMSyihbx2sGJRNew8AZ8hZ61ujo6koblWV0U
zxWn8ne03qXkIgK7OOoRzwZy3VYeVmnml0jY+ffA2RJzyvlK96Jq1NeKRnE79LLpfkZFjKhv4Mls
UkWAkIVFoWtIl8FL3HI4VczCtJaRjcaDdxe+i2Da0gUjJzRw3ZubiJaHHbCzLfpkEWlUphPNL90w
AK97twbP8wk8b87G1jJ9dJjmLvwwVWVDOLBfco7VoTfy94nj/BRtqyYkqUy226Wr4HEC/2nPpAf7
xGCCaz0OU1ugYu2C8FblsCNTO8bgcMg3H4+kkTHWvti4SJ2tcipB8app3Z4w7ykgg+Pgk4orjU9e
cNWsbNfDpCR/BHDiDzMUfbxbpXL9Y2mqaOA+Hxnqb3aElnOKuQ+SQn1wmtItkJ/N46dFrfVGxRj4
aeNeJ0Tw7YVMi1WxBG/KyVh7n9FZS/xbb/oDdwpPUOHR8hFisC63rHP6rwCtcBo4xl6CB4ulsk5j
uTr3GwI6jp7NUSZrW0eK23Zq52FH/Gj+JSDJ+WfPcRLsFl0G3U27Lu4j5jcWPJidpyokDchrTVaq
3pSXWIL2zKqGw/oWDoZSV6Rpqfa8D6S/d7Xj5/c89FuMTm4x+2Ti0Lqz2LzfGW+ZYJ6PMgg/+F1B
HJMjgHde4pYvKbu20ohHRLw0qWcjJDu45RAQHmRva5ZUto/6puziN6swwuZwQviwawHBxCdRVALH
7yo3i3ID+A9hCqh5213Euia5Fzl9ROa4zhanRlf99lAFoelIf8vneE9VTaoaBXpOtKnoZnz+oB6c
rHTRNOzRRxIlvJiaQrGwMae8kXiM6KNeut7htWVZXja6/nQHQtpqLmSSyK+bPbuMgedefs9DvusU
N8083XYOstibvvHq8AHEUbj8GoN8WfYVsv3l3Jab/2SV0g+OVFQjpz6CNjPvVhQfzZ7SJvnsCL89
GSHteMe/4uNpGoHcPMpRxKwgFre19ySg8qdLy8LN5gflVNxKv0jK5zrUpL+GnF7LWcd1IT5GmC+v
9kflFXtZlXbzIDdUJHcNdNj6gBuk0G/OUija8XGNRYvmGdRPVIt8ObLE64rnGhw2doB+8ZyZpU84
roeQQN0SRaGpY1azwrlmdI8JicchKdoa4b6lH+GxDoy06rJ7KqYR2TpZ3r1OPc3uiqBq5qWvvvC7
J8SOeNs3gTSA8lI2b/ZayORvCRl/zpCo9FGvOHEUegnUjN8nKG0hA+QBxXxEoNbdA334ojDs6R07
YztT0vwNxnsdnP17YgMphD0B3JAYQAeErXeT8YTmu9brOh/LtVpeRhIGUt4E5bMW03xgW5HPadLq
N7gy8x317t984v/rxzMAACbG6IhJ5btfd45DJsyk8xF5rREtzZ0F0mL0/eGT9sX4kjhj8aueOvRS
nRxvLc/69d/jkfc//7qxYT6CeJsLwXz2Oj35FzKF8ek6DJijjoxruniHY4spDPXYGdHTtIfa0e+3
uFuuGjw09NSWffbfH+D9WOI6BWE/Q7HjMJUmtuL3D6CoJmyg7it4MNTjSKyLiyWV/Zrwq9/G4bx8
DngX/2Xy/gcq4fpTGQWBBwtZV1Lm//5TC6x4LmF+oOWt6oWNjbwsmuQQF2mqzOwSU0NRxvFN6QDT
qJF5P4OSaP4y//nj0kO9C/7BElzTQ8h9+v0zxLHGHMw3cxSUoR05k0Dcbmw9LzoFeNhvNz2kqPZZ
9P7wo0kK+wGEyjQe/vvy/zOT/ff9T1EFxARUAXvYkCHZuysBh6XtHAdZ+KqhHDM5XYZv9qD09mMI
er08o1pxo3RgmhJcLXHTL5dCXB5q2EzT3VSOTn1X+9q1Hqs26cZfelI1nl8ZRsVN4UfVdqICWAk1
phk8UQJP1mFqc/Ur8EXISWsN67yvevQwqTU5tX2zmZh0DtOLTh+Ub4f5qYRa1XzCZ+F3bwjCY/c+
LmccFoHI5+LE8FdBuAjhUJ3qaNZ+WpGYOB/mLvFrvOJYC0kl81tb4wwOulc27quzn2e3+YFHlOhW
PaAWTBWEsI/M3R36HPAo9U1FynPwl/H4HxtJIlmw4zOB84DgBNE/CVv/ethsNLNrVGksZPCbM4Mk
5pB3BE4GvStfShQgtwHJxpeZRKtdR1n9ADaeEEV1XZrPq0w7W3Wn//7+nX82B/++AdiAsXmLQVwS
TMlU4N0JMG3qGku3OodkjAE6aSxl1mVqUcS9TGsDACDOFyyQyCb7tPCSrd3PESXR/cCgjIejBQr6
YoiiGM7o2Vb7iGzH6Xf+wrTjBybq8SXGH1+c1pxJ0V63FlHZ5Dkg7jQmeFNzEIcUrVH/ao1DTWxj
ieC3hojbH4rG3vKT7+Ih2M29ew1Yd1tUGQAxkLo0+UpRWDDv29cyV8gE52qJbvBl6PbC2CPwn7RX
GnWofTCyH+IpLPoz9Sap48nQCZ+AOk9bu8kq49sK0KGfsUINXt1+G2p0vb0ZmJLPeftZORE5GOvk
z7S4kDqGQ0cCG7YuPG/0xqT6UGBOU4DYwnGn8nGlQo0u9D1suiFMb+V+NeUwP4Tu0DI6bPvh2S+V
zZsUXc56DiH+hC+zAyCrsEoP1RTCjPBTwRf1opfO+zpawaxuRsPcZU+Cpi9QvLq5OLQbexUE0SMy
XOF223ao0ZXJez0Nms543OKP/uKvQVqpYvs/6s5kOW4kzdav0tbrQhpmB8y67gKIOThLHMQNjKQo
xwzH7MDT9xeZ3bdLqrbMW8u7KZOySJERATj+4ZzvPPTcWHXcQAvxNzlFQbqrEoNxmvCqOaORG0PM
wjl+BFQMbMFYEIbTjTflYbOBx8CoHBBkt+VTWJMNZsKl2PVeML6pUpJbPsBWOWlLooEd07zfjZpk
4pjyjZeQjqmPdGkGzIkywO2jMKksY9vDj89upxyWzakxKy5zkn39KRZSNfMHYFNU+hEXABBmsKrD
JcRco/S+kl14aVyt3uBnSb/cI1cNljtV9KaKMkP0L/RiVMBoXpDA9YWd6lvZh63/YI1NeULFZCEU
D3zSiEmYHveonRprl1iFTPe1oS3vjOWPF51Bg8uIkK2SFzztwM7DInA72Atgp6rOSj7ddMD4VC4z
SrEZPOOpL7XoT4vRoWEy/Hp+qop+FBEjYHP8i8fXrzUSJEMKXu+ScnNJSXF+ERGANldmmq0SjBYU
PKnD7n7tiHOhjlmPNRfav7jAvfw8CoQLvYvPwxK/PKmoQsdxsvl5TmU4XwAVfwDsQXCK1OQ99br5
/c/PpH/a3vLzCEcLQhIiECwAW/35ySiMUJXQYLC9CQ+DjOj0bSrDXYfh8VtegZCBXjURIhlOTRRm
s2tFQ2jrPUv24Jvty7dCmDWdse9u5lXAkgUSnQdxncxZsgmRyMUUQs1Voab6KsX/jLE0c5///DX8
um+/vARegU0ioODP5i+nKo1Zko4FeD2p4btgLrB2AgPUxhcrw1ZpQz4zmf9djbgQ9n/+o3/JmGPh
TRIIGno4azzRga79soZtmhFB5Jj4uzrDWoNusYCE2881VrHE9MbwprYnfEPojNG49r5E5GHM+fqi
h9YjaXQA9x1TLYJw6mmuceQ5o32gu8TKAGdr/fBLn2vNX5lIYOmke4nx8YTpLvBGVMySHPFrlYkQ
Pg6Dp7+Kk/2na5/pP+8tchGOIAui3M/XhlFPiaybSWFDXvKNz6Dnh8wBt1oWjlKE50b+FwWqc9nD
/fSABNJ5odUjP6NUpFj++SeSxYoRppHtfl5Mxt2JJFeGVHZwdFgseRC43ZydBXOIam/LzrejnIrK
2aQO79vWHLJiIeXWxE8ChiNkoeN31VPdl+6A9CDDI0AjhuFYpA5eppUt9ZNRjfpR2m0mj2iImNJn
TRqXtMMmOWZeRbPq5sOxQLzxoWgLt/Nlbczp2z/9fiH9S5ljt+qz/jJ0n5/D9Zv6j8u3fjSKtChS
rf/Pz3/t//i7/Gw2b8PbT39hE8Dm6H787JaHz34s+dY/8N+Xr/x//T//7fP3f+Xroj7//u8fzVgP
l39NZk39c0IYDdyfhIrNn98///kb/ogUs93fLERSiHJoDzh9LrXy/NkPxBSbv5GMQInOkYuyhNiJ
/xsp5oe/mSQpIoJy6UNY43JB9lAd07//u+f9BjVeoPVCfOWgiLD/lUixX3oWekPb4bAXXujAeEfF
c7kz/qF6bCv2arpk6J+HXktqV+Mk1La2YoWhCAPG9QeF/cNuiFaNfRUWBYSXsXjCMeD9JT30oqn4
n3vi8rv4nL2cMuCAWVP/Xun+w+/StVnZJlKl24kJ3S0zq1VuGLekaWyZeerf1MQ5BDG2z9mOUVti
CDBGwLEK49yt5gbP2V/04rKIzYIsLtNG9RtOd6TADPV8+4iC1WKOrS3hRTamDbmryUrjzJqaknUY
du/bjHpqisvc6py/kIj93Jjx4hDZEK3F5xZc3upfxUOdrqYajDvLhHQ190aZs4lOWzv8Pne54RLO
HPKqHB8LboztrDNo19TwV3X5Ze7w0zvsowhDL8UlF/i04b88AxlfVrofWBiSMViaxxZRBesT5bGB
ooQMvBsmqra700k+va5QkKoLosL5Ore2co5O1/RD9A83yt0fP/rfoDzdNViniOYOLo+sn38jJiWu
Ratw0VXxx5+vP/TXTZPAPtiQheObX1hiN3mMsdirdlB9piEePKPzUfnaiU0Pny+Pdc/I4zRk3iDR
UhJVzHNhlay3jR6L7kLkr3Nd14HPibcsIeCyAG6vAGXwXncQk4oEye4mSQDZsOtMKSlnNQ8jujU3
YJM/eoMbpWlgPYLiN6dDYA6szgMAJMbX2cTHzJA9resr7HiEJXSlqb2TgRUfo/oq38pxbmhUC5gP
pNoGrG3XqkGau/gimzeEG3v+zlyMxofT5PeSjUdD2KMUGriExwNI3LYAzNudN3XGF7oWaWwtRE4V
laM/j2evYmpKyCsD6C88MgpnRzzSYG0GvJ7lB9VwUT3brP+zg6SDAhYC/FQw5OoGYO5rXymMKEb9
zZ/cGs+A6qtpE4YM2jfQomQZee68PFfkeaDuQXmTszXsbLC9Yi2gRsE6mTdJjcEs8jGBj5EYpVwO
aJJkvZtwWfmHMkhXrJuAIC4CigzQl9Pjxf+LZyfc3Ust+o9XjUX8IVJ02jTEnSaV0M9XjYGBXFez
Y8XJ1BfDM0UmSA0IIqkf+6HWEiqPp5YjIcSGfVskoz1cKcT3wFKddg52YGuM+kmRLDceBtmEK5QL
KGyHebZqL7bzSeQHWBLsYv0WosfJQ9g3b5gr4EvJIb8NMd4mQ8BRGmdj5098Qi+dy8Aprky7sLfV
KGYDWkjeYTllP4L0t/c6i0PLdcetkO7abodGQgGrRmMo9laVVcU+64L2W8BgHyig7WT9wwKiOdjI
LqvdeG1VIw+zylIGaBQp3U2RzLJ7NLCI77jShMuyrFznaCT5ICWx18V96thYzKvItu3uuUbIgyPT
9ZjYA5vrmAdZ/oJGuYe3upFsN1hg9nhYT/RZa8GEhWCwTdg68kEBNSl3eERETSQCssvYNrzLzRKU
nndV5azn0D6t1nvuLChbbJ+p172lVrKeOPMBlhlA5hUPlMFDN6INy872E40S3nEbA+S2lgV0Gil9
SJU4n4Y3cCFswLtRlPkDSxgwEiWS89PszP28LQhQznG1YtqN7LTS6lqjCXxLcXt4mz6ZqmLLxjFZ
jmXmI8di2U1anWvT9kcTSLkxglED6EiOohUIASB3ox+Z+aybpOmrr1rTJG8ZvLfJs56n4oKZkug1
CZNgzSI7nAAR7vFW7RArptO2XUZISzytAT47lQLU5ymW1hhjO+w9lUG240a79fAOvFP2m3Ce+jI2
kon3gC4l5xaep/IF9uxwodFVWGVxIc1N1LYldxrbvlbvBETBBQhMUD5qaQQIEypWPDhspvRBW3Xb
Plh1xy41myxIZmsusg9WHFURD9mEOm7hiY3HXdHgx0sAfatpsXIjnIChFgfu0AKXXJlS7cHmDTgG
Id6B9UtbaBttEY4tvFkUr1FjSaQqVr7U5s4Fo9huC4Iqypg5TWFcGYZofoT5rCCQiZRtOHaetDyU
Q5jxFG+rZd0QLO/fsZpn9AK1VplxCAXJ3JqJmyF5SkrjXYaGnWwsUbSvpulSEgNpaMpthrsfc2WS
IzJug8Wc8fbMdgDkJaUZthpVqi+BwEnGktG1PkE5s13tgwmi4KilsrewIhUPNC3zLwZsqQ4JirZM
+iTH6A9D04GdZI9B0ldQAR9kmJgbamMFHuxkBqglnsXeWl6rjHlt3Nhl8CLYk6bxYJfZewHF5j5c
wkxsZxNFPO8/cqaNBfmz2JRhpp+xIQVrXAgdVvGE3yGN+0Ikz4m0qfYxWeFSMaXqt345KwLEA20N
cenNBJAmbk3eM174QcSeM9h3tg8vmYlZFj44Q2czY0w13j2X6wFK0FIm7kbhA8cfCCqI9HEWo350
OXuYp2Dis++AC3dyk2jZBXE12KR5Kt0hp0J6ad2kILfYZhbYbePOnCGnAqECjGot82rA2EZ/sMsr
1bJ5nNqXMFy02kyNAI7Gype6aXJQm528fjD8KElQvOFJsbyViFi7tW/NIj0AFRiHyEMMyoDMa+Xd
kKKu2euqbwkQHEDGbDrJ8/gATDern2d7aq0z7bAvLyjpi/lsWlZa7UvEwZ3ZTEF6tYSMXCM9XujU
OVa9IbLhEgDGSItm3y4+/sGJseIBcaoxb3pDLA5onQJeY6eL4d1Uc6c3k8e3Ih33DM5Fks6v4TKU
2Q4NIO7xiUw69sBW0Ysox0qqI72oItsMs58PwEICVuZN11YP+ZT0H+AL/M8xTZxgz+63vfJTRuVn
+Gedf4SKOtRx1QT6AmHgrcS3yngkcnKEEkgMQ1aecGFW5LJ1iX+wYZD3WgaLYOMJUIEfPAHOX+HW
2XFVjbBYKzdbfzCdNFykbBbPbAN+64OGeGvtm+lyY1VlWX9dcATwOXpW4sRjPrpwDKXS3zWrIRcc
4eKPe9+QtQnvekWyqzBEOVC+jexHtQ4aTNLoLTh/clsVA9Ik3j84YiJheTONDuAOMal8r5mvceSJ
UD53JYyjqNZ28OCY0gHXmpgury3LUeBcdo/O0fRx+6N8y4YcYJZRymulVQjDpslRJXpaho+UnQsT
0yltPrwK/vMxxXYO44pas7jD+VhkcT8bHBODoZ13w1LgTDM+TnTKifGGeREBSBaM7e1ameq7RWfd
7ZO1rfyzngplx4jsQi9eQ0xXR6MIiCWC3mPe2Yo6KxrqcPxWGI3zykYx/I7QUIgYKLhRRF3XrmS9
oSBBjd2PhYb6UpOlUjFOZeEs05w9w4j9ESVKjmy5tHLBFqRb3Wtyj/xTmINi3XZTi5LErkKqal0O
E9ksy5gsiHDgyKJVKNkAu+x7Xxy8s8B4Ndxak23x18maLhDHwYIBw3TS4kbufRjESefInc719FBm
k1lzgKn0MansAN21npN8F5g1pBsSj8gdrxP0ixu3W/R7Chh+iOAAOW8a/ybJC2IJcLZWdKFRH5ja
QaWGyG8DtMJs0RR03rBbJmfxt0EDyjk2nTF7QTc+e7tBhPlH1iROcc4Edomty8P1q4laudlqf+wY
jiMjKym94V/Fhgw7FZEQ1UAHVnk37SVef2AAqUZtWYnM/DBwdw0HfyURXjUWvPl6dFj9NPSFZ3zP
vtpN2lUf/YAS5TjCkkgZhPnuOwsO77ut+umjW0xWEBmoUEwwmF4BgSIOf3GcCQ4Az1R4kiiI86eq
zbs5Ei2gkw21i+uehlmCuNSjtB97SnsjCgaDx7xY+dB5HczA47Jx6re59pe9dji+maiYIrsQABYI
hvCmnul5sKtW6rKxH7Xh+fFKJhzfSGkKl4BDiZF0PSGxN0MGNQd4V8m9izToxedLlt2ysETdmmnX
oK+xIDkyis3eWEgkFTFgPnZVChN8G2j7tLnF5litVwa53bd1NvYKcGGhcPwm+cw0JyhxDw8Af4xY
2K0Hz1FSYwRyCQAVch9xpY6KOqSjI/y6gIXiZJJl8cPutFARdHhAWC3kNjemSXBeCtNOpggSpH7l
2RQawCNToWPlD0O2ETYpqXGCgFXsvYkxYWTjpL9qlgm8rTugcGKDCvi3hY4VbNF8EsNWQV1OsTo7
5cL4lPEr7aevOHBccvtsfhpIXbPXP/qJiIS4EabqsVVBbVsWGHgQHAMe1euyGo81pdgNJ2hGKMKa
dW8qSJFm9jhqF+7eJD1ZxEUCBre85auXGpcQV4iEUT+JHjgLolxuPTHmP8BvDSn5FVYJzQlZF/SG
NFRJ5PCumtFM+u/9vLIQgMqnxyuUytYWPqN9laMtZd3mpc4BoFuDFrwfAAHbKFo8wTi9CNXVFJpg
OL0Z0RGqnNv1QlekiQWidvH3mgPDFzsnMkpPgbpteMPjbMofnRGNSlc6/dcZtASrIrO4BSNySPMl
3RUlxNCNawTWB8LelLYxa4+ywnKPrgNWsVNmR+wcZDzVX7HwiNhc66cqNMYNx4N/DGBuHOsxPeBP
aG48MkkPdYokWrpSxdzdxt6uF3VZjcnN7CJyA0MkrrlKjc06Fk2kwqXH3K+6G1UX7f0ETgixOEb2
rrVf0gxxeX8pPrJZb4GmFMRmcRNDZ8V/xKE9FKiw0F3joLeJzOwnPPJ0c7G0WAQtliO/ADu8htZ6
nUIP3gdB2r9NOiC+py5KvQEOwURFhhcdoVpuAUuU+2ksd3i6JuAS8rvtcix7lRFEzYwjY+MTdmzV
K4SgxJp3iwdVEnkcJ9N6pNq7DfTSRTkoms1MEf06apNnfS7ukdoxeGD2eurdFQtOxwpztEdSHC+g
kRb9MgFGjrxr6mrvgfE+AkcXR0AeuyYMJbw2s7xdqbAOQWuS8OC3Nz2giSgIanjzPeWBChozYj6O
omjpH/u6Cs5jN9cP3IP+ITVI7VmttY2Trkw/4Y99sSFXREvelAfVlifGkIChJnzZA0SSK9WHxZnV
Dnx0A/5Cn8PUMEbPitccFZcMs8ta/ODnZghnzsZmLhyz2LPjo3fTk79zVrfYWX1xmmQdUipn9rBl
mFlBaRTezlKii2xtW5Tl84MfrO1NJdExZUT6ElFePpamkDHNw1Ux9unWQS5HMVi2ZwwJ+t7zjHDb
I7RuNzgFh7PX9fNmmYv81HSUeuCL3CdGxs4dQodH1pt4EyhpdNQN6EG1M6ZUbAOPP4+3P55J+SNH
OFj2KY/2KOPS2Y9jqKEt67Tfsjh9CKgk7rXv1cdhquuTI6d+B/EwvU7aUEduA2SYwPUxwkxAYaa7
b8RS0kQzgwB2CNWfpjNbr4uW9qGTxeGioOpAqR2TtE2++S3cjwuIq3CCe5+e+OyvxufqBMbN4LXO
ZkqSqxkdlwraE4lYj0j8zDPEh2kboDB2hoFBfYu02msJGGhqszkveaGuCpSpHY+yOMnTC1+GZ1gq
LmSJMQ2Y1jKs5dnlVVHej/RTyHK2QIThPHvlvC+tGX+8BBHQpbqh1krJK2Ggy8mFGHnaF70Otq52
bvvEhDiNLPamovbF0ygtmi7L+IbF/pQE6Cjqyex2+eKBkLBWb6s5r4rAOIsBjDOtNepQlqDsofrk
afFmsR8WkMP4p7cYiERsd5axm0xbvMxmz7pqSq0IrwRtvc72ODCSretOzBO4Qa4pXyv2W96yBzUW
1ar4jqkl3LaG9drO5d7tS9bJqHC8F2QYh2Ly2lPaW/O+U9yWHEoOoT602U75gR2fj5EcMez1CwH1
jkRdvTzO8xAyg/HTA6jKNRr9XEQmJYa4zJDaYPTPg18+1uPKV2ViuZbhkh50YoR7cEzNrmXaF0ND
EpB14EjA/vKZOpQksVRD9d4tFtaUNvwoDc5rmELTVvYBfJFskIfWnQcdFXA2ImR0uD4A3mSzNz6N
s/+0YP9n70zZk03d0ajZz8RmZ2VnV82+jkFcPpVWiYepHTEIKYJrjhIWCXkWULo2XEdq2/Zimy3p
18Uj9VgwIChC7h0JcHwBkPaUdNxzaVFcGRmzIeA56RGbzDsCh21QuHjU+/LdyKrsClXCTcFG7FD4
LR3PermFfcM+rSmKC+aCzGrHZtMgEr6uHMAhWUKP6AOS3Xh1O205+xeAS5eWYradm9auvviZ0ewR
Aacbe5Z6P0D8j7F83yZMwSMiT77Z8MZ2nWca3HOK31C4B8jMRmTUaj51U3YzDLghqrDMnz0/DM4y
hNJmLdVnkonXSaSkwsN1OAz57E74htx+o7Nhh/3l3lvLt4G1TBeNbGlROYovnS31oz2XuJos4IX0
xyPzC79r973HCRa2nDEDI6gIwRABdiBfwCtD82PNn4Lww8m/QCg6XHj9V+5Kc6NguezYN8zXyJbJ
QsoMI6YZsRmzjwvUHYZCxSg2FurWg0kWC8IbgoQ0/uyc2cfFl5AeAN8/Yqsl6D7tyZZIq7l/rpyc
EBJTeA+gMY/cIi1JLTjLqbZewXk729UzyPwAPTNtlrB4TmhoQBx6dVz2UAmLQdpQc9oRiG2unC0E
K2gQ+PI2GUDz7aLW5K0Kww6MgQMcOwc4gTpiEXfYhbsNrR6tmqr03p4dfu0B4zrR7UeP7WBELsXX
bu3MQ5fY2UsGKi+mpUrIfesmEh3q7piQPLNXZU8gWW6MJ9wUAWJ/T5N4hFb1Dv/JIZD4iaexvWqN
MrnpqukOsgRA9LDekMrQR65W7RaC4rOgPYxCXFdfCBA/S8mVVvk8KTmahYmvR6mjbak7Wi32CJRj
5zTrdDQWK6VSYVnfkCUfVvbICOmLY+EHLx0V15mdTUIoGrPAfDVWqJC5f8e/OMSUvJGnO+BNw2ic
MAGd2GQzzw0qj+wlpijQnnyQgjzJLiiS4jCPivGwO8oT0wYKxSrbKuEMiLHwRK4B7FQwwSTk1uG6
q1vjOLq9/VV4OQIUHXr1Q6KK62JQP0CXt+yzCphfZgLgRAY2pC0Qa6Z+w+ZecWrW6jDLZOOI/BjO
WcjWwPce8cnf9z2B0fQ7p0qMr4UaXeg8Mn/gCT+8Ys/riatweO/X9IuZpfqscvM9GV4ac3RfSX94
bF3BLZkX3UY5LVOuNBvqr1YKCXj2jS2WL1RZPPBuF4pY5uT9fBu25Fh6xoCnLCVfYmTan7LK3IEe
vB/wwsVen5tpZFRJHREdR2ixNyQ/1rIxzpY5K0Yz4oTSWr8Zfn6JKKvYzZHBUB1DInL4vlo6bwbb
SHR/8Bvxs30O+lUnDMK88bvs+qexmZ/xd+37OnzUJrwSBQLmOmNZwQDXxDhjtthwZ2TckzNUxg3a
m7E8YRh2l2tVcFt/Koj06Q15QjMsoD5j5MT1wJIO0Ep2meMvgPLLAUwwWKL1eszqwAFPmsq63Yll
zHgqjYBd9hTRmI+AqRFmeBsyWHQ2yrVT4wvx04WxR/SWrrcZupvgXdmFk8MoaGujfsUQJk06KsKc
MBYJlyAinB6O+4wGJPROncGAfQP/XtpfXXTi9Q2YINLEaqbe5mPnOzhhjDCs3QPGr17e2LPlW3A2
hra8CsDuvRhL0DE4gKVW75GJsSUBNFplzZkIub6PZSECffCtiZigyAhQ5H4K6rt6i2DJFzc4Sorp
YVChCujsGuTSWURmkAn9Shf2fN0yO8jv7QHByw+MqtOKcP/SjJHiwj6bD70W7TQ/rCl5yljBVp6H
iZv35bnnFrCeE8j03aHq57Y7BMil5hszaBIftxSt1BP7mImpnJ+70x7cSjHhzxFk53DRw87aMmfy
TH8HH6Fp2UAhPPE42NZg/W7oC4J+ESCy3moT2eZe4Dsfn+ZGzwjg2qBQkASZN4JKg/86PTtp41h3
lpCIacmYSAbLiLxOY6XAT2lPTEOQ8aVqU3TIJvh9R+EdJo8S8YutzdqjpiM45zDOyhPPbB+6JSBu
zER7yZSTR/+7D2lIvI9cCWIAbJU0xW7Ft4faXY4tpREM2QbEp49d6UUFkE2/hyu23y2NDf0JeO9y
uMULijYNAy9iwAMtdiLOuht9vQfgPVVXZqFaFxFg0b5AgR3ZVaSIO1MNh/EIYU78qMM+re/b1GGe
PRRpc20Gc4rjNlgC97tBtsAYXeJY0rNHtKR3mE0li13CdLeNuESX8EDFDaaCgKgi3LuXbdjRGqaE
UtS0GWGZlTeZGyebqS4XA7DQuW2hqEazh/Eo9oKqemWmaX8SzZjNe0EDmt8YbZC2O5+n3ql2y+a1
HFvUq4n0B38TGmoHOy9xaP8X507l41u6GEQiusn05HFfb1eG8LeWO5XvxPPELYq/s4e8+Vx3l/4g
SXjKSF/z8KutK521zzQk9p1IrBMM8TcG/d8GiKlb+Ab2VxyRV6ldBLEcCbSpzZJXHpqc2AV2sm7y
mZB3WSuOAJCMW1lJ425ECii3ekktWnrACt+Lpk+uUYAVEtOk470zwOCGrrNVPFQ8gm+TQpVPqauM
KyYStyNTyG8pttvd3BTBe6XxSNd92GTELDikdw5IL6aiqV7RCCmWLm72zfOX6Z2FLmb5Isz3UAv1
QyexhpDdZDrgFFbRRplb5zswgROWT5tX6snPoe8gZq4+aRvL1vbfJ/RIux70Xmsvr6hS4jYMTrOL
UQtJhIyFmTcnJpnmQTU0gi40e62tW6f78HV48o2cjz0P8yvI0UiMM+borIHbg1BdsV2Xbh9wMOwy
qvsYm0XPlUZXhhssauf5e2hZZzQoBwNn927B/YOyI7wDXO8fzL7EXGa8NWg/YkFUxZ1ph+M9edby
Ck5fy3+sx2LXYbIpo9WE9/ONiDB8lEtV5qjgQD13B1BuQu57g26SBDmQvRW5EI9oDtKTnYP6pWsa
0vvEaDoXQJqD1uJyIFSHnJydM8c4629fNPnAOMuj2HCsCWq49JVoDtKh7twEQklns/Sl9d2CXkdC
44WjuvMaxq5bKFySPQF7znuJpnneE3HEJmFEyXXBC+fhc8k7hduZoRaWMJ+54kk5ShckDVTeAybB
8GPJ5rzijaBV2OIQrXQMI6x8gk9AmIhDTeudgVXSJuowJb/UoW8Re1H28JwXasF37KKAbXEaTs02
w8HTRIlK2f60See+eH2b/mAjwpp5XdlHxfgPfbmzheGRRLDSWgIvGuB0cg3oDWB6A+skQlBwzB7R
bvQ67viRLjkERPZFFmSpahLuJuN+gvXut2gWTEFc226YVhMmJ2Zv88A4MMR/h3jnyS6WmpkW/AAd
VRZ6hN3gVZBjRn8tXqe0XMJ4YkuNlZ6DI90srt2Xt70TZPpkQZP9HDoWhgxby4KVl1HnJTLARiUb
s0qIiskCeCwCHqzFCV52yxn5/UDRO5NYiYSNIL1izbz6WevJkIcg7agLPSqkm7FK8DCvZAuSNZrZ
PdszoimwqhWQjp9qz2aBz36WQaQ3+9YN8JGs4uaUXNm5Fit0ldDPwXysY/uY0TBnOJXJdoL06aqD
R6YIEVlGYnwYcKj4EJ1pMY+IEcLxie6HUb8fuCzMurbwf+CLgJhiENlFXAvevSch8IehNaV2epZD
7omrYijQPouFUNDob4FGEdh41rSBijMT9yZxuLAIIac2S3Lg5aHrzy9BW1mPf0tZjc5zBXE44PQ/
uhUs+ThZloQIPMZc8D518/I3icGdrOhg2Cai6m/nNdOxAGxTR4nTj9//RjaELFfMfVsGPc6wqx17
+hgax74Vqyt4A7ln1t06p5k6/uuawevsA31R82P4WSD4u+jvf9SD//8pC5G2/JmyMBvWz658q7//
rEfku/6QFyIidEP0cpdcNyoUyC//LS/0fsMNwiGOqs9HfPY7CaxuuouG0BW/BeiuMWZdfCPoFFAe
/pe80PV+Q6tACw0UykOmRgDxf+sq/0vOhSTzD53l/ybv+l+UOg5uMH4L4VokLfi/KHWQsSDdzWw7
guaSvuBvJAserAYyKtLZ6G1boMthsXbc/rSVExCZjTUb4g6LZXJMyfPaKhCOkWvJHmP1oL6kZLGr
fmyOQzJat5VuwnPB8vCKkfZ0LYOhgVXe5801lGK0+2CIrkmT2nqesI9Khv6K0KufTjpbA3INJEt3
Q/G0x3Yynz3HGPdInIsT6YgDU89m/aZFbm305AX9sQmb5SwnxzvDKfmCMQniP9+9x8NA6VjD7cXm
ILuXIfH09iKHox1T90hkauKz6m4joHkFMXsruRcL2Tsle/pL15gxTlxCK+pS4gxam11aVGWlvsfP
wVLX9wkPCRubvQ1FnsMYlPwABvolG8cdDO/pY+bZgvnH/ez6jManydjihky9iAjPTyyRFpy75bA1
nG66xvk34e9nKRTVliWO82SLCq1vwPiNCTsROmWfvpj1YrzbxopOEMlnNFUl8jQrW066ry6xYiiG
vq2dZb+TIykOw+CwOW2QSn3jGQI8NlvUl350JMf4VB5QaAFjljbjpJplRsJcm5D45TA1dX1MmwQC
bM3UbsAfeAgorR7nrl/jsfPktXRWce5Tj+reLfrp0KR9D/oBnsm5EY0VjzQyRzy7BntQMwtJqGj2
YWPmmwXk7RhRZSNYWQ2W4G3JXhBqQ78ZPe8Humv/PHXjDDWgWe/XyfXu7ZqS3Wfze2xGJ9wHrdHt
QQL0ZzJfLpizwj/RhpRYgkmeEAybKH7q7tEmP2iT9BZDctuy9y2JhTENJXPcADlS6xjWV7iapb1x
25Jdb0YslIcSSWmxR6po4Qlf65u5Uvt+KMT7LARfxbHOW1eS2KnFc2hX7W4efGDKYHEh1bf4gOTs
Xtd94sWmyUiqFOhXRALqs6g8cayCteL5zEhThciBiDWhhZrMJ6TjuHd8kghmqjGDaXGSbkuf7JwB
m/I2bXL3pSnZ/nSDIUkpknZ9TkJwG5EJB+iiWqDFc/vceknLdN2TQzN9QGeCXy0du4UEYuPGV9o6
IqOgEzDrLN3Lskv4H2/ApCWyrU0aJEtx4SVxuKAIc2iHt2Mz8seFz3JCKGlbRCzO/iV6TL/aHVKI
nm3wO02v95X287UwyCllEurcWN10LiU2cph9xGPD0LkNCc/c9iVrRWo7dE4KOzSDBRbKk29dt+2F
PlJX6kA9y3aNC83TTP9Shrm48sendg5Z4SSQv6Dpjy8GlvFHWkAC0CZ33vVNBaxBNwfi4qyNbXRm
TEP00gS9uZ1dBD3cquMVGSjlfZXqJ5GE4jB6BFr5lwkYStDOudUuLu2M+dKCPWRnZEVxl5BOyP5j
CBAiz3q8aeGTjNuwybF01JC0noDH6IMTzOPt4Ezis9WpdV6CEX4AVGsg8faQ0XlDNYgBAgxXlWvC
EJihxl2jtaEdBxfUtxtUWvVNimnjnKaVl0RmQQqCSx5ZMq7vZOIu16lq1u8tSGewsBULbaX6NNYu
rNMewD4SsTL8tFBpoWH7T+bObMlOJMvaL9SUMePccuYT8xyhGywkhZjBcRxnePr+TtV/Uamszvz7
rtPSZLKUMog4gLvvvdf61tAfrGrR57Zupiu3QjIL5mqPv+alsvyA/uJUqigJYGBMZ3K3TXxXdIxo
N1Y/Vm89r/otw1u73JTgZh7get2IjFAnT2Tuia0sRzU59ylQ8aHjCaUQeYaF7MuTjdT0kJOYIvHt
zzv2GyY+jXV2o2zazkuh6QWy3NW9kSvkdrcGpG691qMOr1aIPs806/dNPAkM6AgRItW5W+3y6BKJ
gXolTLeQr9DoGXQ76C3y8TrjoE+UEXZaV2ofu5b54fVkBMcUcSePWA8iqDhAUgtGSU5gzaaOBnpy
NcqpQpXrTRGWZmeK5tA1QCliv/0RVuqjHppTFJv3qK5vQXU+hVZBRmDOQXUftiEkPqw44wYPoLzM
RD/BqS83JDpk1wFMFOZLnjraBZDL0dMkMWZz5hzlykqJJfF2iUfv3WKUvIOF35xz0bqMslL5XDHL
+Fb0jYDbwzyhJzJog4IF7QnUqw+3Rs9lllsAIXdCs0Apo35q1au9dgnEYmFEppdPNGej+Xa1fJ9y
uSCXKxiuNPov6E7iwYN2tHet6Xs7WembHiThohVBWViBVrbtuEWsU6B/F/HIYpaPPqQA9kbLE/Ej
7sMMMiyS6tFU4qEmVTpBWHM9VllN7CgbMLoaa2qOfhHbT9JE1WdDRHSZ1CKLNnRJYKdMJKgCnZhZ
7cYa0V0F5YUAlIMIF+ZluD8B7Ufd+yg71M+lM5IiEnXhyUHb/h34DRH2YcsRetUe45NlCH52zPPu
4rqxH6DcACtCoyDuiCLBdRgOZ1eUyxkTQfpKOR6UVxdI0D1Y/B/ORICGStnEwm5+yCLHe8IUFR0I
zO722aAJWopkdIorJOFCB/lHv9AcpNXuWeiNMnlqg3RudzSXThG89y3rsuCXIDjwYNrQ/okaDeD0
31WLvSBJrR35AHIn+mzd+t6AUzZ7jlWrwwyBsohbDMtGR0t7P63L+EoS49vQ8UbNYiDNEaIQBv05
S7A/16jY6Gw4zei9uJTKx6w3AWUUR88oqXy7h/vEIYIxv1Vvg1qG74SDsg9KT12ldp/ehG4tb3NV
GroTw3xibNxvc6u/VOqCpipBTeze8Wz94Hus/cRBZsC+YkR0m/Wpc5XlwtrH2aJhFWCbDxTCzaxJ
r9c89A55bREWPbkIA5lrIXEmHGndx2N+sAhmP3amuZlESQFICnl2Nj7zIcvkNi3zZQ0Zv/gVkZA5
Kl8iVNLdlNL31iJAY+kKa05wJoPycsLoZ4vY5SjaeLntqJ8PK2mWZype9VwaMbKFkNCXGAcR0eTY
/b3pLVwaENBIY+NlD5BhhOgBChIMvwncxRqRtDOhl27EAf5/Br9LWE8kdrNw0e1EDTWF8nVVZf+h
PPxp1yAL0y9c0aPzlKftTHKDjKBc1uQ5bFZmXaowa42kv/BdaNeFtRlAlB1gcokXH6c8HvBfnQ69
J4wRgtB3Agpytv0mCbRsPmNPantr12V/qAId36p/xmB6jXgF2IXHjT+1zhgBDw6RXZxI8u7J9wd1
AMUb7HtTrY9ByaPSCwBcGsBXOV74RYsqBWetDAlZQ0KpH8zwurnhdwyn3nzOkvuZKDWodVG+u9j7
vgTYra2AY3kaF3ZSAh2rI/NsueNO9McZhNtLOxPyappvPQ7ShMwy5IY29yYqiLSLOYk1Ky4R/L1O
8xExKiWZsrhG2v6EVU6jM7fMZ6mD27LS6n6AS3binPKg/H4P6O+Wnv+X28U7sbSPvR2joVgfofv8
8Cr3YHV2dJy61b0OOCxNYiK0Nbong8Sh4eec5rUhWJGhNMhbhhLgBk4qC9l7ZgBJLIQVg3fO9JNN
EHV+cCH9fJ+RJbBsTgtHtFiXJSFv4fAI7/SCgSq6SZ5KrPnWQxfpIHqwquJHxAn2wbXwlEQODoML
a+qCTluyBysbej6IekL7RCbTOnvNU8qQEFYQyK2x1+JM/yPbTeu03sVESNm0sxRtFhLIwyuxhuhy
0ZJDvcys6WGyR/DJ+IAsVCiKUdHIX0mZDCtnuWFCYx2HuCyOQq5UCzltKYaDzIytrLbukcCFWLFG
vd76tSm+IMcT/F4QyFcAJruweMwGPF1w77tKAceibdLODsaniy0JXcZtPxfzoa6HiM+ztqAgjT1D
HzMqVCIoiDgtSdTCU4oRHzNSQTe1IFyC9Ye91+uvSu3CJxTZfNNof7NMxXvIoB9Dajtbp4sOmrN2
eFDpOG+QJOMJY1bh3MuFzRWVyyNq+3bbju9tk6GgisanpljB6oxrc4QRpvZCEEuEUouQdT0xuyRq
c6Ix+YBh67r2+/uwx6SBybV/s7FmP/bVAsrSLZlxLW5+g+0g3wG9bTdRWTcHVUbZCYRSeoCfuO4W
juB3RFy5N7kzM99rQv8Q0P5GwhP1D2XD4726YHTGgeD7eZlvTFA8RIFxrn09WadJrvVNSg8osQHc
lbswh6ewR+jfPKLU/TlCeGAeaSOkcSy3A4SZ5Zy4R6u9DnjtAFYMGHGZABYvkTvxymZZ/Ii+u3rD
SsfIS6cm83cTOo1nRbAW5UMD84Iv0ETXGaE311lVZA9E2LQzwv8WBpOK123usCJYqxNuMvTcm9xv
3zPPj28dy+dpQ61lrgNMeaTeS+tddQi1CEnhbqGbODP8Wc/kV1Kw1t6xAnRw3xsVUUaW2f06pcgw
+rZ5DIJV73Nlr5ueruymacP5uzLkm5Vg+brNYsv+p5RN9xbQQCfpamYdSjJaDH53cbqS3+m9zmhr
Dl0ZVk+mX+ztFAUIVi9oBnp51U1RAoczEYefken/ebWGvtkp6SP5n63+pMeU9p69dOzPJfc37xGB
Un/4l5+FeWU6z3cNyK8nBOycCV3AVe8ND8bVMMGJwD8ib0YvsjeeWpZnsQa0tdGD0tZfls0ALeuX
o5lMh9ZSnkDiz8//1QVNvyKORMwUOPnl7RpI8029YwBDDpOg/QnSdLr6rzEq15JGR5DgOzRHG8tS
Qgd8vpVleItdKWVaHWecFooHys7y1pmd5f5/36B77hr+/cvu3P9fD+/w1d1+Nl/D71/qDz7h/yPG
4AvZ6X9u371U6rNov/7Qurv8H/9q3fn2Py4mcBsP+KVFJi5Egn85g133H44XMeVlJuzD0LFxTf6/
1l3g/oM/AblPtBN/+IfWnf8PtIzYiAMX+o7n8fV+a9X9VevudzMuHUNql/jiC8YgjH/5jxY7nDV9
6Y5qAqjrxmdSivwz7TL1N/7P/3gVH0oTqUY4foPf2oNRIUVTSBCYVlosFt2NSh9n3Szf/+1j/099
SL7Zf/cL8olgJ44ExBiIWES+/vGHoSqUnhfmBoVaNyLrsVEmM8o7whssztHYDi9WO6xXXeUg//vr
S/+T+vT7tYELoHC34QuI34MK2kl2/eS2BiZw56TfyFUVKyps5p8oRVbPVtcNqF6ffYmOxzYScfaq
HeV8tDR+0i1neAY8Fnn2CGGtCFZuo+yuvW1Gm0Pg33yvf74bRLyAa+IikLv+hEHwhTEQYm2DecnT
jwNp07A20RPMf4Maob382+0IGNPReuaOoyf9HcWBLEtMF9TDVteV5oTquXNw5+qmn25EB8pgTORo
1vI9j7OCpfOvb8iffkjB0c0NwSbxL/ERvzneR41msfdKsY0GK9xCnouuqOnV/q+vciFG/OGu40ly
XMFtv3AlsPL/8YnrMX+mmdMDGIzK4cOEFO4m8OQryWHvf32ly1f67UoR6SOYYWG20GO8fCf/5prH
woJRAw3dtugdygow4hSYhq6qmGfrqq4C4oD++or/4RNEq2J7F7waqsTgcnv/7YrFOPojcCyY65T9
R5BbeKbCzvobsNWfHhIWRAaCEYFJgrGG8xtwJABjrYjf9LYeppfHMkSSQKOT+ncuPBAW/atHDv2/
9rH/cV7xd9f8bZ1ocNou/so1XUH0rttgVXCq/odswvANHznCHYZk57/+NP98TZYkftaYLB2bNf3i
df63TzPKZtQVJZnkFKLp2ZSrvne8dT5jPeLgBVSdItIgnEj/5iX883MT2shkbZYmHlCaLH+8bkaX
RpQ9AeBgRutHE6j8E+RCmLD8RmNiyPO7++sf9E+vBCsg/zjUsaAmwPL98YKIHdKh7oNg62gMDU4s
e7kd7aaE9yxK6/TXF8Mk/hvswPUvBEAuFPtEteAs/u2DdbpeggCrzHYI6Y0fSDcp27MsLb2+lRrx
/AGjXpNCBFvd9uBqOuEJDhOq6xqG0DFwVO98zvVsI/rLwEWr8yDpNoEbjhZrT7ca9U6HVgzHwCyR
SgAa87udo4I03LUMN8yBZQ2GyhINGKjG8TKwMArEOx2HsVCbRi2NvFP4dfyrxUROe55WKo03AeWi
38KB2gyrd4JGH2PZaogew1uQIb4r83jW3/2iR324iGXqridmL+ERIlTsnMuQcbOjGkpQyODyvYO5
HZxoQ+KPiQMAVklAWEZLJnPXtZvMZoK8XUzF027QEB8KpudrkjbgYBOvlmN1gzOA+TktILSkmRWU
91OPhzlZI1eYe9ggubfv3Ui+E2xuId5cy0DuYf74SGMjgkuSWtlA5B0gznfC9h3vGGb28JrauMlp
uGQVweIU1Ev2g9XRR7cj3cxd8k2aDmhP0Tm71TQkao38F23jo05kt6x8hFh0V5JQUvci9RPAdVds
+a/LzMTnEFPIOAmJ73hiMxca9xWaBHF08YgC12WMQseLCNAHABuTfbAXJ/5GZ1CPqG0Ww2TIhp2D
r8GvZ+E8TWwXzoPfE58NTXJp3MOKxE4S5IwhM8NqXumJzPR4dff5bIx1PeUz9bplESzwHHXN3IJk
z7whYZvIJpQBGj2l55R4NyGKh9W96wztejI9LHM4J6BYTqkCb7gdgYDR4y5b560sLXhsKaEAV8PA
fccbsVpyuEY+HT/TL+uIiSvT0QPja/pXgdDbBoivkYfOEK+rW/yapDfScElP6MM0TwKp1PW20zJ8
urihkEyBa+6uWNc5bDSSHty2VYPLaEW1wSf+YA5MPQo1gGnIVsR7r7X/laL6XTYYu80lY6tuio3b
2L2V4EDsX4nGtZ7praMI8jwQxUlHSwwhemXQ15msBDhLXs0EsoXH5hdPPkzzsJMGnPmQpq/VaHqZ
XAyD2HnDmUzPVbq8FjiPijOIK4Yds9HyoR0xpe8sTIj9FsY2sQgA4UcP70CXvXV1i7twrixGWNng
euTcEzzyHd8Hzsmi7AyOezdc6B+LasnpgJIal6wr/orNNKXOT3xRCjS/FAsGz9HzsM7WqcaK6jKV
ElHNZjT4hNig8VBLtwVIQb3MvauWY4Hp198PGNHlfvEEMRCM4dfxTnKwgo+X1xItLpJ/+dxYZF88
sgmWxZ4xXD7Szfb62yWNscCQUNp8jNlkv1umL+8E7Bz/MBYzEjHITFVxIuh2mqEGWq54cT3PPvPq
2h/05paM0tVynyDcrPG3yl1Etu+RYlr464Sj4m/0BZr83iO9hhmhwQfF12nsamBgJNOgzw+98Rty
3O1JvTlg9od7LxrVcEV29PhkvCzIT3aHAx0Nj4Z5yli/YlPei6V2GZ7g8Sc2ACtZeS1h4aLecpfB
ve+zIhoep6hzfaAqWpEj2ACYQSvZFpX6WVaVMz9bfYE4nHezrZmrDb74ykIaWHsQyaiK3THFJD0u
1kw28TSt1qamEV/fozYbb4nmQ15mEJzhss5X7KR+4X2LFNsMs7pwzU4XqseDDVxaoaxd1we8pN77
LLSX7+LS4HpJU0NOOpHxH0VdVFe0Tacv4JPrr5zE4IAsV1neMaNY1T0pMtZn2rviGyCn6BkxbQWQ
pGB8koCCHr5iEsrubX80zjYNA/VFqIKLnIjfAwv0dNnv16CN1anu1upQstHorTCXhIKq7qKQjq2w
D8GKy+DoTC2zu24Eq58Jz2wwMmck3roFocx0B6cwmfyOPn5m67g/wyzryJRGAvxcOCyfSWOWDqV5
UYc7pswT6YRt2X0Acmds35T4qI4NBUi/Ne4FAYXzzPoxWPYYbKY6at7ipVPPqxeim23zmeH6oDz3
a66Y3ezdvvP0mSAIg5g/J71szDre8hRX7RGzcKpOREqFnxNeIQxh+Ty+g3bF9tr4uA1QLy7zLV70
9QE2p6XIRM5Az2RBmFsJYjt73TV2WjiJg8ut2xAk1H3BdCw/PfLGiwRKNA23nv74sK0Dn6Yo0nRl
H2ob6QG5UCUTKZQOCmyPjrONQ1LZpwgd+wfZAR4HKzrvduJZE6M3JwT2c1iCaryZIoYSGxK2fMZI
rad3XTlk3EV6Z4jvl/x9Cfj56V4DxaaDPNnACGbsjdscIyDDGFrV97gJerXVAyaoo8Hmaydp7Pfs
3JGE/6TXwvqu4AYSrWJ1yAFNPuXhrlq89pt2mRrfLnTi4Oj77B3P9mJ8K2liU9+00+g4kP2F3LV2
6aXHiGSPr5yWdrlpgVRmUF8C+SMkhGTYV2OJY2ngE/1VilJZW+RePAq07PDU9UxxdgGxTelhZv4j
2XSXu1RMzM76KGZcEi9LHtDOD+s3l4SAYd+mcUAFi+2lSgRDPUJWNEdlnBNOkO8dTKyYuR1MpJhw
u+J+ViS0kIfXOZ9DRggyo57ChoxSVbgE3NUSn0AJ0vfO1nS3qqnDUZFiRHtZJ2zI3FmH4M5Vj92n
ZbUhsyZYszzAyjVLoouZAI5QDTMDFuCkexUX6jErL2o8ahY5bhDvddOhnZjLb6SU0bwNAnhBO1ib
hE4MrsYpINL+4tVolp1yckI1fI463wsWw0fBpkziPJPxNTFiCoe9aisMDppTl97pVbBcOviCCCMT
KiJxyscrfkL6GTWbER/VRy0MQRLVuKZoC0jIHndDumA+TrEQsXHL0V4xa7vDEfqEel4E68opbesR
av3AqrmNi1Xat1OGRWBbyIq7WmmdP8IEA5g7oSW+IGvVApBiLOTOA+0R7tc6MN9LYSqOqoyZSHGD
O4AeBqBGyZIUWu3Gz1fwI0vDPBAHdJXdliDppqPGcVBvB2ItPUDc0jkVrXQ5O8oKS89lAvVR5z4m
pLxpsMdNYaQf0wyczRn4OQ3WGKA4IKXLYA8jLsZoy829u16OrX+wpzALj5FHqMHOK3sOvoUzFG8T
yJ9P5U6l2CFzFNHWN0X0K21KCanES6G9GWtyfxnWxqewHuOzPUl8kfMg1avBnPqq3QxWByoBnucc
3u1Bx0Nw0TxFuCGzLgzlxh8X9UoDfmRvj0b5fe4YZbWFMS+DkuQDoOmQx6jT/NAKzF0ICUIo4oom
KPpIb2KxXRsfkedche1DO5sSn7lH0neCnLJ/GyqDwzRA/o+bJFyRAo8OkXWWkdGrhfvUJN5COMau
JjwDhyD+hcuUXnEmDWhroBoZ3F7ufAZ+OW8arNht1IYTGnxfRFduQ2GU5Lh4b1YgJYR/oC+LGNFi
Vd+YiBI4URzf0kRreyD3ITAyPsNBJmLAScPwiRxmvzpIJ2hvkCCt74qTXbnzZoa66HhiDnIujW7a
0Gs/nZiItm/pklqchLqmueV29ow3S8bSGzfK3YcQq+23HD8X4xJTN0/alPaT6y7ty1BOjYbnr9Mv
sjF6Bp3FMt7HKSMyBoQVALulWQSWFT3Mm1jN2Wu89gQ4oY/u4g1H6/mHyZv21vfmS63BjTUJYUfD
sDME1XHwxQMK3oSZMKuWhh0PGkpz8A8uNl0ZWh4Dk2h23yx/DBi+MHXCF7eWfPim7NpTQJcfrzEH
1YeVFVLxSJiu3MdxkT4t/sgmAvYQqMziuz1W11H+cvjP0LCzuf+OgQW3fJh76m4qU0qBOYoRfPXD
OpV87jGBHm4j91GXwjSpx9UKQRTh/NrmWD/g983h9MH4SK5J3PbBDSBsr92aYeqemLJbLM6ywI8I
3W2CZ5Syw59TD2NkMrMUvUBSyb+LuJXzsW5SOA4MfEFdACX5GBYPhZueZvEELikUGFm68ZtWYcBv
s8k7TMMcMIEFqfcqeBCqk+927OD2RZuo09Lh5D8iJKadQAtSCV28OLw7RKdBoekSMKcxwua1ZWEH
b25HCSw6pOap4Znk4OX7vxrQC10yOio761xwVsml6vSm5dcMsIgk1B2+Owuq7VKx7gyO5A7TWR1H
m6FpSGdFTSGm7WQp/BzGoohNDOq1GUNs4xJgUwR2Ad/GjsAIsOpuOtwKFwp3EOUHxRgpZRDqeEjq
OpbnYBLBBxJIH6NlUMJISB2GIMogSIRBRXB84nIWuEINxNSoBB/VJsVE0NEDejMOhIjMpg+DLuWZ
VKa0viAQ2ttROTjyaQjGLDHK5vTRr87lkOsob93Syr3gBkZIBQx4lv5+JglG7zMLLx5LpB6XnSkn
rTZ2Pbg/LjDfj6lYu9e2KpkvLmz96DhrS37l4DrgmUOeQccSU4CJRrB4O7UFpE1ZkAaJxnPLX+Ec
5I+UVmO+ZzBXfeuDwnwxXprbPREhbEKqVlZwmAfIiDQYfYRdXVAhc5i0Hf7C1r90d+3i+QDazLrE
pPONNTYbytIICdXiNnvK7fKLxDtcG3nJ1J8gui4/p22G34YekYeVNFurTeEv5VdhTTQTm5bABlT8
7rpgMfSrcBPhnVOJC4Dw2tMQ9cexBqo92FgKAe9QUuYidD9daHzXRs36w2R2cdFfsXCQa1fqRybX
gZ8IANQlx1qntLdVENQBBiXi8fahlul3DgJje5l6LVSrVsj3UXbZQloaNrkpIa9T3EZRFT1ZQWu9
QI7rP9O0XtnDvSJ7HptLvVKm3ThtcPiFTzPHpXwTNwWqFXA0sXeIDWll9J0r+hILZcdP3AD5OzYz
+ZJGbkHHHuyFxpXsCiynw+rgYDQ+7C7SRVd9ogzlIKlcVfFzVJwvDnLSzXPFjW42ZRMER9LR/B5h
Sgxd29aZvlJrxvGdmNArxg6k2bgLcR040Kt12vTI46xN5krvcQorEmoKja8fH3fQP1bVROhN7Xsr
q0fQIL7I1jUjm3L0O0AQfcZRk1hh9QADMoaq5fIQcCRnxd1ZRIddoHQmyA5jMMg737Lcj1hfpumu
5KXcsgLD2hLjSANJ0iW5Hpulsw4plm8UBn7uAFjx24DCQUW+IsiKguezZZLlbpmeIziYp85/M6rr
JNqDCX0POhns/pMXlHfzKIJ+R5tqJcEz1nO+7ZsmPhULBu2tIo9oRCQ9m1cdlTRjfG2cTxz7OXwe
0mAhWJDi1p1bqrHsaGLGoci2rWo/zhcOvFUsUMuIu9HyqpkWxd8IqEEF84f3aZYZ9OmCbGrsyxHf
Q+tZ+Se8Di7TYp+OrxQOLOuoujknsTIOebB8M3KFaQEdQ6YifIOjBzvKPaL6g6noKeL/9iCAhpsC
DW5zmogPgw0PwrlKLiHccaKx36DP6ftp3atCozjxswBTOJmc2Tbj9pl96WN93oYDz8rO9ukTvNu0
o8p90+YR3Ddr1iKZSToKNx6jRBLW8AEenHIIwyTsSSbj9JK6Yus20/zCG7wGoC3pilAqBuVRUSyB
68YhEycqkBdqHoFIXyS0eqTsmGVhqdDrD1+Hwdl1wpmlbsjC98BfojdVuupHBlq62hg/jy+8vCn4
oj+MskL7WYGanXPJso9IB/45RXPwzyN5/xG3oYOAUGaE7xaZeGF/gkDqVzynB4Mz6YEphh3dCOXL
F+01KVIv5tX3NSKedzoXabUlt1tzZO4HcpoGZ8h71HKXHd6aherw8zooNwNZYFkV1BE/VlIayqTM
GVQOsiwICJi7JYA3DlFvbwSQYK+00yfgYSrfNBGo8ptVDB0cuxSiX+QtAAwdXdNPspTxpmOlMGDd
k+gwyq1aoS5tvWiI3GOhUXolIcss2DdPtsF2TVusUjQl23t3dXkjRpAzv1rQUAaiNqKqZCa2q9iQ
zwbVngxw07xYVdm9LD3TGqwJen6GtO2jZPMizgc6oNw8mojMSV4iDAuoikp53c0Dy7mPCYlVwTBD
oLOH/xAZee9y1qG/eY2TiTxkFwUV8cdBwV8BJNc+iDGa48RRYQOsykmrz7zG7bQ3vIQL0mOca5tZ
huLNbmLsorja2bzHLjNcuCsXTutDE94t0Kr8Y+1LMplUkGdvsUX7ZjMuHeISunY01YYi8n8yTVDO
tmY1qJMS0YTatl1dfhTE9XKUHEqRb9EdINjs3LUSR5Zm8y4QcWTox4KWk7ZNcynJUCYTRja3WJuD
tJdvpLh2X4SmO09lK3S6C8d84mbSoIK5M/QvrJjm1gVFAyiYkhJMOgv0L68equ8ucAs2fGKPs8PS
UODs/MU472lwydYYRwWVw4CVvAG4YiOErOI+3JHPuPrkOAKlw23ruYQ32n6angKavPSzmg77WLFU
EsGr5WUgxNr+Pq4tJC8U/+nDQqzuguBuLu/juWSmG8eti3+wMvHed0xzi2i6Gfal5aQwufxUvEQl
PtdEDV4vNkN4qTNtXbti34UpvBya85c402hcxJ76Kb3Gjz82G7CUejhDD+zeQWJ2/S5N3fyXHRMA
sCerDGX7HNfy2Weqyk0rA+tbCoC1JTPS97q9pLmX7aIJKB10lBi1zVqKH1PsGeIVRda82WhQ0q00
TvVSmE41O8dtmQgNs2kiiKLAssxc9ez6rA8zBGKn+sE4ebjgbeuy/USCv3IqHqL0I6L3RyxfYXv9
dyN92P+6J8oTrkIVA0gygV2fusmavrxg1D8duBsEc/i5Gs+FZuKSDNZkxXtkuM6d70Wm2lTOhNg+
IJF43vZ9HFDM0Jm4UawQFisirpLIRxV9Db9oeLMdxMgXNKZ78ghAAjsplf+DaGWCJfs+pSdrhaJ9
K20CP7epvYi7MpTB40I354c9cn/R00cWdLyOasgPkGwdMIdCcAmcSP7q27Cx2CIX62Zmq8CFO3ju
kYF1Lc9uTzwluYM9LBgpOYdq2rJfMcZuVqbRaoClyijdNEONrBmTQfUdQXo58yYB/klyolgRZhGC
GiVeXFREgeAqplYJlshsJq2JXaM2Exz+0E7pY4fB/GyFdf+zDEjwYAVlLsB6OZHT15DD7Oz9pYIJ
0tIO7znUpkBlFnpkLkCyqPhAU85jQlU2dRv0ory/+Ez0HenEy7eZsCvKOY9TLp6kEZEXHfqL+J9B
rEVTZ1HPuXT9L7ddC7Mt5TDf1j3e2cTGYkvqddFd0qGxbDx6+ci5IvWhc5ANCsALwyKPBR77tEAi
z6hywTseruWJCVpwN3naYPiaPENHY6J7uAuVoAuAOG91d5waJCmGLjsm3wpG3I0NrucZem6WbtyU
pnwScloMr2SoimA7xmvmnPQgglvSsex75/JUc7hiq932WmKhjGoChZkVNcgfUR/i6gfIyDiI+F3r
zrMaaCnoR2AaTNXCu1yrzrV3DmHGTMaUlYpDnjOCRI2cpixMLczhnRxq2t4xcdjMqUSnykNa0re4
DnlZOUC6bIw3Fb1Pa9vRYVsBmpj2oxEh6Bg8Vw5ucArKB04iVrfjoMm5K1oMQC08LJfo3SC9FM1g
xQn3g19/GDAA1PcT+Q7Tjg5ISPM2X5w1qeBoInTvEcjsakwVzXataABs2LLXbttGU/jlUJNRUqdV
4Wxwp83MMya6Wpu0buJfQF5DcdARf5CoTkUn/FsU44by88aBFuFuU+RDLFtyUcOmcY1XH1qmG2pr
4tRcUSmF40nnrnVHe6ShaZYTww1c1ku7TYzB+MtfL17xgmnfJY+Q0nk/5APaUoClilxdNP4kNyu1
PPPaNuDQfWS2x3FlUdjLyE7vitrzb+0OkJEphLVuZtoy0Ya8LYmjLp0rxrkrZ6CNU8PS2Qa8cvTg
Aftgx0iltbC4LeljUKcxdq8+v5CLHNrnSZR51KY2BSzeCm+O9lTCNGqMcH3rzPk3InXJFHb+bNOz
1j8KeC1iL70l5/Fu0HjTwuGq1V0n21AdOOUzMexobDZXU24z2CS0Du05iv3Ox3tEPbb3KCCull76
b2yW2j16Ei/Opi1Ce9gzqK/LI96p8c4JAwYdjkN20yN+7olTHMsWLpUsMu9M+2kUr0y4MBG6tXAW
0LIV2KWa7dnfF0ETCeAJo7fnnD87m9CuG56O1tKPCJKKb0NXAFpeazqyAKiH6ZomPsfUMYibp0ZD
50LNsmQ3fuZL0JKxl1t7rMU5uU9OG1bYe2CmJmibKc49GBkVriMt8fuVcZ2yFrk+5xFckNiZ8oYo
GcKQmw+HRZ7SQqBhoYNvwg8l8W8wHChsjSu0o/VglwSjnLhy/REby74y/UC7QVZ2+YvpRPU+F0jm
EoSx4484GKX6SfmCzgqschH4Hx2LVYMFwmeq8w1Jvmp+EQPEWGutfQvAM6kQEvhPp5Yz3a9u3Klw
ZDSYRm09UMOgFUiiGScZA3HmhAmMV2F+oVbOWdoGRWsVl0uWPjNsyDW11KQ+cYOxeliYWTMQjikC
X3AbeJWoMYW16eN0DTZ4hGBcWXjW6RXHhdjZClnSjsh4/6kVJede+krjaY4j6MyBXdavK6tmvyuZ
v8urGo0/4WorHv0NpGdvfVoKxyOtKBdsvmVvV8yKRG0vdOVDmQPUY8q4xZma5XRnYTBslcVfAhg5
etZJTkF8LzjkNbsIb1sI8yQvU0AgYwCjFtoyR6vPONbj+iozp1CnLsxRhSMZoDXK+dyVlO2pIFy0
L0eEyRGvxqURXWcFavKUnqpZG3pdasAzzms7dhrRV8imQuiBte6dghjRDa2McDpP0zijn2iqeJ9K
tjImQT7OYCzyFAuzzvGk1VbcdS7Tv3U88UvLpFiQk6XaJKAZwge3OP9N3XltR45kWfZX5geQC1q8
9AMcrimdmi9YlNBa4+t7IzK7m+5kuw/zaWZVrqqMYkQYzGAwce+5+yCbr7AXnRZpygk2pubn1ApJ
Xs1NJiMdPiNPY/Ll5Xr1Tgm7dSOgNOYuKJAPnIFPydVZPKjaWnW72pgLddEQQUxdnBhg7+YloVqR
wgSlkuAxRHiTE+gARltttbQ0u62gtSxvnVXn41JqgtDaSKSvz8ehhmgaGrEEBQpD9JkeJYW1pOYe
f2y1ADPL8hgPVLERVNqoTQkj3hA1+LQEo7PxDipLEK58IKbQ3KUCdO4MtxSxXxdRrL9REWu9SUXd
jTZljHJnEVnDaeKcOwMFXNRQEnCyctHA9pAovn/lRX2cf5op1ngRBq3JRRcT5F+3RETRe/dE/ec1
Zf2XhJYw7SR+IgB/F4jHeTZSmSa9H7i2ZoTBx8pYx4IXiNeYrUXaGnumWl2yl0PoCUqEAQCFTML6
daORs50KuOQzyVM4wo/EtcSlQs7Qv+zLQLXmvgp/91FmS0yvAIQUArVfiDpmhCyI8ikQ/f+Fcvn/
Tpb8/x1aQDuKFrh/qYO3l/T/zIJ62BMoT3/sH7aA/Bc+MeofkypVxX8FCdnfAmWJn3DiRV2lMVl0
GU3bf6EFpL8QsqkmWEcdmbIiI9v7L7TA9COENvx+jgRoMM1f6ZMnafAX3aOM4otggWYqko4iGjn0
vpysRt3gdT01YVMVaNlcB+q1i3XEZNxeO1W6wjXS6G9E3Q6t1eUiyXdWcCljg+z6sqMBGxaI4CuA
CJhlILdvUwSFyDOHO7+7E8cLv7hq6sIJORSkdtgvdRfrhGs9e5uK1fozgzODdPNHsjbJ1vGvuvr7
2f+WYP83sOLgl/+Bgp5/DpXv/A3//Sf+43+drf9P6uNRFf7v+vj7j/RjbD7il70JOJmJ/j0BBc0C
VKFTEmQCTRMRuCJF/XsGgs/8C7ofslfQEpqGfpIf/TMHJe0vfI44TBiT9E9XJsutf+ag+BcGXFxa
UFvyh3SZGfSrSbg3B5n7GqVvk4hYRjQ9Ccz356CYyL0wRtyWs+xeEl9L//rLcPwzI/bskY7//eak
xP2iDa07qk0RGbggg1aF/hCIQKGuAj8ltjj5mNwfb02eFJj/80n93R0dlbyhKSjxUOXvN0f9IRl7
wopONHicyG5LP5kF3VlTKauENFyrfnJ9n3dK9Dz2L4NJyU/ykrY7tX1QVbg46kYYX0Dbdv2t19yG
hnxx/PkOzMr+eT5T01iLqO0WZSbK1+EgHFeYSKRcp+L2WWsPhsHuK2374cYEClvWrpOaW6n+lW6V
VllfkCZakiJNc+pQrT4IMkm7phidDF4/cc+AuLs5WXwMwI7ejndx6sHXN2AYJDoUUaWgcioAmYpF
vvYw1wIlgldnwDDhJuSTlSdfTvHnLNQIKeCUFTpFZBJFQNL7FqYaidvjD7Av0iWqOD2ADpICXyXu
z+qhSDeApGGRAHZATY032gh5iFgXxyY9HpO7423tK5D/acuaZGl84wai4P3O1hRLFHrmk2wfAX0W
MhX2FanSF2AL8i5Hirg63t6+bv3v9pCK8DrB20yQm/32KP1IG7U0UBzUmXZJ4tOdUzESn5ilP40g
tD5MqTQci9XDfaktS+Dikmg4Ro3aRzCrlxS5KJ5mQ7T8fX8g9ahEYFEk4yR40J/GLzgXDmTyhEmE
YLWy3VVjPftlK3TElHEVR77NXq8frHHgMUojRVzqNFUZAFceZfjpVEb/thUEI/iywtxDqW1Yk0r+
y0rndWGLCgqtTl+I4qwkbooLm+U5x1v5tsIZpoolOd8zF0KD5g4WVNzOrEQy9R6fOKKffrRLSPcV
Vb0CwrEODTjhQvKQmWSxW2PmjfmKsM5cKPSF1DcrSe9W5KfmHHlfFHxgDVFehErbE4iR7oj5Hn/W
b/Po4FGnn38ZEb3Sq1BredS0kyxMoSRr1iBTdCQv8H/70U9NKSL1OOxoGlTS/aZEXGHCDpmto6Cx
W9Sm8qiYaPCCENnH8U59+wSnllReNdB0zMH/vJ8vnYJyksRKpvSOqyT6eaSp4pnASnhiyn5bWGiF
ycqmTKkXJWwHQ5cRyip7osmwJoBbo6ztJpct+UJHq2yTz9PWx3t12J5psUfQJ0qZgDFLh6t260+w
EKEYHA9PXLNOV8AZF7LWbbLCWBxv6nAAqfmbwnqWJVlUDtLH/VclkCgWURZ23EMTIrDmWFJvmoqP
J1r5oRl1Kg3RAR4bBMoPlhaQDqi1oW86KqlNswBvPOVOzB7tjY/EJi0JFUYbP79TQK/38F8a685I
iqk+FbMZTgaGucX84HHsCB4hsPS3cdmtErjciXAu438ooYIzsQxRwhfLJ/RbvdbdkyQ9oV+BW7iW
hmE5iu+oxGxReDDQa0Z6TdKCJEzwjm79mXV7oZUYyZ/oOMP3df9leJGA6irREy4qJIf3hxfUBpIM
l+4m2Wi99pGnPmdJPP91I5wnVIWqRAN1inrQSCjpTY2GqoNynYiLtmyvjTjrT5QV/fAGaYTtHGiK
zi1u+vmXL63XiccKKoYKWo13HEbjSAawpf4XXWG8cLDCyYv2pi/jSytk+DXUESH0a2hmZ/DosCUe
GvPE9zUt/gdvBWk7tUqcthVq3A5ORUrHE/jAhJ0+ishldrF1YyEbOceqo1lmXgBpf+jl8+NvaVr0
vjUKYYHxYxxF7WAAXQ/nziRmKrSVmW2MsnwpUlkJZmMsAMesCsBo0ki4N4ZD9/tZyA2ZE6fFTsUa
eLAZakoipJP3BCoYJXKQybvO0Ony6ngHf5ohrCWUF9NJLIUP3h3k/kAckeA7EWiORQiDYCOxtW2P
tyIdLo58Usw+7mIc2jUamu7xX6aIEENcwViRQmLsPG1yA9qsGGTvqu0GcBXuYNp+1CeLSk9lfosi
zdHJVU9WH69UZGtMJ4SjYBRu8w53A1U6UWUoTQvm4WvWdZ1TIedCggoHo+ChpYoa9gl0lqh1qYsq
01eNiPBlGVCAb7uRu9NJzaxGCTyVncIhvK6QZCDx0lGyzwSKx96Oj9i0Ox080QRm5GPiXDeZnOwP
GEWPem5KDVqYrlFXyQB8p5Yt9G+kaE58vqeamn7+5d1QpNI1Xl03TgNaJJ+ZWMxdhyqJ85WYuVV7
orVp09jvGFdufOspfeEGzpjvt6blpodXFSIfMjUStXYyNgtk01dEVClII096NkII9nsO/yLSnV+O
qiROltJEEtg8OcsejGpduqXZQM9zrCQF9o+cOw7nFsAvY4FPZSmd6Ou3Wc9XJYsy1fM6CyPn5/2+
ilKsK/Eg5s4QFpexUD/mCgU2LgyuuCrEE+vFt6UKVKOkydg6898skAdzmFqztC9NgxKx0EBIhHPX
Of4lzRr1brurDFKzSYZ3CglIc3F8VL+tzH9ans4/DC8OfgcTiEh80yKdihzKqBBMCvlZ2eCKNub+
c2nlqzRLvRPv8duqRYscVQ3OJKyQ+uEOHShVT1BHZ1ksAPBROBjb9Qj083i/puf+MlX16ZaocwTg
E1Q4cJkHK3CiNVJcG2PuEA/RlLPEhLe261n6i8shHErhd3dGmjOmTYYblgVqgRrZ/dlC2YaHvGVy
rwC69wbyPVrC/iBs3+Ag9nK8awcDOLWliQRRzOmsqoJ22G+r5eBNtZ+UOLi0SddumLu3UPvz372m
P61IU3wO4AKXYONgAKGa1FpedXhQI0BfjpIfvpSK4p/Yo7+9JmaCOX1m8EwZu8Mq+wxyBL4kjBt+
TIGxSJQqfSCtTyq564JT4advA6dw/oAZQK+I+UmHt4qCSiFhzEO6hH3XDHvGlOqpzD2xK8vTu96b
enB5Ver4JzoBBzdT2X8/wyg3AAxpJiBkYq7R9Pv9QhegR9iFOLjxTpxwcRiWF4DNLvOuTJ/G3BRa
tKDNAFVWShFky6jA/OeElNqr4EUpzK1UKM+z2E87KoiCGpMnNcAQzeldU58Yp3KF0zTWK9fHJ9vB
MkhlO52Z7mAQPrhK6AcTWx+soh2EMnbIJEjXEpbSnOJ9cPYI5wrhWWLb0X538KVJqiCZCgal9DSr
HDRZC2ZbU1iXOLJmFvMutAZbC/rsxPyWptew/5o4kUoEyGRL4QhvTmvyl60TJVLjIhlOKJ8fTRsX
Me8C/hxlkG0xbqTOzG+KGJdWzw+8RdX0/rw2q96WpKJfGugsV6M1SA/HB/v7BJ0OyZz2qU+YDl0H
ew7kbjXAjTtxLGobVkGIxQA4fOVEz39shfAr7DFmJ/mX/Y73cDaTpKCVsNSCGxJ7PmY+6B1+3xdW
j+n+TiqVmMF+K+QZhVQpVXQAgTxu4Vc1SzmgRv5ftALpGnkrnzR+nPutAEMH9p9D9x+6FnvUviM1
ZFCB9i9aoSfEVmhIPdyysPMYEI8oMR+bFH9mitghrUdrcqKZg734z8Q3GSvejEWIXDpYctkwK6Ge
momrTLgWUMBMHhTwtGu/XhL1itbg805dIr6vwJLEHkmcgHPddEHbH8ERX7MsYLOkItJtgGX04kql
oht7wTK5/e0wylBAJKTkhP65oR80RUVApUGPxGWMinJcwtMiPQvHOMqd4+187xJzQSdOReBJ1YiC
7HepqwZVrDJij5Mv/WPecfov7Aq2tj5H/icrH8eb+/7agNFwbJMV4m8ofQ+6FSPQrditaS5roZ6x
SmiLoUNkji7HVZcRbLaVyKtd/rbZae9kSzO4l+lsafu9xMU9VIQhFtAApQWaMQxmiqVWCNll3ZSD
ZkusWaHjJUl5Iq55cAtgmrJAT2QObJMZ3D/735eFE1VXW/cion6qktytnxnJOsKpajn2gNDwuUdd
GEfCRSEpoSMmaXei39/f7tQ8zBMWL7Ikh7E65DwhGgbZBR+ZeuVZ2VvmW1/kuriIwkkTfHyUlYO3
+y1DOP38S2/hOrPJa2TwnMW5szp3pv9d2PZ8vVgsZ/bMns/4hb1yVicm8R/sz5f96VvDB5uBSEVp
ImSkJu8vRzux358D+yqwLz37wrcvrj6Wd5vPx/fNzfHuqvtJ+W8J0cPL/pi47uTr4TrPhX1/ndm3
KHfsR37x+nFGfdv064/l/Onh5WJ7f3H2cvd5c7d9v+7sE8/x5+B3pPfmwTcs92ota9NzZPbj/TUl
Hfbz/eP99vUDUL39yD/PiT3at6+Xu/Xl8+3as9c7+2q9263PLna7s9nF/Gy5Wy93u830b/PNZr59
vrk4m21uNrOnm4vZzc328nq2+dzeXGyune328/r4OFoHH8nh2zMPvk6QhVSWICnn+V+noeT5X19v
P648+xZbYR5993Eb8PyUwfOvmKbbu+XH7Qdduu2nN/zA73zI7asn3/58ebr4fH96ufbtzcs1I/50
9cmIX9983n++A0jhP/fXn/dUdNmP12dnTy/v288b375+P9GnPwevY+/k4OCQe1lPCVXvOjTEG7h+
/9y+XuLybb/uPjx7d8Ejp/bZ0+b+5erlYnV8QLVpwI41Pi0LX75DUxczQ2gY0PPn88frzer8+fJ5
+/i4XN5uzx89e362O5svN2fz3e5yd7m4nN755vrmenszv9iceJYfP039f9LYykFELEKQKhodaWy+
j1dO9fYusF9fr17Orl6eri7eb0T7/v3UjPqW+TrMURzMqKAWIDNJ5eBIZ+WVdtncp+flo/WuXkCR
qx/KbXg/XCF7eRk/gytMX+el053q9/TRfX0Hh49wMAE6OFNC3PEI2b1yI+6MS/Ui+9SX3ka5Js7f
XZmNLdyJV1QyFutqpVwqt+qJe/b36whxfczmuWaT0lcOlyeEJGUfxwJETDEIMKq0Rj9ZJIkU4jyQ
KCTAcqhG0omlWN3v9p8ND4GIpU+KJQKtByux2YpZAvMV/LhmCrBqogJBP6VDJ2b4YSsqhwiR2AE3
KU6ZfzCEXya41wA8bSiJmqkdmN0mCe9jdAYruaD88nhL3/rDrq1wwCQvRDadJP3+pyRUFM+UvotE
G4vyhTmSEHalqDvRn4ONE8saWgGixzGBOAJBmP1WPI/SHwFsGUU6RbqbkFnPBVe7JylQVd/GlPeP
KZV+e7xv304HtMp9g8TPpEfgwrrfahbwf5aNbGLd2+NMhzkGnvBSdN2Vpbc43tR0rvvyNUwdlElS
mpZE8Iw80MG00APAZaOaGTNfNsp7YkN9e603MXWMdhgpondOYNFQl9QSeollK7g09ieiJz+8SMKG
EvfgKcP3LfQt1gN/a4OfODzR6rEyS2tLIW4azI539FQzB/MlCijBHYVSmwnUE++6Vs2pZcEDYXm8
mR9eHbFldF2E8QlwHd5L67GibM2nVKcntvKpJJpyDhvZ2vUq9T7Hm/q2jHDRIXc3wSs5RYrWwWbi
UXDnc1zWZhHqZsxwxVh5RkVcX7sBBusoCllPjrf4U+em/InIl21M2aj9eRlXaomsIdYALnBHFfLJ
R83Ccfo+K0z15XhbP70v1hKIeVPsk7v3fls4OIZ4vSQa9eBNvmngEJ5jMf/rCCtjaNEX5h6iDFQs
+62EQ5smMAZwMcnEqJgLqmAleFZkvTgrJEwTTgzg91fGPJemCgMYAJahHGx/hWqYrpkWyLr1cg5x
rVl0sBzhvqg7pY9/mUbm26Y12pMlRA5k2A5el+DLjSyVsTrrRklyz3owPMkSAg6WJ8ff1fdVkoag
/QJrRcEBUnV/FFUKodrRQ63O9q4urFYZ7ro4L3Yq4eO1TnHag5Jb5u54o98nI41qU1yX8I/Evrbf
aEI0t00HQ+UGp2ALCrKy6myKAHASol4KDsfvmwOQTMSfF0hc66CPvVoiQyMigN2A3m7BEVeo9/Gl
NBI1mR9v6vvUl2SUVCRep7wrcY39nklgbzDgG3A36dpukctw6+q0+P1Ktd/KwdT3IiWdZP5MfWow
BqfVCvVpKATAiUUjCydOXT+9LHYX+kIog3X+YPXl7DHAeWjVWZNgLgW2qTR2nm+YZ0ppYst0fPx+
bIwjlkGQRkGYdjAzxiBGhNbQM19xtYVax+JcDFThTB708cRy/8MHrbAaEu2cdBQkT/Zf1egOVSiH
NCUZTXXtjwoyQhAaG+zUBqfM0uTXmyUKKTSRnK/Q9KnWwaG9sVoKf7JKnWVgaG7bRPRWlpFkzvEB
/GECEpbhOzYtriQs9vu9qqCiZl0YqbMgUMNLfC7lNR5r4fW/aAVpA4o7BAAYQe630lNeBi2J5Skx
MtxUqtRfSpjDnJgMP/WFcwXhVU69SKSnA9CXE6lYNlWP+EedqXlVtdvegHu9LoNIONHOD2ugwqEN
YxukDCxIB2+mVPAwqMdQnaVNswlT6qK0FnOBdFJ6Yg1DlkYqTrymH+Y5TUJYJwqpTl3c75pFeZbW
DTSZ9100F1IXiYIq3Aa4ev+Lllhl+YBJCiGMPGgJ0BO8YzKiwL9zNVn0uHoITt2ooMRGAN1Pv58Y
X1s7mBg6jMqw6/EO1CCFID2Igt1gedXiX7QC5ZBTGipupHr7oyeWemY1A/bK1GTKC0o0q21chNWJ
beOH6TfNB0zXJra+oRyu5SE+EFHtQkKMh3het526QZ4gndiAf1iGaMWiIXjYpCkOTvEKTnm1hEPX
DP77sFalvHHy2hvvXSXTzn1oSSfE6D/2iosk9P+JJq8fLHtUWep4q029EgbjMqT40sHCNTmxafzU
iqKxyiFmpPDy8IrXZAoFzRmzTuvxzQQ8VNluCoL21/OAxBk5nj+xYET9+/Mg7MNwcFvmAX4W1XkF
imZd6oF/YsR++FZp5Y/9KAEO63AD9MvScNHTADKSxvDOE0OzWZZDEPt3sRobwolZ99N8+NrawaLH
ejpWaioqM6H2jHf0m/mcwnfKFIqKQIucVu2JQZz+wv1rJOs4ezsRBlxguf7vD6LcYGOXFXyyuRkJ
Dva9+llKHbxjhV02t6LCqiiX77PWKcOulufH3+APSy91YCBbmProeQ/nCWhmwSywIJ8ZJXgKeKYe
qF2lyyaiqy9p1YqwiGjZgpGb2YmB/mmKkgQSp7wyFWV/An5fdhfu6X4dlrIyG3Ut+exruYdbPeAX
fbyHPzaDJgM8r4IoSz5YRcChlGrpDwqaNUnAyg6hGPgR5d905ksr01N86YyZWH6kB1jg8NKaDYEc
dxUAcDvRyk9fAmdAKqqoZkHwdzBVctcrBZSFCrTQtEpnIoWbKhUDhfiBxo7g2/GR+2luUC+AKIiL
Mterg50raGNAS5jUsoYo1kznas6e3HbWudfloVPq1mXbid6JAB+p/oMUhI62hZyWRFoLNR97s7w/
lhAKRxAzcouarahvc8ktoFwqQX1GBYtSOTL8k4zC+0p4UkDUnIt6ghm8C+ZpnghjaCwii5ODbWR1
AFVUgZlWqVJPDVQIEgFXWhNbd1zpbqLcLRRbD+HzzGq9VOIFaas6n7WF6t+4HBU1W6vrbGvmQlzO
PBPkGdhCHeBHI/TynVxo1VNSh2Mwk7w8b2dNnckLD/chyn5qVX1T+cPnEdAU04kUAwhCzAv1HdXL
QRpEjVG3C9/NhlusXaV1CWCtdzLNyzZiKBoflmBJ6zRR3HoJ2j3EOWvwkBQpLiBcv4LERUVHAv69
6OJVKXSRB5hF1F8xHCigPzToxuy6irIzmJsQgf2gEIzFUBpyYYdh6D0Vrsg+p0F4w7AdFO120MUh
3mCqZyJbaVuA75Bus4fIbwmP6KDJb0mAR09NW7sxOGLErbYnSNKuyWAAU21GJMOGGBg8arKJw68i
w3dbSGNfvXuSANRM66ro1oJlMqzTtDYfSmFMr43RggqbBIJ62ypZ8AA+tQ62TY7HyyxsjRY6WqVk
qxh8nWXLUp6MsEFq8BZiXghXGnYAj55EHBHST2Y280IHZYBjF/Z1KNhBlFHdJnTnY6UnxdKAlQv+
CWwA1dU9YiNcM/NuBTSphN3nq0o393Q/eBok3X9ShAKjtbLqZW0tRCZLfkPRwUdF+dEZ4V8GbajK
7FzUih77VXH0zkDY1QmQVMN8CUWVcEQEziGZ1RLVAAD4AgzMajWuXw0q9X26HE2ItQHQADaV5zDJ
9WfABbqxzdrch1XYGsVVJDedDDhYbyVbNOsKi01I4zNZdQsg2tWQ9/NRN6AtZRPj0QEugjVoW+UQ
0oLR54xJNhQZv6gQuIPSP5RgDkwFnnOevEZyH1/hApC9N35sPfhxA7xmRPO19fIyeZZy6DuIeIU7
LEnUN6J+IKncEduvmU40t5gbRiuu/UAlxqQHrTrMVXixKP2VRulnqd+Kl7U1dvqsIvRxa9ZDC4s4
teqrqg2w/iJ2ZeqLQspwps99Pd4qTKBPEIYULvbgNTG969wJPxcp3k3LDei2HazhUTDxu7Otqhmw
7Rr6LgehZ9bdDEqDPJeHUEtgNEleuMiIIeUMoj8+xuy43WLACmzJ8Q4T3Bb7AIAPXQPVolPV8T6J
22LrkT0P5gIGBu8gejLoKlJvRCvdaot5qfS4HZfENlSi1i70Qt0rrZ3gW2OzEZHPPKCeAdwGm044
L7JYfxbgitVrbk7pFvx1HjgcletrnDZjiPJu7a2jEfabgwrZnPy6xSZaCJTUtOtO5sa9GCsM4iqj
Bdemm/1OL1KAzmbYlrJdMgQV5r51KTqyPMag1k3/ntJ69VLuKrjc3pC00P/qpNbhaQXm8yj1xUUS
8j0Ssk08a45cOtMWSSklm1bpe2OWV8JgzQNFZqFSMKwGkKq7JaCXrE1DR0I8Qb0d93TGTmu1V6JV
gCD8cOzv2YR0Y9lUYP/sXhLSfoFjHfhLWQZ8vYDJH17hBGHi09Zo2m0jtRUATggrFRiIsrmoxgRu
aKtWmEPmOACrsygSKlBpfPTSDJs85NpdUkiiY2LvszVE33sPag0vTGMCdTRVVV2NSu5d40MuPMsI
Dz5HPSxYNfq4QXEkJbHDxImiOTDPcoCA6aYfQcBRCxAOSNbLQqQsFPHpMNyESUIpSp2H3lveBcln
ztQanJ5jU7uSBj9t7d7HiRErx/Zerptq42kClIWw6sNbtaj0FwJcRbBQmqS7oPBA+oQ0kV6CY8VJ
3hyG7KUr+KghzFXKq5VkoGExe4TkGHVR/OzHBbDGRLCMpdeTaXICpciSTQ3K5Q37hzCCjCL0r2Tf
ehFEUTWca2FmYfihYko816m9XOgJl5y5C4MBG3hPUFrMdq0uWspJgOlh6ArXSLSFl0Ecu4sp6/Pc
ZS4c6TpRpPu0NZMGVXXQIDvUsTBZYO048W+03gpm6lggPIblqm6UNGneCDbUt9hcM9mAb7U3IjDi
N99X2BH6riv5QGOpePH0dmBpDF12Ek1KZLbmFFtqiin9dNaKjSbNyNK498UoWqm4HVPcHPplXUfJ
tSIC25pnA94LTg7hIpxFoRVdlWpVv7dK6q77vq7efExgY0hNvDjmG5PXzku5vmVj018tHxwZy7fU
33uQrZ/yiR8MKoApCvOMw6bQl/ozJiNxu/CivAT3DMSeE68itM9SFOBz3QuiPue7goVM8UN8Fhmh
59kYS0DgHbKuZHSMrjKJyUVYZo8m641VC4AMXcqF8OYuWPlmsq8297HfY0eRwxqEGTS6kb/AJQxM
Gv4zXrGB8VRg+4f/zOgMU73dYtQ9nO5NY1TxaAGUyYBihO0vVKztIeRXuXbvYj44rHShaW5kgUP9
3BP8TJy5lAMDjdEzr7DdDk93YItV+6yYBb0oTZDny2JIjGqmtr2Vseiq5kNVuSbTwPOt0mmAvoQ2
kJQGCGnQAodWOY+I6FSt5q6PRuO9QiReThYGksKwVBZc6LAz3+IulR+Koje2ajuEzyRjy0sB6Owb
KNH8TfAlr5yR+Wszm9JvV1qy74fnIFdcOO5hHgl2Ofj+hasGHIFkuQmGhRu1gbWQMeQVnTHPo1sM
vnvRaUsBbJgsdRH+LGomvDaw9l7zWspATUYlEQix6E0WnVh9wI+Wo1BVx+6w1KMWWL9WeS51hPgP
E3pxOVeaTsCBD4gN4kFYG7IVqYZt9eDOFhC5suzJIj4ZOHwL6MhDyh1ggopA95O1lrmCfIW1tZA5
LmW14TbxpSGcWXrGBFEHE7fWTMize4oGxsiJCAKVc6wb+GikEWky+IkscFc45eqN0w2T9QNaSsVY
jlKqPIRw9ZqFgK23B8JSx76gM5VenVF4G3ewLtLAipYtqjPV6Ttq8DihsZTiTFkAx9qQP6/oeByK
4bapvCDBe7XsQr+ZBUKTWzszzyRcdLo6NR77IvFujagvQYsOVON5TpaXurdG1ymM96ZQFvpljWh6
XOdpMcYbiEpja0cTSM6fBRzd460Q65kwx2K89pd9Kw7Rta/47cYLhaF28IAQxA1wPU/eaAkQxnfV
56DZ2kBAo3iWcDmI502WNAOxvzocll1jYk06+WBa7lzAc8Bz/DZvg40awVF4gpObu/0KcWmRw5dV
4PJvqP5JqrNSwiBlxpKiNjcxZ5xm27f+oF4rNXulaAfU+pSYyVMnu8CIvbPuxiSm1q3TWtNadSwT
pJE49rhApQ0rvMlyr0zuTMyLeKuSIUbeg9GYPdw3KILiY5j2VSjyrTTwQfNK49rA79TMdaUWbWGn
iV+LXAsoWMJvJ6lxDWAvhdYlR6Vmc1BLROIJJG4XYMgEeVniaR/dSgUv7gwIr69vjKAq22WIP5Lo
DEVgtHeSFI3jFYbFupSvvbjPqQfsQAkEhu2lht9+mK6bNnYY5F26KEDeidQd175wb8hVEF8WhL6A
Q5Veo40OlERXxK1qUCxool4VPNc5gvWEcxFXF2kGg7H2Z9rglfdZp+Kx4DXUJNyaniI0rB5kgJ0i
xu/hJmitXIV26rUCK4KXZY9VM3nY4Tou4RvkjiWnPV2bLmVVzbKm5L1Hw7y+YJ3njcCRCuh/gUMI
J4zqIhfTlu8HMlNcLNosacdt7RJn/yQGQQhQ6UNFftFTEE3nmZ7U7S43Y01Z1iV23Zwcq6K9J3Fo
TEeALomHh0Gq27S2DaNxy8tkTJEp2oUAKAyUog/troZBXL+LEUyxdVOXWkzUXvMvspDCwVmaKcAt
W+y613IoaDL7llQlw+SHnsaLwPej8Myq/IDAVxca7ZUk9uC8a11tniBdZsOlUqIXAS9Yis07PAEN
uxGtbR/girJMm0aHYYtqws6zvXi0dghjpXSuDIGezQhXqP68EMMuXTaFL+GXodYGtwpL1UpxMfZl
b9Sw1nsTkmAJZpVjXTG2mDBkhuRe9BUA1EU7jMqd27dBN4MjPQyLpsb5d4fDt6E4tTziLYj0A9qA
mChiYluCGuJ3UYStfFvzEtNFx2ES5xug6uKrZMUqVhCF1yk1nI7ayHDRwqDreqgwI4JsWdXJeRSa
bnDO1ZbjhBZ0ab/SMW8oz9nK3fiyjxJLu+WFJPJD6cntRO5xI/MtF00Zlh9Fa8Haa6IGdpXSKcIC
Dlv+6Wp99SgZI25TrlA2xlofNA9AmSfDR269zttZll/hGoHpXzkrRKWLt55QRNhY5x6YlQbxxQYV
ulLDCm+4SZFsEqQrXKahJ0tyz7UVW4KeFSftXN1pdA5IYCzDxlrUJTWEcZ3xxfYhGMQCF+Ghfe1h
xFpXEcWG7mvAcu3j2BYr5rZqBzN66PFaNbcB2Pb0zFcqWbtoeeLxQlDlrjtPskrj5mnFZZPiROyr
8Uz1KRZd5WLPvK+6XNWv/EQzQhwLwl4xONeNXnKvNb6QP49h0X8EE1k4XaUu7ewMrx7cGXV3UjJP
pETcGGY5smBx/jGHu8ZXsuJzgNIZAb3FY0O6mnCB90S7M2PeN6J7peYp9/SgSd15k4dQEhip8NPj
U7LmYRaaysJPe2hpBkhnNsIhMrcx8dd6a5UiV/eYsp6NSxTYAlOpNWe6Vmp8AlVqpvMC1rBvU2Mj
f9adRH0XwQV2hIqBfNNaz+QSVhn9VWhQUsdXEw/gFfUI68sINKC/4O+j3E4WPO2R6202Lkfsre/A
VfmYCg0mVmsmfEPcTbVaPRtCL1PmWZvJ1bKCW4B3nAkYb1kJfDRU+xjgP8s2Mj5HKJ7tIGf5stHz
9ixrJGipueU3z2zKuHWPOOBUGHzHBS5oURhtjTQoA6dhw+3mgQzkRCpa8VWpArDAGYQ90y7FAgc8
MzSsYIEae8DhrDNukV8QQYD/4O5qPyZW52udXM7CYmjf9E7S33vDS2Get/24y+tkIL4mSsW5USoG
MxUa9UNdhhg44fHUrIs+kUbAvXLwUuA4Xy2KoO3NJffJNL/AhyEHzDppE8CzxsHwbkDzZxFXsIwP
IeRq0Ys2JtqZbLndOLP6xgLAK4btDdERuPRqKJU3samMqoMtWtCDe8+b+1FQYmp9O2qKnY5KuqcS
YJg30zu1lGdDEFWFLSm5+Fn0eE2AhyOfD3RfrMcVbGRSkkIZ5h//Sd15LcmNZNn2hy7KoIXZ2H2A
CJlaMZMvsCQz6dDCAYf6+lnRVTNdZE/3WM1bv7U1ixnMCIT7OfvssxcfXOVB6NAIqiYTR3z1nUpD
FLAlyDWin4pXI68hB3nmyKUpgq752g5Gae3IqCVU2XQn7W1utuKCPIPsaxxGB1dGAhGd6qOgQVTR
MDSGEU4L/LMoWwab6W7Tdt88q2jrONVSoGBqAVUNzJv+tVWvxpzBlMHRpPEPtjSK8ox24ZkYmRkw
0oAQGg/gEYh6XNz8Sc+B64Ww8nw8Vuv0I2sQd6K1K7duHxTC/pCWaMgz5Nm5tdKFVUaXqhjl0if+
OESIVGdCCI0PsItqIdXPU0/GXNn3C7Ao6gqUd+9QKaDykaPqzjhBY8uaOJhF+9GMpddeElvzV0CA
XkmvQ8Efa+SQwwJCc2mTDODjW+qXRl/SJVBn2Dnrzj6YAVWZ3nmzpAU9LxWECQvLQDfjYIGsQbXR
vi2mIdvIThlKRkzcyXnUSOylIa1rd4vlrHHKGouvS+YAwjc5YGcHIVOupAKTAUJOe76t6ccCZNoN
p/SSMlxmBQnrAQtH8N/7TkPwBCYTUhQOn32+8Mp2WwsCqUiJrdhek2xojCMEyWNpgzIFVJ8XbsKS
dP5Dq5VJ3r9fOK9LGeRDnNYKwiVEn1mLVWsgDvf9JLObaUrzMkk50uZrkssBVY0kJs9RKTuTeqvs
uitqxB4AQD35BiHuw/bFtnq8gN4q1RTlHHo0mKPqVSxIUfEvypL3KVRKoDy+0ppEaAc339mWkiCZ
XLTD+4pRDZ1x6ow8Gu0xo5oYSe2H+raiRhn6vGxRhsqCGgPV7LHTq5XgcC3zy8TMAjJaTRwOEBH6
wohdGqK9RbalAiDpjlriI/I3HBzUDtEiDDKevbarxX4O2JUkJxw25E4Ndk6rQ0qnE4tx6YawsHoA
pkjqIAf9JkCuUItsMyrX1rgJZE1gcS9GaYdsM8CoVngogS5qQA1iLxhdK2xLUrsPWtrYwVG1mvOp
8lGja88QqeLAB3A4M6B5DOr6hAQF95Ufz/Jhn6cDKcuBrIzQVs5qxvpk1DLpzGBaScpuZRqbvT2l
MVAMF2CMs+Y/6omkWmJ+Nys7ViTaCDemS5mWR5mWgyIxFrtjPA+Wd4Phi87ExU736dckzocdZeK5
q/Vl2FvbCFHVG6kY49Eyp4dRedYzXw85RhLz21UpW8MBlVGpG/K30DC0upwwf8CtaYHNiNiYc74+
KF7PhdmaJs+Cr7/BYTLyJGhX5KCM6N0uGoKiqva5sfC3SbW8zFS3AhXcaD34WTIjSDv2qxRZF6VE
e5RFnZPOrrf6dwNwF1wfVJnsuM0g6fYkggPIM6emu11A7mzXGKJ0RaegVmz85hSci42gsnM9U4hH
NL76haPo1CJam5azSviD/+x3gcb11116043txBH6pD9n9Z2ky7jJPar+2LM1VKJ0bb93mmeLqB77
6kfQ99uTwzBzAyA4WAa6Wl5d5RA92TFb7Ev0mwMfb1LkapVKNgdAq07OhcabjJ60DvA/1GaFnPkU
RfqSlWc5Vn1AMLBLucuo+cTJub32DhE6Ia42/BtZz2G/R07VDuNiqSxsl0AiWkFOyn6f9P2l+MV/
u4xPj+nXP89XvG6bkYhFIdufAhYvf+n3gEVT/w33FObBiw/ZJaGDId4fCZ/+b78HDfFtIc0Mt/d/
xyva1m/so9FCs4dHJ29fAkP/HvGJRxVbJ/tVrFRijPgr6Yp4q5jV/X24TRyHT4Ao8EyC99jGc91f
rD0aKqmjrKqMKoLgmTW1kkxoRbws0PhsWWgdx275ao85k21FZQbnFYgnDOumGsWhMkxuhG5dYIrV
HYntjWA6PgzQe5IC6AzPPxENT5heSiOsXel9lJY/BxdSVVBdOSYpS3Pl1Kz4mlUf2aMtPz17MUlZ
Rmvd1Wy404elksT3NON0obuZbm0GGdyaK+O10DaK9blaHPiPeb+loeILlO19ZcN3mJDpsep31nNN
ti09f64Wh5HsdtGTFvl1xa59bcMq4JEfvOHZsvuLmso7oEVeajO3sTsYl1FVM6jCjgrjQzMcVI1O
aPqB1T7rvmVv+dMl2F+LDFu2hFujMEZofTkh8H7uv43LCCEjsEbimEmO8Dpafo0gR1qE7orAn5LD
mjb7hovJ9NlabrODJStE92BjFeFgU5M9MVMVp5z4fZq/qqLO8EqrvindzZURN7/7plUENQ6DZaJ8
Qg05e9sCxbFTRI3QQBfUxB2IMGM2uzXqi5W5SqfXNLH2bE53oKPRN+EmTc+M1OhgM7FejjonXZDa
0qGAOOr5/BIdiIMfpXLs68VZylsx2dY3sCKW2tc1NsfQbxWIoVbVAf0kAvvJRBUt+HiVcSARrorx
Xy33rT0xCGy2pT6apUFdfsmkIwdNk8Nd0y47lMwASo7Iyitfs/MvvdEFL6456k6iUt06eYxO7bDK
A43fpRpZJK6d4MErteqFBxxss5rcFEVfKyHNclsGIhxSpwviUZZS3pRLI++2UW5nk+nFhQTZEpZC
HHPvH7FQGC+1WRk8/o4hkmqGrkgqcw/cT6SDIApaE++6i/oaa8NsPNuuNr3nbOdvTIrGudhVvVja
sJxsZjt0wZ5D7nxAfmTWefJNh9EG+3hUy7VgipKxiGlJ6AFtOT6UYkyv54Iwk0gEdg5Iws/Qkk3y
vY8QXJhu514BbTJTG0qx5qvybggajzgZbyG7nGeoRXwEq8xoyJQ2LYJoNWYh2sArYDQz3BAMs3tD
RIFX0CHZwCeKCVUQc90k2a/XoZyasGaOm95N1wHa8IlcVuPgmVpBydyOLPu3JTEQp9a2uuPASmm/
c9jqaaKgEVZDUTUVTrgp63pNGZWIoF/uPfigDvzKXuPB/NsokmpFv69zHbzB1sP8jItUlsyMeyzl
T2PtjTSypje5v/sk/tK9808zfX9K/v33u52wr/7z2+nxU37L33++mfgLf9xM1m9cShfbI/sxXDUG
V8N/30w+Pjusg/wZW7z4O/4re9r9jdUuk8Uk/oBpx8Us+V8Xk/kbSyzEDuFNxtzN4/RXLiaDPeFf
byY+assiStgLXMzAv0aS5fmQ09Fy9ruymE55hqsV7KFz0jzRvjOAVF9MOVfhSsx7OK7LVwu8GJs+
o7z14ZtfwRu2v6G80VEXuX+ssjX7wlB02zlqs6/If8/pLLmUX4FRDPuugrV+djxgPYE5VlfM1vMf
Mxn091qVO8dgG7UbgCDygW9+f0OC74zIPqs76nRC0lzVvQybJqJmzopkdhTxsYunJeWYD4kMTO25
GHsb26IujqOx1l0457CYNn3p70FF2Y+2JMfegl31rb3YhLwsn4+WtTWHhabxfl7n7bwAETuQzm9e
bZmxJS3D2R0c5/KqHeZr1nXuBJ23WLyHiqo22kzjkfPSjyhKrHAdF8XbYKXvgZ/lod4ayZICgLLz
NSNJyPxIZ+TUWeRJXjHyqViSrz121ctxV1xsGmBUT+zG3LrimVnIg+ZU8pAJZ75T3MI7tHHB3EXM
85dGTutV0/jwyS01fvroZfu8quBrbySTVZQIoc7m/TejyPRHW9X9UVvtp3Zr5rcyDUDLC1vbz4aI
58y6Ae/kMG+RzX1at2T7g1F+nht9TTxXIXW22vQkcqRF6XZChSacdjI88TSMNCkvI6YAsJYZYaKC
i/02UNl31UNaYvMmrImwAhNe4yH0LTxT3ph+V9mUEQmED8CyGCM1ldD2XaqAAHf2raOldmy24503
jIDisSlkvRXNKz2wvtj4gES8oBZjHVE3vWKq2XFaryzaiFKhdeQPTmnlCdl611BMupO/Fno01lu2
s+yipdtBRp+Wc4+OouHYqDr5LTOBLQglyqSpp+fJ9DMJ61hlV1o/0MSPtO9zOBhSxWYDdcUrfUIk
PfWiPEQxA6TrOfV5d0D7gMzDXxPlrF/udAgxhNDIuMibZO4/zJ5hPfCeObRMsRy9/pRiaY/EYOFp
XKASSneOwa3z9tIHn1qVJUszldeSVLPLeKmIsfTs/cIC9CBgxRlUNzu8kkyIhszz48kw1B2sx9B2
xZ5pdBCt3sqazgphjilTRPLTZdKU6Pa0qzJsSaMJi3xDH+nb5dCbeX+i5/qU0jhCp4POR3cJiHQJ
F2s1QjF6y3U2LV0iHQHVkut6mosz+xFlvFGp4GXIJgD35dnqcuM0AaWBuqrvHGkwWrAa65h3lnUz
tN3NMPmIPlRSYen1sNnlszfN7a3hO/eNCXAWVlF5mQs5vOf2hr1Ge0d2La8GeHUPUi+Y66yWTlcH
L8uGp7oAcHBDz13Z4YSkGvJFkO/baLtnjGSXyAnQrxNYWOzT4nYc+Y1g0r6ZcIL2U2XML4o01J1q
e/WIznI9Ej4UFViGmq45eTCJq8b6QRt7lHaWX7tisV/KZjPjrrodh6CPyR0sGCjbWcwy2/dmTdGX
kN5fnKXuYyX9/Bz02s7KscqMtvYKJUjfNdzEsS6zJ2ZCsTvm7b5Z64Nn8G2KYVp6V3medy8MAZqI
+cz3KivuncZRd/lgo9DZ15oF2XplXc4z6zAXBc/k2D2mWf7BItO7p/obdga6G4+5DC6vCpMawU5Z
lRcnpyPdVChXHvH3TS+9VtfXpm9pTPA1ILAbCa8pvPbv1hTIq1wwmoMdtf2QRVvGDQPXBEuPOJNO
NewBBHLcDbrOhmdToLwbsITGzqh2Q7EsQAwrvk9krUY2PC08yj4ssLlwIL3i1rCDNItn2vMDUWQi
whAHE6tub7bZBgaJzWYnsC/BlTT980rtdoaUkz2s2CS/5q3tAFbMRoNxQi1vh5SBqCjvU7PvmqSq
kJ4ZgFxX5RoxLmsQbnGxfbha6R6MKcAlh33wxpOD/AzK2vlc+NhO5RbcGxMbEEDEl29OAdIdXbMP
pZOe+UU2L64Qn0Qvjj5XUTL1Di5FX1SPtZd/INthCmp7Kyawpnlpx41ZnFlXL8Na4/9xt2MmdfQv
YTb3qL8IZWsRmOhUm/uqLQ75s+wKXjq/1Wue09pu47lAcsYxkd5MffkdxFIRwnCsI4yLVaxnFbDX
FZ/Xe8fArYuUZg4vuZ8hfDdGmjHftQS2lfIC1zabvn/AMgV1ZZgrzd8Pq2YffW3BLzp1zRXlR4mS
2TXek61rvhMCTGdkh3n9QFvU3I2amo5BgHnSbFstHuyCAbuJUN2EYJnklVUMApkvleYzFMn5bspN
joGc6dI3BRrZx2g/pQej7LsXdq+dJxvEWxeBHNxoFqrGDQ4j7oH3XuXqYTJN+ahZPvvRXTY8Uoqg
Ds2Ny5KjGsIBGhqb2RamTZ1Dq8VMdAvQYLue+kGdsrLq9k66lc+tbbBGmvOIqbo9B91infJNLu+8
H1BbNrdvP9etI6dgzdQPwX+0xlU+WM/eyuAW4KLJCTldVGIQyXdls2+JLoZlDxjAVE7S+2RlWoGe
xyINHgs2Yxl93/QyfdCYpx6tNsX6SnuigurZXav0Ry5nd4e2fhiGdV85H77fxJru7UebpNJ8+0bo
9pSSdZhhICwQydMVBlibXvklBiToyyxhTO/+pC1ES3BQEIWmdd8u5eLZogm8q8Uwohts6RD5GVjD
VLXv/ZRq8SqAwfL4AoRU+4CpUgEdMjaDcdprm3CebUPNMWWEda1XHMd6uYgdk/OQyNotIe99uJ9I
9n2WfJ1Q2salfyyYJic+kcJ3mWiG91wykWFYFkBWAzqutpLGpyj8Y+Zgr8M2tO3EiNNoDICyud7w
ba28DeCbIkM5qOW+05X94azg36i9Bm5QIHaKnOv7oTfODpa0R6csvV2e9jKWi7ufW9Jxvcz45hX6
C12+iuXgNDfIrYCnip5TvU2XN/h7B53QHZPvpaM1V8Jv92bqcUoG7BhvxE295HzGMmxo989cQs3n
VAAUrjd8fJvZiT0mxdkiorUQH/1QvnuaL2/N2kiKbnGuLOBYD06HgZU9oOyOHTvzrZfTdG60qX0W
zD5vZzUOByZ4TTwAoY06FpD2dM/F96nBxTENKAdbaVnPM9vBlAJN77PdXbFiYDq9u8fPTe2D1cVh
qJcZl6Do6XYVJ71U8O3qvTPjnyJO6gBwLE8YBlV3okU83FpTHpYBwG6AjHCr+5Oqk0sQYuKZSiNl
HXw5+6jOsTHze7XBxHWsLLiZtx6lx2nXLMwno32GpjG0UVsPSmfUsQYdx3huYZDBtVwwUnOgzWjF
15mYU0sj+85IH9GWcn/DPC6YEaHAb/1eFT4gLZbNCKGvJuNHaQ/Doauzs5db40mScHxWGT9bru5y
KLO1PkrZqeOmPJxTvlHjLdgu/jjW+ip4m26ph3U/+CBy8zxRnmRgQG80hBP0uyuhBgxQm15c7Jx5
ajDgxhKXEEZgpaE3eSXfUlujODNXwZzg8pzn7dp9lUtOT+6Me5E37SuCtM3zseZkPPLgi1jXSZqg
ijIYrmHais2hSc81XzTG6KW0dTqPzEokksCcMM1m4tN7gfYUSG3dkDc8pl+MvX1wPY516IZ+nIGI
Lth0GNR9mWXfRL1v5XVku5d4Ki9X+hMBXQAIMahMzF4LSJdw7vSUN073XwwM7EmWtdBRO8t7Wl1B
pOwYiPIBG0i913yCX0UDA1FfbTzuq6tZfPK1GU2dzzLNmvcdemO5PlUznjfXKupbzn+xKwSF3IAr
KNngst+m2sW3KRz5bhYLX2hi19ofpjZs7yV2fKxx7rxb2v5pQrnDjxowkNgYu3o4dUfYcIaJJ723
brTs4Gyre1Wjr4dWKesbWyrJNmNXPZm0ARxMNHVcIOxsWvwD5krYX3l3mO6yOYLJqXIjDNfsLHee
c5UO6q0jrD6u/FEro0DlzsExcKKoOuXIa3S3uV1Vbh6WTI24akQQMS+mVMHBeDK4nE/9yMIuLATM
s7LVzrOGO0qb3Y3hka+fU26+BK60dWzYhDwUjq0lWXGhoHWeql8xlzvHovMvVL8h4AYx1rjz6vXA
/8WFqkualv0wl8YXd57wt9GwPkCB/lbz/IYmwR7BNDPUH2txIa9V+J7ok2vR0xZli87RM9rrLaha
K8qgx+Lz1rTz5Mbd8Ij79GGW9slndJ6MrnFHw/BVBR/WInDhDPtJzeDG65wa1yA6SZ8fWjq+cLLm
4MQc12PcaedHno8yGseZ0N7OfkunxmFtuv2izTlGhb4Y393S/sQSd56gM5IHPodGve0C3yKQfNHC
IoXvOHjZD8vhG3GZr0e2MmkYgslJvKL+svidd7Vg7iTVzWRUQh5GUKfXhIlPUTmr+kZadsMJVPmH
bV2A09IXO9feyFm1pk5ceJr+3Jk5LRdNRcjSZhPri0dGONXl0jSQB6l6WW+wrvDV7/PGaM4o2JEl
y92yNc6j3Gptp6W4InrDeZvSzH/lICwPc15+bfQGMB1Dy4x9+9zQXvRm3ZLObJ09Hz12RXNwDmNa
Ps0THSJHW055EYz0CjT0jKa65qFNU20JbcEIOpwNvdrjhksL/EgXpAa50rGBs2DPX+yTLcAEVmzf
V1+MOKOAYYdNoWIgiOldD9SZt9t7sfImaEPPSYujHRTqWzEZOq5g1jtDvjoJprCdQEgOJ2BMN8ww
L2YopgWRTP3rnsbIV+N1XtbVrYNqc7b6nOWBVbk7d7QTx5F+OHuXiaRFd2Rhjk5Xr2IMTYHZjzdB
D2ZH+S7FD0OsuhqSRTPPVt6bcen2Qbz6/bNyGNtpuMLY6YGAYAxv4wgphKaS59Xh4+jBjoT95E6H
3hZkhRZcSLO4SQ3DPjHS3G6Npfq62To2B2vyDiOJqSHNi449mMlFn9+YmhTHhX7Z6/gZpp/vHSr0
0FghACKumEkhiJdwjbhzVgoeAqkpQHj1aTDec7zyHKzm18Lp/aSZ86hgsh93k0ojqJxNwqdnUREj
//qYdhPf78uwrbZ7QzWPvdEfycYToeasQWwVUIRxAnY7Q9hX3LeYqtLH0vymmQzpCIded1BJ82+L
QCVC5jpVk/fVY/V7pFzvDaPaz5LLGC/GI3fFcKsq8kVYQUemAPci1GyfgeNuRy9tDqabisix090k
xzuwosmK/FrPwXpQJUzgdGbBxjA4cETTHDP0vqgfnWnP4+bcS9fO91Warrtg7tbYLYYvM1zQ26GE
rtzk/mtgc6owEd2XqYKvXabXJfX4oUvRstcNDKNVD89zXewsWVy1tfzo2KZLAEfSqfJ77dcl307N
0L9aRiPv68F7gqyJP7tqqWPBPu4b259ucI2ZMLe1g8Lif6RFlzB82zVObSmiyhbuDnIrdsViXBNV
m/cMNj3OUs34Rvv2DWBSSTFfm8eusobQZPmBVa70gkiHbltMSV2yCyNwqUXMxpYw7x0SW5agjzSu
53AS+tFw+R8tENSzWYvbCxDXCgTjEwlHt8xzQdy+q193VZ0SqVk8L6l1ow9CP/hSMervkXgIPaCl
d9clhl6ffc/1Eo+oZLP6XVh5EJVZ89iZy/toucTHMVsJywa/sGDjKsw7xnNGgYohYbf2LqtO5Fmy
TWdoD6bbn0Qf0G66dhm1ljiICkVPL80ciDTV67r0B7dtVyY9+gUQ697atX+tU1hfjAHFaPRRqZfn
uWm+KGkUB83V853ryPzK8OGj2yoh3WW8MVOYEpfnpDlYGEhwcaTBfh39ewoPHZY80cCTpfARwx3i
m35aVhwvU0uDqfiChpSAPzKKsk9/zb6z0YdTBX57OAtfhhxRcJ11f73te+uAI4HuVAT5vsdnA4pp
fHAmGbmbGiKO7PGhBhse5NWrZRb9cTPxytYZoz1pXOlad+827l5amvvDh+ps5+m+7LY3OVNO5BdH
xlazBbYhWDD0zCVkTft1dPBDBQEYbTYGI8usrrop++5xKYbK4n3zKMlesVIc+wmxwCU4aDOm6R6u
5tkch53dYXWRpaMipup7YeNCzpYqFl7TPNlljRXbXs6DGHwujnXe4fR9B8B6qtPxyki/ehPPlbXk
n1Xd5gwUeQLtCbFy7BJDkl8RYjEcz45yvVj6VnneMvd+mfi4glkmcO0pnep6n47blmRex1VbFswQ
tyYx013u1k+5GxyNkmkfGdveHlAuY81lXOnpzWC1nt3M+uHAnrwCcG2HPQ7InZa58goTuXblD1/1
fnrV7DEOWN+MHdl/eH0z7Tq8/FiVtC4h46COsxnfXmjPzTfuWRi2ThnNliUPZbO8LRuj0Gxcmlj2
n9I2E8NdbhChQ6+svhNq8WpCY8N0yPjOrTPrUEhRXOdztl0Zvek8seEkcGzaPC32F8KU3ltzsg7B
dK3qTR36Tnwv23pL1l5frljgw09TLBUgqZSyZcDQPF0ZuX6eFZfJMqzRWrIusnXuDdaq60ytCbvC
G+9exzU9m9sO0Jn+ljNrINWUOWSXDgdrrVlB+RzaZOD575c7EvOT2ZB7s/yxbi9Kf8PrGBN2Q2NV
NXFtlZ+r0+z8rqKAHJvizt2GKmZTEf7xWE9IWNmXoai0o4DqyvN45XGaP+msGISNpVUfmTLduG4s
HKSm3O6RMy2YZGMbZrqskPC15kQ5ml5hl2eY2jx6RXozau68n+CVX1ce08tuWJ7nlArdyc6ZEJz9
SsMYszAoZGTwato10O9iSNpNy852WVTXvP3LTlPOIVU2/9A2a55ksHBSQRx/VdqrE0w7c10SWXku
GwH1FLl1WsSrjWHRri9imm+ehLEdS76Je0qS766WJ2kpzjomRaWmjyZtb6CJpTvao4+AOYzZshNS
VfqZkKN9FQjesa1ILh5EK2DfBx5IWAAJt/VsO7mb40cpdPLd5pHHR/TzOcPkmrSsCXwhkIeywMfH
aM+MUiGey7Dd9O1apK1/WHBF7WinKgrtbrg3p0I75kwMetj0pLMt7sjV7dufA47zFXXFWJbvINUw
pXX28lbyZacBKaJtflyFc3BzHkIAwNVe5eXRKPIE+l3Epn6Ye29dyb7Jxc6mXHUSrBNdb0yKdt1k
YJlg6TT3In1FUUEWN6l/ed7VHUap3RoUj1IVWP0aUX8d2LtlSQzta35Qo9PHVjpzK8vhuaFqylfq
Zin7KcKa7J2WibFF40vk/tz7vmAMx6JVh6tOxHHh9c5ZutxUiGDybK9NIma1MuNFQOg9vghBb597
hFmLWy9v21D3MIZxMzbMmKWD45RlFpMNTzXhXbvIf931skl5LvVpQzdhJbadUOfCVAzXCKQ/4LOz
XZT2HLwGlV+yDcZwO06sb1WZpoWrzTVp0XEdVvgMMcXaEw5w6zBqdX/QNCMXYWdQ99iGP8dLNo+h
K9vgmlUCvEoK7PkOSCO0bYHlK+qNwnv2Fu7pWQUQBCinjhOj8zraejfL4tpTzXVqtBxM3EEi0Unj
2xekUTMUL9eYlwvuyMCyvml631Ld+QMhyi0YW6+f0fi3Vn+3W1aMazfG+pYfg8HKvphEVsdTwDE/
Lb3aTXZfHM0lII1y4SVWY3ocuZc/+XD7ZGp8gjg9fyLTriz0L1o16B8ZtU0XpmmVfbZ9ltNNooj5
SnXRxhv53RlguGWVp7/LfHP3bjPOr623LC8l2nNUtRZAubKrTpmLuA+t3EEOza03k/ztayQhZ1/g
Zn9UHIS3aZA/1/jyrjBtNvcZ3c03zJ+sYwT0CbETaNBUlJW9jEXrYI8tpu2GcK7yumLxb2csQx8V
hpNfr7PqXhVbYqdZq9Md6tRAVVuNMZ578xpSioxZ5ngXvbyzsSLHmY6WNDi9dsyGwrvhgVA7I2Ce
wAemt48XXvhZ5bXzZrasx1LSi/llCYripNiaRGdK7dsVP4tAi5z1U9Bu9tkpje1xKahH3MpYqDua
ceWqNcWtV1EPV61w92Pl4+7zpP9lthdKTDaG4rYimK5N3TWZpb7tJlKNMEorrsV5izG/Gg926bdH
0+yG18Z01iswQu25zbf0Q5pIJ2hAjTBcdERp81TXzcfsIWTbOTsb3TY8jxr+0mjQxPah8hazRm6k
e6RS69wuL8VQau/eMqZ0Ru54MGtd3Q/CFrHPxkhcNHm1x9TODvcQyPOQDgtXGMVFOcyXL0+/4tKq
l2iYqIuo8XozvcvTaT7opmGfsSh60bqwxGJIr/re8QactobRKxLDuEBR2pjj4EF5kHT4yf+z+SJL
oCstOfLsvdZT0JzTbXDQNTeRWELAJ9VExhFjy7u/eRD+kh3j381oYVyCV/650eLuU6o/2yz+9p//
QVh2/d9cB0GehtG3Hdb5cWD8QVj2jd9w3+Hzu5gs+INLjvEfTgtN/43cJpwUwJe9wLIt95JI+YfX
QjN8XIVk9P/Ju/H//+N/oGD/nYr9Zwbyz04LJomO7rmcBmwI8EO9X3k1mZPibJKFQEDYsrBjHL13
DVq2P70jd797Cv/8Kj/H6PzxKoSUEQfg/42+8nNqiOxmLndSFxJ66get8PddkL+ze3ttt1nAoud0
p1ntj3/9mj8npPz+mh6QWA+DJdQf+xd3Y+MTTiazQWO3ZXUSXUu1Bzrn9IpoivdlmpCTGnzF//o1
+Vj+5Kj8/TV9Evhdnxh8Q3d/SZqZx1Ks7TBpcaflX4wgG09MEzf0DgJM/vUr/U/vqH/xbDJxxK5j
/PJKBt2yJ9AfY/yX80vb4HO2hF7dsC1phGuTGgdLn8fdWjfV8V+/8j/8jrwe7gsTm4+FSci6ZDT9
KU0nQPlySpsRCxzjSY9bezQe65Z4xLhMTRZZ//Wr/cPzyXfHYW5xMaiSL2X9khDkcEEJxu6Ssbvn
RF0+TDsayuzwf3gVXsnT2Y72eKmff6cRZwKNENmlqlrSa58FxJiU0S75a6/iONiasDR5DqF9FjmE
P7+K1XQWywGpTCqgkXfBZGo7ExXhf3nHfv18Lq/yt0BApEne9V+jFDsjI7ShEkOiRuzgbW3Mj62V
uqeu5zb6y78QExiWU3UHVJj7awZhiQTrQEdjKWsN3CgQVhvONTfKX34VnyQrRr8Yo51/iB5GrqhY
PO6GpJsZbGs6ovqMjvTXPxyS0nTkO1ghBufyzx9OJRlHmF0/JKjxLIfVhRXWym//4qtwMHDW2/x4
DnYD8+XPr7I6hd3XsliSvg+KA1r2YtBsar39vxwPl5/zd2u3C4gP5YQ4V6g7l0zXX4HPfAhyUkGv
J55OJXHZyTiYml6+CZst0NAv7eY/uTuz5cqRK8v+Sv8AZBgc0+udSd7LmQySLzBOAccMuGP++l5I
paoymKEIU9dTtckkU0qZgYvR/Zy99zr/XNh/WFf++oX/w5L3wxGZJOQuwGF2HB7fBVa6v34WZFGV
HWwicwukGZxSgyOms4xs59lmei68+jUWRbifW0lGTLr6whZ5cvSJsf7mzBdC2ZeT9xc+8OJsZKwo
l+AriUsLf+79nsp6iKGNotwwI3Nl9LNfnjFgjODGxq351GwEdAx7N2QqLB6jOo+DG1Ir8cSElCH+
nEyhczJfzahPDfCMGXoS37pr9PygOEdbkIj2TqH4vHfD4NP4HWwsguzhko2NdYpYRyVmdcjJwl0T
nBv6XTnU6mhWPani0ZEj2qgNPcFZwt8H6Wnf3pMX6ShBJ9wTm77A+7xN26XRY9ZS4sqCu2Bt9DBM
HzpS6bwF+DQLMEvQ7+heEdG6MONGZLeDa+jpQmfxeNExpwqDnk+jAdexHNRGTvU8XRJYrzLjwnay
NjgyWDYjrRQb3ZHZGDPhsLAE6017o3oAPprodWLqehuWLrJtKlLqUVIm6SaLs+y+DjFOr8rO1Cfa
6k59AwYgE8zsgnqAOrC8uB4GHcz0FJ3meu5AC4HZkMBkqrwtALuMHkKNM3T+N+0rUYOZaFWwNbzR
xFdhSXJfrtDudSagGcDCM8QFDEAyac7cZUyxIWS6q3BVY8GMiaBuihAw2spJCDdAFyNtvSktEtVb
W+OQNAuf0DmNdP4UxNdAbYngTN+NWYH/MvFfL339SL9j2iSQmRSyiwlkjvELygN4Bqd2Xgw5+CXN
16kHPCOIskInHcxhabBCGklSaxhvdF0Pz/jGx+8zu+3HqhPxU9fgA8MAjUZTJAOQyahCLF7raPSe
RIpIs2qiUMh1LbR/9NRSRyNOGleMW6jfsx5D24FIIoVLi0abrytQXM3WTlN4N0qCFWl9j0cyoqCy
6KVJvXOmKnHXRLaqlRH75iXACPWoS5C/e6f3cJeUEGlMclP0bUFboW+ZNty1TcR6gX+ddHq26VuJ
nJul/ksbJ/WTUUzetwFRKC+ug95Lg+omNCNNViqE89FtW99GE6MotNaJtMNbbpktNo470PzJ2BwN
mItGXP3IcsO2MJZyJhlGO70IjLbP98r35nJHK7+jOdsGqNJ25jbk3DtiyzjbXf9KUBFiJ1UiMWB5
TPZ8jGWcWqdeWRjqnrNgVldxPA5QjxABPmY7r+/rdiQBpud2NFdBOKAiloQeXgy6gMa2rC3/ZqrS
GT6M8hOxoqwq7+RQNfkK42N9VVU2kIi6tTAc2HhNyIaC6KZTkXoJTrs0vM8kSZYzElTZpVQF3Vpc
U04DzaRsspMzBOLZmHsiklY7WuZFaMiRpIjybGcbGW3qrTtAO85GluiQNK+tTz8hobDphB+dD56N
uBhKH0aAaymkQMKGyNFGBmIkPhFTRKYJkrmb6bBY/rCzKyRNgzhyuALG0DO/UxpSr83EdS7ISsh6
q0HdNfQ5DVKJOMuQ+wtkSHI2pdF+p1om/zfxqUm3ZkmX71y69Ez7XjXTuR2GBCftwQDLhsEj/pjC
oKHrbClTnIjHyLeKBW1aAZGTI9yBkaii6ItHRs3peK86GxI3zsSXzDWTx9lqned8Hht/H8U1zCGS
I166qWU83gG6toZVkxr5mTnrytrjmmWHYSaU8FvQFwagDt8Xz/ngTG/D1FS3gaR43tAGxX5UDaPf
rwi74QJudJ+LrVPZ0T3cksQ+MvZi6mnIY21acYXN90potNIuLnh5MBNidohiF73JS7T3nTKNhh/W
5iY/RGKSqJSEO5ozF2zKAQYjmx2km+Zbrv1UwrIYqNGnWlSfiqF6F/R/A2ShKbSe3dmfnwqVjSGK
mE3LPQNRRW44ToaK78fE2+gD/ZFnQd2LPc8yAPieJMXrbA7aWud2S9jDnbpeX3SOOd0GZRZ8D/Ez
Cj7I7AXWuWQMxCbGZ/nm8g34wCqBy8QRhnfDlBIXT6PInGW0x5JKgbijtrZj625LCkZeh9ZiOSb2
M9MpzSqQAUPvyDesQwaxqCAJyS6rrhu2QLMsta2YSHIX8cwTak9to98nKo+BumEBKy7wXWZXWW8n
7h7lqgrWEwS7fBtJ1Xy3cO/0eIniaucDa4kgEyD2XjP4zr1x3Hq4zEuzeIciWF8zWxGJzq+nYMIH
w3xw7N8qWQ1dakC4mqenxV3RrpvI5tGnSex8xPg3p7PcnBgdmkag+4ngFBPj3kRtEQN2TNQ1C5CN
Ps/iWRA3aWV63edlZq6LtLNuTObqwrXzQqPZOQH5NILtaX1bjbJBITSlKxYy/pLUnJG2GAMoiLWT
vDzqDmF5Z1P63RCWByBpR6ElcZdClzh4QtbfoFgg3IzKIt5FJCZ5zKuS8dahX9HFAygyfReaCDOU
J1K5R1EWkY3qRg98Vc+uE248ZTJQZ+nTNhfa98zbIMeUspqU55+T3vRqYgNTeYVhl2xnMRX5Teh0
rrcu2tzxTk3uQOKN8CRF67G1+ouiC42W+yKjm5ElruVb25knRVIQxSeL9APfnMwBk5iFl+lgOuba
JJnz2Zj2sMegrj89Z0aOhPwMFSiuou6u7zClrmTeyuwESHNEMVBRhQ9eD8aLEsX81NFLrteT6PQt
/E5xJZoxc7f0vlhZApmfTXPPOlV6lm3wjllk9LzJ7DbeKFpoA1ErvnkEgd9nM6oOXY71Yl1jT3qs
ptIj8qAS46quJg8RP3Hkp2Ajf8U2wHwTTmajnvJnA7ixeRw2Nf6aN0sL67pO2uaTHZ5oEVXd9oFG
dY6dKmInY8e1VtuWsYvzpmHiKXYqDFw3VhsZ9wbJc+sstIf62Cl/RvcaZP82F8FAD9YeeMm0M2Vn
Ef1lJsAiLF7rLMBM2bYhno28sbqzMu5tQGR2lN1SZs4zFM9a3Bn5SK4vguU4Lx3KjO2Th31rxRgR
F9xa3RdYJxy7GUAwhumZVtK0Vommy4E6lfK8EgkOrqEuo/2yy/Lq7SzC7J62LT8ys0T+VtgWUBUU
EOtaDg3jjLLZiRgRrwYsrAG5GERAZyrheg2afmaDLKxEjn+xMZoo34K0s5r7bsamsk4LM+oOBvuG
ZMut0tMK2QefEDFx4h5Rb+SS7WxdjlvRg69jGQqwAsO6Jh/pVjqct0KgL21V59Vy5ZaVxKdDY7Vh
44HYuR5Jtz/Gjl8TbV95UVPAmbAzOsQVBs54NTul+9wGLTDLuQrJwQ0pG7GpU7wAXH3jzTTrRqyM
cSgeOqAKN3lrWcVqbKxSb0yP9KNfwBTYujSf+lVfZtVOTd2stgpVKd2VcpTVzsxm0iVOk9UGdWdm
4T4P++oUCG+EXBJY6h28CKK2ZzdFynZ5MlhRB5/BtIaixb0iDF58NH6PDaKvhfioknjGSoEvKFhV
AduorfYG6J2ej11zRfg1s3aidTqwUjNIJhxpaT3tsqbxb9nPYVmJmjJ56KkRmm0VaOcMZkMEiCUe
sXWVc1a+K40J2qArUG1SF2fiCvOr/PSGsbzqK6WfTEeND1y1AuhD3TBAN41mTIC+rN9mLdUtDM3I
W0dSsg9O8jJ8qSpadys9YW7Fo+qEl9RApIRhqZWLYT5dSMBAGaaVLcYCFITTmtYmNXX50PdTcW/6
dN+YpYPRKIL98DFGduGtaOc3ZyGxCywNDk6js9idPD6b+cB5kO9sT3anTHclZObf1Y2U1qo2GriJ
rpHk8wJPKV8sxSiuTd6NTb0WipEPeB/y8C03TTwHYd7b1A5wPR54vzC7pwAwv8u8Z+ubhbN+ZXz8
EKxhOyAs1ORFk12DysPUDr/gS5mNGFABDU2vdTcE/WqY0+55bgL15IM2RNdFBPuIR5M4rSwD61Ra
GaqlY0/3sAtIvJhuZlcXbWuk/rYEp/MRZE1x7gj68KxGdvfSuVMJKy+KoyNQzfwqnlznXoT1cAVC
rPNAQ6QNtuaWBc6xDYd9NdXoQQrwiGFswEQ2cDxGK1dV4zcJbdLBJz+LYaWYfdKt6l47KOm9ohpJ
7MCEM2vHrwnR0yujyvsPJdkErNquZEPbFyk3TMc4+vBzF+zdBjXcT2XHFI50eTML7KbfA4rWu9Hq
cnmucXJLtuKDoHQJA2LeU1sV9mayihIbszGVN6kwi2hLchgSxxgPQ7ouhio8K5uofAMUhzgbeB5c
sRSjL0qTOSlwT4DvgNeVUTmtpeGX727WZRbISxWwY/Ja7KVFhwVk5Wo1vUZ+RZIb22T45BjE6Vg4
Z1A3yi2wVrMuCG5iUofnC3mbm58k88XCw0xWDpCO9yGPQKc0zIalardykxSKagnwQGR4coG8TBfY
K4VJOMrocBD2YV+uVG/xIHiLfg+UKrAe6jn3bsAwTYBG+U3ZpsJj8lwDnvwMm4Wl4FdZd8WKMtY7
PtTFFbCF6XnWYfHg4yEBjFmMyXfy7are9mPZvjttG392/cg0AAI9ZbsJYiPJVqE3wInikpKX7oEv
s355LJnKFneDRVmzVmUVIyc5OIMDOMMvzDaQ3zpQOMT1sU4QsShDaa3NoPWQZ4MwwsvTaT/eRGno
HNtS0LsAY0zFZkzNPLF4OeGwBGfqEQ9/DBJDwl1rV2Hp0bhQbSXqrcfiPm2zxZ+xyqvKoijIO+iT
uJJHbCmT7u/odqKaNpbB8jyMFkWc09Qa61Sk8Sm4PAzZARRIPOx80NLzY2bEsd7MHuO+mA+UgVCr
7MD/9Klwbkw/GT8No071OndHhPIcBVDzzMdmzZEFIJs+KXCdYQMU6dpVc/oSNab/KlKNE1x4HRg0
bQeptzHZ+DPuoy7IiDOHAfhMRwXDz/LbnNnzaRNP9TFB2z15RR09iBSt3bnHEhV59gNIL3MGmEsY
qUuguAQyuJ9bN1E39CCkswnTsk23Pv/vNx946pnMMFuwcqjmbc7EaDGnHQvYsSe5yOJQ5A2JhTxp
D2Y11CMCN3S+dT/hqARAWonxHNgBrnoP9EyL8iht3kZ/xElhAz1hAfYCuLlzWoarRJb8Z9gTCccI
NZono5qaR4TsxdVTT9WjOc7iLtWk9dett7yo5hjB9M6gFNEdrKZjn6rxux0a9keblix0YDqpgUQw
4p2oNaU+VOE0z9jPuF2JaWRI+zVuqy5cF142XLeOxJ9ggUXFV6+u88nxSBh1XUiuEvHiaewMF9Tv
6OcxDww9Y3KGEk5JDl1UbPkMhKyzSZeXZ7Gfew3B3C4wjyF+2mRbATnkC6jRsLaTb3GnVrYiq6OW
9XXm2yFI6Zk7uiYDn5bcM1KHmjAK0mORlhEZ9zmAL3TWm7LHrAmimLnPQQfgYmLJHjBCRVMcfC9z
Vr11haLeUnjK4Hyo8ZPfj4nsqkvm3lTBBjZsTm/TNAi5nEdz4Hb3Sg7gYWnnjbie5ow+IMSyVnQ3
5RjO0UU9kgs7KoRtQGWGVwb6iraRNhmI2bQ0nNfVJJz0WrX+rG8crALDS6A9L7+M66Hto91gR3BH
hQSUvbE6Lh8khEEtuUaf/BV25CwOICiUMpwUybpyTm5wYgXmHiqYH+7wkliUl+2Elw3meCTHBXkj
arMpjlY993CXTS/EqrDpvcanqGlLBVRxHctk5ERhQKUjJAiHqg2YFH9JfjJhV0GSV8IA2gViJjxN
3TeG/srNDCV3zbyUIGaee5/SNtXJ6QeXz1pTlsR4usFw36UN638/dRUbx7GKuAjFsPiHmGXkU3xz
Fng6MFwSKDTXfUWV8MDnMAVwZsxiarN9m5HXdYB+Vxab4xFmYkfaGLsL3c8l4oAoURWfdh8FOHHT
sYDcbpV+mF+YNvZyzONxhYCUai7Ee+JrZpeUmGUsm2c7GZvjGADuv3cxKnrklyqEgGv46VjlnN4m
4LGuwJg7FsyLFNr8itBrmdyxbunsEVCKZ2PbBNO8EaXbpA+TEdrVPnKaoLnIlOsmxCNG0qtY3hym
ToouCi7GamI49yrvOo0xfiLyIDZlaVb2tOIjX3nOpmM7V0arpiE7cHAqshRnGVqLvXYLeq9PRAWi
WzSfijzUqJ0wT/YkJtJsPJssPZIXb3sP0/Ae6HZrYD7RSezQPM4c1cHTayiYmFzmmLo1CWoMHh/b
1VhjYTwOvnJYlHvDbbxsG/MmgHbx/MLywn9qVv+RLeD/T0rDMsAP7fbf2wcuK9XK/3N6ff/8qMof
gQ1//rP/jWxwkDNC5sAwrhSe0L+sBGCGoAR5wBnMZYgKs83+y0kg7H8sM+//qTgibjnIq3/6CIT5
jwAZkkG9to/FwHf/E2QDGuYPmotvC3p/TKSzfMGAV6YnfZHPzMlrbEydUBP9qg8O5iStYzrZn0l9
CVXmKY1BoaT4LfHtvVi6fpLSOPO8ATa7YUz7UqoP0KHYg4Pu2mrarFz5U02oCwkBDx6fmPDZiQ17
V2T0AiPrxpo0XeXm2hX+U+0uKf24lexOVIPhEDw+0/7QvC6r/LvjjKuiznW0zc0wuVvoqFezxFh0
pqeMQSPSzWo2uS7x12K9jFcMEUNuq0ZtsUhtsqDYV156FY84Xq0RruvIIJEpMOaTxHh3SoqS9IHA
jSxNGnRt+ZBX6rEp5hOMwRM8w3hP8IgvtLFLUXoLOlRUP6XDQqZZTKvKu3JdaZ98ZCezzM6KEB9f
G511Kn9oYyfcawH7LBHsDrl4kP9JvhdxeqWr5jMMCSEUgI7QVdaG1dbHtumOOP4/ZGJ9NIFxqF3A
SalZfPN7c4vhx7qHkeTsujiAQlGKOwfo+qrrMOIVytjl4/BNgTaY4vmekvfTkUZ/JJEI39t/ngsf
SDRhNSe1P8qxYOPsSKCjxk2ZRBdmWOvr3u3EWS3aLWlxFAft0tGgO36ubBvm4bw3LPWmvRKvX/RZ
WIa5aViQVrNuTnNMAZAX8h7R3OOzqNEtOxdlSDUbd7TLD5/OKU2P1Kddkt9TpwKMxmWYRyxuSUPK
ZQxww4X63red1xaEdS5SgmFgElLFzyyslgQR1I+1U1HuusFEiidRl1rZ7ZVPNG/TT9jukgJjZmR5
NYPtYm9td/FBqtwjfJXRQW59qKaQ98lahehhubUfBxhEoyXsFQIsUsyiSRklvCSz6cgKDfJlSthE
EfuCYzr415jztoR6gwtUnYAADJAHTniLOGXTdjFbnv4C0GeVxog7xVsCk2dgn3uAgn+IkuDSJ8zS
gUaCjdvvQdMTV2CU0ZDGOEeZFZEmnl6rQlarDu+xaVcARcpgIxZypJrRT/pCUdyzMHrPdqCffWlU
yQpnK6WUHatuH403svJvUk2iI3fIn9AOdDSUzMjZ84hvoKnaa+Gn955woAlmefNGihfUQTVDCXQN
ZA7mhPCXQEcb4454Qk/ZYHQQfMOshaZBUHttGMW1W13lMnqucgafhSAxyl06f+syexNKmKBRgY+2
szcAYuWlK+cbDQz8EAVWdJWqgyBeh0tyPpvKZGuCTyRwUX0atKlcFmMAISTQqWBeELzWJm+thUOB
MvjZ7RM+TjHufW4K4QEzE9vQdTZAF3E2ihFmP5+cA+6K4drBSruvRjCEhW5yFn7rjv3mFjgrkybk
oRw9Jm8q/7uYnRMLfHyZpfOrO0X+paxdAsjVZZDFgkATfzTzSDZiiHcjb0LUwzCwnQNThEgGofTc
dvMCs13QnFhsQUpkQ0QYkdcLlQx51TkDmoXVfejeG7AJnUBQr5W798KmWpdY/xZ/R8B/q98nmwIk
6HQL1veT7eZ5J+W15GccMhD2a3IkYStLovCUVzYzYGDDbYRlXERygF5L9IMduAv/bIBYTmrRsPZG
OL5Qt2F9Rz2lexq02OsbnhWbjRF50Gwt9PAtSOdjOjSgRGb67tOMBTlqnpxR7s2FijOn0y25Dm5r
Zhw8OOsr/tfkoqzsPUOVwDnnGuhJRrSAxCY20WED/W1+MTPYDY7/MhXFBezc5FIVJZWVW0D6bSfG
lPsbtx2PcW709JTHd7amq0xURNXYmUFbMKSkzZiT4VGVe4hbfZ101I0O5Jx13fX3ZkRXp5nXtfcS
11a5kpDQTr7H9AMDYQGMpBznQ0PQTpr6NWiCfdv09yN1Ls2ub0YV9tiHx2fkmBNJO5gb+YreXgPx
0QhPsT9AdROlcU4fczMnRMHHviw3bTMkW7csy3egCzQoBvIlqhhekxl+QhDONz6Z/A0q/ka5Vxh/
P6zeaS9o+dkbwBrvehyZiBU/YplITw7a9UtCIcowVtItLHUJ1Q3N4IiWiWuvA0SxtQp8WqCmGdyk
Y/wKXu2iN9tD4rX22qqsMx86154s1vCUosavKoPEcilYDWnOXAlKpWp8y12C7eTfnv2QwJHvPxOA
JIyWEPAL2Fi2Zh8y7mhx5SSXiVVfW4a+IMrzPa6bpbbAi1aG4jxJeayJACUbbMViTc7uvU7QHWnR
tGvDlA+x31r7xvPeJ92qXbhgkcwFkBQLFtXuD2qS1UIWyhaUkhPVxgPDqHA4lQxLqGoy6jQ7k61a
HjgU9PqR7F970lHWXbumwagOmgOX3oJwGmVqXMYFWKeKMuwmHgL5PVqgT603lddw8yFBSeq7fRi2
/tNSkCMELtAoS+t5Vywgqdp2/bNwgUs188zAmAU4xVx5xa4ig2oBjQraDvHBBVDl+2X3jelk1atq
DHHeOETuG4swgF6MuOFiyY0ROJl8t/h0zcWyqynubzNa7FeBYSSE/AKmW9AUg7vkHgC/1rswMens
ObLS38OgCtdmB4oNX0/2SvNj3DRkSM8ZXY3RvlA2oOHp1Qij9iMLARFTpjb3TKnpNnwv+PqOpKC9
adg0xCZvTNDN24He3Xs3DhHsoEBYZ83U+mTCmiVtT3vnZA6yZjyJItLuNuYVpyDPY2aN48Mebf/D
LZLmZGqPSVN5Dm/r1Q0wII89AAv6fMkWzOFVgU3wakwDOgJYEpqEGJFSN8MYGue6binp4N7srVkO
8C88MVwuHMOVgS4FfDuJzw1c0yFNPRQobAWMPgxsWeHcS7ynxLHLbZ+lch/mpdovzN+3wUVRYu9Y
7VvarPyRtpE9UgGaOysHfpQ2QZCuaDeza0g6NnftkLnPWWPDiuIbqSHeG/M+hut4wT/jEWy8hI8B
HwJ/RbTxWNFC/dpbIymUtniHeEkbzduQLrsAYgwhz87PyrZvH5J8BPU4bNxgeEkLRnOA1KfYHc5s
5n9cdV3hAs2JAf/Qm1rX7h/XF3AkUKDIhpPeKvNYkKnbEMiiAmbvMCg4iZrZYnAmb/yq6i7qfN7m
vUwvllEIyMw5n7CcRpXHW7Tu6L08MBD0UUeguR2mdzFcSRbbroA7WZbxrqrCiyq2mE9BHvnKCKtT
VQQH7H8P0Plsfy365gYfFP1Q7yaUF4PNCzhHTO1xXfLQVKyXjM2FuRHWuyIYr6lW19T/VpWxDR0i
aMRs7xMjr9baMaoH1wA1RYZEMNcV2MqqNv1dndcJJODkdoiJWKPyED3G818k0SOjEKpN3+CEqsaN
1ZiPkVdfFrPPCqD4Kpbt1naHw+hljATqqvBmjOFNeHa0F5nJZAf56HiqwW7GJ7QGY8ENL6cnYshP
LN8X9LmJibXuwQ6+N54bXvl2RiK40rwN/L2vRokjcCTci1dFY5KfNspr30nMz+ddeD9m8ZGg/A5y
gN6GuHGJr0CriOTOYFwcefqwQK2CpaK/jSE88oRdYq7DDZXetU1ifIMlCSBScxUFwzmqOAE/QPKf
4SBCdkfM4mmXZad9tGRjHJ0gw2WVzNtuiIBhxCdXPzgkx+n69SezzY6TmM/xRZXruSKugIx7F7qg
xcL2fGqoPfyqxA0VnufWxMpptiRUPvOOiP0wji9E4RKCxvOFlRsr9mn1egh4pLo2LLdKyWyH/AZF
yy3PRc+unFXNiMlul+Saa5TXRKuRtYI/whhzxG6mAZeld6lzDi/mK00bbuWX/Myw3cUugM8sIUSv
piat/x+gj//bUgY2pfm/7xKsPvNk/vxrzGD5+/9MGQT+P4AkgksMseCGiJdYgv+VMgj/YbMe0R+k
QPcCqvx/hQyIEYiQ8h9rh4PjC+Dtf7UGLPcfJK7ZJLshNEcaDv9Ja4Aj/MWJyrtPiiFgrLu9tCFC
nBw/+kI7O4ktjOR63xqYWyRjnUpFPHn+je3zx/7Dn4fB8Un/Q2ATtr74xKcZDIA9T2DAwFVUrbnL
p7fI+WAfep0DgfvLtf9JnGHBY/79pFyTIy2oZhF+OVrGKVlk6fU+UP5lbAUA95vhKSFvtPZJaq9x
MUL8o58mJmvDdK/rtDderKi4K/3kVM/ybFS3AoDjjqDcG7zNe4w2j7/5jcuF/W9D7p9XJKAn4zpc
fBozP154a3Aie+R7tI9CZiNDPF5jXgz40FrehrTpnUTKbyz74MbGLZIZKVhjWWZT8qxpeDTt8Qy3
mF7RQ7ABhVcQkMfiNzfNXjIYX38jz5hF9sQzvcBd7upfsgQImhWcpgZgvC9otja0ATq161PmHHep
fc4YsSfoOfT5m6WSgJ4r8Wo4OMZG5rIoCfHJNLpnnEUvhNXv5rg8VNU8ondGv5vF/LM7HjrLE8yb
5pveF3uz4fp0SVGq9liKi31dTJo2B+NXHaZeZlXoA6SwEO4UicwZCO6v7+Vyq/52mYh6mJ4vPHIX
X5trXVAzfaXW+1wl+9KLeI+M518f4utrSvjHMskLuBjHPcv5OmmdDE2CgpXqPXSfi27Sh8TN9nhI
jr8+jPX1jv9xHMcW8HECJzCDL0+l11rFlJZS71WoPmNCOicNLAEpjqQ06m2+z4I03iRTHlM5xcRS
U3X7658AjPbHq7n8BEJatFK5oIJ//fjQuUXpM2fOUPsMd8yRRWjYKtxib9RM064tqIHP43aYvjEc
1KD5HVnPcbZscUghHFH2SYZ7RZ589nWe4Yn2cbi5hTOe0ecbDhbBuhpWgqFfRhWdoia8rBu/OLkI
EHsr68/mlHF1UlgrM1HsCfra2ludd9XVRrcnecdshdi/YkIV/YI5eqiq1lq1aXxcersHfsYRMbHf
4m9xd5E1xveYMcR6DFIUecFwJhFVV0FNHB1rO3uQJU84KMK92pTHAVD2dvCrM7L+1mqwTeo8RBXZ
ZgbwHRoLZhgTCBbjmyhg5ljQs4IIEhFgFcceMGj3bXh0Q7n99e1YInA/PNzL7XAFH24Sb5bHevHj
7WC+XJBjiWe3Tj8QP7PEFZky4INPwy2zr2HTJrctozn2zRgADahr2e39UokzMKwmozDcx65zBjhn
KCoVTzZDMQt/rws6PSbq2Hrq45Nmxi1iOB9kTtn4xnwMIOkKz7RqrPglxs2Ob7s7sIhgg3dgkMVm
8P3X5/mzF4w0GuEPInfcrS9xtAlAlkvuX/EBYXQvM13aUzzr+6bLP399oK/f/T+uJ0s3rDf+TWf/
x+s5IJOqqmsXol2eHZgMyFi4YGT40aoz+Wqx22vBvuXPKc/Bb5I6PztHXMskIMxg0R2+nKPpVMqq
geztdVJlnyDSThLm3HPEBNHfHOnrcs9Jouri2MVrZREq/HKkJa3a5mZU7+eSvipj2FYMhb2L2WbQ
zSUZW3/8xxfVI6XpMiuBiFi47LD+ulBZRh+VQ2aqPWgdsdXOYrvEuu567YZhlSeBVQX/wG9O8ieX
k4P6pulbxHi4mz8e1KigQozJoPZF7GSb0EuPAnPK4rQqf3Okn32WMZJz43ymGdi8JT8eyiX0FDZZ
A8PCrz/jKXt1/GHeg/XBhKyg/w3j2dC13xuMXWtkyvdfX92fnqgj+CCHVJL210fWawLySiHPjXI0
5k/35Ml2p5vxN2f5k4fGI/mO4hWEgsf0y0mGXQ7bIaIvUM029Iq5fMS3vAG+B+Y+t+7pA/6pa/77
VNTyR/515eY5BbNOIs8j5ut77tfnxmoUFlcDAGQbut+8OF/btWY4d8jXd8pvp2kkaeh49RmBIWiW
tkqfA5I2Q+tVO9cbQLVOsEl+fbV/frOREE06gUzy+vpceZ1RB9hJuNmRuWv9LgSWgdUtfFdM9lj5
DB/cCpPW2QKFHVoaHb8+/k9vA+hx4ommRX7Q/vFZ8xnz6aohhDE+pLfgOPdRMR1tr7wEgfmW5lO8
+fXx/vZ0OURxBTtg02TzxrSVH4/H/CAGJKcTQt5kw7Qzjh5GKEhCv9na/O1Wc5glbixcZAMU2i+3
GgisoZNFL4y1CTQwqM32HsdRqn/zFP/sdEi3IcH67EO5hD+eTkymg3mBbELJl90Jt95Yg3ttR8lv
npKfnY6HoOyw9ead+brntMguOLkPyzFNM8V0W40nw3Dvfn1r/vYoOIR7A6pP6hT2hF8DpG0A6GnE
Xb0HPbQlX3cszPDYT2hpFFClKN/+Z4f7stUgGUDsyjeLfTNMu9RmWgDSZGTSNKYJqSr9mz31T8+O
coHimwAzFc6Pd6qUlWnDpeNwNZDeINxHpOslBGhmvyM36/Wvz2759T98a7iYBLOXUDj97dD98mBM
zDvFNQ77acCuPloxkwWbrZHIte9eJhNot8k/kPX/zVH/tpv+ctQvb3PnMW9vqkDBWg6TtBNiSD3o
Cp3ss8Lb/voE//ZI8jF1fGKtfEqXbofz4/UEIhqzlXSbPSNZz+2m+sY81N+czd9u2XII3l0WIo+x
GF+f+thLuzyah2ZPpE7gxe5JoBlq2g3W9BSb8UVn/OaAf2slLCvEX464TI/6684iDhniqYhfkaOo
oy2cn/6qVnUK8Kl/1W5tg1jyy3QvqoAG8aAPLjVZ52XPkHsvGZ1+CFN33Ec+Pej/S9qZLbetbNn2
V27UOyoAJNqIW/eBIAl2aqjW9gtCkmX0fY+vvwOuE2dbFEuss0/EfvF2kwKQSGSuNeeYqXrlA1Dn
z4thE5nh+9d3/9O6ww+qKbANoH/N1ZzT6VUr0Cu7tnRjKXoyk+GqF3Ddo+D47w1zMp/itp0l0F3p
GnUpQzCPHT8Z4qVH3+HCQvpp5p5c0Ml0yhM0+hMZiW44TW/4klZpJ90krfHUYOL6+qLOfnJ/b1jx
sONM/v37fxQ6ehTYBMrWpRuJHLOsdohJTIIRp1zXln4lW8mWyO2NHGq5a+r+3dejn3tv4I+g3NJZ
Hvjv4xTrhzDs5YIpBiadmC7D6l7rdCi+/XujzD/FH5eYN+GAO1Iu3dEiutHH5u0nFz6xZ442FvZ5
7Avs4FioT+YGXKXSQ9BbYCUcrrq8/26T0KrU0a0ZePeIGhMwRoghvr6us88O5gV3jlH1OXXtw4Vl
BnjZqTAL15tw62Mk8FfTeJdxPt0Oc1KKR+6XbNTKJsoSsUU08XDhB5jfrA8LOxOVjTnXDZuAE+Q8
kf+4sygGvUElvsElhfQHttRnib4++ZmA7v30cSjj71oR/iI8Mls1MSaXlHjVr38E+8zLz2bD1vi4
8GPwhfn4I+Qh0wsqf+HmqLHcqUrew0m561B7I1eQMEEGIy1KMzkipha7NI17t+nUFRB5wowpOC2p
isbHevQCVymznV8T7AkoJVkPtrUUhUHbkoSU7Zz6XmVBQdd+urahdK2bTrrH6FTDOOqfRqnCtDzo
+2Gw0YGioF1C/YpdUxB7owhoJE0vbZMyw24GYWrFZPCcTKrxxPHEDGmivS7R7Q/ZLmEtjPGoivie
oJhkaeTabVGZ2yjIg11g6zTqTHJ6gz69yvyiOWjy7Oub4H03/sPQkV9SxGJH1jdI91C4cVCWDnly
WB0mA5OoFMtLZMu0sbKpXgEtT9adVN4b4Yh6jK7J1pvETTAIMkVy4liCuM++K5ONsDb39hAieree
0K3UlnVAiJqsR5lsXqMgt0dFfrrQ6kbZxRXaXyqOv1CrvIZ1fC2ycRsS2rX0a5uWTl7p+xZ78Dan
rfj1fDjzmbRkTouKqSrsqOWTd53UcWGn8li4TY8deupJTyBQ+ijX4S2w4Dv+1oWX8NyAVE4s4qBA
OzDZPs4/0zIHCRh24WZgRZ0iAZjdQrrEh7qzJhTLfZNduMRPtWk+zBb4DEF3hEOS/ruM+Mdbp1VB
Msa1kXNahEdc6mO8ooId3edEBmEYC1/akt80utgmY08/pmn6XuTNgR8tu/LVAh95ga1RsSOVvPVh
vNGbLHvVJBX9nUK3LLKSsL9wl04gHFRv+ZnFjDBhlVJ4VU8WyNFKY7TefuHWRXqwzGLXDlKzm9IA
uU+BOMyafaA43eGxqr86ybrXqr69sFacWSosqMic4qklsBOdH+Wf960vhUnca87XBlhsgh+7b2Dn
ThhJvp6E8yQ7WRYtEB+sh9gmKB2erEkCxkLb5wOBCnH6wyDJhcrBhUPQpy0195MFj6oBUgdDPT2q
UnYs26jqcjfu1ae6r2r8Xhnm3WBDgRUvErsfwxcId/RLp7xznzpj/uTIui6Axpx+dGBw2gIcuxvV
4S629Pek8B70Or0dgwz9nD46WdRdoHTNL9GnG4pTTp/rAhR/T55cbFXWJDcKVxujkBu96b4E1G2G
sb3WvP7CYOduLR1BTpdz2/JTmbIljCQfLLtwE924laIWNVmbOrEw9oWZ7yXNvBelcU9W2I+vZ825
G0sb0rBUg8hlCs8fp6feG5QANKVw0SbRslkVqhdhSSGMpCBwnZTkhG1Z/Pz1oL9LSye3lm7DrM3m
nEsVYn5p/ngp4q5Oa50Pm9tNdrylUnBQFOouYE1eBREQhCahErYGRJ+wAakTL7M43iujAfh3lqzF
M7GB7kiKIGKcHB+vuLVoTEKvMfQt4be9aVpBUV+qV77U105mCN1R6urejPVXtJffzWKaGYXKoyDG
E0WVfT2ZseTWEjRMKw9eCrzRizk8h6aBtafgCqRZm0MabYKQqrq0kDJVs/zalpZdWN5/fXvUeV36
dHuoiVMNwsBsaifrlg6mtLAHL3cHwEuYzdG4qvMBrKgBTE8E/2ljiz7Ek3fjvDsIJLX8QaTJOsY5
di8H2rJp4eOYebrVp5yUSySo3Ixyhuxr3w0Lbw66BHudG8GlkveZD5NNCQsqFfVE4HYnD7YhvSmI
wTKjEp/djvw8SEsmhYjswT9YBU+1RWB04d05c2icywkUTWwDHgFbw4/TKSH2FhSwnrtVrzXrdkD9
S3R4sCz4LlPLLOQ1WSsok8iuQ1UTIrNROFlEEYR2zKKPYLZeh755aklmX/TydMRnpu2GMinBsNvS
hS/pma/SvEmA40p1TBDnefLK4UjyS7PVMle26bg00YPIPJgDOVB/ZGXD/L/5MWGsKEnR0VEt002v
9sqF79LnBYeqCHsVvAkGPefTFXWIykJBYpO50hjv0WldyzKW8npcgaRaZqN96EO2sBZ1rq8n9+fz
g+ArIpsahSDIecyVjw9LJ9lF98DpugD5SaxQbJe4KRLlGvLh/NfKC+6ZpchqWlCrF67507f4ZOiT
r0hZh0qAoZJPZDNuYg9HUE4jsOguPOELw5z2tiyMUYFZxrwEcLizpKVLMuOcLxWOP33w56tBTm+y
jrJOnNIVfZKLWxFxI/tBq7Ye0Vn7BHbW6u88L2zRs/ZFZQc4fyb/WKvVyWoNi2RQGo7xWm20+8DQ
ro0weAVtfAsnBmt44u/LqtyorfW3BueDrwLbYN8p5lv9x+BFAnApJsKXmqG0I2L52HrRzzFuYBsU
L2VTbn3y3xyresjGfHvhwj+dM+f7+8fYJxceoTcNMKzmRBC1a91OVpUxSy449KFozLruodSib4Ml
PQw1CdaKfuFF+bSUzsNriokAgVYJ7cuPl+5n5jD1sIndznoNRhVdv7/vyxs1iTYmWrivL3a+lg9f
nJPBTmoiKIUlDtBm5mKGdToLCwdh0EhFaT8l/+ZQ87T+45F6MioAjoaZWyOQz0lb9Vn9lO4OPtmF
MtP5iwI4y2dB0QzjZKXBT1iUhsIL0jamhibPwN0jEy+hmxDf0IV3f+fK5lMHb6RqEwr98cpSpAW6
3HJlI5bndYhqclEBIFp7FUCAdhCX0KNnr++P8U5miNnHXasCcJvBIrem0l/V+L1KYCGy2mz+xvxg
ndGEzo74U0M0GqkOJ5GXuUqIpAccwLVNElmVpEAW4kuqmE970nky0iCkeC3PvZaT50ZOEdkd9nxd
o0YogEFUWmVct3azqsuJzDKERZJ4/PoCP3+VkeBQDzR+a2FUAGMfH55WyZLcQDLHihviQ1ZJU/SC
V5gvK8UvtiTVH8qgJG4kGVdZY94nXXXhcDUvZSev4Icf4OS9aLUCbB6SWJfMIHzwxkaj1ZhY/d3X
F3rmq8GU4QRHyZrmwe9z/h+vX1IakxEO3NwabNuOvXkJhaa9NDVRTn6+HIqEFvsydoK0Ak9Wz7qZ
WLZj9rCGKv0IQxlPLhb9NTsCJ6mzVd3LwXEkdH01ivFtLCJUGJT8lqSyCIpf8n0slXA2inIRWti7
TCuqtg2ibYBBxX2M53INnGszqvW+zMVVNKjHMYNYhulr2Hbw6NZ9qBOb2kEHAiJBupFiSw6Bw4/U
p+rDmPu221DuXvtVRhAQyPRZuwbJw2jiPHNaj3mO6gVNfSHi0K271PqVd7K/qZJAP2AK33SZdNu1
It3HjLTMjckmIUPeKa2wyK8Re68nMrqr7fZ2yqRV39nxBiaf6mYmVx+n08+iibXr0tO++dS3lgPi
jVIntc1MG4j3mvQooBoceEg/9MQY7om8Fk5ug9dURTFtBh9awITFagPkkGRYPSm3fSe1cPsb3E1l
tG+nYZMXuKTsFIW1mbTlMYg0y20z07vRtFRxkbvOAYaIpTSdU5OhNEs/IHUo9OTvRd0+9DCiSUBU
b0xP2cZKgUvQGFV9XdUFIbAoF74HjOuE+CCwWQrYLL40Xo2x3C8JDfGOgad3ThZG1Q7Vi+WUvGE7
olaNhT4XD/sgjt+lSZQ7Qx2La7li69nCthpbv1rZUaOvDF+NDpbu546catsK4thKg3yy7TP/oEiC
3k+KXyDUlG6VCeVejP6LlxIpEPX3ZIL0u1CBftKBjnAaK37LtKS47qbqlWP2xGWTMEX9HHvr1LhC
JGSVy/mmRyS0Qq9NxqEVj4tZsbexFQHPI1I2ZPU5tipsxyAYZoVNUF+i/xAbQAY3VN7nxD2P4Oxw
aMzF1Ob6N8h3dDUGP2r3qOwGAA3CWydRM5EbrOYAH0mG7KuwflRQq+EVI+/DNlPVVVLfWJqTlu/A
gw2blFqi70RYcCM//wboKFnjWCdCxur7owUXgdOhaLdS7V0VQMKee8nXd77qx7cVaYQ4gtrIXNT2
sCBg3DsYOCZJhdL6H3pWRS4Uubpeych5xLrLDLncdIMiXRlaGVeUjysdtKcHsgjYhmr6wboToBng
sql4wzpMqIYBib/TB4d6brbQp6LYp7QqtpI8rPS6JnoNUy9/PX8yMVspkG9eyOrJt16k33GOjp/o
bcrqokPKTHyQ0bwAkEpXESZtD8BS3b/rQQC7KNH6rtzZwL6spQSKyImj9iEclY1JwWKhQsNqvGFF
ELiTCvT0SdAYOxJqMHUOyr6UFQS0ZLkvetOcblD3VhB7pHVb8Uwm0XJCLuu2AinBiW2Rj6RnZJPd
uYlSSiwpUt8fVN9/aeTeWHlAthhDjwRYW3+6aQp0oq6PD+5W49hzbaa1x5pRwUIocGX7jkgndS1P
RODoll9hsVNrtIa+X6quZLbAgIpqMDH4RnlxI0n4AUxMz7saJIKyxveZrVJDqu/DUVK2WoIpEqS0
Fr5BirghgKl2pq42VnlHqFIne/JRIkxELHrSyZ0xNbKDR0Rt19fXIiAHGO/cT70l0xjeY+ivihJc
CAFeOjVJvMPGVql1rF55XPXX5FnfxSJ16oYTtE0VZh9D9cQ5Tvg7PkAHu+hN3Ea3aI6PvaKtA694
LqroZzUWEh5aaa8nybVFvJcZ9juwGFgtwjmb3QQq0lbK85zBAGcCLVVrYScmBXs3opdzoVvuLSM5
TjjmF1ZYZauplpIl549vCIvqpZEZzTqWlWdT54tRsvHBny1urZpjCFkvmJCD5paa3c/UYl6QaNQv
u97fAgEniaKXn/AOYb1rzF8M1DoJmlScjHuvCB+zVlv24hm4HZJqiDW1kT4HMmfyzpI4JMvFHVlr
9zG5i+BawDQ1+cEKCTqSNNSL5V3XaK+aibCvN/qVN400pcONz51RRvsoNR6v2JPdVvVCwiwL7nBt
We1VZvg70wJ9pdg9FAxqUUvsHziUquDgEQTpNel71HED7SewVk5Z2GTchGtq3RhhcepFvhul9ZWf
4NIj7YdY+Hc5ATXWa0ROKf1uitW5WMou3kD9GYl7E4crX39H4VCK79eleH4t/O84+RNe8+C5K4wr
EZskEvVR6fRxdkve8MY2WAsGP8nuJIU3PZ5AmHbjoh8tV8G7TK8YYlIDEG2Q3oIOK2ls+GQZpRCl
le+SVh+1eMi3rDOL1rJ+8E79iLvRIdp61QxK9mpT8PODlCSkynJ9+87wjLWkDNZLmsdXDTlUVaPA
9+mYjn0lbcZE25ESA9Gf/zEIL7+NfEJvSk0flqZcObFOwjUbkmVmN9FSG40GN+DkamV9R97WO9kv
3a6kdz+HEfS+MbiBAYHo2xgA+D3qqQbz5egRKhOsEDuTbhLG044K5q+vt2HnyiBU99A6ALCw2Pid
HBa8wTNbaaRShvDmYHYBwl4Eu9Z3tb8ZVfkGWf2Tr/UbUO9/40xt4S2YrTEUgNgHftzpykZrqkXS
UDcY650hd7s07yTgU/HrVEE4o6uI153oM78MdgZo568v/Nw2d5aam/iiOWMZ8+//sf8E3FWieqec
0OvG1lLAcMft1STpy6+HOXM2mts/tqbRkhPojT4OE0QhAAro3W5H/Lhv624aSOh8CYIq1QtXdO5R
zicVdgMItxTjFLAOlKaPwLeiVcAkaRhE2owvavak1ZhiRVbTJRHacqTWWoC//foyP1Xx5lPLX0Of
Cn+Ji/SykIgid0zGPURqt7PxlzVese0hvU0TX4g2MHedZl2ojpy/v/+85tOzbk1EPWbtIHeFZz8o
FQjzrFjDNbpWh2b39TWemzGcqUkHAASJyPmkDzNMegxUijqMlHH2EsqRPbuTW+3N18OcqbfougIq
H70vz/G0J+HDTzIm+t1u27cLw34Gv0gPRmwgs69iybyg3ThzUbx79FItDWOZaakf52ccJHGXpzn3
b0qpUTdjvI5M2HBVq2gXXoUzJzFsbXMFSaVJjX3q41BjUXfhUJW5G3STvi904oPTFFAlXf1wA08c
vGkND96aGuNCI+PMWfOPkRX5tNItwWSQ8eK6Zm1t536WZ2nu10/tzDycqxKsZjNwB9ffx4sDIFom
MAVyVx+bfWZsLHEt2ODqhrgw0JnpgdwFrYeCWFozT/1jqWFXgdfzkltx9U0t76ox/pnDLSGVam/W
xoXX69z0sNnzgg7iEwFA8eNlkVw9VAD+uXN56lSNsa5yQmuHS3fvzAOaTywq9gTQ3bQ6Pw5TgQ/F
+M6cp0n+o5rFcrp2/PoBnR2CIjXlY4x/rFYfhxigsMmFzBBDOAIRTMuF2lgP/94Y8yT545viqwM5
0jYrREReLY2wRRNfKoOfeSDE/LAC6bTX+aicvK/oMPqCA3bmNrb8ZOXhTwi2mwAJ7YUF/fw4s9WU
oxNy9JPb1Q1WOsgG42Tm9ASN9LWDYbrAkLD6+pZdGufklpma35V6QbUJ8YhEMmdHQqX1UFJj/nqc
84//r+uZX6s/Ho3UjwJVGNeDexRwpThKaXCpeH12DB3n2mzVs/VTqXk7GhXYvvkDYXoQAdVNWV36
xp8fgl4ZJS2TxeakOlhYowUBmcsIG2kXNRkJANrm6zt1ZiWj+IXMAIeqzrWcLJYysXMJS0GGwCb5
pXnt1ZgGr2WdHib7UoP57NWYdIwEZUDlU+dIqbzE4PFn7sAGYRFMXFL3L6snEGmg1xAGDDa2uLM/
+88HrxCNYHexkbkoY65tKS/BOXVrjVBGObIulE7PXc+8+8KtaeIQMk9fzr5JdDuXGauRj1N953uX
Vphzr4uG8wg7w6y3/LTPUuDK+HrHwxnTw3zOyb2Yold4QY1xbhhEETaKDGhF8O0+3rQESYPle3xk
hBkttHygaIayUVwSqf8WHZ3UmudAIDwgOqcAhGsfxykzWAWcJHO3roFyBNYmIUkjlu7zBLyIZ9yK
QtrORgBExxx1jXcl1HdjZR4hLu7BRcsJ+MxLomD1zF6Wb7jJnp0mA4r9k6UCxPdkeQmzklrtzYxC
VoO1qpiLoiiXZqGvJRItaAvA/tC3OlUPxVfdvv4eEzsCJx9EZubEb+k0b2yAxINgmlTbjfNiyS55
l/XafQZIXjLh7AqSD8R1p+sXvtpn9ggfruBkM0KyLg1zW2RuQv63Wr42mupGcn6lEtimqZX79YJx
djQdxRe2FCbN6UnKt1s5NAvesBCaqjzdSOO4kIJyMeS/QvtSL+3czGT788/BTr4X6YBd1QoZTAZq
wkdqEbTmwjSe/84lkV8871YRG57MyyyIm9oauIGDThy7ZzmDHJAYfkBr6+TGpSS189f012gny0bX
UZotckabcnNtitHVpadAvbAHPj8Icgd1FpFh6//4qnmdWSZpgdqDaIyVlB1nFj1kkQvbhnMfD44R
/xxlnit/fGaTbpIJwiBsaIwIUrD3ExHwFhVRRfs3L+dkihdoiLsRrJDbiXxpQfhRv+tg8P7GNEDQ
Q6wIh1s2wR+vhg+w1aWtMm9OalfqfwmjdHMJrBbxtlJpXziKnb13f412ajmhxR+2dc9ovlavBt9e
TvifR0tliv/LGk0+ivb8iUdNQfvtdDIYpUw0OWgtF1MmMN8eNJB54d6dnW9/DHEyE2poljIhu8wE
k9T1fmfl7TIQf2u+YVBnR8wXFyn8xydE24PQgZZp0I9XeiBjcMhXhcxZ+ZLp9+zD4atr8T2EZXJ6
+Pe10cwMk087XPHFYBqESDdOA21HSx++nnSfR4L4oHAkn+Vr5NjPN/aPVwhooC1HIfuvTDfWQpTb
uqaRULY3EUWxr4f6/KVjKFxVKKrFb2f6x6E6FegSKfYZdCdzbZXjEyoBN1CCaykGEC4OdDWzqLkw
6OeJwaBU3gxZRs+KpOTjoPFkJ6DOJ7Yw8bSSzWdys66h3V2Yfp8/Soyi8z0y6MHO9uKPo9hKi7SZ
AC23h6mM84I+WbqK5eewUyl1GBee2dlr4ixPnRoH/CeBd4n3SvdL3qdGipcKfoxEoq3WD6uvn9fZ
YQwGQbI2ix9OFr1eAwZIWC4rhNc5vUr6OcR2CejE18PM/8zHXZnCfszAgUyZBlbByb2LY4KSPBKY
KMs3jheqQKfoYUx3Heg8uQuWefmP0+a/BJp+yFP++7/z33nLC6BzftD8TlD+61f/Oxa1+55fv6Tv
9ek/9eFfrv/f798mjXn50rx8+AW6CWCVx/a9Gu/e6zb575/iH3/yf/ub/+f997/yMBbv//Ufb3mb
NfO/5od59ictis2vZsxQ5v8ZMbWfczDzs3/pHwRq5T/nqtNcnaEmSV2Nx/XfmCkI1DK6vNmbhSwG
ayYvyT+yrDXxn7QuqUdDkKHggpT+n5gpTYFAjdCLIFQkvyhQlX+FM4WxYJ4uf00nDhCzTwPPgUE6
MbJY/WSNRq4T4b6JM0CKdXALCn3c5WCFt4FWmMRfAVxGLB1kbb0gqkted8D9nky9+OnnyQ++8Tu1
bV4gs9qowNNpRfu/gZfWkaGrG0BaJ87yfs52s6u1fmmm3gPZVfa6qfuXtijodQ/EdUllf+PT8F4j
cX3qzQ6VAaIv2m63mSmR8mmNBPixfRgLH3Cjr9yo7XCLk4ZuJl/HGbt6ZVWhel/1u9xSdoTc+7tK
Ch6HsHlXf2MQQ+CimQr4ntapNwcjEh+k6PHMM6aKG3ivtNZIEy2v8UkdBjP+RqUKXht1Dl8rxbJJ
261SpP4KfcbBmyVoOHjvoE+kbkaC0jKQfY0zv8KpslS3npTsp9H8poo8vw5D/dhC5swmIqMAfufO
aOf5uoyjm7oYyKkojICyXX2bSkLaER1B43PcQL7SXXylmWuzMFpxTYXPJNilrJFV+WCSVQyXyLyn
CmyWqCHLmoUT2aBhByHuSXK8LgtOOFp+J+MRL9tiA/AZ1Ge1DQcgk4XYWjKRGrJYWWGLtpUWGWp1
L6UTnUYYUKLiIUH56mSl+WjXLGOhJ55G084dENRYugzFtdPqUR3UNQRfadNManY1alqyioDfSDXM
Sk/ww/T+W1wBuTQnt5iRmHEWqCBoCvCc9bTNMCCmFbTTdD6KkapFhkK8zGoOXjpnIYBWK5NsGmds
k2VixVsJtrSalZtSN67CxFqHMcoEs8yXvhaHS1Ky9iCv9n1BSihxFvaC3gOJMmb+TVFg2sZZ0xBo
C+FVMdZqbb6HllcvNPzDSBTgtpYCHG9IrmLUvnUaIPYZ/anUI8AhQI5FGtMctPhzSuKinCNlbyIP
oexQ3gMLJUDvh9372DhL0orAJExJ+kRK0S3q25sSeFhcdw8EXC48LVnGQwa/ukGk0yBWixQ3LCK4
KBFAxV6zXjkJuANpw2sjUyVHVjKEID3BWFGb7/DEbjyluRs6dSsL4yDyYWtIcb/oRui4cSuDaiQc
A9+c/uRl5jWkUUi7rXGnWGTwxH1+kMLSX2XocONBFI4HU3mcMEaGv3GpoDJTfEdTpKarQvPviyxe
+0W+MkfveY6P5lY0r4RMLMCxvWmq9DRmWbkTPo2rTnubTPOlqpu9rwZvplwHIEz1B7Uykzfa3Pd4
ILF+KgehjwdBlEs8ogX2W9MZxxIRaehGhnJT8XU24+FoSzoEM/TleUIaVRkdUUKQuijuS9U/Fop0
F2bMFoRXajkSCWhkD2pEvoRHFpiVjK4hT5GjJfazyImXCwSUTe9logjvICU6VtYcCNRcNUWxmSJc
D3JkO7okbxQKXLB39Y1X5D/JttlG1k81Adco1znBQZBWvVheABz1l1XVdmsrY4GI28bRGxwoSU/H
yUi1N8usuq2pmem6GJ4EBniqjss6BS+qV8wpNVMf+EXsxK2J6b91+kn9zhT1QDqr16mJODsqy7nd
Hx9KSdqBvl17Qk1uSPXJtkalr428fSgnEgf79KZDeOhUMNbiXCmdRm7SpccGwu2Rzy4IZ3y0pB7i
KqGesf0MO3JpqflVRx9taaFPS/f9DMl5srPHwHoEQTo5o8jX5KGPS6kXxy5sWPin7mpmP6eD+hRX
FcVtb1lb41sOq7XR/Hphj2Rxh7UdbepmUFcKUauNLy30IbyWI9QznpZBTw2NPW6HKzKvFzkEKkfw
6iLDmpac8R91M7s1dV62dop4S9j7LkavMRYqgW16234PTZ1c3MnJ1HRDrfJW1drnVgfJ6wlsV55f
2Yu0YllLtWuiIdHLTN3POsf1LPxULEQeHduh+5HmvkE1yJ6fn/VY9dmR+LCKkXLdMfT0pSe0hTND
dWQTtU5h+6GZY8klIeq5BwBDMrJPlE2Wh+BK7ddeh/yCYnfXy9ktSwGHaal/NohZuu+G4KkGxWH4
xoHA0bdRU2/9NPnGcr6tPHmbdPZEegkxW0r7JFctqviapLq22gIb5W0Oud0kQayTYmxxw+I40Q18
KKXo0LmNww4A8KtkkJxnBFiyJrNf0qu/GlXrLSEXCzVLCzy8Ek/ET5nLwEialRcVN0OvHcBuV1ig
7V89jZj1qKYtq7xC8G+G2IfmYnfIS//H0MvfrCjZTSBTqpxYXD5sZBPZ5ts0dPu8LdBzEDSNaLFY
Fx1B2jYrw8L0s+dMicq14Ye3oRifUll6R2cJyr5vtmAd75pxjv81zI1nm8fejK+0vLkl0+mFiIE7
daKOx6EeVQiJSyQbLZt62FsWDFkrNjd5rxh8sft6lQ72puGUF7SEyfUhAdKRUH+akXrL43xk4aoO
cVxsYgHElUSbwimK9s7EwsEDkided5YMwHNO3g7vg6/cN16E/E/q9o1dXPPpIHCyaCymhbyqoMGl
TQ2xVc3XoTQeE4LoF31tlWstj29pEe/SwjqC7sIhNrUKeVKoKae5gh32/ms9WMmis6UbocVvtWrh
koZ/OGZTdMVuJmaxIfMUs9Jzr+mR00ycjMGsrPKA1NYizO/CIv2mCKjAWaFu6O6R52MD0JuMaoUq
4jqdt1xNe1CThAyN+pdkiw3OWzKYM/ErzYcVebD7zgqmbVqkvFu97Gpa1y2FrxB4oLbKVVh8hxDC
jw5j1yiXI7S9Rpev48Z2g4ZsTruZ0ZDKxPJQr/t0BBE6p6/azVaHr+WQiP4jNKxXguwax/QphbS6
fDOakWsX0/fc4zkZSsQ/nQ+kOUQ8kvilVrVgL8ZhT7ZJ4Kh2dyfUYoLYl7qioKASIeibTVkHEr8A
00mFWNhtWzhDnnZuVgahY6f6ixBTsmzC/mpuHa66WacfC0iMFnkOGmouskcjPFvpdiyzNzSDigO5
4qr0B8VBX9jQLg03hsj6tdJghYv0+EEK5YOqe5HLQtauPNQQ9FIJjfTzPCSppCKLwSflstIIL7HA
UjiNrh3KNEWUWbNqRMpu7CrPCTz/uR/Kdj2NpXCF3uCDVrtokTayvw50KMG63xMqF5ROjDuO67Yc
coiuM1N9UaAFLCq+Bet6bK5Z5/ad6A6s5CNLYniFCuzFTHhcoUTSXm/VkoPkb0UcNnFHvreQSE/E
bogoOY4GnaZzcmOMQlsluvXYqJj52/B7P41XahoeUF2+mC2u7Mps+Gn0uFupAXV8vanFcrRDQhjK
gq2Al4wcDUzUj775XojWWLEuhssoHm96vrhaGW1arbwq8Rku6q6/wasdLbEzH5uBhVmBcN0TfN1o
UPktNK8rULP3nL3dcWj2qSp2fj6Sv96KnwXogL059PdTYT3WmrWqJOtXTxirYww6Ddti3eTeOgCd
s5z0NF8rtuDVksxVAtMJEW4unD6LkZjmZrKsZTrh9th/HxtM72SCLwK7P4yV7C1YTKtFU3TL0Bg9
fALeXT+Sa4dnGRJ1Fb3EQ4vPlEgI9B/9clL7awCjtlNHkUb25Qy0h5gayxrf77I9MvvQFHokwJX5
I5y0bTTC/k/FqujQOmvj9IDAwyP5oXzIiLZfxaPY1+r4TTKJrpdEHC1AYz+oXnUYIvGQesaNFU93
dUbsQO+nPNb+Ac4dYRuK/lpjFGvkqHdIs9wh/N6Mer9HWLr1aTwvugaNtmTqqzFiQ6Xl7S1R2wGG
IOldzcurNGMzTPLYuOgi+8bXyfQi82XfZ2SJqRMTcqyTpdxO+lIiv8CJY2+jS8C2C3vb1P4vT0CQ
xKm4Ah3+FM08CK/GYlqm/XNs+ZGb+OmPVopXemVjg8iAfloNtC1ix3Zke11rdpSsuHsL1qK1H0dX
RamT6GGvRBF8Q0bHqiMX7VZO0gZHg9mtDUluSc6wSa1F0r0N4Lo5NobjzYhNxylYVndj0Mirxkv6
naiy3aQPj16p7UcBP6IM7ZeuZeNaJw0bXLtGU6rvihY6RJbU0pqc8YRtijwu9BCEPZi5ChGrvRuI
iCCgTaZT0o/f6qRQHbzmtwHCa/CuhLsDiEPVWj+LJj2oefhkldk+JDNt5eXCxDwEA7CY9YS5aTnm
HGBS2T1/q2Ib2OkLkkardUTy9FKK0sVYVsltN4W1EwZe5ih9GR6rIHpV1GDaa62+S3XhO13JkjgI
CZiRD0kxaj3HMziKmj6izCC9DQL9pdHhuYdmdN1IWrIoq3xN+tgin0fs9aNplot4sq41drGLCMal
rDEtJGyrVv5NVaiYeilB5MRSoorXafYbHGYMwuLSNHzkdX1TLfOGdKSZm5Gq7Mqrn3YRFiTLBfdG
9jaK5JnmY7quRLrW2FtzggUGOg5xv2ok3NdxPCk/AgXDhBUUwYr6HOHkhURmUlwkh/9P3XksyY1k
6fpVxmaPMiiHWMwmAhGRkYpJkRS1gbGKLGjAocV+nuy+2P2Q1bc7A4kJXPZuuCDNqByuj5/zC93V
vmshWl++xr/KIksl5xJ+bGZ/j6oJp92UOp6VpKpnjQoPCPeAeom2B97sSeseU6mv6AlkBIJNqt2J
XEMcJMo/TQ2MMT2cQbL2zgjsncbVWUfdD6c4TGO8p+By46M7YzZPEoB61kiQrdi+hF3ywTLeuTnA
1nJ2gdUx6ESS5CzleGsW0BDUAZsmRxwjv548tPvvXBX7F02vvqIO6HNMCw7F1hoPlqJH3Ojm+0b9
OvSlf9alecx55E6ZcbZy/CpNp/wydCICcj19Lm2LKGZ88Dm9/X58LGqjOvq28U4HrYJW8snNM+T1
+/d54ou93kSPU1HcRbX6QDnuoSEEC638uS6qT5kUH92k+Kz12k0dYkIqtPoGO45DGI6fSCOYO+nW
T7aMNCITnShI79MDFRp/1s3Fra7isdt+jWPyvuVzlQkVwked3OjW+KOa8OOoeZqaRGA+KHtu8GyX
yLbdqQK/VH/Cy0/ggZpWPSV8I7/t3LjfYeA682RCgZVsdNvo/U7x/zT0Lz0HYjeV7ykWhacuSL/e
AaB6KGT20HXarYpx5F7t/Hch/LizcHyonS3n2WjshRX+rO3yXqoOpkTZSZkdMFSBWQHwMRO9DsLM
r1P2vUSQUX6niIyFe5J7OEYfG0lMgpfQvsXSbxdp/jlr8LSiTin84sPQttMujzJ8cIbw44gF/J3a
t43XoGRyLLuOWN9WH0fb/FQkDiYClBgy/gKm8pV2k0xzSHlIjeKHmHRIOvn0WEX2ftLb/tRW8oYi
+6Os3b3mdzdWVX/CrKo65uN3EYvvdmnb52T4C/XSc0wmIcvVd6Vsp0cx2bifKT8AVYdfTLxJVdX5
ikItju4N4DKfXjjd2D2Oo0DjxsSrygpJtZWz2AFW04fUxQVXur52tJPMC3AV4pmF55ZlmXsoAMpJ
I8dn4NSAjycbxc0j/S8cOuHlN7NLm974JxwV44dOOMqtqO34zmoM7TBopAF6PUk801emfd3+Q+bw
l7LO/38p5f9trgU2upoo4FPbM2bRFyoFV3PM/+e/0+/5j/841/Mv9etc8+p/9M+8s4aAgOagswCr
mJrE/8s7a+5voHlUrip0cpHomlXZ/5F3ttTfhABvCuIcMp4GYOCfeWfh/gY8R4MlqxqAqEz00F7S
/yTen/5OJ5Oz/x8lXi+raDa1pZmSTt4ZSUL44ks8plklpRZ1EU//YnAx1W57MgfWLbrlHckCa9go
maw1xxCgDDMrp9LyZbmpsUrTQYR7QplDCw+y4EbtGqyzEH70ScDpW5CBOWf+Kqf+0j1goJTtyO4j
Qb8AKCQ19bxScGXZCj/1vdY8iDFtn9QUG5SxrhE9xgq6ObthGsB1nLSbVzWIfwz3f+Rt9oTMVVP/
138ucvov7SO9ZpmImcy8gWX7WRtpjsy4MkNpnUu1VBC+EenpeiuX9a6XSZxrXaDQbJUqxRKGlFSB
1PROYxJln+O3VBfHNrfkPlOjcaO0tjKgxFmziv8shgHi9XICK1nHaDGNk5eYGKo1rkLVUJQusUiR
3mgRNw8CguLQ9MqE01VfbPRUW+sqqgaABqmRUJVZDGjsTmGbVdhYx5l0D1aYIcKBphkMREd5GjAr
3ZNEPVLQcL1+9hi2ulicQSzkN3WhpO9YexE+OaSxFd9XztenYaG59fc8UAvEkwRgB+DGudj6qiQd
1yKNdeQYvRgzmZ8xqswfLIbLIB3MQbALRVadyqrFsFAtZfyQmeFEnFKMbYnzfBl+HKzeaAn4zeR5
6osw3gddRwTMozFF6MQah8fIb+0/VYkR566Ed/bhegcuC5r/+H58WBGj4uvR/Lj8/iFymlz6/gRw
gwdCX9ryFLR1Q+YGScSa+KuMbN+rSn3YoAysHAvAmtF2RAmL83DJyCjMKPdH25hQI7fbo92ME+Rh
HUWDtvpL7eqP17s5T8PFoQCsmQ4iNCAor0M5uewmtEBXy9OBVDmgpiMOz1+kJn6OSerexT3lm7BU
m40y+5tz4KVJVv5Mx6ekPw/Aq5Wh107IdM1OncgpHNye2kQFAGmDEvFmGGnl5ahDK9OmmrlYf5Mv
TahoUP6GBmaurOvswc0wS7UlRMZpstuNw2C9PfDVHAkots3Ova97pWhtHXcVvNqu8PunPk/Lh870
Q8/lRPKcXKs/XZ+4BemfBTp3EJo6rjwgVEEQXDaYJe1glmileRFKcaQG8wQLwiDyNNOJPDgZ3+ou
GO5aq2w+ZhwNNxklrIMi8mTjWF//EIQDbXwCkPtYYh95A2cjUiIQFyZluiFhUcLq403ep0gzZlQo
b5VWwSeqTosd7+HyXCGReGg7rteNIVmdA2IYdg071nYXB6KVG9RdqCx7ukL5I3H8/ZDO3hEUWfdW
GocHowfMZjvzY8ZO/Tvc81DSS0b91PVQSUIbAkZZVne87w0PfHuzMWdvNxul+zmIQY0Qqo5jXE6Z
JaUMyywRnixxULMQFjgVmOw6ZmpCVFUlzEw9OF0flJU2XQI6Gka1aVZavWyzLc3cUnB69to2/YAf
/fQ+MPzsQyqtb+i8ktAtUyfc6OebixGiyYwtmK1MkAJb3sGmFYF/5HTziqQs77paVXgGYUJScKJ+
UsPhTwBxxsF10IoKTEgi13u8kNSadwY8FxU8wgwjAJW7CKwsvQjHvHaYUICFN40s9U8OGr37GO/k
85CZplenBiInqaIdIidxPV9HZrWJ0dUaVXdW7TDFQQy1fmxlZnlVz3UOFrc9QK/ABVf2m5qszMHl
IcwHg5uAJkY4ARbyco7GsZAkfCbVo2BAxahXKp7RZGi1rpNeUkTnMnD2WZ3+JGDcMsB6c8/NgzUz
NlAc55ZewlbtyI20vmau0GBtHxO/CvfEg9WtrMnoBlpAqZWb8NMgpOFdn6c34cui5cU01RSR9Ka0
WJn4Hx4cgyCtzbsYoOn4/XpLa3sA/UpCG5hCBgvjcnzLQmSkcVrVQ4UR5nUlNS8cbOcQICNyEroe
3eIAZm4sw7VN8LrRxaS63KxNbtNo5CC9rwFcucn9/M9JNZ8sssoUj0iI4iENKj2UvxpDMLRE2qwW
QIHgeJabvrXrOPHZ9IU0kCThTLuHcJqfk9zsjrkaiQ2mzNpUCiy1iCOwTLCXlx+lESstdXsWys3t
vZ34yclPrD/w0Nniy6zcNnSNmMwhOJr1YxddUxRzKipMyLw8yxovSoLOy/OOGlFNUdAdMcREyxVX
MafLvUER4SF2KWjnaqhvjLFmruxaQYYW+C04UmEuJhiIJEXjUFe9yqmrndFRl+giMqx5nqQIGErn
ndJ2cg9MxzxMOTl+CtJgVsY6fGckgJZIYgygmjR1I/R+kYZdHic8CEBMIsYJUXsxROHYImkKVMvr
0ETYoUFxrhz5HqARQlz+BKZjzPpzqCP9Ygvf348V8hwYDWXYSRr9L4dFbDsig1l4yYXwu/gWI62q
DGCA5gV66u9bO46O/hRUOypjKGdJK37+9a3+ur1FCBCzj0vwSJoXVWWMkiIu1UEuTbKyMrqJR8V+
X01jsxFrrm11hnkmcc7A7+X5YrVdaNudhjR2bPEGMzvnxsrGB6VxCwRj0uiQC2CQbdUqqHU0yel6
l7W3YQ8ERdLdIIxhECGpfHm8OREydymq415Q5NYZwqS811TFOpo9XAfFT8mtUX/f5/PrK7D76rYx
/OGRvzbt08ylqmlIecQDzTpbtSkpvMt44yxc+0KGBWtLjgfC/sUXzuyCOk0MNq2WiJ/wvNU9fKFm
X8448rFytuwl3h74s3IyWmY8zZkVYxFoFYpldITFaHdmTndTYAbUADQaQc2dowwgVyXFBvvp7TUK
sE6Y3C82sneM8eUc9IRgY2LZmoerPJAZ6kZ7tcqHM/ppBXAg7QE0EOJRWvD5+uS/PYRol5QKg4oe
J/5Zl+2avm6RdPU1D7nb6EPgqgWiH4azscTeLnBaQUHRhBXnOrR32YpeKlKY6FageCLsJywM7b1r
oPMbpmZz9hOkUTGDznAH9n84g+Ns3C5vV8/c+hwZIbxpGc489q8ejG0XI72jMrauEuKazKwj0uQE
zymQQS8oY2V3fUzX5hIpapqENUurizH10bYP/LTWPdPNcm5PSJ9iyin1p1nsRYIyV5O7VExQNt1f
b3ltNmfrLATkEKt+I56LzWeVxSEtq7nZPwSw37w6SX+NDzXHx/MblQNh1vnD5G2+zV+PJwU8h1qu
7mFMDOZPFAC+yrGl6uxM3vUOvQ0MaAri8Swvz/pZMikNIII++FAmTMajp+HNCG9TbbwWjd3j9abW
VsmcUQDjTijLKF72qg66Fl+OUSetME3HPk3+QM8F/0kLOa4G58CNqVrt2cxIIMNF6G4vFslk+VPT
iRwYRVzH+7rk6au7cbDXE3663rOVmEdnzuAlsCrgiS41+nXcXN2sQYYJGaDW6xzEvALu66PS9FjX
JwMwZzvG2t3M/S9KryMPnQ2AYqtKbHzJ2jmAWJvK5ziAjZfBlz6hrGWITveGvE2OvV90By6P3tPU
6vvYZ4M3oRP+NIqyPzahom4RatbGHPQ7HpNzJE+a8HKK8zgDAeK7mue7wNpcSa1z7KLcc0o25vUx
X7tBXKgmrjMr1BJIXzbljAmlJJ9ztR2j6Gyog3/IUr/dZ23+XiRKx1Mi2qLWrJ07uJJAVcTNFDLP
os3I0kAi++Z8lo8BcuCKvNX1sDsVhlm9pziBxJoWqierdLa4XWt7h0NndgVBB4YS0GVvy9BoTSGx
N4glUIICsDdMFC0HpFogJRTkWyt6dSJRh4BLxqvXWWYd+2aITST6NNLi4BeMrKVyjab6EbVvfWMi
X1hWl9Ew7x9+EI/PJrHL087wVR1IZMTmQfjlQaK726hKtDOqCFhxGVbIOEvwY/nZTTUX/Bu2ZZXu
PKuOVI61UAsgKL2DN0Bv7nABs3ehZin7ScijMQ0x6tapf0KW2fI6I3pW/cC4mWvOzzo4hLsIncSj
aAJ9l6sO5nhFHOA961IrqElLwXlFAjAO7XOmT9Wd6B1grjYIv8DQ2o3D8SXd+WYUYPDBPyRTR27m
coaTKFNlEOq8CWpDuc/csd1PwORIHlrleQAO67mQmI9o7plHH/TqsauD9IhhHHDjuix3cWm0UINB
RHRVl9+VY9geQgBsG9+5sjBm+tA/P3OxBbou15NpYAvg1pJ4FoJz78nDFDQVTIfrO3xlzdMUZBXc
LRDqWybG/FSvEil5JfWkqm6ddPpUJVXyuaF4dgidadoyH1ptD9NpaowEg8YyX6vaQYd+MDFUkWnO
e+rzzU3tu0hSSrjg06RXGwt/dSh5/Qsk/rnkl/1TcGR2G0vRvLrSgod4TMHGkEpGSAoZ4etD+aK1
slxdlBRnQYY5277MuNW1XzFgPamcbMy6/ViG4YdASgxliiSMnpLBtp/cRv3QJ0PniSSJbgxfcR8j
BFG/Sm3YhaX+M25r7aEa3DrdyTAO76euAOVdGpW4NabYsT2/CWvjVsrB3St+EZIYk83BxcnVUwa3
6fe9rQ0zvW2gSuP7shf7wfI7fdcoMAf3ZSntzypAcG5M1D1vfaVEal9TMhQ19anunwY3qm7dNM8m
CmVG+7G0SZbsyJpiC4+h64ySScN3aaqn6i4NdOu7SI2BR4UwNARIRJGWJ83Oc3EMbR0ncWhc4E7F
GGSgF+2k+eb6aQKOQqvQEywEaNjSjNwvpk56zYMnOn7N9AygP9W06ihFW+h7R2n0Lxl0z/To9qJq
OS1lbezxBWp+R+Ou/KiOQjvCQeKf1VpqPsrclt/cMQLR3BJm7frJP5AGAomaa8OY7xvLQPogAzjz
IxBtlO4gz5i5B2lpqHd2V9RfcJUh0HWqunu+vkRW7lNwBSwQNgCiPUs7mwmBdLsta9KMsVndJLn1
tUzb6IBDAJB/iF67jvr0Rhz/tgY5l9Vn4S3KEuj1u4sMYwaTpcQpQPWSKWpBWnXgbXaAeV1utl7T
via8Ycw9eE9K0Qq4nscQ7mwKalOPvhp2FVFoHJXI9CYEjcBc2fU3bO7d99BMIrnzuRL+KJXafh5k
ZP5ojbGyNsKttS1skpXVOLGBOTjzoL4K1EWM4ZVjMmhq3k5no3JBjdUhNgeUETa28GpThDkQ/igG
kMdYNFWWvqN3DRnDltMwl9gvQ68rvk4TS+z6Unhbt2ZahMYLHaIgZ/0yW6iHdKeVWHzVbmIjZduI
OzUL9RuIdPd1YbfvmgxyFyiq8uiOuM9VxujugT+i44Ge5T6I0v4Q6cFwoOTRfL3+cWvrlII6KugQ
I2dNnstxQFNm0NkOqucHWQHwvEKhn+T5vmiaahf7SX/fxfbGNL/8p4vjE9ALgBNSp5QOl+u0b019
sLsa7wqgt/FuQKP2WCUWxLksja0CTdY4ATUetCE0kCF47mJn+DyOmf+xL4HFznyw9LNFcfjfiAt5
s1EUILVB1L8sDoBuk3WeDSS2FBuZiWj8vZbt7FKvouRZC/30y4MPnsEhjcIv5LEW+5UhQ683w3Il
r1Xw4fZQgt6fpVz80HpKEjuCpcTyv97oysqnY2SUWZC8sJYzXk1OV+IDpnkSSVaSsgXCtJYLvhgA
+UZTK5lZzLR07JqBixBy2IsNDea1AFpLB0G/IFs9gjT0Mfra2T0gR0PRfc8uap+a+MRTKnPuILzk
R6Uc49/tGkWd6x1fecwRFhD7UEOeB30x2nHdu5UvUmKt3C3Zi/B2uiycbmWEhkSs9jkcDQCn4PYA
tYp4CwawEg8x1y63Ac7HSBMtmp8GN4XgQi5HyUrtJNX4wayGk6444W0axOPuemfX3tA6OnsvAdg8
BYvIEmKooToj6YGh9qVH2UkHITrhGKpm9T4JZ+AuKZGd3RjQcXUP9pEJhlDfcrA2OT8WW33eSKxt
i6fWG6EgXUDYBX+ve0hdRMeoT/Vd1Hf6zfXerkytQRgNapYChQ1T5/IUs+y00+q0R7c5tbT3OAKM
sETgbGFJMhzRq8i9RO2qc25Gwbkt+3TjMllrnlQkmTNgdLyeF4coBZcw7aCfICZPggmvzcnL1YIE
hZ8lR7NL0ZxX2+Aoq9A6aikWWdd7v3bBGMwxYlqokVENXiwt9CltFV0UNESA/qK6n1p3LRpl3uho
2bHpnBE99NQitTY4Bycd0iPpkxThfB5qMaZiB7TnAZ9G4oMje7nxcSsXDAE5EIAZpoBc2mJqohn5
UgSG7o02bI9w0rWnink8GzXlmcQA9z9O09Z7e61Rk9uMZDgO1qRRL9fDgNqJP1ohqw6h+qrCXxJn
q2NkG9FN2k723bile7p2pc0uWgBveO1obzL+semGEPBo0e1RnQe/Hx91QOok5KvyPrRDYy7TtYi/
h9lpGpVu5n8MnxK3+p7O2GxFyK330Mp5gzs5/uRk0QgH9cXApxnur0UpdVDFUfVRsa32pHTyuZaV
ddKztNo4cFauFQacXDngsVlGYZFSSQLSR0aaG16k4bwXS8FjoyWssdzW2TjI12aXkAoTXR5fIDwX
2w3/idmbEUUAmJTJXh0njE3aqtglhfIuUVMJxAPe/cYem5fM8iCDwAOwCstGyrDzcL+OTdnkaeCm
hkfpt7mLhKTwEDbxvh+0mKwcFImir8U+rhSyvdnUnCVMgI1IcrXjgBe4ReZ82cs58OobogCV/lzl
GybYrBw2+DGrk/2cz94XlRYrexkXf1zv92qTJARguREt87a+7HaMJc8wmAMn6xQ2j7nWp0QnFaiQ
APo2mhZIvzc9zJ7rra6eaLwAQAXygtLJ0102W1RmhMO0z+JNDP9cprAtjRaURuUW8tYpIU0gyesc
AN+m4c6HvHecAL/tgiavYKigg6HGpnXoITdDxmKCrn/e2tYiSCQzDBBNINd7+XVNOvFKgamDYrmG
IH5l/Bk5ReC5IlLuzHhwf73yTuBiUMLgIQnoewlvAOFRm+jDv0yCc9YS3vRWrCVHH9OVk2/In5GV
DLdJkAUYJhT12cdYYS87J39ASaPHNy/YEfP15+ujsLbjKWSq2uyfRKVzMQpC9i2GafNz0ax+TD4C
U0DeRq+xjXxjvNcWIZcrkA3udsHGvxzvwK2jKAJih51BYN/bZpqQpJ3sU2MOmVfClL0LDKxorndv
rVEHrDpzTJkFsP1lo/FUTlFgNqYHkQ7nmyE4TU2VIOiv6SAgik+6+DXhypc6FRZm/2pxHvBX29ss
DLhLJS1aKQ4gkRbBkARM4WWaVW9E5mtzh+MjGWIi4vklcNnUoHVpjKUIOIHATvd9iV90W5coS9TR
tHExaCtpfu5+tjIgOX1mNFy2FeFnIbSqN0iEqcbvVoDgAYjSuzYO2r0rW45QyhyHkEfeCZUKHZ+A
abjP81E9OqJt2FAYUwKel2eZZNUBh8oURzfy2BgCbhzya3EcGptcl7PSJmLtl18aB3WQJHWDOoMy
2lSxg+95q1UY4VQlXLUkuW3F1OFOHWoHIHRbSnqr42SCHwc4wNQs6Rh5gT5DgOE1ofLYHRH9B0JR
qx1sqFqeZjHVBzWLP1nOMP4bG5n6kgXkjDANaP9lt8Oe3JjwUxoOBdkH1UEle0CvopFas9HUSwF0
eY0imkpkQrGJFOpiMYROCl1hYFEXWLY+anDWAJbX08FVtD9CJy8fhtCNb6E6f0dQRxA0YRcsJnc4
pZMOJLDF5VNRTz5WQ17jGOlRkr7U0krdWTzSgfak/V3AbXEKrEyF3e33aH+V5sbuWTsayFrwlISK
wCW1iLfHSkmnIO7MuWw9HEMEbg5Gbpa3pV1W+zaoER4bUNS5fh4trAtejgdkbbl05vwYSI/F6jSU
sU3yGr+Qomyju4TSzy7zwV0MdhF5VaOOnpGan9vMCk5F0aR3XVFoGxtk5djgxDDnmhlRLifVYqVQ
rvITmxMK9576oIHqfScd+1s0QGXf6O28EBYL5aKpxfErTADTyJ1wGHZxcgZIYuxtv3B2neihKdXu
9GSZiXJfWKO5j6TanPLM9W+zKDA2gq6VQ4FKGq9KQC4EQcvAdmg0CtBgz7ymdJ1vqdM+B2akHK2k
aE52O7Q4Xo0U9ixFAe6FetS/Mw5sTThTQG1QIrwc8gTt1l7NeJzbWhXcAKKQqNo1OKZw7+9E16HX
RYB26MkwnlMD+WGJENq+JQG9gUpZOZ5IlIJmInVC5XRZM3VDexyqgA9BIwfqvRuY58gX30LSDLt4
mGKMgUCm2BFc4+tDsLboECqEpEb+lHr6YiWU0YDqg8LxlFI72Dm6kpzj0OXWqoxko6n5v1ouOtTh
5ieMRQrQXgx23qcjpRbWd1y44Q6GiHrQa/Q3/p0O/auVObx8dc/XgT3mvV6ZHkIIHFIi5LwVndwN
paJvnLdr71IqfihYzhgY+rQ4qmzHx8+hJ0gb87H5bpF22hNfJrsaselz3SWcjxp6RmqAypmDHMjO
xc7gc9QCkaybNDw5LeII17u/lpqaM+Gz+TOEH54yl/0Ph6ouh/m+4Xst8EbA70JDkp/Qq/KoW1n1
Z+SP5g7vtemhL2RxDqs6PMV9ox+uf8k80G+mm7AaDgtIcurzlx8SGwj0KAVkIC1vKHAgc+ZVhj/N
rP7orBhERtfbW5+Nub5BYo4jQ130XBrCF+UAFUiqT6YBsUvkw++B0otTCxuYx+OUP8jMd09xN+Ga
mEJT66vQPUZDnXwOqz7cAHKuDgDofsqmzAdAvssBECNMv6pgT4exhCCelfGD0UprHxJucHsmYuM0
W20PRCQFb44SQqzL9tDSEelU1OyvCedO1MunU52WpVfWdnEUod1uGdi+OFQvp3gWJoZ/wqv5TUbf
NqegV7QK3Jw5iYMKd2cvR5QM8RZ73+UBLmUFeWB85l0PCRR9n7aZts/bKLub8jB/EI2UZ9TVsnvH
hKnnpOZ4TMpc8XoyybvO1PObPkT/Wg96lBRmE5BSYHCXD4ZzDBW7fJfC+TuGUa4D+LC3cmtrJ6MO
bobyIn4KFKIvh1MZu0KijGl4qhEEt1ma9x6M12pvR+VW9LF2+pO+1p0Zhg4Cc9HUZKJc15qT4aET
G3k62WwPMxLrhJ5ZNatekclOwvFctdOWEfjamqFAwq3lAE8kMr/sJIQm16lM1IFax65PyInUT4GF
11+rxz4vBFXd2BNrPSXHgnnRvC+opl62Z0h1EiHAYNg7LZI5XWUckLG8B8zSnJHPTB7byggRIByr
DWeE1Y6+angRhiedZUe6WbIZa3vc69GA7hrepzshfW1XRIZ1c/00WgtsgAsbZOzmF8cyoxWKmFqX
CmACSG3ylyNy5xbNmmrvTCPyXYGbPGQs3H1U2sGxj92tWtsKjJunDvcAvtmYKlGRuRzoWItZUWOp
kz/Q4xury38YQzkeHFvUp3IGZkvb6XE3QwoTiTD96DQUD6Aaq/e1blWUqu34oS+l8agGvI87YWsf
rw/Q6kUFvHn+gVYAdZvLL9RqpdQQIJyrIwocumFKzUOR6T+iyRiPfSUnVFlL50saJKhQK6RxLdtK
36l+WB2uf8naRicdxlvDhufFdX75IVkoqjFwwXQNQ20++zyEYViQkUO8RH2+3tTaqnjd1OJOFEmj
NYOAjGVqvIHRDUv2mZKYZ2fyg1urtaxT25nfpkZVj9E4UMu73vzLK3d5YPO6oacmfaUuetnVqItV
V4QFMKUk0L1eH7ND26swj01RnFtYHB8CBxNbtMpmqHI8ngI1D8/SmZL9kPs4YRbNj0yPP7q8zW5B
LgpPaIP9lagOofhcEY/UcMbvSmqB4Y4tHwkbo97pGADfh+2kfVPzVDtoOSpMcWFzP4sENyS3w/BX
D7DopIB4RDrAOZY52t+CQOFWtHp5bFO9Pega8kjXh2MteTKD3Zl0sPYm1Z3L4bADZRIK6Vm4cUi5
wjsSHvo9HTmhNvo4cafd1bgXowMrjPdJMzvEkCR5dpyk/SgnCa2NR/zOCK1+J5sc9bcMQJJTOZ/n
98Lp3/hWhyIc8SbnJvHU5bcqFa5UCX/kTXE7O5GGjgc6DIfHZlbVSTXlqSCxdQ5zp983Nb7nOFX4
x95scAGC0vTdN0W5qzM3OKqia6kT1va+76v0sYuSfOPwezGBWq6z1x87v/FfBeEsMjPX8I72uM7b
92EIkxhmoO3hM+nvZ3X7+0629q2ejeUD0Zg8Muz93RQ1GH4b5vSusOPuQN2t2BloxngtIjGfy97S
3wWtRBXcinNsTuLx55RY+kF09lbFae1IAGVO6OpyIPAku/x+YEe9pmcIiDY+n47/UHUCxZycSG5V
GzfiSrpjdnZH8QGUiCARcdmUMKPOaTvKi2OWJEcNZMpOidvsUVJu2NmgNzws2NuH66tptX8wqDTE
AZw5c3jZ6KA6PHpbylcCP+yj0Ynsc9/b3zUAaRuphvWWgIhyFYEKWCrGa5nNM0yhpapCHxNI7S1w
a/0psY2tUGatJSyoySTMBPY3hmEkmUvYwNx4mCDJs57lyGB1mn/Q7V7ZODhWm+Ji594C4MS8XQ7f
VJLpA6rHnJkFAD+c9452TeTGpiw3gvqV5TGzcXihUyCy30CIslGQIPWp1VR10JybwAhOQsOMF9At
rPKESvOobNYAV/o3H4qGwVXxQkm87J9r1oGTS1f3rN5xDzIwUxBTYtghN7yVFV47Kngf8VIFPAvJ
fklXrtEycf2Rck/nVnh1WAA4I3ArBzVUrQclMqrDAOv8qChV/3sc5iUwQyXniinIGrsBMEm0Pjx6
IY5TqTj3ABGd9xXwaXDXRvFT6k1wN6V+fqKkFZyiWv5+fSetYaGBd6jcElSmwYQsrnRN6tHfyBNY
RcVNBIthJ5U6uK9SJNo7XxLKt3G+s2t0NctkRLh5UJN7xIFQhe4h0qlYpno4iBoPBvSuA7FcdQhS
JK2vf+dK8gVxDPLfFHrmU21xfZDu02YSL8D1EfCzaQ/VbRyq/q/v9otWFuc+cstxrxZsjLYI8bgP
UTczyVzdJCGyhNc7tJaxJaOORwRvXXq2rGKmfRaJhiQyQBBUwQI76ZDxbZ90CjqzQWq7AxGi3hOG
xx/c3JBnEL/ZxuZc2SdkfpCMIsmBxJNYDKrajpjcYLvtDRXOU20RxagJN38qfVWfrvd2vaXZDw32
K0iYxcBqjQG6ZsY3hUVQfESIsT9VbUh63yBweWnql0TJ/rfJjc277n92sDhVP3/ms7LYa2Gx+Z/8
rSNGDu63uTIEXpXAZJZ34Tr828BCsfXfCABIyZNOmY2a5yn+h5KYY/zGGQk+fb63uV3mJ15dtE34
X/+JkhhkOA1AGsbSEGnFrwiJXb4Z5hMYNjA5Fi5Q7mttSZcssMSlPhz3D+XQlvDsWmdIEK1rEPKX
nl4HBqfemEWoYOzw8Xb8c58ZVvnZxzlKbjyiFyz1+VtsQGAUYeHakDZfMvA4ZeMa8QntgYDd0mN0
ANWwuUVnuFeemwwPNkzTi5qQqW9i8k2nYMQ94EuUDg7SsE4EsqHJkuKsOK4yntwuMpz3tZJH0/nV
9BLHjnCPX4uDvRkyCr3wSnXqbg4Wekt+Sjeotj8II31QdDXF4cBtIesMnAL9F+qA0UiAHyHo2lc6
5PFOs8IKPg9l5y+//hm8cJk54HMM2Hwmv4qCjbEs0LJJ04csQLD4j8roOoz8jCxOdgY8dvvYwl2y
Kq/KA4lCktqlzW3QDIXzx/XvWByV8BfJKZHgEVhDzrXPZWbUj5uYyKx3bzNkbELt1iqapNlZTZu5
6p2Mgkn/1ERJj1hJOSrwi7Cfk+dY5wE3+Lk6blwSa59D3ETFmrw5DjBLhPLgisDvY8O+lZlu5+/b
wAhHpFyzELwLYnl1bh6DiRfqnC+ncDF4ojOVmtpwggb5+6JGQ3TjwTK/e//1XgGiPd8kc+iIrMDM
41kEdKkxRv3gG/a5hVpejF4R4Dd5ipsAfu6uDrAeGXZqmo61vndbkcV/iaZSEFW9Pk/6HCtcfAaJ
W4IIngOElmQeFwumMZSpAk4wnf3RDXP/d7sy6mhW26hdUaK6rUQSbwW1xAvk0W5jqNr70HRlaCIG
akuUqZK2L+O/VHMQ6j4fizge972iFKReOyUIwevpA0Sxu6CxFet7OAxOfajmNB2KyY1dJt+z2OAp
snexKU2+Ux/k56aVQeN413u6XALUwQFYkRWnCEE8guTU5dZQRAyGNur9ow+GHUaYnYHxLM6GqBO+
Mqu1XEn3U1B285+lXWrku7ZsytQ+gl1yc2WvV9UsxXX9sxbLgKwIoHkAtVDgOeK4Ey6/SgojGuHK
dMesiSHbKTqMj1tFm4J034SB9TiE7N6dGYSKc8IoJQ+2dsblNQ9+86V2MWdmeJlxgi2GRfR+jzkC
iqkaybHmYXAmsnIZsqc/sF1W0wf0i+vmCSMgfhsPkeZzGCQSUfI8RYyvIW3R3wc8ROSJGDAdYy9V
h+nbVKd4XlwfqTmyebVSwSCCwpz1LdnAcGeXaoU24vBgy0eEuKRiOUf0VfUQTEdY1w951qQf4Q51
w8YmfbNoKNJSFeRtRbkSIPAy3GqgSCl2H7bHtphU5xFqdmQ9+zFpqHdmWPfIlmttEXzkPW2WN/+X
szPbjRvZ1vSrNM49NzgPQJ8bMgfNkmVbLvuGsKtkMjgHh2CQT99fWOrusny6fHYDhTJkKzOZMaxY
sdY/RGOXN7dyDPwpnd2W1Pc3i+WNMhTBNCScgp4DNEUnB2DJz6sld6u1Xr1mOu3wuu+xF1TOcXEE
9hfQxrDQKXSp3oXDPiKXVkoHsGa1vGurcaIFFEf7Z0iJeficWFV46044yR5JlSkIumHtwQ5dBw+h
dy42XeYVmC3/e2eTeXhIMzHYdQNqDt6Cuh3sTNakn8ZTnS+xelevuorybBbaOwe7nt2nfQt3fa+G
XfTfVzX2aDnXcfD8z8vox476eR1B/eb2RA5luBpvhfVAgNmWZJ/ThEM4Sdee825ZEW3NKmy5izYV
BUS8Y4Pj8XDTiLkqrrFNKuCX6lzrcyut3P/e4C219r+LUG+3IgNE85KKzA81HhDgP89umfhLBRx9
OJUu9TIUrCiQZEUjq4XbZjm0B+x7Nu/cSJhNWZ2Xi0RBOYD00VR+E33w/T7XWE0V2/C+6Zs6uKfo
EtT3rOx2+s015MezvBlFAhb4f9JNoBRvD1QY1lhWzPFyGqao/ThHQOaPeKCoEX7xNNRXrePgIkO2
igkK3gD40oSbg9HUsEjnU7R5aB+1uddmKF2vSKhMQXmKVmfRxyJ3EJv2Je26VFfWdDnne/QViQ6h
rzT6C49rZEvkygWd7LQIVHglkHP1+1QN2qpuQfkUE+hZXcj3Ef1gtMoHn0+Iup5XOZW3z1//eUGZ
e9CbkQBFYXoK/I9NaSL831KugvxlHOJgOmln38Q7G95ClTbzKIMHj8mTl2IPxE1kW+3H/48Ppg8K
ggg1A65oP3/wDEQVwiVCcHPX1nQKg0mesTgsypPddnK58tHna0jQnfnf0wv6EYZiupOUW+n9Ah4x
C/lvXznqkK92EW89QbcJ9Pu2CqJPiR7bZ7wZ5+RztEWU+hFPR8Cm5SiGFp6PMBL+7a9PugIDwWB4
DIL754fovabwrXjFJ1TYSHDKRTtLZgUOpjND4BTrO2wO4gPWKMW/x0b48fXROCCKmVSSsX9zZDpS
D2scD/PJgegenqTK2/z7RE0XYdU1xMtojp0JT9Y4GX93Hv2Monr5aKMBYHDUaAJ4bw6Avq6XTuO8
cIqCBSViGmXa3H+c5GocFvTDbKuiXI+QSX8qnChvzpOyEO7hsMyn6962GZx/fxao1xkkKFozvyhq
VBO68l25TsSBvgtu6jgZnpu4TW6ka1nDsxp1eLXHmrrBP3/u27zJyILZ6DO6hpALcO/NQOxDZw9j
wEkY+A2K+Zvu4g8jdPsP6yAtPGBoJDbZWLgUS4sltKrjP3/822sph1mCQhN5ARsAPMIvba0dNK+7
D9Op3uYmWRDpkuqooPhFB7+idwUmx0bovXIHAI8yDqz7HszHdb/OO84axKF7hWY+7dBajlPqbNNv
pQh+jUtmeGAiQo6jWPT2CZcxXgYrL3lCQWPvUNdhvP2xa8e6TJCtn/6w1toTB4yhfkdU+a/Ghqu6
UTAlPlDBeLMz/RbgB0p20MC9VX5Yihnbs4rNlGeh04agff1Of6qT2YO0XRluE9pSNyGW8u/sNtzh
nm8OIKqbAO79V3fBauo3h9d/kdXBuYBgRRGPPjlKxT+HjqFU++6vuTzNYq//VF5ZjTDdO6w1Nre1
aQgFbvVZMPGP3uZUlw2laZV5Trv/rkT6pmpgVpG5i0RQDoACIr/584NgeKjQVG3HU5GEpcVabmNA
4k3vWped2zv0gdYA1hGdzWkdrgo3Rw7QB9v1+JvV/OYW+OM5uHz80JNgtbwNKwniRgh/W/Q9w34H
gl8v3n6sFATHdE1aFR+iKVfferm2UWphHvG5q8mDTlvTdLeII+zVmTXffVxbJ1p+F/LMGPx8vgIR
hN7KPYleFzeln8eo7NtFYmUJkgzdKaQtVNzcWDZoDWkbE8A1aD8uc9V9tPp4Gw6BNY9uWlRBd3b6
tX0ehcTR9DfD9UvwoWdG3wekDlw0ynFvHknb4HS0YrjidfJALuAP8jFPJkwoA8crwnTXsX9emlB8
i9dG30Lia6HZQHDGmqztwcU3cmb4FMFZZr2OBDe8roIXX2NRhpNJa5+WxU3y3z33L6cHB2UYoaXr
cH2ggvjm4EJBEY1nCzkGfw3hZB+ilor2xwVeVwnTctqix1nrQf81e0VXfx3XKi4fqGPr8XNQO7OV
ui2g5dfi7//TteANKoMzDe0/ip1oXpr63i/yaD7uXJYXtuKEvVSPy4iemoV7tuXKWNy7eROHV8sy
WRan+0Ze+NT0e6Qe93XJwwAr036v5pP2/a5//8/T/EZ+gQejoMpJiy4es40Q75s41oXlriLfzo+B
1Y34pXnc6Kh8egUwyzqF8R74F727lfDVVAR04muHVA/VAzQzwum0DAF/VdkDFY2qtuEsFkoHF2Dw
g/lmEOvqX230L8cgzS0EbC78ZKrsv8IwBgKTyinWVvubQ+uXEwFyODUGo2ABz4fd9PNO2nYQJ1Nh
J0dUAmJ9wvfJ7q+tucvHYx2vo8AxLEdZMVuive9+gzZG5urnfUy/DQ014i2EEZYep/fPn440nPYI
JtV5G6TGLEvX085gJaul+QNVjaK3Mm0ldKi+CE/5kbqsOQ5ws9z2qrsPacbPn9cfNaPKm6g5lb5a
WSe4npsiGV24XseZZevCri7sYS70ckZGDoPJC7cmdj/pTvfVdy8arOZDYfd78LmSnMd5SpU0fI8J
Jfr+PIAttzhzWq5i+OjuKs/nDOmhbn/yNj4Bklzd+EzNtFdJnhzbqh9tNnc987ZYz42VNWcCSAq/
sra9LYeT3SyySc72UtW8fNtGcB0AJmvz0XkAAiFGX13mU3xoI+w0sD3iXrUkR5E0ZumUbUd9aihj
UxNDdwprN4RUimkS56KyUABKqeB3oX5sVRSu+jDAMdm+LC1ed5+cvtic7soPKS4RxFXHz0dthzL3
zrmyrEpnBSS1FpJx0/k415RIJTZZKzuETQ5IoNVTlQZ1zsgdFpWYfxvqcArvxkCU5u+43jnBRdy2
Cc7DtT/vYMsiBls391YbhnidYp5YuPa5kjMy0ZdD6Od5JVPLD9CIYX4EN7vr1XLZYQ+2o8ie716f
FswjLYHTvuuIGlyllyDA1JF7N/a9O9a3+1O+UWqJwLeVjhWkVRdM7M4c/CtfmWXUrP21rSdqjAGs
ZVz98sDlanoqlsopliunXxBL57rqJQy99iqbMbctv2JgS1fvCzf+EautH7RQsCB7MbHD63CovidF
VTFPw+ve79eSSa+nFtW6Q94BgMYl4uWnfgMQEFygPNHy7UNXJv2Ti5Rs8BhPXrM/qaEb57skzIvv
Ia2B6SMShuvwVajO1jcoC7WLlXKVXNCAkc5uHNPEmpTM5VJb5kNh13BMQeGEYOPLQFrvnE2YCibI
OzNbIxSTGpBFZwcfQ5fC62kQm1oPCzoUy1OIviyP3Lw8a+lTv/0a9XmHYexY1aQc7wZ3terkPANZ
mvDbW3Zc7A/gr2J2xQwJniXszwWFozSOCxneJckuEu/SXTdTMa3XAhLqle13ydzcun2Se2kugnHa
0rZtmh7ethP2IlV5tE4PKqhU2B2FsGcswgqI5vpGKmvG6I/K3y6rg0wCS52LMfCICqWBpAcZ1gRR
8GHd2hFvrtFBV0/MPREIw7K51rhsunvvfdl7yzxyxV4i6dV9uNd7Vg1qbRc06nq+4ymSomdr2dy+
1COs44IY3wWy3p8GBMQZ63Vvqv0J6Ln5NV+yeKjUgGJzhofYETtLsAGxw186NE4H74hyYx1adw0G
3+JxH3JzhIgO/ZqLKi9mFlsUwP8R5yBX5o9a6Y7hnLAirb6/7DIPtCov8rk8s2/dPakUIDEPz+Qk
pdg41F8X5DZ5zqAUG3uFEGMmXfgweglr/charcbKq/5wrBxz6mT3ffVFEfq8EYUy0FsXla9F/tgp
1zgs1Jx4K1YM4IafbY3bCuuoKMy+QD6d2FnQSECBSNRzqNxsaJU57dYituJsqaghvkvwGhJPg7vY
9dmRFI3jFDceB38H3+u36j0RUCWPzubt/EtUo4tVpSXpbn+TS+5AMnudJ+TpaMek/LZNaAfjxoH/
8oVFiUGCwmDQWZPbZZsl/b/GH5Y/o1kXyyecoAVCq4G30hiEvdppO41lD7jw6KzDMhz9gjX0Vz86
0rp1xrGruxNtw3h8N08JqIFw0GFpp6W1IFcyLbt1Xc9LocpD3FRee6EK2mZ3I2VXell5Xs/VcWws
a8V9dBB58YRHrssD51VLofZ1S3h5wES99jQYP+zHU6dD/uej2KM+bNMduE1fH9xtNPtonZd9u5aJ
nPkh7wvT81mKyByVsYqd7XqOoFJ/haFpliE6ljK4xKQ9gGKIC06bPM7Sn3gprRfNnFKlN32Ndc3x
UUvbYAaxn+UdJeOFwLLPIaVkVF1uvEUJccOC7fC3gOzmpI7TULmZWCZxfBVBI2FD+2tF1xc6gTAx
bphml2PO4yyyrEMHhqehivpysJFcBFqdy8GbAOVjpeiUDw0skfXbvk/mvH7NlXwnN+H69Syvmyon
weys1eyjcts83p+9bzpEr8dvZeAIPMnLkeYCxGBrjo5v0qWXxAvbcHNeKdw0eFk0hyaIt0tv9oS9
O+YsrqQwh2q3Tub87EDcMV0NhsVmqPzIbP3XUw9kCT49Gf3dXLj/u1eHRbSJm1GIESWueJB/osxm
1DH1DV6aRED3f7zzjOskhO1em/VQBJtpPHUxKlBWVjU2SczcrgVvhec185SNYcWWxYevnIrHzc73
ZvxYWbm0wmy1616eMHysB6KzP63sShlbBdHWf8lL6Y+jNUjRY0267TCxB2Pvqsr5ub+eZzkSILTl
97wgomXAGWLPAU2vzM4nk1M4L0dfHbVm3ZDXmK0nOj+09FFBBjAR6OUTohosLuLrG0UH+9iKxhyg
AUJxtX1OPD0U3AxD0DgziUQQyvlj7Y7W0DyN4EcYhiQXll19Kd3cjLrcESrDbH3RTd633MNBq4/O
3dK68UhsVLNZ5l7vmGN56rB8HE6917X8yqZqh0m3axyAkEpAi4aBHFjS/sVgK293HlzZtHjP7h0q
fM590QU1Q9ELFYCST9Vq8e5dCvSZ3E/Az1Y/RqorI/P5JQiu/Iuwwkk2T69pgSNqMX8bpg3S4GZ5
HpsRi5zZFKobrqSZ384mDIsyEuahB9/khJ5BSMzIEPkePVT0Mjn2xdLPDDK+3TXT8Zp7CHfE1ipD
uMd8ybZMyIjfr6MM1eMY46DhXSn0nHM4Ro15Q6BbC18nWJaeTQSawNKkVmkygaano07A6H0fJouX
mFUR2J1pXgrpmUd7fYuoJdntL8dh7nm0wJtA8WZbObVsETyset7G6QX2b4bdK0d1i6mHWc/d1Jup
K8Bkm1XxAggZyjbksbzWIw/whPrxcaAheMua0gftkkD2XfUd7tcIZJIMH8q/WSHma1bNOKOGu1ZL
7V43TTEJCOG2qO32aHlWVNyR92MMGylr7P5IyjyWz1HC52ULXsj+fE6iaej+8IfGpq8vK9S1jaNj
Ow7qwtHY8x6CtgmwAR99Ms9DRaun/gQYTcLqheu6g3EpJWXOPhXTlCwPfb3v2yfZ9R4C2stY7jjo
dWPtkoYpycx4t+UMPWZK6yToRZ3uPRIwuFuLNS6bj7rYXP5o97GVYYZla7NogJO5jpJULqrVR6lp
MiUpgM4GE426YUE98L4BpYsSfkL3l5hLNSPFX7p7LlPGpo6cG5R/+mp4jAHl2Egq2o0K5ns/QQVo
OQ/YNjkEOzRF3jkOBasZSudkPh82Rayro7R685PfOIN/geR53VrH1nWX9n6YlLDjCy2Bm+9XcbTN
nUc/fi/xo9ynsRZ5Jn1sCZwTvcF844zsqr660FOP/xXSlx3IBJEmenfo/rRe2VkjOpidWSgry9tE
PLD36jF/yZpfQ/Yg3ARYDLmN1RCJw9DEeNo5iYPBbVxt1ddpGoISJ9AcIQPnOHMdat9XLQK3JcG5
KQI82GA9fqrcOmZmV4Quwzldkt3BumB2mjVMAyvC+xiRzCEY7CyOxDrHn+LdYd2EIh8nl8a6I4Jb
N1hMutr2o7m2eS+HXKU5Z5rMrbaNr+C9/EpnF34M27Ldrbk50Io1lzIuIBMh4+VuGoydeS9UD0E9
jF3A7q2gj+36Ic+1P51YtAlHOguFZHL/cT2pkurHudDwmutl8MxZ722URTy8a81N1/ULc3rD9lQL
sPbNzXt9ovCbV+LuNVwAwug4EZZhMFGfxC8fHZ31dDHL8WZqQeeLR+6JuXLSsPbRishqR5j7yhgp
E9q3yTI5ZhW35gDGRpudSryKiOzoCbj5/AUBJpRy4NfVP3LSHCC9TF/xEnbYc81Clt0EvHhdIs6M
Sdl8QwQhFGPqdoMBi1StNXTqVC9+NdYXYTiUW3xOQJXpI7qNnXznzZ50meuFYSNqsGoCO69dzlVn
0Ia68nKMd2GliZFbEP4Yl5drjDVNhSPBRodTB3Y5VmVGh2gmstl7wirL9jLZeZXXA+K6gAdsoqgg
b+WC9JI4z0VCyWa0PAPI6dCU4Bfal5A3l1AdgHu+HK75YAkmpI4tqxFpV7RUVNI+j3fW8PCS+Yg5
NzHP22yTKrhxYYLq/JKuF3lrroM93RpzodiQm6Rf75lSg6O1OeniRSwcEPHkmETLlggs98dGWEl5
vQ5bvrlfNivR634OGGC9HlghcfLe9uWMbk0H6a54Rrdgzt8napP1xS5KK98zVVnKQ4Wb9dP6qV9K
f8sKShTOiI9iXMfPlAnsD7LPpf5SrsiA6UNZMI1nv1UCgLsq8u1pyOt2RWJw9/ZzMcze/oE52aV1
nvok0OJqo/woETCo+71+0rgb2J/dvHW6o6tg+1gUl5MVW5fCWaYRaae1XvpH0co9rFLReCK+oO5t
CQ6yfdvq4wyd96uTN9q9tLpZVt+qGRHoChOd6Nx5OpHdFfI9KrzcZ2Wp9y0dufxeFcLsy6krKgZd
SxK87/muqiI5hFPcYa4LZCXkzoKyRHCx9USs+TC1g43cFcekn4tbczVDGNvRc9dRI2PkSB7xD5pO
Hv1Gp7kJSjnt315vXK9ZNmmAyXpeigQv9xULb2YWk7+U3CqLZCCBj1BttbBN7hcAdFmJ6C2Lcnq5
qBd83/7wsv71Sw4FSd7sKr3tlBtXqkcsDwH4sv76cuWu892kmq957uuWgH9u0mpptyYLt7xZ2p8p
GwzfpNpERIfFN/N+2j0U4hDkiJZ2cGFN5asiaLsxK+xQzuo1HTGptaikiRZTvY/VzUyJrLrv3bhc
cDi37L69iiA41+FhK7QJGdR0zT3I4oLAxyf+oNn8dd8iupJSy+AqOcjakaSgi5PUgCNzZrhH3W3A
ZvRQi8UpvhOXGkLXPmxOcqylFlpk3MrW5gNbKiyNZcc22nCoApAieI5jCnTHBA7rXVH3Mbp5wvZ2
nNtmDEbsI+hLPT1jH7xMz+QSS4U6CXSzJ4yGbJbhNG5z9W2uLASx0jkC21NzXoSjvyC9YJv7lNhW
g3uCw95tX7BQM+Uv3fVD+FwBIRHVOZ9axe/5m22myy60id/9oGyHVf6jeBTRy+9HoFMgHKu0tgYz
HJ3UNoF0JGMgN5Ii4AeEUMfwDpcbcxJox8XR5vQaw9hxMeWJclL4ytvCkU6NymuQJ1XqBOiYtA+S
ViQTFr6cQ4vttTxO85LOj7Znbhv4c5rwlTg7uWhguWwKhIOm1se08/WQNkUnhr1Hg42yphNQBglX
dwnH8xbYQBcpmsaDe9MFvVl8Qto9840OvmKi3ckzBQ0ZDtPEh9HZgzmhI08t1SEMdM7C1K/gQYrA
TULNo8V85tAjBZQkqbskNRyG7aUG0KId419gocwlGslr9k/eISsRZokzY/Ybz0rZn/ZBUHEHaDmE
d5EYXIYNXcRi/VD4zqI+vJ6pdjf8KJ6uAD23Yx7lw/Yt9wvpLEcPMJcZNEQmGeuVvghfm5TbDFNe
aovIbNnsckTpim0aMo5Ac2qOjrvNnJqeTzE4iyy3ZTBsMTrTnKLO2CzdUSdIhePSOKBYuF6/lgFo
xppMgwJETXAYX2t51GHJHOY5MkHk9bKI6PrElaJdwnYHVtKtscYxUyrNAp7VFm7nSHoqJk3eNhSQ
s3EKVlMdKiYqYhfCHVbmBSx/iMwupdEYicgaZSb+6BAbg+rlaAlzjjVUtkzdCICDr1BYoUnwW9Ex
76L3zA9W2QVcAUQkVDvLbHupqIlaRd4N494Pd81Mve95F01hk3s5er/zS3dVVQYjbNXuC5zs3yIN
fOhb/vuf5jV/UnnkoljOPwyz/+9P/z2z8/Nzf/e1fZ7evtVP74wX9+vTHb7OX3/64djNYt7eLc/j
9vg8Lc3LU2DjbX7zv/uP/+P5x7t82Ibn//yPP/ulm827FaLv/s4iQK35b30s8/6vrzNf4D//4/ZZ
iz/7X17wyjuIw39FcHHpIqGdADjAIAxfeQeQB/4Fb8BHChGRSWANtI9eeQcelAQHuoHBOAG2IPH5
P7wDx/8XIoJgEg0fCQg8NJE3juX/5GD+prGKcTmQGpzfQJKAWEDI4+ceEY0YRwAFl7flSlZ4kHTX
nPval7X7pzViFZU2qHj4lMDcwDrlzUj69LexenhpK/8dxv+2GQm1AhUkow4Exw4q/dtus1hFU9LL
UTf9JLmlumoMk/d+QVpxuWE4PVzpDUzIQz6OerLSqtLQC5vWm3EBLRD0IVyEE8C231mrvFEawdKd
nh0KdIauCdjml+dybS+YOZucGxeu4XSIezxKs1HEq8rqChPBlOsEZ8akPe4YdasTSpZeuwnwXzCk
HvCVRRrG99GwuAr6aXF+01p8I/BIgxQkmMEQQ36A8sVi+XnmEH713cEDMinozCwHu7epjniDFT9Y
2m6H7xqx4vnaqYFbn5QLDjvVftTF34g7y3igKDs+JrUbq+vCndv91AQqEQ9rp0Tw8JsZNn3Gv+EJ
UB4CK4baprEbQ9o3edO8d3oSVEu7zvVu60ZfKgKeUaSMKd4VEhjqsQzb7rnvy+VdjaEG0JVVTsGF
9PUsftMUNR/106MYaVm4IkggsPB+IY10osx1EzrrtZtHCjc5B4/U23XdvSDd66UaPguqZ2Xxm7l6
AzoB5AHWPwFuENGHhbr6phHbUWMPQRvM4MGcQB2WfcTznZuUbXPZ2QP5YQ/GykZF2hf63AOIQYfN
qsg6/nkigl++PAg6iAdwPkOIum9XTAsKSE3dKunRVa51xSkWLpd+i/RUKode9L8Bur9pP/OtmXZ4
BdD2QA0iWffzAuU+3ZSlHNprqmx1vWXL0PukCTLpSn3+52/2ps8OJNE3e4DGKRNrQuPPHyVzKi6F
j7F6XaHxdhhehtApQ++6jch1Po4dqdblRi3e/w1a5peP9rHygo3MeMK94Y+fP9pCP9VLaKRchZZT
6XMcttwN68EN73ux80WtCijmURaL9e9JWjCw4P8iTgCDBcaU7S3oi/InuFuvG64mEio7k3PLTn8J
R6gVsJL+eYyxRHsDWgJiBj7Dgb8LqgAw3lsg9yQGneMxpbh4Wlt/LKxp+851dFMXXoGSLS4Ted9l
sD72bEyq8Fg1yr9umygPjvkgt3svwhJB1X5yuQ1bc4ikH5Lx9PF1TuPquLrdmo2QpSB1zuqq8Vvv
k0zC9ULaVvi4JqHI9Ng5R2+Z73SQl+9NE3Pw0ybJQVKdUDkTtX9lWyDbrWfVNFM2kVJ/T+Z8/DYs
kzoVltNclt4e3LEcvrWA9c6BXc+31CvjbAjsMeOe7lygTdsG8Bzc+HoEhHOO9yT+YOkgvhd90oH2
7v1UDzC7bBDiN6Pu5YHyOlIiVYesamG5HZB+8RGpyPGxjNw63RQi5v0SVFchcIBzl7cf16He36nV
xZECc9qD4g59npMpvCimvvw6LPP3aIZxkCLPLLNkrfc0X6390NLgPCeJ9jOKuIqLdkB/tyv94Y6b
pp86YFHLdBici5nqcboG9vCUOyvFoFDXMR6W3fh1rBf3nG9BdOqCvP9QgHs57nbeHTieHdBTdNjT
TWLntYFcuPWD+mFCOOldEM+0r8LZeRdDHHtUva2+067UWVwh1X2FwkKc1luwdu88BL7TiCeBy1Vs
9pQFXUgBcQEE9yXIuZlkMCnkjdtvwZUe5j0Lynw+I6SVnJdwoN7YeVd9GVKf8iV1sV7Cfyr5tW6Z
ZnkMQTdY1/Tt95uKjtqHPK7Lz5XqmvxAeKjuayr875049+7hQqmn1neQlS4VnRtKANcy9EE7iRh3
kC3xnTGV6D+c6d6XRy5yc5+ONWyQAyWc6s9aB9cumvhTeMAYsajoV1uyCtr3srBYXHcaAtZy1efb
n1TKjHPQ5KRNtU1UTQp9rRI/+oOGh8CqCIfGixI0VZHOIpovensEkWA3fyEv4KC7Mq3nypN1WoaN
upMRTmPDWp3sqOb2bUtarnoumNSg+7j5u0C5mhlS/h6dGldwA6TXeaqWCLsZF9nMcd32W59qEwUq
hEPAQOZtSlX3PS2Wm8qlFblF/V8hFad0HYpLZ9ja91QsPyHDTG09BtgFH21NN0fbnx0Rn1GN8LK5
WIabrVjszBfLPez39QzMVx+9pqYqXWgEStwaBK6Vb6w6SIjUrbmBcRHZTY02ObtuBSaoHXrAbdv0
Ptzz9k5gnvFAC3e7qQpPHkeYr9fWEAI6myIFwmJfR/TCZuSeUGR0lSqOQdTmYxrhS6WyvCz1s0dJ
O8j6pU7oJenm1kFOvL6Oy7Vp/ijrvLE+C4XnCW8Sr4iNbUlUlbdDQjX9LyevnO+SmYME03njY7dR
OD6snZznuxhWZPgpoUuWP0E0cHElFLuoxJUKbRedp14pkHHuNoXvwf7Zf40xTS/SwWXcH5QfFyh5
iRgPHtq0TnN6Scw6K1y6Jg25PfuXuvR5qmmrvCN+HbUt8BJafZHFkxrFyTQ2SnLMkqxuWujSnZKq
d8vLdWryOOuxy/IvlWcZH7pN1LelUwDJQTp/iW+KzsaVfNKdqK8QFgdGhJ2W7scbqEq+uouIxL5/
lD3eZYCeRuLK01LWmntn7kY2nnMU8zOvaYvp6BNHMbGJ+tW/CYYmqG9B0sj9waeBtRxcC6eo531j
f9y2Q+1/dUcSx6thm/aPXcISK7KKu3Z4F4YFpxJIjzz4Q0uHsZliYkc2WfBgdxe38QJsVUjVLB12
eIl9m1J3a/b85Dkzxei2lQWqwSUUqwfkd+LwQxvGfXN0vGRNlozVqQJKmhhcpkxsDshBctJ3z8Z6
C1gtytT9tQu/sry00SAqKqSYYrHSg7eZofIYdSIZR3wNwu42nFfXO3WT9B6BzTHfN9LuNj/MLDgl
VXvrNDgSw01a0AaPMrlqRewiytPn2LzVZnKXTnYnozfTYRLSq4m9r2IPL62YkjR9rLoegKqW1Kyp
AtR29BfgvLhsU6TQIoz+tJo36xhVk4rOQYHeSC/KIqoOvvLr5YyAyBqnllfG/Q0eLHVxlejI958S
DZLwue1WpsWK7UFNB/KuitNy5X/6zPWziuWx6GdR3bhYjS9f5nXtQD3L3m5orWwq7/1nv7VNHcLb
8wD5ZvglNgVBxxuHd9Qf7f2SIOlPj9TRY9T9KKERx8qhEB+H2QWdhkXczkiVjvSAKo9bR8jKlxag
i4RmjhTlhH6KH6Urlyq/S5utpMkC3gzHY+AoSBfRC8p92c+HftpMMQkcyVJ9sGRSfoqKyjlaItdp
EycSO9iplpfF2ORTtsjcp2oX6C8BxeOPzqaSq6Er6d0LZwBB4oRPpOWfJGz1S75ed1o77kBp4tGq
gq91DTZubU5ysbccYad+fkgW/VUq+ssN+vmIJFcxntxtDkRhY525w3QZ6tx6bwPZOu8oaEFl9scs
9KOej9T2O7zDqkMyJdG9iBQ9PZGEB+CSAc1O6aQjErWAT5NoOUq8B06QGpMro/xzHJJiB1SmCSxx
r2ucCey5ecTAqUFJm2YplpM024FjVc1VGceNly70dm+jAKnmS0BG9qULcPLCOFhfeI4CtN7CuxXl
+uQgGxClYVJMWdKFMrVbP7hWetyufNBG1y5ksJQ5Qey4Y1UHM2NdDn0YQxAfgm9uMTRnD/GNtNHL
Thdu6S7nLpbvqBzqNAZidDnuYjp2U/Xs7+34KIugSydA6dQWQXE4ui8f+4q3Q384+hg0i4PdvR8P
N6PddV66lUN0X60jhh+dFxQceLuTJePsqCywFvURaB56KeDLNGcetIEt86iG2cdxXp3vSQ76sNp8
7wnMMtTPpuubbBosaaeJjW38IqZZpdytRnnEYzt4qikeBqcoKdr4sz+CKbxT61ZNaUzw5dYZTBUp
4FSWhy6IOzcdungkGXIXmq076QGY2WYZ3gsO66uiEO43r+jz69pb3UtXN73KVFKo/8XeeWxJbmzn
+lXOC4ALAQTcFEhfmVVZ3kywynTDex9Pry+7WxLZujq8Z6KlgSYkF5vFSgME9v7t1qwJY/Jdy1h2
WR8t2qqt8IT66dgOhznqSSfo2+qMPoeBinfvIh+Cf/Fr28keSkQgM5D+aDwn6LYfEyedCU/vqrue
bpB9fFnsV3KZu73ezEANbdsla4WOLQuSxJIb3a5re43csIenl1n41ZNe8mSJpHEDe6h73R9ALRMf
gMcr/RYdcOk3blz5+ZD2O/7HbuQ3o57kq64HiJ9npxeboR2IxvRMz69Nk+fWmGJcJ12xTYZADvVw
XJK2fRvdJLsXOYoI32sG9WxeZPlYhkjEcfD7m9cukkZ8N3rRTAFuzhTCh9v+4LpL99iz8N9yoFNF
IQB9b1rCbXf9QJXOPONx3nSwJMk6ShsgeA2neADmbw8br1jmU2TaUbdLvXia+HwBeSHGM0u7xB7m
V8YSaWsRq/kdra6znttE3I9D5wWoVcqAeNZo07WztW3DqNp0YZE8ZISMIPmBrkxaawxwz5rPfLSN
tVowH62MKiHiDGrAxjkek50Xd3SbsjcRWDZEq8Z0TAiENo/Ha4/58Nwk+vRoJ85UchyH0+Nslv2B
kizSgYasONVlcaKtq/+cmj482WQh3kDa9Rt9Xqwd7lLEaubkQAEk0YF01hSMKZN497O0PSo95RLr
DMyXnBbarib398aqlPbusqjMQa4p9cnNahQr3bTL1zxZ6neQ52krB/fLKBkweTuDO6w1ZUq6IqOJ
5Srx0p1MWMeK1tWaFSzOt8ZN7YM2cV+0ZSK2aZer7TKKlv2q7E5Gn7drrLsfQ59N7mbGAIttdhT3
NlvwaiyKeMdOXq/LxfpmzVq8El1xFTm0OTVT6N3qoaE/9OwAB50pNjBab7oG1ZaBciuDykTVr0k0
dF6sLuyutRS1qav18baSGe54WTt7SydbsJCdtRZFoq9yF6hck82RKCeD6QeJYzNPHdpZOG03s/ND
NYXcI00pXhHX6ZsaYm6PFlvHGJ0nweh2uzC0TaaxsfbMjWkxUSle0MZNinCl9OyzNZ0YMZnmrUeY
dgadftmVdpivFntgHYXWXxPB1zfbWZjT5zLJx1q22SHr7OhgpVV0kUzc2bnpfGfHqu5H9shr2Hm9
W8MuZOV6crXpLpQMyCu3G+objOOlc1oK7i48GpF7FRezniQIUl1roPiot2ggqxb7nJSW9kCQkudu
3TFM0l1akrHno6YN35h96M3sPQUVaRd3uqkbL0vbdNsqqVFxuFHGUiZE9uTO1OPQD9SusksapJ7R
f6IyL98nlfE6TGN9N8Uzc1QTjueybqYDLoeIM9sRV6G9oJJiTrgPdXcM0gotTzILRjrLdJ8bu3UD
NNjaTZIaT2kvjJ0dL4CAeh7bkP/5acDRuXHb3rlq0G6t+rEuPjnKoK5jbX6uaIDMEEQ6+V5d8l2w
AaJPQMeirXN3nK/n1lmO3NvUcY7SO85NbCPGyz5YjVOSHR0Pq0Fj3Jak6qwoKRp2c2nYm0iPGMq4
TmIAiCbbFygHMaXlyX3q1eO1ZPyvdyOKgQBXZPEmG61+qZumuZaYPgJRF80uTxrtHeCUQ1zl5YYr
2sl2pKyrDZC1gvA3Q/G9nWQfKMfJ17WUEVWFllx3XpvYJJ60JqqvzOnY8jgZ17LC/NYnMV7trHqO
+zY7G1ne3tm2mZHzDYUZa4teItrMTl7CbKYjq9zV9fiVyKztg7Hp7ArpXoJg1MnqN+Wk0kf4z4Ja
8tzm+kPPtGYafkfV0xZBQv+rn+rijIe2OqB0Ibi9MborUzbuaR4NeQ2saN52o0HGmSocYzfG4RXC
bomXSuVOwFYTm0jyhLntE22a11j7+vs4dcubAab23ct7bsBE6d9jAA0m+5B1dUK2uAKoC++l3uvX
lT0aNJcwEx5LafSbNqlHPYBStw91qDu4P7xpi7pkP+rkcUao/4il6KzC73qhpM+K3n8bwMov2+S4
Kuex2uaVVL6Sqf3WZbrxrsBi8D8OnGPM+3xgbudsWkbWNR/At1x6z3WUIaEvpHcnlajRL9MfuYRF
vhMT0Q6iybrt1LTpPpLUmUTRPC9+24nlqOXEhzFHW9azbjT97UU9DSRiWbwE54qV1nrU2mV+tymf
2oAAF3I9m61ii3Lq1yKalrPbLNboaxriAfSEVKiugBsHf+mz/C1X+dS9kg8C0amEN25EmfHGyraS
n14Rzd94WI4BHZHREXtbinQTP5JvTYu8HyS+HrRFenXMSdXgxMTdWQemG02rpBqz5ArIKIyOoe2i
Z6TcWnzoU1Q7O5PDbqDM3bae8WpNj3lmkp0uWF48rfT8VNh9cyTTJxz659kW49TA/svRMJsk6IXb
1wV5aUlH+gyj4TydFhGL53Q0PF+v5XPLk/akt1nxDayEkaNGcy3PWS+auQpR7sCB1wEGTi09jD92
mDYGGbjGAskuiUwvl1sQmN72bVK0eTQ4jElXjZHwpwbuzvLUZG6LVGoJ+TdLF4eQvBBxquEO0512
zFHq6961GiDlSSYe5fgQeb085RQ/26d6anX7bShNIzupaVrCdWjntEk72CTKLVLQi0BcNS4/tdCT
pm3jBIXN0UPOaN0thjnDTJUUzfCd8MLYERKoa7mtf6zPHNzh/KnF5KVDD5NlHz7S29qZGwER0GFv
jNziW+J1vbpzFJ4IyZmC8TfABbO0W4VEKb5yVaTSK+LYR+dsar1BUKQZY+sBGzBi/iYFVhQm/cht
OAzngiLxvbskQ7q7+D2vc8wc6qxSK0xwaRQmkGaoWB6HxewcwpmMznEPCDOM+cYwOxZ/MlpN4wrR
0iWTzERwU5Ai3VXAE3WD0yhwcZkU50lptb6pHNmBgmTM0vtmyJfiCsU00LfuTYgKBk4auI0xjOZn
K0pLVwYCK0a1hiYI5dYVvdFvGU0BC6Js1sV+SYiKCWCFei/ypbUUFNvQRL+S1FBnp+mHv0xL2pol
aGRC39eCGs6NGnQM6D4Yc798V8JtFSmrkXLt745loqQMLoVA9rUQ8YUyqyo+eFNr+StCQWRwlk7T
ewnaqWD27FB2yTFHuZpeFcLkd5cOo+0Lh3FqnJmF0pYJWTS3RpWL9yyG92/8gm2tZYc323mdRKzG
3Dk1DEl4mWV0eyFMox8vwG5rDaFvepr9vek0MT78km/mo3uRqKCPvVwsFq5F2++JBGV4KpyQbaSm
bNiPQ0bMh06EEfDwvLi176gpPRhd7MhNG6YcUqLtlUn4lqqqTRPWRrlhTF7SNX10peVrka3Kc5qm
vM+4qzKARWWQv3nIk0i8hKnTU2fRRZMVM8fBkgU2l8aOR+DkHRWjrra+EF/yVKpONj4PfmXcxrKj
DmBK0O/GIfIKYC7X25CiUPSbRle8a8AO70q0w+ySNTpekLMs4sskcQPJWtgzEWwS054KyLG0DFdT
J7I4mJqa2YqDb24O5Sj5KemMjsvMB+d2QFmo3IMVYrLaM/HQ6YIX6MKKyh9fa2vir7g38sErggbP
XrMPW0tHUZFpozpqXW6PflXU/bhZhsI11p4ap/J66ppLiPU8aFdcXJTPD62s9ohdnfZOUh5Xv3ud
wIaxOIQGA2Sn9YFV01iu4OAG/HOta5c7Uq0L/S5GdFKuOAgttfKwc6fXqO8sD1hBdOVplqW3Qitd
hxvFsM8MW3q2d2QxahLf1bO5wIyIdfBg9UYCuCu99vmnMP2nPg6YpveCbKYX4lOmGaZoIcfmY0Eb
dI4KvqIdese2+yLXVGYMpRVf9xC1BYJ5wmGfnbzgfkNVxDJlqKj+Mvmq38GIMnPXe3O1bOzZc1FU
JlVorhYOhnB9ucM4ol2W+h0SGS6NPs2Xj583Z98KrlFXb71mp2NQjDPEVkQ37cpRIAyPbQNgEF2p
6g5GWljTJmdQtDd9C5IIKYSSbZ2lXXqFPaDEfmeafbmKkXctB3sx2ujG1MOquUq1Msc3NKcXS1wX
Vyl7ZZ8Id6QMeqIPlRpsJ1mnXLj0UPdeNgSoi9OrcfGaaO+gEfvudPoUfzcrSyiQZyO0Uz44CbJD
iwzBdZAiRfEi24F7PjGai2e3LS7q16jKoeYCZfLmzoYxcnDUl0q9raGKaDsZ2ApXHcW5rvIJBWzy
rdU71XJgY4cevli6UfqmYDvZgceAnZ0sWpMRJVk6l+kG+hdkXbNqui/r1FueGnpnjsaSQYpDRLSc
nz9VV3NWMnen7dREQeY5dnGwVKqTsEC3EoLivqZp6ilxYqvZeprlagKgnEmbc7oIp5uc+N/kxpuT
uNq4KUaijdH3ibmd8xE+K7ZmDOBB3mUa76Emvr7wyeXL80NXuJqzmnQ33Snk5NZOxHmf7lk3vEfi
kOSlSxJy71JW3HO/4tWNV4Xqmg99TFi7+45y040AEntpGzecVpJ0YyP4+Yz4SZXOBbq8NTGr4t5K
7Co68SFZ1W0llxDIAjK1f6qXuLevf56YToPX+HFskTiSB0Tle4DF0TAVhldzjLdaN/DFUb8I8Stj
bBucwMTd7+jfUOne4Kvc12Ms02AZzL77whIa9itSRS7UvJ23NmHFxvCIy9i9dJXl3WstHJ3ckcVV
REI5VT0ZfRDPg82kzJesM7NFKHB39INzWYglZCbWSCyrz7icAE/ypZ+1rV4ms3ejgXxiEKmiwX3L
adLIT3LO7E9ghmY5dlovaXnhsTg+MBFZaFmZfNU5NBAUPzjR0HD7ztW4l6lmj8e8jHR1h0SQP4Q1
tgdgEK6kZB9qbSw/09JeLj4ZxPn9lYnVovnG8yTPeKDoSFtzH/xaaddE6oh6O2GU0ndkql0AYW0w
pOWtWKHDeQriEc/pZ1i0EWY7MvKqo9taRRVfjimhVpruVipeVbOhYdwQHoTCdFUiG60xELrVhFOk
MItxbWPnM97aYrSmVUiADzcV5IAHRZB46FB8AWzOPNw6cTned20+1rcsEwuWTbz87pE880kGaWoU
xa4Oi/Q1a0kN4RLFVnjBsGdYjl1ZNK64Bn8qmjWbXm8eIkhTwHaMturp14xk6YPJ1LVEWJg6MvJ5
dKHKcHru4qJQ15GejV8iWTgBNFtcRIJUe4T1W2sZVFwpHcvz6WIJn+/dmojNVRINXGelW/Kl6SlO
lT3QRV3vNE2L2iC35my4VzozzU7P2Xp2o3K0J4imbjdN+lIHkliN9BiOFjmJQWSPy4x0R4u+OQ7c
5zs7q1a+RISZfSB8TJtPHaEue+A0x7bT+1MTz8wAcJYx9VR9YUQfmLCn+GXy5iZ8t5aQayME3vS+
Q7DMzW7p43Dct0uarEylZQoMm9oIJqKSDKcTUeTCXYej3en3C3hW7UeXD3ZHWqXWH0vMCOV1iBYD
TTOK/ezZgufnoM/wyFS+oNmmyzeXVnMJfcjQ9RXHiT26aPYrpKTl0kAp5mnHRtWJOOJzLc4mbmNu
X0d543bhJU+JP5hZqm7RKPNYrWgO6D6KcmgXhFXRlKDZgYUarkghqqtdi8ZOXEiWRB1V2xvGNQ5+
t/Q1oiUXokcn1rPQVxo1Fi9YMpsEdKS0plPR9KW8GwnQlztMbpzNDRt6dkq9yVaHccxL9EA1Dmln
DrRs6ZJ90oWVd05DRzrXriKYC6qFicUGFKnF5a4n43O5YmcYKFsUYCLPjqUl3hoYuBi69S9l8DBZ
LVhhHhVhsxp6oJcW5LSyo3xdoKnQ6htTG3vhnTTUoPFFqs+gO6wVv5YmlX+u7fhNBXhZ3y38Bg7p
FxjDULT8VcRiMVO39tjO27EqbPO+lwRePZepRAE8xxaknSdg3M8q5xt68XKP4fnHC/g/aenfSEux
p//pm/ov0tL7d5L0/nFOvrXtt3+Qbf2PU9IM3/K/ylN//D9+qU0t+w80nPISkwUJSYjPf6pN+SNC
IF0b3aIAPECn9EtrKp0/LsZ9h/hpz9I5ZZH9dNWPjGuJeBWhHLGXaFSRo9rGv6I1hejkOvqT/I4A
KO5g3eaXXNRDyLX+ep1JbWBRpXp2Gyuz2zlT8szv3DRdcXQS6BWJfcBP1QI8Jvo4cOI7AgWoEQvd
jTum25jM6DV3f7yz0oLWbIGgZAJAQyWxlqVLNzylY7JQBxy4F9r9fqjyN9pPvstaBihergZbO+AS
wFIIROonc/pF5sh+8uQTHAhylXDu18ZQYXdUT56oveDyD2kEoN2lMafzHH0UJFzvEkeNkH7u7I+m
86FE963IPA2YABNWM7raOtMh7nDl3PKGr01ZviW6sato7yXHPmQ4BIvzY5omWZa8IEcfuEJYoE5q
UWqHRQYzH4MULCWvIEm/uwQDEMwJShhZzUteF29eVaxLER56nl4+vMJhGZ0Nz6d5XfTZh2613hZJ
bLQeRVn/fFlJZ4B6NCBSY1kHVRo9etrNXJtnpVy6oN3qbVrs6zjCvd/1yRd+T5T8vBIkm9WqtGGL
kl5/KngMnGUTwkNL5PrzhAnLgOsbnPSLJMwUvP2jLaICdFhia6mHa1mJ56LTMGNOb6O9PHW0fhNn
YM8+hSsfk3L2yk3rgKyamjTLpA66EE2tKtZp3PbroszPmqee1cTnZFh8R+SL+tYw3A59fc70pgvS
hfeTeYplCgkqI/gln0Qgyxr6A+b4pZmaTeG4L4SQBlU+UAs82uQqJQMhQEoPZvnKPOdTHwL1xFHv
m1XyEXbzAm6R1+toMLS1t0hG9YqF3HOMCFhJ3to0uKQ2bG0iNMx/3Qw8ji+ZvdDsN5gPccFb5nzI
Q4yRgLikeVFWmV1UTQssqV/OvAStGAnawSzAIL8Emjf0a8aR7gHb34xJxSS2uW/TgJs5CXDZVn4p
w0Pa6iR1zHI7hwTFJJLpMh9N3y7668UBUrJIUApyjNZ+rLjYbQgCpxbryRSBmXr7CzErRfmmCOKA
5bQ3cSMOQmZ3wBhnR+fbj5v+XGD1jtINcPjfFGn8Jr8l09VDa37JbLeQLFo/Cs3+FGNpl3olo8GJ
tpQYA29U1nZJ7R2RNMyZMv8b/el/CZ378dtIWrs81NDK/647HgfBeh6H0dZxSba1I4927GGrVeUL
qfYqzK4ni5UR0xUXZPfyp3P6/0PW/vOtcqjayOYsRuTfjroSrAhgyaBJOMs+TEuvVrZGJx2ACkE2
nDU/vogCUj7Mj25ZHDUEXf/8JfymTP3xCoSuc6RfDATwFL8dtqYl8XqLiJyT8SSN4hjF9r5pikvL
4roKs7/5uH9UF//lcKdZ1jB4XpA5DNT5e9x3aepdiyQz2oZMGH7fIgdZntrsBjA49lvKAkC2vQcE
jV4QW9NTKu1TX38YDZEZMP9ZDz0XJhurL4n/RdZSaatiuGrS8cmt3M1gZDuzbq4Lr9mqL6zAZdDg
jXUWYHrFeVQO5m25uC4jobNHzPyeTijxou4qRNvHabTW3fib3cx4FIf8bc419EKmOJLe3wa8cLKY
x36dNoIEXYRVcTy9N6b3UBAcxEJgtmiYlRaMk/xymvYlxdLoU+XYbetBgHjJDhEq2Ql5RFIEAURP
RsPx6RpP2eI+xEp/Wki68ZPWvcZwAEzrxocyGTZVfSFtdetn6Nz/zVJ/M0tZTK3/fT8ITD2+nbvk
k7Dhn66f/RclHvzMvxt1jD+QxHMs2cJ0SIk0yfL7ZdRxnT8oMOC8MlmdXec/RydKRfgBykOYZpwL
iMBd/mt0sv4A5jMvtwQxbLZDSPG/4NIRl9PiT/eWZWNFoeQCPO7iIRC/FyhpBYBbvnjZZqoQwrNt
c7WSJtQeUCfNVYAQolo1cW5ctySErDXNjlewX5pvIij5yNqufv3TZ/f/ON5wB/3+imgTRXJmWoQJ
8kZ/D4fHfp53PCuwjns8Y5BMk8gD6bYvl0igm/W+4jafEWyTCx24JFFv57nq0GaOzpqAUf2orFKc
rbApg0WZ5osRata2aedioyAjF7SSmyHucfwnJJ2deieaNx0Qht8q/a6x+s+QDIx1lY/DEQTJPRHN
EV8jHdMPlL/0sMxmwarZJu25G2btzomr8tooHOvKQwXjh8hesfZ5tvHdnKW9LbIhvELiWKJ3th1w
svwSG8tqqrMTJ1oxbCdTfuLWI5qsyt54IeZOs+Lla6RhOcCWpIK6k2YQOdGdzPOrmWrvp7y3STw3
i/k9EzLezPF1jjYhaHTz09GyVzvVr6e4fpwoZdiAVJiBUSYn4ijzFwYiwIJaxLcRfUa+g46Eo1NY
aKYiOEDYnfXUtd1JNcDJ5hTOmyy2usdyKrHQemW3Z+IgjSsX5p5QWOK5ZrkgEzfqDK7ZvMEkLz/R
oSZri+wlAKv0E6hkrv3F1fSbcNCm20mkHJCVGcbKxy2PmjKKfBD5OPdhDQ1wVqsD/YrtVr7nU5Pk
B8sRR03ESbhrPUEMmTradrWDj9QDbXyqLf3Fdvj66gjnSxF3tq/ZxYe2tAezi79jbnirmrhfZzk+
Lg9L/C7qAXfHumqpTOns3TK45Wq280/PvQjsBByLV017IOuFkCarP5XS7LeDldT+uEgS9KzpCgAm
fkSJmxES2Gvk//G8GJGXxZX5gXl00wEX7gl+L1Yk76NbNo38wfHYJ7K4OcZ5DGxTL19pEdnrehrR
/E8aDYHapBMaFH8TKJoB9V/IVBQ+Rbo9BHyGNzpDSBVm1j2u3wF+g44CjWg05bgFY5lzY6qKR4rm
ug2CRF1fZ3N9Fw6tMfkoMgKTaMNznS/gPoMbehu0TfIcoZHeLWrwHi+Wjb13aUBTtY5OvOnC5BAm
urip7Gw+JwDlBWJUp4Ze6exzibDyWPYTRVWTjv5gjRoAgGUwsEuvBo1ENtRuU3x1KbAB4XaZCPHr
5r4xLO+Jrme3WkPLlnW5BlUmNQdIqCKhZHIyO7yykdPGN9VoT2mQFDb2VZ9AGONiVFi8Ga8Zpij0
bfiHb/XKmtWOcLSl2jjWzMuRE7gcloDsBpXibEXZCzvQnq3uQU9qC+FHBI0cDiFYbo6NnfE/UJbS
+U/xA5pygmdNFY5dUjOZUpmkfa1pWdAq453wN/GetCo7txZBZ34IQYRmAIN5EGFQeCtkqH3TyUu+
haXRHzQ4BkrZCsR4Yeg0X1pFakNlZM1GY2VGBroAQ+p1TL7JhGJ2ng3W1i4ktkOv9mGYxCsn79XW
nPICNfIcJztcCOp5KbixplnvHpcEY4PrjTtwuWlnTInzHeq3mFe6gNVH6dHcxyUrV9COBbmMbU0Q
g6rFdE30XLwdPcfLiOqkrzSxygVBXVUSr2Aij1y40FqjnYhbw91xV3KFcaZxuZ6L2aI0JENi7auR
fXszWFq6x+gYZk+oKGz3ITVF4cIEobVRvksKTv1NuWSF+QQRivA6kTLdeF638Kt7fDwm1ya5LAhC
EazpXlDgWbafHNxsD6FTQk6E8obQmvLsWlNLFUCUQu1lUrwsBkRcU0l8PWU7fOKmRDJI5eI+NWna
Rn1Fx5Xox22FdtsMmiWd4NusaZ0OnQhcPZF7s3ZAfcsBdLfpZkhML5wPQ4h6z5+qQTxcIqxCNIsk
nIH0YeH29Xaez5EVvZlziF2nBannnCjDY5M5+SPp2yG+imQwzKCkO+dzcaz7pPVsh8nRnc84rucz
l8x8dvrYOxI3EBMmUMZQ2F1XiwdKMMUDQNx89tzc2k9hR2bQyIGBQ4T2jAiAN3bbaWfpXnEfLUV+
TzbUmft92sd8/qdBDgsimlBvTxHlt+sE2pctU5uQB+Y5Al6A+zwtkeZUQ7Kd25ELfFQF2p9xXJkN
WAIiVMc9eqm5ryeTNdQk0fqBOBDzFZbPHMjuw6d/n2gNwKtYok1UjXRRUaxjIx6q3Fb3zVbWJyeW
9jO5g83s2wNqTKICikCLcmKcSsfqHrCTReOqGZBw80/NdmrRI+FO945TVWe3yBg13yFSbriw2PYt
0b1iINBNu+Q7NaW7jppa3SA4dpis2VKFTcbLmsTC/A7Nx9pw6+zRqgor2llLxTEwzv1DsTjHWY7m
hotQv1D/eP/VWKy9HGRmpY8TEluN2t2HBQj/HKWtui3HyiS3xNS3sDXqWIhae+rqIseeoW/pDem5
g0PrICY1rSGZm9cc4cZqCSvz1eirKSBNxNtVIaHQURaXD12bNq9Ro9unuNDr8+LiyEm11tvYkRy2
HMswWIL7LnJde7Pw2EiAP0ySGSWvHdPMcCrDlBp7pPYv2JizOxQ00CH6RN2jasMrlbn9PVAPlYn2
oOOKqrFX72NyUZf1kA4TgJPTNb5wZf3qdTPZqlPzoJcp+aSS4I/mkmfFzeDSzmHwqNPSKkZrwWi4
QqXQbBCX5LtliqNHW5Sj4j817FsTExwKPqQYz6maRRzYeWEdLAjl1Uj4cICKpOLZb/duS1YL5CAP
1Lg9WB3Q5MrszO6rJ5JyRQLlunHabCNRDJ1bJd3NVFsdCi2zvCUZqz7phmN8xQBh+urHPWionIsl
Lm3SmySqcOgG0C0eV1dpSC6FizlsZ+QNeW2NQPQcj/kB+qd+/XFAREkyHFNy819RP7mrvPfC61rA
HjHB6dxpYVYm+0VosQy4sqp1CHZBRfJIVvtBTeYgT3qVGw9tX7DxjYnxkA8dslZIq3r2Vl7qmv19
yAb5lYyolgIbw+SWL2c+K7QhyWNcL3bHJIKSYkd+N/eaGRHZXbgtFzzRKthYYObijV0a8/nHYxnB
XF6QI9J43yEMkANVbvdVdro30G8cSfGQpTqfraBBlDygthUkFTlivKile2w69Del86aIouXcdiTp
ICKfXjzWxUAnA+gcF3bh+WTwekfL7OtXE/L8FHoCD7PEJ33+8S+ZNLggU8vkr3ZYmyZ3y1S/xli9
xxX+QzcJtNTiDcClcr6R5FNAXdb2Z2wV2XfEhTiT8pIfk3ZBXTnSsmg9zWI+47+sX91sqV/I7OD6
xEel6NPubf7IHutXInf188jkv61net6hKtwm6IfGE35Hqq12X8DCX7XVqPAV6RxMhH7wb105RGeP
rqSfHz/5s94NBdYP/3xV+T1ggMmTyiE4SmBxg6xY9zeHriLpX2aj66wZc8RD3LnmvrU7bxWLejqX
pHBux8vnWl3McQ0RkM8lXqhbDDLq5yv5H1vML7/oP2I2/ndEY3gg/P/9zr0d3vtvxXv+l5X78iP/
vnK7rM+syYgz6XiFrGDJ/LVye8YfhoFUmdQMi5B6vr3/4CuE84crgEVIEzAIz3AvPRu/lm5h/oHR
FLgLa78UOpES/8rWTQ3UX5dcYaOboCXC4bVJCUH226WT0d51MQpkW0ka0rrkAPIrq89WzD9naNxi
3QurwKoXfXdTUT6gLdQ2/ajdzqGzo5evXRkxhSVyLiMAKmPZh1YW7Y3MmRwf8ek6zOItlkMTSXY0
FUElzA90CUTDyLr2h2V6q1KiDmnzIATJGo5uIpNLwp4VSFO/zdzxBYEKqFo4vXMpAwtnI56t2R3X
zbLg0Jia70hbcnwTNmyJiWLFqbPtWF+a2zRrI2EFY7/DX7pu3a7yqZo1kGuZ1D8BhbP+lB0i/X7S
HyKRCt9MHBNnmes+916j9yvKgEogrzZlBHFE9rn0dX9cSBre8Me0nY3zclunpAr7ZpfmuzAxCdFA
XIs5K6QjZkioN6zF9cxneXInhLEyqQ9jw7hnuuSAEKfHyd7EEQaIurtihE0crM5NtYU4sd6acDBX
LSvUCZ/hdZ2KRz0UqU8iqr1VpRZ9J3QYCVrteddVBL88LOj8OfcNzjHSPAQFk35WZDUQeqntpqyp
yRmaXqICgVXXqo3EJvW4FMujRbrBrpn06FTGQ7Hv8FO8V22Z4/VY0AAkrCRv+dRXQSmUwRaZjd3B
mvNXfbKXL8tpumMic3vfwQO/VI3WfRhV866rpZR+Vsu49zGMWLpvtMR2ZcgwZz5Nb1Js21SRpRhW
9pOleTdYY+gosKrmQFy4Bt5fNg+9oSVBbZOKkjDodrWRvygZFns3owlsRHpzhbfY/oropUEtbGdf
8MdsF30zDuj07NLUThhvGGf62UA+ANdWMHD0VPdYVpwdFPHgFsbScGzBcfKcvisdW9EcNeWOoLKw
fg7diwF4WIzyLqbOOvWNuWeRnUgxroBhjiqyzONQDnc8If+NuvPacRzL1vSrHMw9C/QGmHMuKBeK
SEnhMiIqb4g0kfTe8+nnY5STKLWI7AYGM93o6gaqK5f25tpurd8ACscZFeqgwYNq8DjXCvNVb6O9
RRsNadee5nn0KleokaE4+VLi7rFUiv6Je6z6RF0gvDNSL8lsUNjYMNVlD7uMZ1zfv2Z4feZvDW7h
Oy1XzJuqoDimQRd/7YTWX/uSb3w3uyDIltxNhicdZ6ZbIC/u0nX1/lV0sFLq2rh6Ctoq+RTHmvOM
vBqKxYKRoCIF75/iL5CGGkEOnq+5/BimRXToSj9+w6xG+RbVqYjb2ACb16/7ID3IfSuQD7Hir1GP
El7pqXf3NSrUXLOAh7P2g6ZFWT8Wgg0FkvSGe9QDhbKfogPkvW/TUVbUgrRn1tFyQJFhOfhKfevz
IKIyHR8ix3kLxW4pNIZ4I7SHPKWZADQj3OqF7t/k2IKhUNgtkLVJ1tC51nGgUnVJIngPcAbsRJGs
hZqo3TNwPLSYg0VpFPIqid11HbjCo+O7ezkofziiUr1XXpHBpLPAednAIhyhuVNBdwifw1I3Pf9T
8QcbPsOuVOtXbotLQ78qOY99bs2aI1tI2NEIfIEtcTc4uvJdKcLwB6U0/U1LE/0eQIp6O5Ijq6Ki
GSlQn3ArRMy5XFAmGaIbeKegfIaCsolCffYh8LXvVcVzL+gsfSE72SYZ+f3RyPR3Rs4/eG9lnwiP
el72+sJB94yWV9buatDlcASD4JP1IRqAMMQBJHSzc/zY3dWUHPOVrCTO2iuEEZ84yg2UgrKGUvWp
a5Hqdow7sy5Su+uSb3JPJUa0YCWWCbalWQ0hrgNt5RRPnRtJy9ISH7Shu3MQG1y2GfoFCsr2izLo
urUQQiBM89/zzlv4I87JzaLqDkiMeQ+r1V/VXtYcrCBGASxWghdeo/icR2JS2si/8maQglFkryq0
NaCr0E7FzuhsxzDijSSlqb9ykCAZiuF7pKkPXVZy/xaVttlmKA4uUcBRfjaGht5BTRGubvqHcc+k
XanvaJ02N9og3fG9KEfqVDh8gGq2ludURzovfdapixi+Lh3MSEhukHrvfshwSNZtSbnJwvniFsme
p1Kln2lQ7XlWYEVRTm2rRUafatkXRrvKgHDexFjVrsjfbCH5sgTzvBKfokJIH5sS/Q+/y99EwYzu
kJ80Vobr/mCfWnc5KuQ5mljf0q4IIHJYMb1TLx+eQMm8aC6KHChZrbkdjPzZ6NVFoNpOVQ2CuV71
iw4Ho3tXpp1ddl21iChVFYXzCTfH/ks1xHCtXNfEcSYS1/rQbmIjSgCyVRsENKKVF1vtocInsZDD
z6CW3U0O4YeGet6tTTwz1yVn5bNRuZ9hMUOMo0O0hNHz1LTDG2Di8Kkpg5xHWgtSD0mFG7UpPXyI
am9dj9ob3EHQhFTdhVIEGwS50j1eKvsSBN9KGnVIrCCzbMSB+m0lJ/2dB1T6BgxcseDZhyihYzLQ
dqzxcjMf2Sx2OQIY+YkiQoHCgynWBVtKj8to4BxCR9pDNjJWaY0oCtK0vPiMhhYXYHOqB2xMxcBO
VYXOc90NaEuob8MQLxCYFvL8EawjADA0t2QtUG+BWKoNTXMPqSVb7qXMW1HmEI0XIXLDjaCYDYpe
oWdWo7Zwcuit9JBI8lrmihFGyQtbt2arOgCqCqjTqvOFZFUVXrBWHfmmAuf9Ck5QAyLm3XSWtZMN
iMdJ0EIa6HdKCvNacT1OQH2XYiehwwlLCnfJO8v2BB+KeFLYqW8m4AHwHGgT2/VfOVa/jloSATKZ
tgX81sYe5t4E2ligesJdC2qgWIFAcDJ2Ro8yZ79NPH+FgYWNOsP3OnO9ndtY3ROEyHuuoo9+I3lr
z5D0GyFMxaVchrDdFU47fRnB5wbEiMClYjrh9zz1pKcMz2EjGu9pCEbYCIBqn7U285a0QkDNprX1
BPSQuWytd82qk10NnM9uOvU7VLJ4jXVV8SAUdcMh4lTZIQuDT7iCi5QvaxU9GQ+t4t4PVjWMJOq9
NapzlY2ylj/sCrz56mVldmm4V2mQaLuw5hEbILSMLexWsEB82xTwe2Gr9l7QvKIa61vf+x5C/p8e
zP/XXkLHD6H/+f9ISXC0zPzXz6X1+4/3ghfTj/96qviv8r/SnwC+vhdp8l76J2+o8c/54w0l6cpv
LBLNVD4eULCY/npC0cX8DYs/tKkUxDlBA9DP/BPxJYm/ibKooL0KOoH/MbYb/3pB8XcAh4mgNAB9
cXHXf+UFdQpBMAE3Iq+giqqINDbQsxF0dmxb6oP7jJFbCXdi6S+gha0g2EFWRgACCpFrzbz0eRIe
NUn/jDaC1RAboxMyQuuOow0+9aA+aMJdKjQ3Ra1Qa5jBOJxFQMpRUjVDR3eY1+qHW/QRfqVrcmgo
SInRMRAREka0FIBWNOcadzZrNHsBZNLmlaAxKcqI1jyKEpuG0GhmVO0yLeJZAqR4xZ2OJmTN9ppj
CLQw0SD/A4HJSkET80JHd1ImYfbwCuMvYxebyIo8/qqjqBVHfZaaVrkrjVr4JDnJzwypnWWYWua2
QF1kieWHu9XAyo9M+L6wgdd2iwQNOfso6S/8kg+fzH+a3X/+EmRSaCtg9YrQ4ekvsWQFQdVKKXZV
4pvrdEgl21EK6U0IDfeGB4pLRVhWeS8q8LEtwbBTI3FWZYP8US420rbrwhAw2fhk0BzDpvqnwD7P
sxuUit7SRMVFK21LiH+1uZFijXPc19XmDr0u59HBaMRDqDvlhoDB90NEp3AmiSae4n+ND506XVFZ
GKPs5/FMD7VgyUkllztgSYjfFO0CvKaxTN3KxXUrUx5isYOXXQftSiMZqADmzoG6sraUZL9fGXL/
jJ93CoNC7e+dOEQivtO9RZ421ZZiqb65/j1OQVvjz1XZKSQcl7ECQNFv8jniBPg7vgX6DtsnfdMa
cJs60NKLQmmt1QeG+VfjGRA0wKGaYJFp10+nJ48NxP4VfycEX/IAajTNMU9dJn02k2gfenWniXYa
abLQgNwbXQfVf6feCspCXFEbX6QLbw2xf2HaDqaWdnGLw8nix6+PEDyJiH8mdS9g16cJQO9Wdzs8
qnc+cluD98lPDBtg0F2vFjNDVNjJT/dEw+BbgNOQ0ZAFejsZolx5o6ImtLFqrW/8x+DZOuD8ekvO
S2/Bp9gWN8kneJ4bY40i+mf33dpZD/tsn27lQ4WHFD3Nn6DVnIO/vD4FY9JMp/74d02SKswpHuH0
5e+U9g7tsVWW6Cs04TdOy42TSo8XY2zk7a4HPdu+qRXqGh5lY8NSA4l8Ou/qAP/fqf1uV+XJTzXs
MQKDunI9xtlq+YhBFdLiCFWgYp3GQGN/FLXHg1TPEQg3i4VWswWp9134fj3Q+YY9iTR++qMNOwi8
wNEB2ewUe1imt9pNsPyuLXh8HLI/EGX/8mw4+1hEMrgxaDqnOV2cURfyKBJtTDHiJdftAhj/itOu
27yHxvm1GV79soHQQGnKOFwf3piYJwnyERNmgqyj2Yr392lMNRoUXNqybmdFtDxRUXRgexreDtMF
kC0LLZ/ZlefiTS8PQqVYjUQ8DwUbkVpSMyQ4ev/UK2eLi8BOnsNLXkpGA/yGxAUJPc0pFlaUG6PL
9bTbSehpbFsJKXEDTdyZdDz7dJbO5i1i3K3BXaSefTqNbgSYqdXKfG80OMd45TL3TSioyiJFd8yt
wWal3rZrypmMOZvNj7Dc/rj38X7/KKwfZQwyGIraBahkCJb/IArhuqLrPhjlKpfTL1Y0FrXlXx+p
yrUV0Vn1Q9B6shwQTpRUZxwpyi4rQAFb1FrXJTqXAwKCjhw/1FpyW1rb62l6ttxBBtAjoKiAJTqc
i8n+GgMdqNpM78FMONTtEbkvNkYg4XSYfL8e6SMhjleEjC2uJCIiDthQ49+TT4nqXaGiXqrs1J1w
UG/bfXirawv5GVokXV1pg8TOCok1VBqVPyGl/3IDGP/o89BjUNo19GImu3WXKr1slZqyGzUBde6C
WoCXks9DF1eTgojXh3oxHBcAUaLtYrHjnCathdiT0rmCsoNFugjae3pEm6jt73xlFco5L6W/31j3
f4ziWIB8ug4/pvUo2OQL6j7tKR8/ZIKB+f8iOY+/+ufDpzLGf7HIVXP62WQjqxRf1IUdckf1Ctbz
WHIAXXc9yrgdnn4hpIe5tPMfSDb6VGwZLVMKaXHq7pMchZAkL7+gbxfdBL2vrK9HOp8vlShcwnlA
sq8Yk0MUizMxRsPQ31dl4O+wMDWXjae0MykwXVfs+ugao3PPq4SL0lRq2JX6wdeEPjl4OFVvaDsp
z0ODPInvddYGM64ZYsJ0vyIcT11L44zjWSdPb2Rq0SC3CYb7QFF5SXn70MYgLXtp2ZfyU4vgTN3M
LOcLA+Sp+vG5dHC0unKa41nu4a8Kbumg4H0El6ndai7sp9hF/KgxZnLwLDsYHvdMpMepkMO+mOQ4
sj5o0mK/dajYjlUFHm6gGmi6aTPy6me5wWGjSAjSc3U3kaUeB3207TthlkT0+cpDjdWsX9/ForX5
xeybRJhsDVQlcTR1iJAb5mIQD3gLzWTehbmyFHACnMqSBnx7stdlaWNgu1SVB4PLmyAip7EV/Gx5
fRgTdwGTE5+Z+ieKMllFsUSFEQ2Y8oA42MHA5eY1THHvsa0H/ztwrei9dZYIlVyPeravToJO7qZG
F/UpKpflAfHPykdTcoWgA3QHQKHXA11YTqxdQJXglvnL9FQsLSEvzTHf0i7jcZreA7ps7SBEGCQp
VkJFH71tflyPOb3pjDNqGJzAuASNPhtjbh7lnudKKIJaQ3GAYUEj1tgrwU2JAhZyV96irGd2wbNH
/BjOFFULDALPVChGp+GQMO6xItQKPiAW8/e0ua01Ha67cOduhk24VW6t2+GL8APN1uw9fb0+1kvr
7Dj4ZPNQi7gtaM8WB5EWiJLeh0Yxk6CXviCwC3PchTnzz2pQDnzpJiYC5wlyEMmKzj0KgRr4InXY
O33yJU38mU34wqKAhSxz3eczAtiZvp0o6pmoG9DR7Oh54jF2j9L/p1Ia2/XqopGB8IUI24RfOjFc
6allty1qqsnMje58/WsKgkZwxri+8vKY5BF2l02P9PNwQHuMLpazrLqtZv24/gEvDZUTZ3TG0Lke
UBo9TZ+8MDufqe8PEiKHkQ1mXsVW/rv51u1bO//WvBSfE2HmjnB+5DCyo5iTrEFHB1+21mVkCU4m
yTqOY7rCKDPMOn6Mv/7kNsIr25QprnBTJXmmfPKcfrViZtJwgOuIBKuOIpK5lH8YX5DeSuJl+Un5
PBir61N6viZOY47f9Wj9O5olu6HYDwdPkZZi90qjZWb+Jv4H46Z9GmJyvCFlh0OaKg4HZV0ulLt8
R4uaUhHvxTthKyz9LVyLDdorI9lrW2zin97Geoa48J8NdHIE0khzeSR0w8Hy/Fu5uzH0bOYt/HHB
Pvt+Y4nE4M5gIIZzOpcDAoa1QsPp0N+Outab9MX70RQAVW2zsNtN9GQ+7dFkfhC/OwhQPggPwb54
CZ/zpbXSbeeunrlWnJU6PibeklVRkzV8eaZ9BAh+upFrsXgIX6g6QGWF9RfZ9ZMCBvn3uSfdxbUJ
N/3vaJPPHGaxXBniGO1n80NTtqOCTmmDkFJdzjAQWHZ/k/prZ+YhMnH0+TO9juJOPizK3mqtwLI5
xD/9R23traEMb/V748578j95d0Nui6/d/fVkOt/nSWnLwkWKq692VtwVY8NDIpeY4k/V+BQ2N/E2
Uuht2spMoLNi6/gNLbZ2ptUwRqun05yqAS9xaun9oXur1v5X43n4bt2lj6Fr+3fiZ7ByJd31UUR9
Yb7VN9dHeWlvoCck0bahDKKoky+qCY6F9a3THwZZtzthIUN9uR7hwn1gHN4/ISYfD/2nDAwQG7p4
qy2bZbfuf2af4EZsyttkG2zVTYih0QpgSrAFuV3PhJ8b4PiZjzY/MN+xjDTgcEAsUrCzDjuUOtL/
nSCo1I3XVqoeUxKiGcF9gMYxHAQIr2ULmiWfuddcOnvhFf4dYTIMGPE5tuXsO2XxMvjhXdQbN3ks
zmTDhXOQSpEFE5L+kgxQ9HSyQJYPVT9u47W1t/p13b4WyQrPyOsZMX7wyR4K7RPeNV0RU6ONdxoF
Pg1Kg72DiJCrQqcHWvU58aqHfvhkCerM2Xd+9x1vS+h40i+Eqjl9d5lgrqTASjRgWxbgCO9zZ21F
/85y8E6JO9ysExAxcyWHC/ukPloCcU1hNdPOmnwtHM7QJ8jrep/XEggt/JUsY+2Yws9a2CJGgBaF
voqSZN0U3xoZi1JT5qXTrK9P8/nHpI1maPwGdFB4u0+Ofd1TMrMADbf3HTooco8tjyLmCz8vn0tT
mGtbjJ3x068KARgJR5G/KmNLbJI72UirwlnRPTg8Re2uUlep4G6ho2/NyNl41Kt6J/giYtdhuo8N
ej0ZwpXXR3y2SOjo4GWjj8WKj/7+aWI5IDuH1FUtHFTgNpYqiu+ClrtrNXT9mabwxVCWAgp7RAVI
2uQLK/g8QFhTrL2jDdoKhCfozhK2fZCW4a+mMC9tKkoG8mnUJ2gAno4q6irRr12xP7TDAIer2nTe
u999HrTgkxjjayMdvGqmxXC2asaQ4zufzzl2yCZbtporcgGYoD+UOTbmWgLGSFoiqXFPBWXRy9UW
N5PN0NYz97dx0k42hrHqr2qg16lsAS0fU+xor0Zv24g6SFOHBuoiRm9Nc2dFzrDqPE/G31Dc+yjq
bhFLSWeWyoXkJTJlB4kli9TTFCBBxyt3zSgviRyi+23caKMIKPKaCMt432jsABUX1427JPE2jWPi
XN7oM9l7YfTMKceHRd5IsEBPRx+VRdd7Rl4cwgEhTIAgariKSitb0FNGf0/UXLarTLpHX36uKiGP
i3My89QGWL5sWzztjElsrfHEOozq4lCAJodorAvRJjVC66AZabKTQOjfGUj+3PVFHy+yGpBhW0F0
YRw4uGUJdPYAwLCvycAre9g1TqMuFEkf1j6COosBSdNtWIBbNVAF31xf9GcHvIEowbjFfXiIkrWn
0+bgggyh3ikOPrY3qzZGs60TdGtmRUwkU1jlhKFwx7OXJgNRJjOkQtrrEosKURBYXJMqVLB1rX4L
w0C6a8zWX6rD8OAmUQFdUTFhwRb5L/ZoP36BhkaM9odUzLjfH62OwQd1FztieYBYVG+HAkF1ZIai
mek8X/oURMdFAM5tLFROx2khvYZJWHkAuDpqgwzx19ZJrIXe9y1oc8RCDa+Gy9tE7T7N1ejx+te8
tAhYhybnJquRpsDpIAsVu4c61stDG6jqRocCsgzSRtlkNOOAKgdrvYFGhcZSv7geePyDJyuA7XyU
3SM0X3uSRqYAjNcJW30fVnRwakvJN3LZ1guHvIccJio3RWh9/8WYJgGZZEPiwNRZf6eDjelqSZ7h
Kqy6b4Kw81tngWzNUopeWred2V3ODqxJrMn4ujaJhRobqIPlw8sx1TtrKO9SVK3/nSGNnUaJMwtp
v9MhpYNrSjVGHNDVbP3dpdrY29Kufr0e5fJg/okyyRIY9lWFd5N8aPLuJk2Nhd/ceu4w87g+y0Wm
zGJHBB/yIRo3icLbKHTEIZQPbQHw+aZXbruClb+SMKnpZtLv7LJG0RKANk9OiWsqp9/pvAlVH4mR
0TGit1hfaNGqe3GVmfrd2dIeY2DJSUPWGhWNx79/tIFIYYt6OhN38ICh204Zfg5HkjuYEuS8F46U
onDWy9sRKXz9c50fr6eRp/ASikO1NEB+4n2E11+dojCZlgth+F7E/mMqGptywEAGu4pq+AKLFSll
5fb6Txjn72R5j78AWRaQNYgwnd1oON3N0O0y6WAZEXaF7sqzXvsWOHD8gAjnzCI4v/+P0cZdGrgg
9//pe7DgcmqgfS8dok5atoa+yYJoVXryEq2nF7V7cyL5zUufgDcvW2gnQ11s+zSaudRcSikucDrD
1QB+TkW+0NlKscqTpYM2CMuy/KLEGKOUP8RSmMndS3kFToMbFBsWvEP5NK+wQDGDAt7uQXkKGiTf
v+T+XfojwuFMPQDxuf4hL40KuCwSgRyF6ojCPUliJD36Mgwl5ZA05iNGAHdtF+4QyH4rQmNmvVzY
ZcBo/BNqsia7AN6K1ckKvRr50dXldV11d13XzqyOS6k5PloAKnOTYQ5PR5THRY1o+sDOHKjhAjvN
N6epfRubqRclxOMVufaZOTwvyfA25ZYnMn1kJ6/w05AZUrF+KOXVAYlj8y3qpcpuCuQhFYybFm4c
F1s6Su+RGMIxCdV01Sb1qvEa7A6hezkiRxXMoOWQ+vmujwacI8PyeypF/sbXyub1+gc/L/6Z4yML
HSWTzw38cfLFtbCVJaeKKk5JjONUM/k9t6pslVaNtnALtmSVq+hdI1uC7UF7xEAma3AxGmrbbRJv
UXutYiMeIeBrZ8nr6z/u/NuZ4BQ5JpCy4tagT5qVBcdDi6gCt6XGtFZyFXwKEJVeNsi6rBRduEOT
J1tdD/kBgj3dyqim0csDcQqAkWfS6cezPKiA/gh8bZ3e+OKatfejDavoqW9rwbWpxLdfOowY0wXc
lPh3xDIULBICAYcKOE3GU5eb/t4UVEhTiP1aBU5zTvAZ4QXhSwaHCMEYyQAbLPSW/0XxJQgvLUli
2a4jyw+BV8EhET15uG2DSntQMxk708KNSohpcuQFC9GCHQPxR+AP7mREoDRdKyGdZZQzJckPf6d6
jsRUiFj6FzWQ24dQwg/errK6/YZvKJ3dJh7VbihrA9zFf+AF8Ej8rW1rSKtJHruHrqWdMbMixjk7
nlNasgAqOIClsZAORfp0TsXMhbNn6fmBrXvpokWJmqXiVQup3Vz/etM9ZRposthbQWxLJSdQbYrL
SgBNGx0QbpkZzvhzrw1nkiIIDgJ5RmLkoIlgaNH5S8t0ZteazhgFAmp3nHE68Hiuy5Nyj4psfpVI
QXOI4mDvevG2wR8N+YZAX8Qh1bXr0zYdEK1WkI6sMjTmLBTlJtMWJEDYsqhpDr5HZacXMyysTTD/
16OcHWSUVymw8L4ywFgjH3qaBY2OzaQk+IA0vGZVIABlN5XxWOXtOjVwZGwG2pGQpvCW/cWs4J1F
YASIZZDkoB4nDwGz1bsqzWMel/h+w6G2sYW1G3NmeOMkHWfFRxS685Q3mE6Oz9Ph8Z4DxKYkFDmE
ZinXBxNzxRQEz/VJPP9UjOUoyvRT+dgcSHrKMzWIEuzenFd6D+36epCJyB7nwThj4xORSDyhpjXk
Whta0TMD3omVs4wC45DDnK+qd/q4i3DIVgGy9ZmF0i5W85xYPQzZruPvtDeZMLcUztOGuw/dY9pv
/C7aRafzipRRjdmp4913KP9iUHIbptlyCIFI4YCAr/A6rx5K2ZpZEmdHDwQYcyTcUG6lYi/Kp1ER
Ild7Wkf+PSxWzVr7HS4XC1fdxq/Xp/r8e3K0UfwYUeFjgXfyPTGUKSU5Efx7lKeFtThgvBgjlbK8
HuWsvsILi+eP/MFR+sAcng7H1SMD5rnMSaogkoaHoQTKp+3XDZ7p8ObRI8ZXivJO+bXsebH4+EvM
TOh0oPyCj8YHNz6RChgKGSc3y6RFYTxJpOqARx7+iH2MNlAVpzOXyrkokz1GEjBcwyO+OiCFeNBi
AP4wLeZ6bpeCaKr0MafUjOVJbkDajyKklosDfkwcm6GYZJ+FQRJnVuH4W483lHHGOCyxXxFFLpTT
FDS49JjYkYyL0IBPj7XRMkYPbCl3pr/OyzxfXU+Ss2FxxULtkyuPwkZFV+f0CykZxrxQ9PMDBhBs
zT9z7fP1AOMnPhnQRwDQyiQC+/F0JXM31xEh0vJDZLi25XOPoUXkvfxnQSYnZ1egDdag03jwk3YR
5K/t8IR81K8m82QkkwxIQq1wRZ8bgIR+OTBKf+hn9vnprsdNho/xz1xNzqw49/Ss85T8kOaLbhuX
aCDYYkCXGp+bVTvXzJr7MmNqHNUuUqczI0BW+SFWnjGYgtR9RwFjZtKmW+p0SOOPOAoiZUqfBOPn
z74znmGbI22JRsHce/lyGv8zc5MtwIybuoKSlB/65psC4NCfeyLMTdY4zqNx4FRrqUKn5geTWr4Q
3xvas2T+/M+yeLIWo0iI/SAihgu7XjS/KvGLVs9UvOfGMabg0Tj8VB/wEyDFghh/ZgloVvQazbaj
Zz7HFHDaDmgSZBYjwah5oaqenav+TGKdbZSna2UK34tKBpHlcn4wpOAmN1poCYdWzlZK9u36V7mY
wdADZHMkfFBJPJ0xsXI8wI8se54WK5NejdZ+MXplZViPjjbTErn4dY5iTVbLaPprJOn4lMGkvDY+
Sc1nHSW46wOaCzJZK4WAcF8rj/sYNjuRciOawkL6d55/owHH39M2WTAV5oJF+RFFRjVByxelgLG8
iBxm8uspDYCS9gaFSJrlymQ8uiAXVimIbP64xKlZbfNexvRgJsqFvZliEmgiHrSIAk6ZCHldBk5W
lPkBa3IRoGFmZzH2Ryj50lVdICv0yx+JcNzIwcRRlDhrweWKQz++Jb3z3wdKV5gk2XBhrwc5K6p+
PJ2PokzzrdMilKiJkqP9wctlj8/FQ4CsaYb+hJ1/H3begzz38LyQf9wEgVBwO6WjMWUkh5Uv42Ze
870spCSd9l2vm6UaJTPl6YthjuoPk+PaQFiyphPBxSP4iqIUVtn7sP5xfQIvbEInNY7JgS2rUlhp
AjECJ1qL6kMhfUZddzPE0Uw6XP5SR6OZLCdUzdDuLtnuWsQNsHnUUUHvdkUrv6WISymYFmAQsqEh
/aihcxNZmNkayqaR3V/fdk9GPDmjjBTnNbkdd6igWuamvFQQjAP1sDGzZCbU2YN0WtiZnFWSGaYS
FJX8gHyNViyxr6uey0fjJvyM0I8SL+mD4X6brp14ZrYvHF/Hg7Qmr89QEqKwHQNLQbQcRaERLrqe
OOdvs9PqmDW9sdYJJZOxOobggfVWI4L3LcztEFVyeWm561ibGdJMpk7NkFzEmnr0Xtm+Om0Z9jsZ
rb8gTNaV8G/tXP9k6hR66Wshu6dPJF/GKcm/zUNMpMOX6/M3s7ityaEcx1iKlh9fKOlutPpO8cqt
GMxsjxdO/pM0mOyOjlDKaqrwjcS43UhNYQ86YsJ1awvhvsDq5PqQLh4wR/M2fsGjm5mUFb6gjfPW
SNz+Q2xG002GWZOlfjYQJZBhCtfa3JtmLi0m20oz/BUUHDvbysFrP5vd61DOkC3GXWHyCGQm6ZlB
7B4Z1pOxWRD3krriel4l6TpEgZBSNKpOGCXj6Eedbl8Pr9dn83JEhKd4R/Ofab6n9OnyGP3lg5FZ
SwcZtizp0QMcQBuZj6FlLfJqDmx0Bhz/Y7/6J+bkNKhcH71zj7d0ogqLVnnrCmNpop4+IAyYpggv
yFvJWinlrfLLJFYFtifIRF2mH4uQzocyw1HyBEGaImouaHuMr+22rG2FTlevLk3xh+hJMxfIs0yd
BJuMs3FdyUSTUt+L1TdDdm6QT7CBWtmUAfeuA+OiMJdGVWyvf9HzLXMSdrrmfVWQFIew9U+ztyO0
mDHr7pdtsezcN+vd+9X1OIYDrwNjBllpS50cAqJgKu0gE87C1KhdGemyT205pbO8dMqFMeeKeHFS
j8JNDoQBawiKgoSLimXzrAQLz1p3X5POThO7e5+ZyvEPO1mP49hGPC1gGa6RU6hlqGDUXFqevu8I
hjSZt+yrZSGs/ApPbFtbyjt9dT3kuJFcizgO/yhB8ZPpFfxG9H3eWw9y8iwNyJyh+V44LwOWzdeD
nZ0Op8ObthBFC+lWr2QuC5hdZrHSx/5hkdz8Z1EmXywS8AossFnDCmaNPjyngmun0vfrQc72sclQ
5NN5a0EbK7HOUHwv3qAiz/PJulFwei9ilHgQkTMhIV4PeXYmfIREmIkWAE2i6QFu5kNBr8vR9pHp
2DG+OlgSCtGtN0fcuvyV/okzWc9+FGE2MJja3nehMin7TNzI+cwjYG4s4284SjtcizBMTC1tX6XP
mGaggi7YJqSpRFtfn7Tzy+pk1iZHHCYLSlrSA9vjrCo+WN+rpwQ9xE/yNvqGF8UbghhmbOO3cD3s
3BxOzu9W6zqxoLe9T8qVV7SjhcFCFj7/Z0HGHD2aRBTz3SDTOFxUwVqZvr8O4vcykFfXo5wfn5MZ
nGwRggi0xpLJuzJZNepByBbWV/MHrxn9FZX/2l/r2cwWfz07ZHGyxaclqGyu99oeoWfFuouM5xIS
QTiHDZkLM9koBtSgvcjlI2lutpANd9H2b0m3lK1iZgovniHwP/5YuWf9KxFqVaD0fKjMxx0ajWl7
JHtv0CERBew4Zt5nc8OaXAMqETXh0GT2KvW7o6u3Wf6NF/2iLZRfv29oJlc4C8s0FAWmFbjYaIQ2
LTs2pHoRNIv4sUN+zPZ/WM1y+OWOFSAoZODwDOPUR/F9sozVHlB4Qad3bymrPhMow/4bS5YIY9eP
s1e0lEmaWyC/FUEggujlWLQrUbnuU2T2sEuaO3Qv7A7HoaZXGCHWG9WDMrSPsYtOcnRIETH1f15f
t3NBJtltmpHo5yBS9iKXo7AcfT2yRWzM5fZcmMlBKAeglBS0hPeGgSE3bQTR/5o2c3SX8zrLx/eH
FkLnFNTytDilWwMS8bmo7aWneO+85B26D7zN1SVmP1DpitxGvRzhm39nDv+JOtlh06EXU6UjajoC
jZ4r7U2vttdDjKfp5AJGLvwTYpJ2qqFiLpQOsLbil9j/ms2d5jN//hSP2ibYgWVZTxoE8RK1a7Y3
eWbDuZwCfw9Bm2TagKQ2CocMQZd/j6xnXb8RUR/+tWnSWJijwSDwZDxcgVGcnnVhLjqV7+b1fYmF
2xJi37vQiXOcwI9m8fHHGJf+iBFEtw3I4BlsBD+iUopKqbkPhQRtdbNzhC+mWTRvIdZreKjoo0OU
LqFvH0QxtctYrUsNCWe3ffHqOl8MAI9j228l0OB9JLdfJD3T0FOOahzVMgior0rm58Gio77c2zGa
WIkdCyUuSlWTVzNX1OnVfhwM4FwZrzPui0i/nE6ZVStZhX1zde/J0fDcJHljB0UeU3w0kOCX4u2o
vjnzmabX4o+YaH1wHljI7E1PbiWq4zS3lOqeDbt5l1pkmgGt+nbSohWpZcrweyg2nztFm1lF0xQk
rjF2GvAQGL0YprazhNSkXBTb+9SSwjsvDsAi17QAUBybe39emNZxRklChBR5qE2yvY+AP7aD1t47
JiKhntO8C7W1xIzjuVKGnVNHzczymp7n49iOA0522EBDNzdXjPaeVoe3aiPh2Yr1FqFtmFNl6fzi
K4NoDApJUh1ANxa+k9uDZGZ64Ipde285HsrquGw96k77kkaG86MsmjmJkQuDA2ljAKYmHoCHSZJy
esh65CbtvWYg4qP0dbV00WxbxGnoLIU0N2eulme3WRhvoN4AlQJAo5MzRYa5mlZmHjWE+8j46Svu
o4bcJh4cN6HIlcyRsVDA6qGNd0GefVKDudr52foA8EaPCsEP4CR43Uy2MaswceGDFHev9MGXTi3d
bS+61YJd+oU6UY6HgGfY6LzPjXrMkZONbRJ3cn1qHUw2+k5h1IH02vXq2tOUu1aQoY9m9oAxdgly
tiidbYDrpx12CryZuUrK9CTCsBmFBmAUJhx5ZK8mn7qITJypBkO/10IRYXwFN7AWB4+Z1XIxCklD
dVHlWvrBzzh6FEl83YJNUb+PBCff4L8RcYODbnH9ODpDao86uDToIG7KyNOKU0E3zMSVOq0F/wHt
2PozYu1mwFc08GhJuwGvBRiyyMiCIe7sKKpMiVargjOLo/ZbC5r+XdBXW7dMw/XgivntEAjBH7v/
L6mrf+iGl+nP6n+fuEZ9eBD/7SH1P4fsPXmqivf3avc1m/4/T/7B/zfspqSRsvq3uN/yK47Of3g5
77/G7//9v27S5EddfC2PHZ4//pG//KaU3yQIQaCf/5RLJ4P+sni2fsNbWQTnC4+EHWnkJ/yllo6O
OrIVkIro+SKHMu4rf6mly7/hfQxgF4AwVL7RpepXXJ5Pd0SuH+jlGMgOYetGBvNzTo9t1VTqyAt1
fd31bb9SEDzGN0+7gwT2oAh4lEd6t6wdXUQsmHM1f8UdUL8d3FjeNv+HvDNZrhw5k/WrtN090hCY
sbgLATgjD+cxuYGRmSQiAjEhMOPpr4NVdSuTJSm7etfdMpnKTBLznASBQIS7//5NAFSSsioW3PZb
SdjND9fx6rfl4seSxE+d3PhqGNpCiyH2q1ApMbm7vhp/eLZY3I5eF4B7sYyk/CpKVQLsK+tK5cb3
650ZW+TJwY2Uh1gvrjiBsqfqLAoZPbilM9+inN1sGr9v7xw6tKAT46RfQD0G/AZwxiuv68hpBFuB
XWG6HU5+a8sAMr2W3isDKrlDZXdZvmGDiBM6pxYkPYytATkcBL8UtX9+y3/8VTGliDnpdczf+wsv
rqXWlxR1eVuKnua7CS7JuC0xN5mXDYn3EevZLSPOckic2tlZp2dfZWgcvJBnCtCSVDGaqzuPX7Iy
JDtQfJPvEHwJsDa/CkB9Wok+vilenx/Zh/Ufn/cjFJyswU2xzeHjMl1x9GbfJ2G6sRS3BToHx8vB
zsn9RCe7XSz0myU1yYEv0M1r3VWY+uy96dCVmp1Fy/zL8PJ6t/754sG3wxfCNFrqYjuN1IT76YWH
attIgLsUbo1pu1vdNVMB9TvJRyLkXrJ6eHDn+hKI5PLYkoScwnYkvygywuL/1y+BtRqvQMTq0Q63
ghN+vG8VlMYgspW/jVtMe58roCz9YyUTZKeD+qkCWbeYfTHnwC9a9Jy1AbCzus7i6h7jaqyorSJn
dbN4QBqN7skJ+53bjGPuD4vO2mrQNyCXmTDTzryP0LgJIGToXfksHHdTQEDn4s9za0lutcsfdDiL
FZJcP7SzZTiQD2g19YLcOuMdOKEGDaFg/gSA5qIyi/TsjvojBWql8ga1G3T8wsOKAOxee2JbOl6o
c0BhVRGVPb2XbiN2rnVPzKuXBO16wbJNVUBU5s/VcNA2BXmhmjv0qbZh8tiXYLjMoFb7+BohsHJi
MOk2HdxNSvhdHNdTAfQRsjS1E3wbIymeE7SH7VlTgi1DuqjwI7y8APKaYjzLjRixOQ1hHho6yjfH
QUFzQ+owZwLXd+xsiZF4jonmIW3YA/CdmMusonG/TLJ5TgERv3CkmM8qk8y7zuvLjSnBPaPhpPdO
0LQvZdLmXDJ1SpKl2zbzII99DWmDI4OxjvdYBDP1xaRqGF1TE4J5PfCdjkQE8BiOvmZwzAaHErqj
M1GnOPDoW9qJeuMlzXAgjrn1Q5DmJQ57yvPtNonLcef28/IUC202UmPOXjSpLdg4IGq4tGn63I3l
V0B9ryATDE0+9KF/p8cadcrJcMfGyYiCJnN6x0cnea+E4fRsctLoAlz6CdBtQrLYAwZ3cKBtZHON
az+3bLqoPNqCXWs9eRvNYD7PikS70GqQgKfudpYGVm0MiYq0OGVCmhMdKBr9HaU8LUCdmvt8TgZs
O6R2NinDL3HyNN0Cr0oOwJyxN9LOYZ66Smz0mADbqUGM1uNXQVPnzaHtmMuppVehr58niva7SK/m
Wu2Om4hH5Q5dvd+cuds0JeplJoEGC5SgvAJQ5OVTasI8iX0n16Dhog1h2IQORWVIBIjWwlVbMNxI
sp28s2FxrmnDryHytlc1OEmBjfoDJF4/x9NYboO+7L7XIrwKSbnsxoZeSFONWypY8uYs8TdngPU+
jBVaj8skRFm8rPM+ZfiNeQyDyxrFliUtCc281jubhpK++3ZuL7DWuGnm9NT7Oi7dagvV0ZaUetiz
RbAu1wucKRpU88GOFngsk77hVY2eoxCbdNyT46WZ62Vbc9bdzcJiUgy9AFeNHwItsZBNysVQGBtK
qKBk9k9hY2uZhYq5G7w1pmeppvTVl01w4AONnhzMrzwblGRnGHBgp1K2rp/3okYan1Up3YftcqO9
dLkAo1vuBCSSy6RR32YzP1ZtizQYRrpPrSHVHlpiuXWMDh6sv7S3lJbHpRTLUUtZXtdTvJw6idOw
TqM9WQaW83KORGaJx/d1inm5LOQJSzM0D/TvNZ7RZ3RQoJ0Ys7sAzYEAu4cNG29FNwJONXMM8I6i
INXCd531UyQiAKx47BVo1FyOeNxEcOzF3L+7GF25AKHJbsLFqmWjS4F5uCqq+VXaYjYXvvkTN/PJ
lmN8oC2WscQvmwzdYc2RRnLYSMTrzuYWuY5kqaJHFiaxyptxUme6TAJAt9jXNuV5bR1645ikuQiq
SuzB/eppJkd1JHETFHEypnejWkIgiA25aeHWFa7XttsoothCuSCEpxmZqCnCil1WtPcxA8UeNQ4X
rCDO0JoCMeblmgetzLpqQF4yUMTu+NKgFC/u7NH1W1YABapy3BMyhzSiqwwYbbCIO3HdsFYWTSzp
QZKGP42csHu3Vu47sJjjOfBer/WSMmBKUnNARWp4NwECXqgqRSxh5O8II932AvM9JO2flo8dFa2M
2lIpm/Nq5upQK8hSGpD08yYmK+VxKC95JK/l0j3wQINnRqJbvKboEZNBZDOuFSUiTbcQhs0xsuOJ
o4QinkN/M86w+4D5y5xWh3nNrD2gxgRcwaAh+xqHt7OgWo4AFF6rXvQZS0bE06MRhxxrO+d6COsk
qyOc6fyJAdZtGd2WvHxVcxkXtEX7u2wisa/mCizOwTzaptIvpGnMPfMwNQ68tc5SHxpD3QfhjqGC
F8jqgJ+pKJhyH73n+6hOKzyggbeZ0oEeAtrE10GX0AJFymIrhZoz74OenlgMZEsOsHQT4P7Gm2/Y
O2qozxAcAtMzVbecyvj75DnntmP3PScTYAblVTMMZmMxIvo+BxIkb1CQz3kZowVkCtEE2qE6EyAu
Fr6plon3uOrHi2ZoqsKaDsx0OU/ZQJR7NfHUtJvacaQuvMZFMWzsGAC22qGcEPCqOixfBO2ZfZaA
R5OcBkC/7NbpVZucWTYoZ6OSKlJg2s9usKnLwSG7bpg0JlL7dkI5HwaDLLCorBSq3C1NQ5HdR5Al
C/vOVpmASCZ2vfHlN4WXkzhvBj7GZ5H0UTaEkMjSfpd+DBgmC6Ga5S5uIL1XqbHBzkyyq28BLJTA
/4ge61MK4OYQhV130cW+jvZV0zoQL9E9UB1cd2qirTf6drzuV7xO5jDQ/3ITt+jBxWjeOQnG6r23
GLHNU0rHW09jf3WB27zHAcaaXTtRdQrBOb+I5YTr4QGwXmdzX/ojNmB8OMXoHsMAtje3jwER5L63
4NcGwyAujEqw6M6hU8RMpi9u3aG5JNbg/PAkboGcX9oYDyzqujYg56KNYYDWkkENYLnf02DTL9Bo
wW6sZgOOTTyB8icng7rnYQJW1kPB1obObYV8mY4BeUKfBL/HjLhwrqD7BgicRNVVT1m9HeZRbrDK
uGdL7/rn6PkmJzHq8msMMoDddGjSNMUQD3reUMqwNmF2tD1HR0MgMEFiyiMMwvJYe3HjFlHQqgNA
KOOtPwTN0et7G2aeC9YbZcTb26CfX3EFsE/rVWmwB+XRjUYs4EgxKI3XGCJxnTeRLcqChlfTeuzY
Lw6xuS0Zu/K80n/UxvWfsdf2N/i/LK+OHy+bMq5Uig2sjt981dE4j1kb3MZyvLUrg7XX6kE2Vhdl
yh7RnDfnJZLVkccvaid8bFeS6xL42LCudFeMHU8br25vhmbwT1rNYMCuNNieNWPWKdjJGfLn6qbE
Ksv33FsSQGRHotXelANqYZpKFNwRAM6qsGRh3umQHyXtSg6yQT/IkxELwjBlSbs9qXvigNaBCO41
W1LKs4XZ+vuYBoibY3v5HWTS5sxNhr4AclAe7MrHpQDl6pWYOy0xy1kYmTtHRwDoiqo5miHF+g4J
79IZOLi7nQWBdzaA8fIPMC+xYPRGfoOwHP9A9y4fGF/PUy/jOLavgGfNT3Sl/QYxuL9tbefvgvOv
Uw0msEZIFwQObXTOWkufI6ZxAF5sjbatpfNeEFeWB+Bhq/MOytaelcN91djw3l9pxGNfnbdqMk9k
wOZATdgtFJHp9YvT0ajEOVq49wqatMzbiIK2yWzEl0xFdALezxP8uzTyyhUOv8DzK8/N5HGe9/j6
VWagaxQOAWg0A64Xe5soeZd1GhVy7I6DGXbAg7pHd3Ip36R28s9rbJE3NEStQkOk3OBKhAIa+Iyi
7VKhJiGbMLP8nQFFgjh+UOjW15n0tZNiGl6NgH8A3+sm3TVyY/gRBYx14XJVPtZBgLF4RyXdDihb
U8RTLy9nDQw1SJ2liPFKXXvDMs2R/k2GwckR7pOnBLjNKU2cAhhtkhOLfoTAOG9i6KfLuuUHvHex
ypWqe2dA2XeZiSHi7/so6GLEq7pI5pPq9L6DIMvRcDeiiTme62ZXkW5pDyYw7Tmu+btyGfCZ6Rzu
kSlxc7CTN9YJ0IcrYa+3Pj04Ydpdp668HjsGalqdPFZNs+RB22Az6duXqkXZkcPxfIWDKe/KSVyj
yp6cTzJW94m3NBJiTz0/VQxPZSbSANnSJpXbCDOOr1hRlt3Q1gWg4G6G8yI+DyNCoIygATuNcEZt
+4QeKizARUmx/0JVdwLhKKg5bn4wNqvIwfsVoc9MYLeTMx7zBzGiyCBssOXE5ns4aS3pHlu6+izA
UF3WdNN4h16NA5r5TpY0aF7AIE7mCQnGiYlwmOMAF94jDjsVdIoRWeO0DSOEAB3/toPx8zjK3pOZ
Ai7CZpP17BnFKG/mNVjN0xlm+8QDL68wwblpPb/6ijcO6JV88HbWTN1Ws8EtAh3FL25vH4yI4ouo
LvmrrGV7JscUbLSmptiytodK8NvASeqvGAtqwp0reHVAwRf/1mGv/EinZNyyaKwesLF1znTak5OR
w/jSL629XOamLVyf4YWLb1bTg+mYH2xaIJxyoPa8b+5YAXBKZpNspY3iIXfxMjgEIianCPNQBfwb
oA64x98+FLe/JeLeaYl/f9ZlQW35U8H9z+m8/40QmavI9a8V3n+oqkcK7eUnhRc/8bvAG0GPxaxu
iOInTHJD6/pT4AUncwVbosNhTZD+xrz8Q+BNvkDNhyUDIxEeEc5Ofwq8yRdAIBD7h42KQXyUs/wt
gXc1CH+UxOD9AIYQIHOGBiHEZz6pqIscgCWPKqyKviuK0GWPVeoLpFr0N512rwlLrvtmJnvq1ebY
Dti3zAGetB+u2D/Rcj+ldnFdohBXAQozgrQQmj/7fMAXo2R7TIKiR1L7rE+GY6LW+Bi/m5wW97ID
Yi6PBWKu+gTo7K/KQchngXX9/BhXOYHajqPNZwMlna0hbY/jmUS/BioFPc/PwQ/HQKoMKUjWeB/K
zHcIzJQZViy2qknjhNBdapDHBGrxZRhjag17LT/NE0TUkLrsReZZbfdCGPN788HfehT/c8/Zfzs/
ZW2x+tdP2wX79oI3U//z47b+zB+GivcFxQww9lySwlnDc/KnoRJ/iUCcQQsHlF88iau9+8fzFgIy
i5ED1I6jpcOFxf3n8+Z+QV8TmrRxlwawboLw7zxvq8L84+O25jnWWjvYdHiA0Tn6s/gbCxRZQF9u
t1AgGsiUYXgbB1AQ/VL9iub2+Z7GRwGxtsYl0YOMPrL1yf/BH9GRb0LOUrsdY31oZHfNcVQBp/su
sOVZFzv7H34P/+QZ/uvH4ZLDnEAhGQpjElymnz6uNi4isyxEY1/v3wVlsvEJalsYhqMyNYvzhYtq
++8/8a/XEp+I3zCa1vBKQ6Lx508cbBvaGdMuW4r9HrY8zQY03A3OoOkvlqeP+oGff2sYSQHEBVYc
qrOjjzzYD5cyNNpylcx221Rli2A1YK6MdD7OcKaasY+m9VkYt91dOHMD4vtwoOjsxJ/0PATmSc7R
DuO6rZfFY7pg/QAjJSjRYuqVB4Udw03Yy+YXDYp/WVDxLdGikEI4xj22WoE/XxuO2CcRaSW23OnO
I92cZtlexVU6n2QMVYC6QzHAXsskBILNMrbj5t//bj6GdX66ZOsXWOtRIhBpcCPiCf3x7pugXHla
JPWWE8vrXIHxfabBUN+m2BCy2FEZTbEnIpiK7Z18kfHJK9PjVIUvCM6c6QqV+J27fPM0+VUh5/pX
//TNED/yYAHB2sRj/ekRZAlwumEs5bb06rDfLGUEfazyw/bQ9cqFwmyWjfQNHILRC0e8Egz6l//9
1UG376cvgYUIXRdYU+Crrv25ny7P6ngFjKVsK3GQenf4HD4v8xzSPJWxe3C8BdUR1C71lWJCfnVK
ewcM6VKUjoLKrLxx2AxmwXXDqM8NfswcoW662zULtfXj4a4v+xKiVsXyBE9IkRp9BwHhMIdV/QQb
0Rv85C5oS+psYHoEGLKQ3gCIhsNjb8NnjmIEnTpLf/J0A2g7fE/3NTJdPNxUviCvmOvhF6rUjcAu
1Em/2oZ1jy3+9ejo0n2FiD8a8OrtEhcK53mdTXMDM1AxILZNWs7b1vB0N/QWG/cqaleYjqvOQinV
RTzO2JtT3Q5vbIEuko1RXzZ53Nr6pXW68sHWaj5gGar9TTNNy051Yt7WqnF2Lov19Nj2M+G7Gc1D
q+E4pDC9eH2II7sqOCZSF0kr9WaoHfMm8WF3fiiiKFMIqJ5oQ9rM1G737s0gRWY1ScoL0Xb6ca5a
ezI1KAQ4yc1NmAns0b2MDcugdyghEiffxt079UZ4bo5OHxV67lH6ODnyScVReaGWdASsuAvzgQik
/TuGOU7HBEOhjM+hKtRJV+cWUaEjpR2U3SHQ816JknjbluFkmYWyR3ZPpE2Jg1CUjjvqTZjlbbFp
8jZJZZDoB2vihHJZ9M1x4bWvhlHnsupDMx+oUWbe8Ao1VJukjSHi2Slalrz0kQlBS7s/aux84IId
ZePaQ1oxg79kmNRDVPRj18wHnPtJfYAaa4uSdRQxQ8pi5HbCOh8akOPwKqtlcukxNsMAmD23LAa/
hurWR3rJlY2IzQK/uw+qkLsFao6nFy9oeJ8RbobmWFvkLDcDIAjV+dJWDscBnKMEBC3P12UdGPQc
zNK5q3QCOc7iIAhUNk6Rm75GK/FruCRQ+eDtovdaxsbDsK+Nw+vJmcu19B6qqF71URvPwVvyIZq2
DbykelVSF4jf502YdOe4cPzdroprOCdX5TxC5RXVPUgD5/Wqzi6Qac2q18ZK1meOSPs98xNQYF1r
RC5XjbeEXpmpVfdlqwI8Dj4tNOIR1/OqD5Nl9jbhqhmj7MLfL8ad8nlVlOmqLYtVZcYgIDzfVXnG
8U1s6JLq+3bVpUuuHh04xbnnz2IvDFRDuerY/RC/ulVSbb1V4xar2r0QiOztqoBXcCmnjK+6+ASl
Dw9rcK2H6Zj4Jj4bVxXdobQvxKqscx0FuQ6tB+2eXIAg4G8cjHrOpD+RVZmXkOgrLqcDdy3ZLLRb
9gtJbp0YIjvsC50NjtxqJZxLhJQhiJGKbqa2I4exj+Wh04k5FxNTWx/udJ15cA+8aCCIjHhXHnwF
jpqvA2EQ28LVdHBcYhALgBEx8fq1Wa0JIIyX92m1KyTWzSe7Whh2NTOGTl1XFFqMH4M2mcnV9CCr
/dHimhRmtUR8yYEJ573dwSCHY8JW80StNspUYutfmA93BeVNjwGqI7YRnBdvtWBao+HGhL85Mzjl
b+1q1+CscDMyjDBnsFvTOwilQIHD31E1wZh7+GH6QGHAjB6MoFryPIYzhGKtAFsjrc6isIZv5PIl
fGxqUl+UvK/P2GowkdVqGmjXFxrkzAzzDPHBn8eTGatpq7RgF0qy65ERaGjRh4dlVjsrac14MawW
1xolPELxbuE8gvLWfThhH6aYt/pjkSGiQGfkQa7eGdSheFuZ9js8zjhPPItJ9toaBYnDdXbN6r51
Fa41lJ/VlFtmK/bxiG1FZiZkBWDvTYpWGzeZllMwRem1kul8JFHXFCoN+DHmsf9AsVjsqkp7Owdq
54l0E9Rc2Ib16h+Oq5Oo9bJcBDAXU6eq9onTg96qUWbk+RP812X1IpvVlaxi+JNyMfOT8Dt1FKt7
GdluehZAFG9w+ObIOjvaP3XImOPlyfBeSYyYd0b64VWjsSvkq1OqV8+UrO5pgixc3sQ+3wxNQzbV
6rSONEVGwHP1hFlqOLEVDs7bbmr1hvDFz0qffoXT4e/qtl/SLFhtXLySg28orNVZWNsGaAjRYv7J
Y1k0lfjzKV12bHWEAx8QNbUcB7281AYhBVVykRv8FaDZla8tlqdNItVN2voLFCP/yu+9XFBqX2Q/
8l3VeEhKGA0F0FYbMjB7tdDoEvGGW7Wa2I3xvlV+glFNKHcbqnhYuGU9ARhN0KqC9pFmMGC6c1Hn
0mle59Ust6ttXuLcv6TDMWDxNxjF5U7VPex1hve2iEaV43I+y5lSBAvQm2VM57x5Mb+pAGqo0qXL
TULFxhC825zV0I8aQw7daraxlKbXPXDgWcCSqc9FnyZFpbvAz1K9DsAZLFQiiPothwoXlSl5hdrc
v9CPyMEcwoVZ1hwCnXCvZ5VngyfsNqKLZXElBXwPj8x+6rm4Z07XiCJFzsGsgQebtP7dIBJE4JO0
vyq7qDcbWge2EGtuwlbo9YU2KW4FFL3n1DrsEg4qCvYHrRk7g8SG4NdM069LvUQBPP1AuFnneO4D
ngR2ENS3FkUhqnmrwwS3UErD7mmZCb0mALHsmCmruNASQZ/M9DUpIc0GpUJVug9OF1m6LinmKcFw
SsB87OmYcTEz4lHE/AqcUGskBuqqAe1htt5lSEN95SxT78LPs/qhjDBpUCDG7zXIqqQKyf6GsTuU
wSGhQ9qR67xFZvrBlyqA6ZTY9r3t+wldss6kw8yvE5DgLFLHd2KNECG3Jp51o/oiXARWIeOQE2y5
AEncRQfH2q/iEr49n9pdJG14niSMf0eGSlQbZAL8Qxt1/gmUp2RvqqC7SWeJSSiG9/MjxxqQt0Gn
bqdeb3wZTGcGVqnNIrdTWLLc8utcT8EOmYDxrOVi3CNrZ87Z3AWvNV13mFnYqvQZZkfyLmQz7XCX
L9djXJV7VfmI1Ju28XcewCRZi+eebIdymNMMbmncZ0KB1Yv0wlKhjKmerzhmpocbliYzxYygK/EK
jMKiijsff2yLcbGpR8lAHqWy2izY5Zi897DI6I7XpzpO+LRzAdt4IqNMz92mDynqAlDo7mcWDoeX
UV9ReQ9DYPoW42j1ZvpkviXwWFIUgxh7SEiThkU4VTARPOu6r6ydsIZjm6RvG7Ar6NVg18UASvAc
5lg38BaeNZqE23LWN43ADbGbG+1cdM0Ezb+Rk8CY1qg2HqHtk0O99KnFn0030C9kEXViuCY4IxyZ
pt2NYouzE7PoTvHYtI9tAosZG2qwfhEMHqYHM89gvNumLwfEBJYpzBs31foQ+ED6YN+5+Esuy2mI
HgQLsRGzS3gONdMVOet4tFktpjrDr5Zv5cxJeQFrf0a6iobWvGGFt6i6Zz6RyQ41gkly57aCigcU
4iC5MVDsCNIpdVC8M4XdQ81ldSXjRPIsjqb6pvEszIVg5t1+bNCRIF2tcCHsjC86YK6PdyWIR8yj
u8Fz8A60hsFdEoAIVwoVO6hyGJrbhYztV951cioI0EHvXopy73ru94074xQyue39JPHCiVO+PHbM
sL03Ygo4j0S37LxE0WKoUn2IxhYpsGny9tRZbIbNAz2HnTbgnQBfqVK22Za6XPK0jJvvXik79PEN
lcIj07t3C437648z5N+SAP9XqvE/HLX/Erf+h+1ff5YG/78wGKVfoPKupesQ3KGKrbnt35PWsfsF
khxUP0jQgM1An/tTGPS+RJhwR80O+rWgKiZQ0f5MWgeoAo/WuPWaQ4ZG/zeS1p+mvfC1oDyv1Ryg
siP2jYGenwUTJ0EGMXZqHJlHIq9Dd6zR3rRU+xE5aHpgXSyP1jWMZDgmu0Akj4DdjAp9zMZZ6jvW
muGIUnlRVBb5rgBgrIxNDbnEE2F6vBubbi9ry01eegiyDUmb6K0XQeT4+3fl/0xhGgrNv5al/6Ew
79e//MeL+v4f2Yt97b//dBfiZ/+wg8gXZNWB28LkiQfK+hrq//0ujMgX6LV+iP8Rfb9QUOEU/SFP
x18wqAKONJqiwSj5UK7/uAujL1Bb1woG/FkpRhGjv3UXfk5Io30VrWuQjVeN3IOO8vNd2HuIsRhu
50IMMr5lU98euzmZdb5m6F99kyIUEw51uR1dgkDSksg568YZm5l6oDG6yCtzw+px3GM703yHZlul
OW0StN0zyHmvtVeKXbkgWgRxRCW/YMN9lPj9KO2hkJpgUgLjCi6EWvdzn4/jomBh1uFYoNRtfhnR
xHtbR+HsZlOK3SxFUv8BKEK8XEWJZqtZegWy89vZHT3sNmAnHOwkU1COsAzofMQiEma9U/v3FSUb
pdPk3BFJeG/JxO5k79cqV7wP8wXCUY5ZxjGPYmH7jEtHPS1VodzLSihLMxfa8XXEOT2VnqoPcJsE
y0dsiQCbWI39lrmD99uDCKe1etP/RI7/LI5/XIoI+viqdQKZ/SllTvpgkAKB9wKjzGVukKLJ+gkD
/qlxfwXh/Kz8rx+FehgwALGoAh31SWtmWgakk4j2RvFsgVc07rF1SrC6UgAe47aMd1Wv/gtvv/+Z
6wzxMeT4r1eaM2bZ60vHsKJgzenmw/f/+38+fuT3BQb18l8IDEzU2sMfBksUL6zfFhjwlL7gkQak
0cN/ossZv6ff15fgS7ROq8L4wlhc6pEEztjv64tDyBcM2Kz/Nfh4yTqI9HcWmI+Jtx8eUYwzuWg1
h6OdkLW5+jOkPmQ1JiOqbriag9HbVBol6vUwfx8EG783DVAyoKOEhY7Qi1K7QVtwAgjviHDMGY6G
5BcuxeeXLr5NBPJYhBcuFB4AwD8td3iQhaQlZPZRGOyBHf9IcH5/mEIsEo6j7F4SpXBiIHJrcNbd
GIoULiPpHrU+zz4fAfhoE+RpZdLeTb6wu8EGzWHRdZdTDDaeNT7mENSQPk0M9dw//N7/yRP+2bT+
+PIYJcYiivUI05vrEvCDKzVhVqJH6wW/ApXhIJS7U6rjuSAt0kxpUF9rO1SHBNrosfOG9EolpFo9
D7EbTTie9cgSfuvl0CLJUl6E01ES8vbvv+EHQefnXzYGlmBxYOR7HYT+DJUbtAiCqcY3lES4N4E0
wzsrVZBTG4WQbNwQYThwTha3qXPSt0hMLTEGVpCUR+0C5hVaNKkGMhivVaXbi1gtelenzMdhFsFX
60qA+Ngg9jqp3Mum66tTOrnzJhqTCIettPyFqRbitf2jc4SEBligmLWGd4Z5WZjFP19w1vPYwjgA
KNKPMFk/uHZNy/cADSSJLIuK0WnMQ7rctECYgYzTua8N8lyXrCUGCbhhNljwK7GLMX1RVJi0vwi7
GszWEnFbRHuM801yJylziXNojtHqnYOY79US0/5NzS3eUUu3iOsE0iFaJizo7nps9w3Ml92yBGhq
bjpLAD5Y/DoHs1ifTbOPiZjE+OIRVXoJx4GkuXDS2XkqeW1uYUNHyB76mAFGFp2q5/X8UhCve8Ov
rCGZwAEXL0CapBcxrohCYQMzTwFSWJuyGsr+KBixv7hl1gfuhzsGFitg6nAO4UEAYweL/OdL7NZh
01Yt0zi1zVCHFxJtu8QEv9gofF6F/vIxWHJ/fHQCX3ZhokEC6xZmdg5f6E4sNoWNoasyw7b/3BD6
jJuQrpMj8gGzheou9fs7iYv37x8S/9PrEyCJAG01AMyiSAJNC38BusTjhD6eyNwsEgHi3o+mCzRw
xEWU6OTUEyKxrUjtbpyog6DeSN7nVDsniaXrrLYg06o4CY5Bk4JeF6/XjI9DwQA7RqVtpwB7a3wE
y9No5wXjXlYjHhcbtWdE1mSPyGGQQzSEMqTsskeStX6EfjEhDTybS5sgVhtTrvehad2rVIzk5v+x
dx5Lchtpu76Xs4cC3mxRBtXVZDdZ9NwgKJGC9x5Xf55szcTfQNVfCGp54ixGihmNmJWJNJ95Df9B
0LiKq89BVNgbEIIVHR4Wsy14sHDzFPqzCrq7y88yTqbmt+HoX0pNVEDmtzHrQHEIeRVnFw3m2aTP
FbTxMRoonODXd/9TrOS5xPgCfkS+J9uCHb42AyzVqDVBKOoXfwbtTCfCYnWHM42lzK18Gi+D7EO1
BLp/GCLTxi1jpEKitbSrfJg+g5Kkb5JkGjZUEK4OhfhZAutAdE+WuhZKj1pD7eiYaZdCmb6Yrao8
QWLVH+5PXrwWi5MnBuFB1vgbUJgXuu2r12QKMQ+iHqldgsjWPFMd3NEs6oeubjcO36r1zSJD9BRS
iWRAtqIoxBqvz56Kf2SjI/N3man27KSiCBsXalK4b/Jp/JwV6rjxUIo/cDkz7mo8E5geyToOv8sB
4Z72Xapo7SXQm4PcT89jo+zazPzZR8m+xk8NgYRsY8wbWxlQHzgiQiZMsa21OnBcyontgKu9jE7q
DnP9IZyApdedB5/tT4vy5exYhw6XVTkO/1bVzLv/Na/njMCnCuJQx28OUN3qgqOdpDehPoyXQQqD
PZZU0/sk6uCM9O3w3LTqn/wk9azbXb91hlebFTMSRCVAMSk6GRiuUasbXAdOSNVbq591WE5PVCxo
NyjFebBUI3aVfspQAY1m+JRFcZyTzP+ih0F/NMiDTlVndz94jop3sV+pGyuy8t5DfMZQ2dXi3SbA
Be1FYPx63yV9xMkmMn4223l6D8bQoNs9qLssa/wPQGDo1wDjpqKoHdPSebTgbaI9MfykCx64lZVH
p4645RgWsFxn2Rr2mcw+qgyT56Es5+P9D7hG8NgcD3DuFPxx4AMQKULy1z9XAiOPZ80sPedFv2u0
3JV6WrHGW0eb9ioCuUGrHgdJAoc+b3zC1d6B8Ozo+AEJpJOoea3Vrfwgz+N6aKfnKW9du53Mk9pw
66e0ENwyVYxjUc3xyUH16v6UVzfQy7hYJ8AatzSCgLVEkJLGqq3TLnvW6K7u6Sk3B8nCa4QMt91Y
3dWbC9qWbB50LTxsXJzYDMvFBbOutFZkJu9wf5UAnUhv8lmSDmxsZ1f4nRtO+vjt/uxW1HgKhZh/
EQyTIPO8UGRc7b+M1Cua/Hq+4MA+u1pW2HstAczqgsVXTlY6Z4egD7IHreosfN7NvwAWBJD/cuUs
wwR1x0HqUTGPbU+SsQDZqBes5BRefh5BOoUTRaXPrK+9BIwxjHPer+mCtNknqKjzIYBu7tlwht90
tK52aoCOltzJ4dc4ointB1HzFEEI2ic4RTxaaVQcZsA2UJJLugLmlO5MSPSAefIm/KZDFXgQroR2
HFk7PzLLp0yN57d1olduO+pfO9hTx0TrxrPW9PHWbby8lP6ZHJI+snjf+IvAi74+TBGYF00O+vmS
xqm5c7Soe9SGITmU84hdZRXq0jHNlOYc2392yPLrYQkn2sGjlk30SZ38RtuF2dz9dX9LLA8av0rk
wVSb2YbATrmwl79KM6o+6fxJucRtov007C4/hXll0d9B3DKMpPGbnRU1lODNks3VejAyoDTCLOR9
0Nxe7UXZGvXCyAvlEvnY8tahFOzGyVE2XvrlgRbzoyoObJK9LtCu6/n5LeAypbLrC1dc79UagIem
svYQQKWN3bs8z/+MJBYTdWuiXTC+q5WEsM+1UtQXo42Dr0ahdAcjdx5VECXuMDZuFEJQ2xhzFS2K
QZFmRAaSai0oS8qyy0Htqhx7XoPuEpNLHE3acO9gkjXIP0vth5jLB8LeNHzucHQ8yE3f7uwQLhJu
gNle06ExY0MV75PYarZuGjHw/wQ8//1h4gyDlreUdVVjhpKsNaXfXQCsEYBEqvI9UvXu0fe1+aGY
Sv/RT8AX8qYBUaexeeZpiake4CqQ++ObkCzsmOpG4BlzrJ5BwP1ZBPYvPZcSwADTlsPUi8Dk+ucK
Dz8M0yhtsyOX66jmcBMkAJeXWh2M41wNgKgKUw48q+qPsDKrM4c083Sr1o+O3Y2XvgdiDzpzhrMG
5GXHn9k8KMpMfVVrAoT/kBw3qjbzDCfyH7OgLH6pgA/PQY2PbVIF0SNV0An52BZNsdJw3oS0+Q56
F5VPqGJ8l5Ok+szFUOtYsirWk4a96smZh/opHHzn0rcQb8J4bnBGMppzWenVngawuYs6IEn3b4iX
YHi1NlwPvFfibmaLrQ6qbUI5Qyaiumi+iTPaVPgnn2r7eSjs+iQVZUuJOZRO/dC9MwDSfPEz2/nm
T2gE2nV25ObFK8I0AlcFKr2bnGR6miQ9PMMJzf+8/1OXYf3LpqPu7vArVQu74LW2StzlGS1Rqbyk
k96enCmFDhqpMLLH1Ni3szEf7o93feSJ5mnMsThE9tpLL+BVvgKX3TADwy8vpBny144if+FQ+Kgj
h0rM1JoPjgGY7f6Y1xcaaRj3NCgw6Dwofy53Kp1p6jV1UF2KUUGhTI3UfdjqE2xwQBn3h7qxnJaC
ciSqP2IDXBX3pL6HfMtQdmYXsPTi4KmIk2EXhQngp85Pfns8/E+hJciK8Lak2rucmpWZYUgMUlyQ
fJc+DuXg7AI/nNxJLgGmSXG54ZR09fYRj1vYoTk6aZJNZrscr2laMEJ9RNVjqE2ghHXpYprWH82o
Md3SxMciLvGArOW+2wgzRT19eT2KKgMtYPMlJSRbWQ6NRJpZxiZTjRxp+DZW0fhnqZTz5zZH97Qy
NG/gWj0mkaw+SVVkYEVRGqB+6gGUE/A0KVeLPYrh05c0PmHF7bhtEvWuDvYH60LP5E/ej+N3SeHd
AYBZn3IdEZJK7+ovyDEGXzrENuEoxFA3i+ioVW0egSSehlM6tN0jMO0NxaGrTSumKwzHRbBh0OBe
ThcgO46aPTsJkGTj2ujlHDNuUGLcdNrIHK7O5Goo8dFfnUm/m/LZR73mYgtsq5Q2X0uAOGQOzpc2
rL6qU7vlMvHCT1tckCRKguhC44+Mk2toOaTeKyBXJzu9sFvl8wh9C6BZ6hRfIT0I2c1I22lWmB/q
QX1X1XNPx2+Y3tZyjkdSrMu7LKz1gxyyG4B/RMdy0GCwN1FN6X5EB8fAkXuW2l8ilTiYvVTQS6zn
Eg2aYo4fK3veV6NdnNss35rZKgFkJsIImRufG47S+XXZwpCnRnb6hBhtSN1ZkxVY9m2zy8pmOOaZ
NO6dUf8Q9lqLonKdn8HybZyUqztI/AKd1hC/g+dnXURIh56afFInl1Hyw9gNJVP/pcVachx7XfmI
zMCWHfOqavLPnAGs05LBTcMi/11+TTmn+xOHYXrRIgTD7N4/aqS3RsFTDCyiPgVSoT/lfR0A2Z1N
kGb67ELQ26qFXYd2zByfbcEuoiwLT2P5O7rasaiPBOmljqfI66Ape4luoU1k+z7gweYXRjvhSQ1G
++D3jU8lHs2psu8PlA+M971f2z/CePx8/0m4Psi08Mhb6VRRVkEzdPWjGhVBDsnILwrSM18siw7J
PJgRkHJJeX9/KFXEFctjheQwkru8QKJosq4+QJSkgEWScEG0IXELO0QmfqK74gZGAzS8j7Lg3Gl6
fmxC4YGsTtk7xUYCZBpC+5wrJTRuWNeUD/I48RQlaIBlFfDHG1XZBaraHsPQ1Kqdko/GyfedItx4
qa8SHNqLtKTFIw1+h1Lccq10RfLRQ6DIqNu4oOVjHh0pbtobj+aVEDhn1KY0w/VjqVxCaw8RrgOY
vQOaa70U/Ip66zRE9pei0qadERnBqTOk1oUp4b/XpAjCh98pnmko06eEys4OLmC9Me1bBwjsCGRW
NI91Qf5bztufaYVFTl5cpJw8O0tS55BManyOSvMjQd/8Np+esd2UHq1q/qhCPjr1W9nHEkLCtuTI
oIxNMEjBlaxvFUkEEtr1UlsM7xWKBYeuxQpHT+S/YcjGh8xqai+QLfuoAb8/ZNSvsqzfKJev0h9+
ABRiQDS6AG7RRVqtgRYHCV08ub6UbW/uynlAW6yJP+exjORBKe0QLtb3sVlRj9WULX3k1cb7Z3BH
FxU7dgUFtOUHkNPWiE2zbC7BGP1UpUl/QwU8+3j/eL7opL86nuw5Al6xxkwSvvJaQ9A06n4uoUZd
qKcCrETV5jjTkkZZgyTYnTRVIXwyi0e8gopjG4W470XDcIDu4X80yzm5JIU9/zDjInlCpGP0NCXx
v05OGXwLGjnycLgOj2o4dsccEeSj3bbGET7ffIwyiBOiSnNqBxKQLA+e8WakWNr1zeMYWolnKeHX
3kwzTxst5yBPYY1IwtSQWA7SYYon53Gex+JtOEIeswIr/tiPFj62DQKCodo4rl/1uhuGxfeqOhbT
Yz9BZugtvXqzxR5dRw6sIXAVjewYqgEseEH5fR2swHxMGm3U5kvlRH9pkz0AWJHkcwoCCPXEbFZF
Io/ucBypg+cjy/M9CJtvSUeRuE6T6M+yyNq3fVmX723kYA5BGDZHqQxhwsS2+Vjmnb1He20Awj05
O6c38r2h+ljQdsWkvtV61J0buBinuYK4d397XO1BiMoUb8n+URegl7PC/miZhFaOHcoXEgbElONR
ep9Hof/u/ii3FpC+ikm3joYtmcpqAc1IHpzRr5VLl477YowOwWQdJKEBGaJYqLQfQts8YYfsRVx7
yZC7fZ6/UzIvDz4HzXMOlwUlyLf2oLidkx+C9pTW7cckGlx7iHYTKG4Om1tqw2eDF3/jorzx4ynF
KkjrIvvEMVoTsYdpCGbTae1LZxWYRBYvvIEiz11dHdOHWUOzr07RW6JlURgo99EbdOsgLt6i/qi7
pk45p59sTGsROoVaMZyRHfqrd6zSMzrDOVf0sN/3Ml0FW5LTn9jchkdeod6N1D5A2s2gt6mqw6mI
nXTj7V7XDNjYIl4jcURsAmiWtQpelFgfoI0o0mVMtOnoawWE2yl4l879+G6e+/ItvCTnc2Pi5qXB
znIH1Naehqqfd8VEOzjS8ZCX5alyYQgEmsuVEtMyGs095IF0f38TrWIafqspg3cF3SiQr4BElofQ
SgpkfJ1OvRS4nVBdLpyHupyjXSKpWwT1m0NRJKTJqRJCrRnJwTTM2NHJ6kXNYp+MC3VSBwTEIWF7
Xe7Pah0//jMt5qWSUQtF7lWoBpYdCeG21C5aPHenRA+UfYboKXUi+ZGkF2pvAZHEFrB+xfncOpN6
cmS/2oMynfeqwumQ42IjfFxF8y+/CXUyIXwAQIx7YbnUOrKzFsqH2iUKh7+Jpctc9XrTf59qg7Xx
VW8OxSPMB6UaRB9rORTejaFlADy4jEr2SXLkyU3yyNybkozZUBH0G/5dN3Y8N5BOlVnUZjTa98vx
Ah0JyHDOnQs2E8WfpoRzoxLYyT6P9D5FEClRvo6DaiH5Gean2bcl9I97SA9RLuTRTVKOd+UUHHRw
XLhIWf7DHEXlg0LFk15bEW/5uq7SZL4EBQ9aSbSGRWd6XfAc+jGjiDjHH2YtzPfSrA5/aUqpncAG
aXTY1O6hzqMt1/B1aChGRXcCNBa9L8Z8uRFfJecIZyGB12fVh6ZTTfie9Juy3CyPEGun57oF+pF3
o/aDa7lEjNlBiCgLw4MO7O2fz/VbzIX/R7GbpBn/O3RTAMN//CyaBXSTf+M/yE3D+YOEi8opl4Yq
IH0Ezv+BhvOPKN/QrNEAxVALFC3Z/0LDtT+IcnnC0PHkqn85a/+Fhmt/kLZTPUBlQBNVNut3kJtr
rCSC2bz0QCFsoUhEh3/1rOSx0+RqiWlpbChvgCMG7T7Wg+gwJ4bfHaZuTHsaqLbeg4mUk3TX4OWO
oZhu1K2bmWp9Dtup+duYe2iNuLmmfwdVCn0tVgdk2Ms6U9xWU4afQkLXrSGxfaJDFb+tzXTWvJdl
//8b8P+Ij/a/b8CP4S/YCeGP7MdiD4p/6T970EI9h6dY55HgZlqQZGz5D/Yl25P8TgO488qOQLX+
IMcWdWr80AiqxT/6zx5U5T9wi3mRALEAgwhlpd8gySwDW8OgyifsYMgqBVDDMcW78+oKM+qhmTgi
peeEfbEzNKTmkBYoj68W5d0/adRrZ4Hl9fzfUbiiRSZNoUX8ilejqFnhwCRUSy9tVPAVMmBMNMcH
Fy1yiuJ5Dd63DDawpTdnhqcD/Wm6GlSnl2PORTjPk453YaarxWGqmxrlz7LZ35/ZqqYopgYWCKEv
rgNN4A5XD7NJoSWCmFF4s2SbZ11Rx2/R2A8gcIvpc0Ml7SlAVhEHEP3niJPaXpJHfWOma+zly28w
dAC0ZF1UlqxVhoxuoNN1DsIZzSzp7ySKrTL9jYKyrd8bn+2otd9PaNBfZiWyHuKqqg5WJ48HdNJp
4UoVwJv7i3K99Ny2iigWoLsv8FrLpe8dyZCs3Mq9IUhqRAwl2n5O3e7uj7KMPll5utpwzBSZv9km
RLTlKFIk53IwAP6Nyn7a2XiOnhH/g/+8DQy/2r8cT0hGCscRER5SgOVQugFCsJHz0NOzvHrMRti4
LRWB3LVRR5THUfqp0AmNf3uCRPDk0qLqRHR5VXmqYrPtC2yQp0i3ntM61t5b4NO/I+OSPvzmWoL4
EQVillQ8lOsvFqhWXymtUnkRnxOp2TY5pPYUP7YpNZ37Q11tjpehdEC6otNovQRVr+4Cv3QSfWyG
ypPaJv4Y+vpjI1m/56XL3mAQvpUidJr4b8YqCYpzNR20uCy9yAcsWCNVeVLbsX9GyqJ+m3aG9bsX
HI03qvkMBf6S7snqFoi44h1zGiuvwC5A1aI3sx4jqyshcT5KfxkjEsu/vYoOvBOdDyY0C9ctKJ8K
ypybNrebbQYIl8Q+wkCIyPybURyNnw99jab/ct9bXa5m1HlKT8lVx53Vrjkoip/9m1FYQNhOVPio
IaxGgYlpWJhIeENd+VS0hj9HxWo2BlkF6y9bgvcUYDewFVKFda3fb9HxZlcyFx369aCgw6Aqc4u9
hfI5UybzjQ2E/1QBgdipKa63lfBuKAbZ/N3LkZkC7ifsZKOAJVldW2rep1St+HJDiWFnkzracUYI
eWNDrrBx/0xXgP7A4iGXzuO0XNSoSky7UZiu4zvl3m7VFu3W/kCBGouJ/mNYwZyINM3V5MILourB
L5XvYwCFPqiRfisUX3KdoN74VTfOPgJqqCYBvYZgs8b3AIBJ8MshDpgA/ku+Kh31atoKNm4NAtid
i5pdS3xjLmeuGU1kyjWDlGWbe5LUg9HV9WBjP129PnxGge9GYBO5Mb7mcpSmsZMirsbS8+tcPnVJ
GX1MuNXOY2PFp/unUHRW/qc0/c+npMwgaixkMtRalkNNfAyUvbrS6wucJP3cRoxcpvhZqpCPO9hA
SApU06GW0Tm/P/L1obFBLxpINAK3pv+xRpaDkPHRsilKzxya/hvUTDR5EJPySiDJe42U+rGzhuJX
ww5+S/MyPae65u9M34g2do74aIs1gCwOEg1gF/1ToiixRq9eDYm6c9Gi3+CpQfW3LEvxoZz69OC3
vuYmXb+F3bh68FllUWph+txLxO/L4RrfDpoMQRIv1jO09uq8ClCSZ/s+QRFD6yAr/OmQ9fr06f6C
X+1dxhXFX1rVLzDaVdmlNcyhjoeOyInf9JY+aotWULBVuLgxikZnzYEeLxBtzuqESE6DJZE15Vjl
TAagawLAKt7sWt34ZIwCehBepMhyVms4qFgEIUiSe7Wf/hWU0fNoQo6KogjKLGI7+6TP34WahF/7
fIgBW7i4GHphh/AWPGBXycs3xYgszFg6W4/n1dkl5aEjRsmGxAu64ursGpUT290g5142QDHuegNj
+mSy9lmEsMr9D3p1dldDrRYBC6a+sKuZjaSO3QOgnHo/l5rjqmqsoFwXsJdUzpMeKVud1Jsf2RZK
kQD0Ia6KRXh1YoDmqoPcDbln1yP+NWYV7iozNNz787s5CuQiUiBA7mgrL0dJtFLzY8jn3tDQktAy
vqs2+59/fxAgcKK9RExH2WQ5iCwZVSSj/OfVil3t507FDmUYtuAhtz4VySloO2A96K6upmJqNdI8
Zcyu4O084j+TfA39wdhPzVC8jWGmnoeg7QGGSPoW8PXWKgqZZLQ0OJc8J8sJ9kkUdchvZV6Y69Fn
xJGoYdaDcdpYRnF7rC5RSpbiM3HoFdlenfsC8mdYgIr3zFiaP1UA0WHOp93JrzPpcSqrfgc3YXgI
qVJ6rWSlT1Zjawd8aOyd2WXzN+7L6YH2v1HuUmMwy30MF3Yf5qbzyer0r5mewomRiH5J7jFRUBvu
5qSqHpx4aPdjHZRnTepaF+vlbi/hEPKe2nN/SII6QeKvlx9z4I6PYPTbvY0i9kFrtXCHcFHktS2h
SBJ0vpelY/JUTHm5UfC+dVkRHsqCS4BcxJpxPyMLBPAgyjwVC5tHBAeHJ1YGrUGaN7s60MMf97/F
jc3GZqY6IYqJvK5iR7w6neo4jJVqxpkn9Y3kGVpHL6xHBS0usBdENbXbqz3qZVk+bfXpRMy+2gQ6
kTbXMr06ilLi6Xs1soPUVD8UferN6ILujUZDEq6ba5gTdfwBK2DjEFh5vYcyWrlFWW659d3Y6ovh
V6es44CVUteknlRh+oObdILMZL1FfLnxOUXlFwUYARehSL+cZILeU+k3BqOAljyNBJ2nOFAKVwnV
7mhodfvb1zwPCUxCGNb4IV6hB2b+pxA1ihTxo1x9GLgtMY6L4UV0JmegCPXnCaMVVK3Y5fc30nWk
QvmaOwvcLtcjBe3lTActkHug3aUXV8kzhBh/n5Z68V7CsuGRvSU/WWmwvz/kVd2aJJeSOXRSgnnh
bb+6rjoU55rOb0qvUDK8kfQIG6W9HDrFvpCdNtuz0jK2prTe3iCShZkQpRXtQTKr2DriMmE8VHI1
qm6XZn+SxzqVO+RFp32g3KF1nloi7giUspHeTGEuqe/AhAfqEdQCgMsJRvjH+7N5SZWXBwLdBLqU
wEuQLSBQWa6golVDEAV+4VkW2mMXamLDLz2qy+FxTCvtF4K9aIzZtVQ178cubN6SxRjNbkAQtzhk
weh8GdPZ3nUQQHLXnGrzW90ovbWnbCj9GOLUgqOH51GNdqSN1Y/ctXq4s+apvciJhD9NiZgcjjmB
r8AYGfpWOap23HzOjbZ70JIA2EYcx29wa4E/6mM5MrqjpmLZFYw4T0mm/Q0XEDt0pWIIvyd2tkUf
v46V0K4g+BciFsBB19S1zJiTfEZOz0NJ139sCMvcMTC1zxq1zY19dWMrg0+kDUILm7LGmiuMWRE4
i6otIOn3z34wvlEGB5M6Lf+IUDh6fo29JUN+Xb2lm0/li8yKMoZBL2X57Ss5alD0i3IP/Z7uwcwG
/zyhVLnntAdnR/Uh+AOzQMy59Ckj1Ri+NhZK0fd34PW8xY8gUCMc5fJYF6ugrxaJ2viZh3MmaUbq
IN/bVbP9oIzBjBOXFSiPsm/PP+8Pe2vyhDroZnOKodGt2YGm6YfBbOiZ10ZoRCCEKT8R5El7aCHx
fhza9ikKY/u731oNPeYmP8ZVPHv3f8T1awSXgOSS2hIxF+HP8gM4Eja/YIV5B3MNBUXNijC4adsD
wnqYFwUhrBRK9/FjHGLQqyeJtTG+zp+/PPzL8VdXmd9ONKcnLfOqqPsRtLmNYfzcbDz2t1f61SxX
ASz2SFlf+VCSO20s3lftHL8fMQI6RP0g7WPDKB+BUVhHhJHSHTrVWFU5qvnbkTolZMjLL2VKHgKx
C1+9+21Drb5XZbHLtPBd0+uyi2OWthVj3lhPQAMvUawjWKfLUcIgGboSzSfP8nV53yqZ+g60vL1x
Yq6rW1BUgCeABuH1obcmbq1Xk9F6p6l1uyJgjrPSRc8k/DA2oG8Q0JfetkaEomM39u9yn7pEjmEV
QfyY/LL1FFO0UTKfsPNN8CnsEoCUbbxBD7i1p17/uFWY3ZkhGCREdrzKxtFJRbz6veRb3cZteX0x
swQvHis4c5iAFpdLgNcetFaFJcj1Mv2kaVX+Zq6SCMvjcAP9eR1MMRIuHXDfweaSSi5H8ss6SDod
AOI0R8rOrnMNky4nPJRR/b218q1sb2u4VUQjqTxtUV0wnJziNImh4x5zZ/+BRD5+cHxJ2ljIm+NR
hxVCcLQk1n2kpg2GKuqzzJN7P/iEi5niSU1o7vGebCmvF/5GUe32eDaQIUCflHDEP3+1dwc/M+1g
Yjw/7yR8BAMLQLFe7hy7mTzVH7bwszfGQwAEA3HAU6IYsLpi87yRw2GiT4Y06LwzzS482EbxY1bm
5tGas+J4/0ZfAd25whG7IBIW+EWyTKCgy/lJSFMnfiEBUjdkLAPj5G/ofWiMYPcV5M+SDIFUGGsr
UfImlqpz5Nt7ZMb3tZIcpSJ4U9BIxSAURRIzR164hK9QeFnt78NU3oo4xM5d3f7Ux9k4Ihu+7qIo
TdVqg4m1faLm+QnN0n7n+wBzh+9zgNivPbUOVoW2tXEV3xyWNiKPLxEn1bHlClkBDt+tYyaeJteD
p1mSSLyjZCc38VtcQc1zYM0ylTKz2bg3b9xMNDFpJ4J9QS9xzX3EhXTOpWJMvGnAwwLH0mrfIGi7
Mb0Vhv9lBwgFMFRaOVG4cqxPsCXPuGOGidcmuQ0o33SOVh42z2PrgOev5+jcDu38o+vK6uAonfwk
96hmY/GdQELp7acoxZz5/q68cVuSqHCDvcg6wkVZLnnj1LmfzTAnrMKQH/DAJMyRI2WvpfZvt21B
e4jrBMwHiSdNiOVQVdrblKqZfdLqkQfskFw+aFHsT5wv9yd143NyadEgFiBEeH+rJyBTK1lHdjT2
qsrPsBur6iO2F/HvLx1nmrufshiHRF99zUaedGFKHntZz86xe8X5ADIu+pRX/VYudmNCDl1UXXwl
CIVrnEih5XnUVgYTws/jUyf5zskvm+zh/rLd2AusFaABepr0otZEyU4qkHpS29gLMxC6WhHiAAvA
/8HsYn3j6Xy5zFc3jAPrlLSGiIWO96oNlzVK0XU9JMZYV4aPDroIANeTwjNKbClqDBBOtVzLpzmf
wqNZmfrbWTLzB0y4h0fNDv33YaTrADXs6qdmBQaEl9H4VQvca45jwF7uUcHHMZE2Hk4zj2aCFMOU
+/1zMqs+vg/w1xqkMTdKDre+EoqrQm4QxAB9tuUG72QzqRqcJLyRhs3e7EsTVl+XbDyTYvMuV06j
OKaYOjkRS7dWulMyH4eRvow8tFH6Y2EggdEj6OAhiFF4pin5x4qbaOPxut4avAc8zFQACZHB0iyn
pk1hi8hnGHmUjZJjhFXBoSqoUlhW//H+JryRE4giMyT0F4wCugfLoUZsQsH0aqHX1YXkDR1+54rW
qucOstNhCNVoVxX4rxoD5dBhcNSdGdT5/v6PuP6SGjqjKp09/gqna3Ur9mR1mOplkVdTaDkaRdoe
jBG6wf1RVtht8R4wDBEqHTUeBSg8y6l2nQTmQzD+UlBwvP4Qmg51jKGNNPsjDWdfO0EMaHHsLPKH
0K+DZwy8vwd+aeAs3GvuxCZ+1Ka58jZ+mHhoV3tM6MRRdeC24YSusj+lRIodTrP4BpL/IEUY1FRj
0JyQaFfdKc/Hp1zt20MW99k+VWcLhxloiXON2pKPrfTGu3lr81EKhi0ubnRlXbQ0zHHQq8LE3aMx
DSQHJvnYc6vswzExNnREriMQvjpfhaYDoRpl0uUXMRoeZa01Ek9mewvRnNLFywUB36CoXBN6NaqK
kHWpfWwVD2/te9IWuBQAXoH/rPtSatdCzdaqxFNjRzqg/o7zCjVVSi79cGrn8o0+SW99w8/cqZxU
zw61+sP9z35jnUln0KwRRCVusHX4NXRdF6pBQgBeYaRAwwG/36nD5UIxNg7YjUtM5aERxE86V1eV
Ui2KQ3PStNhDr6Y5S6Fpn7EHbV1+W3JojL5yu7b4bTwNSRonGtwooo8yhc3lx7VMrKnihEEnFZp8
jTv4no7Lv4jyNP58QYIXei0k+8thtLzCaL7SY2QQrad5jO1nu42B98dlO6DepxC5y1L0YDbIa3UR
4XTuBxX/R55bWkjZg4JEwOff/7JCaoFKEqEXJerlTwq1IDUxz4m9OZ2eEhuOW2z3cEMcnDfuj3Tj
5oT3QYwHeBuY45rOrGNMVMLJiz2tEi7cZpYhzKx3zRbrVrylqxsKpjodIhhIoFjXMyLykmalzIm7
tEnZ+boZwDtsfuFG+Mx1lW7cQLe2K+1BIFIAWoWA0nL92lqVQwMYFBYesn+cG50AOaog7etZdQwt
vKTQ/dM3nodbx1GInHAFiwmueWNx6jgI1DjElznqDWVpBkfTIZTVem2rG7+itby8RCIBQKwXDAng
udVLJDuREqI4yQaRlA9hC98dMUaUdN74hnpAbv0UG9VDk1AN9RVX662LXFXuiFKuHUG4DCi2o1mj
++Mnq9yU+bvxGCHYQzmLF+dFnmC5+JaVSBMxXuylFDt3CZjPnTmWimsp0bA3MxSEhrgun2ZDLR6Y
YnDo/Ln3LKkzQQIFW1WDa1CxKPWI5o5NjEypYrUXKoRuetRQYy9GZfcQoVP+OGb1j7Qr0XbOreDE
ASzdFsTtLjHb8TzpVn4MchzBwoSm3v3jJnKM9TGA9CWQsGDmaLMt1yY3rFFWB+6amO7QA+1qx0UU
vdr5OSZn2FGBCggd80uhhv1pmnHcuj/8rdOO0Ad9EHYNoLJVxNtbVhHKPZ/GGXB81ZQKYzfiYu/+
KDcnSbKAJAG3KSWJ5ST9AmfKXpoYhSYJNA+7+owDrLKnLIw/Ikd+N9m97MaDnj01ha5trPHNSZJO
vjSFcY5erTH4VTXrhS+WHcw15ugNTa40yDYij5unHSUF0QQWGEjxK15VvyytC6phYFuFeV3vIm2U
j1kbRvuudZyP99fz5oRQymY04k5UcZZDYSA2d04iXgNJsb3QQWwv6NLfBru/lEQRGxaqBcCnV1+t
SpwYOJiM2lfgVGcY5I5rSmrxL94bIT5PI5kaNkDZ5VwqpNBVvMNiT++UeR/4cryX8Cz67cxY9N+E
KpbQlGcnLEcpRyNJoazhawfaGaBSObl2kvvHpNxqK9541xiJedCSgNW/PlFGX+thjA2RN5n2/KaX
En0nw6B/0Iok3iOlXWxsuxt7Ac4MBrGkdWR360g/M0a5SGRmNkLU2UMdsI6JNUX7395xjMLJp9pK
NrE2XScT7jKZUMjLcGJ108wwEaDkBfkXoyDGgLUJH+kqyrEItYZUrB0atNWjGTk93eAm2yhd3Dio
gOQAKBMIvKCSlnuB92dWtbCLvS5G5V5vs2k/BDlWnlYZHO5P6EbYIarhL/AFRrPEx3t1J0i14lfo
fkReZlBmKh37F+LMgWvXCPHXZXcuGlvfuGtv7QfedYBQAhzHhl8OWSMvh84D9TmrzaT92Egz8pBm
uFEpeWmNrN4tENjk2ATjVErWSX7fy9EgtRBH8OMLwDlUUYaFnhU1w6lWyvC5k7JiPkSqleCEbYY4
/s1E3MO51jPE5WuMFB4tSUbQkwugiPY8gsmXOlSrj8ns/DT8eT5IY2t8Vuixya5stZGOJWPtCGNS
QAhuVVq9fsawVjXcyKzaD4E8dJIbKgPexGiDxwTlljIFO53E6y8LwCsiXQ4cMDnQnfzMXVYp7321
dvRD32f/l7TzWpYT2db1Cy0i8OYWKKpqGpkpqWVuCLW6hYfEm6ffHzpxIlRMotha+0Y3kiILyBw5
zG+GL2aTpLCKmmLszrUxwHTHx6EevVIZzHNegQH1wqZSv8qU1SmyDHpxLRSMWFazkx/FNBgTKq30
+ksUAt429RyoJRRMr516DAQrtPHfjTaQCcCfav5NdI66/r55uph4bbZuh/pz5uEOYX7JhSy/dCaO
z8jpds3n1Wj4b7ydutILC/BdCEOK9ruZTWf+Z4nBTm7oJwzWjN518HDHYVAdzK9almroEQnsMTBr
zvDUHswxdvHMyCZ3tszqfVMs5qUvUN/x26VXnnhn/fLQiDT6VGd2fcXwpn6H0Ftz6md0KrD0UZ/r
UekD2ZiLi5NYiQz9X51w0RMKzUbLrJfPWjvZdPxDKT7SyF5vge12oy8HhIA/bDhDt7talkf0EQx2
tahLnPvAKhO71ymMJJol0MIGUbWKqn8s7E9/foShDSH+AJtQp+18u3I5FAsdkSk5J2baBXjd2ujl
zFNgFfN4rqkr/sZKODyIG3uXCKwRnJ1oNK63/O2iea8OYSLAB5bjpD7wloerVkzVuUqnH4xu5IOY
sRMR6UQiPg4aBrbkVgWiCXtLKc2Wmk/EhedkRuULkfyzwNM5eLC95JulmB/Q/mSYvh2j2+rStBku
kWcT0cmPYU6wl+1G8WugGl6i15arMGY+aQjv+GMYmY+NKtpTtICfjAb5iLaxE59vfs0mWMpVhPtG
xFXAJ6RBFqcIdUgVQo0AcupMKq55Kv+8v59237UGNGSdIa6soNtP23UcdqvhNmh7BJd0/Nj9Xsxo
mVqVdnBp77UndSajcCfhygAY3GT3o532kwry92wtALSidAJpggDCKUma2DPtrD7VBXg2i+acJyZt
cBluSdcqLctARd3O63J0eWB/HaQsO7v75metX+W3W5GYGtncHWTKS4ZPMHh27KJT3GPrVXS/pT99
/5XvlB/0aEkA4aIjFGdtXwPybWaGZPh55UT4Q9MJ+qDlNzWf5FPqWMWpa/X6LOPXclFFf3S4fuXJ
m9gFKplx6MpBZIK86VqBf5nK1FKJIDJ21nirnrAH88asfsJt9t/FMk/6nARm1vwVjukV9MMT6RaG
pI4vdeLrpFRfLDW84ivx1pJxH837j2rvzAchYCdtYDjFKB1sKVSNbRo5wCiKcP1NzqPZ5l6DJesp
66vxzxM8BHp5D1ClgMFtxTcyoPRyKUW05dFQcvtexaTHzpSDZ9kh96wU3VW0fRXBoxl6u8EwRIYQ
nShh0EjAj8faKU4m5jmXYpnC6woFfHJQKX3Bgjw8yU1snFSzkc9Fm/y8v/Feb3T6aKBJ2XIrN3yb
i8m9isMiE/7AQs3K11NwPIiIRKc6xrpVqE19IJR6sN62zh7Dvp2tsKbBFavVU2a01aWWNPW8Ok5/
r2vNutx/vh20Eu3fFeVmruiZVzoxqpSnIIEsJ0gb9YrWlya5kt44qdtVWurpMx5vWTXPAR3L0FXa
zML8VRV8+CR5i7oorrOOtLrftX0NwvYI/7J1vWI8wwyEHjW6MmvisJX6TqdG7RIcBYPWame3jmQP
PFXlaiWuYbGleCTKL0z50WjSRgn8T+YaAtFWXWds+mLOYCTD9lFY5Ye5OYJG7nwqurk6cyMQLPQH
17//LQZaop7RapfBD3Tx07hoCL02kvw+C53pE06I+cGXehUCyV5oS6zWX3TgqOdvl4u6GqnMekGu
LcKYO5RkBO3idHi29VLzpjRiZBu2pyRTvk5i6Q7uoVe37Lo4HBD6vIzLIPPfLr5MhdYPcZucoUPH
bqFF7/AK/0vJssIVvfhp6MO7+/tyd8FfHVeSGnp8m5wtkRa7HsVAMBtEeM6zsvtgzkD/nVm2Ue4x
TLe3UUe9v+irCAqWGNwLkZ6XvB6J26csJchQ8cBTyr3JrTnmjleG89GefrVv1lW4x4gnGmiX7b5x
MqTyMDROznWkiGtkyJm3SHl8itu5P43AqP80Yq/r0VqAToG0KWz926eqh6jB75pMNC3QXigW/FdQ
MT2C/K0f5OaK3KyyuSLLCYunPK75YIb1pq6gZdJssJ9DswRiP/aWN6jCeBe141Fveud1Ep1XzpCJ
qhj5/e3jTabeDmoyMyetyv6MO64VdAvydKY8T88ZjuoHr/P11UTGt3KUOIzrOHR7FqQoklQca+Jz
KFT1Yva59iKiSXvA0Dw8tzZSUt3c5+d5AJOuRFblY7QUu6mTSh/vb9eNiQcTA34J8xeSH0DiCJhs
aowIPFgj2RCiwrhBXU9HZVqV2n8pDAHtE9ld2rRXnFuCNNK8mX6JP1dz6qHao7lOmHokyc2JNrvu
j5l8Ck3ZL9M5Ps2Jfc2SqnMnWX6PbvK7rnDeagCfUOC1Gpd+wiMNEfPUdl178HJ3TuDNE232qpjS
WorLKCbPm3+Uhha9ScD+XO+/t70dw8RznWUwYCag3e6YuhdDaKlZfEazSHdHo2xRzZc/gYYZfBUB
o4Nnel0wrZ/Jws2XkgEJBnN96N8uiskqsJzrrOgcD/U/VpKrfjrr2rsMtq5fhMaLoc0ZatMifiIA
I6ILJzWYTUt6HLQ/5zGsv2UFTDGAJcRtT0up2V0FSTo6O0JLT5I2Rqi+tAs+0SMFcW5ibpgvRyXj
TmxYe7bQtVfMDMCU2xdA0RIVSsdXTdoOc8dU/ehEffFBYUb5UYn12it72nluLtBiu/+pN8KPv44I
S1OEk8DR098akBIukG5Pkvg8WtVjhGmEi/EZTk9jzhzNojWCmjsEv+nLZPUESPTxLOuqmfUPKtx/
arx0M6QS6ZYOP804Y6SUQ+6Whu/0qS8RVCu/bfpnQNspUjX1d8vAxKjHUecUITx7/0l2TsbKA+Jm
4lEQ9FgvzN82Ud9XpjE7vENIXF3gWJ0VOChDHzQFd1ehgOA7MdSFAXi7Cl1QCssojFDHqRFPp/L2
JIQvD07EzuUOkxTDTwjOJPnbJLfPMhSRR8RjmMYvWO3EOJxnuXJFN6wjeJepu/ZUDrbC7qOBFEez
CgC8thUiyrBLdwZLi86t7vyoO0U5GVFSnO5/pdeVIlkDp5z5O11j9tzmBVZNqKc2I09I8ql4q9em
4rbKIp+iMkZeN9Jyn4I+O4E6kj5Jou68usnlE5Cx5AOYmNFDLVCnk6cbb4el033mNwo5bGMtj6nA
v2XKev6U8kMVrN23wzQVMjymLHQ1bj98miZJ2CHYiHqCM7qmijoMRiQ/77+d/UUYYpCQE3m3LUCR
VUil1ywim2131tLCOJlNKfw/X4UseTX9AvrB1759FM3qspEpBB96geRbzlbj9WtWcH+V14UTX3od
1TPzheL4iqFU9Jmjh1ZHJI3k9K96XPRrLtM2N1GTRPcVeIJi2QLtJ8CUi5jeI4FhnWoNBFcG7PYy
TvPgVhnKU1lZ1ge1wl6OAn5JZhXQiQAGN+9AjYRZRLB3A+6S/jtoFs2NoJp4crHUD7LRpm5bcLeA
aMbS1swhN/VmkKaiPXpL60KbtBDiPbg61G0YPW0BFAuOGWWfdRK6k5XzNkqmpzqS7MsiF3pgpFrx
thRj4cVO+JOmZvEz1COyDKRr3wtsnd7f/2Q72w+LRjJ7qBRrKblJUSOnHZvWrqRA5HPto02kuHEI
mP9PV1kHX2TbIEZW4c/NZddWCnDuBdEcM1cnV+7S5hrn2ZGCwusQyio4eq0RlPO0bcLq8mxmpbKE
ASWq6jdini9JOAyeqibTRS2U0ZPLQ2tNYsGrz8myXD7cqXSaYWjfnq02mbXGmOjc5z06PInyJLRC
/FhGGsUnWc/GswAO6bjCqRrN64s2f8FSYxrchiGn4o7ywiUsLPkFoM/8HpyKxCUsvzVTx/kQDXr2
bapA4pwcsH3JWVvU4mMca+oPm7mB4ukiqXRPnbT5GwafxeTXuj1L7pB1hX6dmklKXIdJVA5NIoOE
mmtL+jFt5jyER5U4s5vg/Y0grQZmyW+V1Jn8xMD/10eHTnI8W1Kb9JKaefQ8zF3y1BR9+BUTvtg3
J0d8T6J+zt1s9Sd3VSB674de6J+UcSp+lp1a/p2KqE7cJZKNkXGLMbCdnYS6QEr+zvTOeZOgDWPi
eSqzVEirc2KXmxMZmDUKQAYmZNtlyOIfqV1zAqqsTb5Lo4MP4yJNyedIrfq/zGWGdYtt3F9KtQj8
y7ERzs5prJbnQe360RPA6X5MutK/NZMS00H8ZZvLDHH2fQEK3HALRZWelEZPwpMWj/ol7jHydlUU
q7/hqzV+LoXevs91ZcH9Vm7f28wTvNgonrK+wNigsXu5RCRa0HApR4Tlh9p4JLpYH3P6Ve9hAoen
gnZR6zelMz9WjPOcSyeljP0ylKQkv7FbIf8trKzDSnd0ElS/C2cyMAwNnTGATRp9U8plqP1eUfo3
6RBn87kxhKR7/8m7FLGWWmVilFgYyFpCd95LmVm+GeTS+ISIX4llrzWG76bawfkV5lfklnYGUFMp
JJumkJxFn+zclN6PSVH8df/Eryf6NsaB44AeuxrcgtvfIpUj7EOmMEvDAL+BygvjsvD6SlHPVmt+
+vOV0PwhaWLSSv9gE1vIJmq1iQq6ogg0PIo2/tn1Wf1GdtrkIN3ce6bVbEs2SNyZKm3yAWywo3iY
YlaiHAjqqGgeFxEaXtsfOWL/yvY2r28Vc0ZBhXi5Et1vY0pmC9uW2JSBiFpkf7Sl+ChZTC2JB9qF
y2P2Y71lagmo0cc8FjZWVhyF061dLKU0FRFscipCg7pQ3fyIUWgTUSd0giIylyCfsIA2JmcKKr38
pM79I3TMxjVDbAOMsP1epjadlN6pHhvcgiLnWyqNj10Xfk3wAjBjzfzZiyW6tKkmDm72ne9C8wjy
EtUrLaStKf1UW4suV+y1TmoxWYztf/K26E9gYcM/TtJ5I7iYogWAXOGrfNmOQuA1Wh4GoWFW/lAY
jJV6y/JFOcnwzXNtcnWm2n++72iyr+pHqz4TVfPtZojCZEQcdG1HW5H8ZeiU2Y3UdLzwb83/4lVC
qKBnxMGlabE5TJbS6U5cspSTxbLbJ1nsgn6okd/rloOn2t3jCgeW/Q2cH1Ls7WM5RtaPKAY4wdCM
jPwrgAAnlEjbU7uozilXjeE6cuHip6AMfm2L8lqTPRwkxuu72x40ZEeo69C04GRv3q2JksSsWLoT
LKmSB1gRF/4QT3aQLMwtkRFtPtYTFUlulEdfdXflFe+9Fn2r6O3t4xtyEadSTqu8g0J6KsumxnS1
tnGiRIkSD4jo01ylzUnNDPXgI7/O+YA7YUKO7iV9ZHo+tyvbEaINTQTJrwdZe5rRjGGm4RypF+2d
SmUlDOBtwG4yN292rLNeRl3eCUopxMs4NUMIhLgMm7N1MHjdfR4qD3AUsAQ4JLfPo5P41HmmOoGe
mPUbplMVOzc5QiCtb+XVTqE5BICLPAXY7+0qWEwVDkkGq5TI3wyN1gaaMuXPskib55Ju60Gs2Ukr
aY6xL8Bn0A/QNkdxQNtkEsTbQCrj+q0zI60RiU6cqmooiDKD6g+dVrhaq8Vvy2Y8mu/ubU+iKbUB
e4XpxuayG4USAqBh+XbK5R+tGaaPmlUkAeyb4v3s6A38xUb3Jcv8eP8+P1h4GxYQ0CWnqlkYF2M5
UPUo/6ymluRivrPKB1SxX2tx/je+6QeQzZ3yAZTIqpoIioNCfNNN6kz8TkGo8IGZmyFP0FS+reX5
Re7qxpu7uPqAdNGP+w/76w7d7qpfOg/rDMlk0HK7q3rTSEPkY5xgMvK/Z9MsTpPFD3GLXAt7byh1
NbDSqHxoUDd1I6ktgrDDbsyZC/zEsC1gVmJ9NqSmftcanflGXRTHK9gdASaz5qXWndEbhroImKCq
15xeGugyVCiBn5X8V63/0ZRF9HL/oXZ37spbBiZGI2trvtN2ejU3HS+SOU5augVKTldNmrNrLxuD
v4Rz46nYdz5KtZp7BWXN9f76+tqs3rxUmrl8DUakjOe2AJG4WSyKK26Wrmq6Z1lO8udksvvnxtIL
b9HK6pkfUjzZneW4beeE2F/X4zuJss3HAFz2zczKr0U/2RfSyfJxkEGCdYs9PqrSIrsjSj4YOzcX
xHsQBlwK8znJlQj7nk7+ZNjD5LaitXwHgbiTHLWxL6sgDiYW98xFVR6Rp6u8QtEYHU/J4mX9qdcY
kuioBzFT1+OuhqGjNoYn91RaB69m580gxIEI1Dr4gr5xu93kPq8luWEDGV0xPAt7wKAqibWD0LVz
hFf8NtMnhIBXxuTtKnFhJKFq1ySO6IqfomJCDE4oqR81LW2gOct9teiKoKJPE9x/vr2cdcUloBdJ
lF5L8tulq0QZxoHMltopLa4i1urhEe6r2nu2OckhupFi/pYbqXIVEbtfjTP0nvLJOsEymWYvGXv9
a5k0/QfcSaiy0HaRn2w5rkrEd9sWZdpESa7xYo1/zJhYMe8MH5ArZ8NC77z94dmc2Qivr++sVLSL
FOWdZ6mTAFNaV/6i6r1vGhoIf3L2QHL6I8jYzm1NtQHqAb7E2sHbBL9IyfVpbiqSsQJ87ayGutuJ
Nr8YSngQ31crhFenk5Jm1TJVkBPfhrx8lrN+WUw7mK2+/bjos/JlnsqZ4nSeMr/X6s5xqbWav2E0
ql+geYyN2/bOd6mhaeDWQzK/nWEh/ghBIDW+Pk3PKf3Two2NJP2qSgoybjNagJ8nQ0OSFbht7lJg
i8dOJOjMzGGofsnCVDlifq33/zbocE3T3iKKrp2u2w+YtLaFbBgfUEmGKEhsNMciOZIPjtZr8Bv7
hOJjTeBWr5/t25uSAge6pSFDbcYxCZQ2sRsXFOmE8iqpZu6JOEku6liG38oiiz60jrE8jGGe5JdE
ynHpzYEpUshVc5e53eQkH+6fwJ3p0koRQOAAlDY47S31p3IsKQ2t3AnGzvRryfk2pc0qo1acysi4
iCp7HKr8jRPS3In0l2KU/86G5VnMqzm5eN/X42kUiWfI5YeBjr7o8Cu3poukVCcVHUuslDC35jT0
GldJ7zSuigDHwUveyQToVq54B1huNBI3UTLJzT4DTW8HVHmANnuANYXoda/VjSfF6TrfWkGO99/b
zqXJmkxJ0G3TiF+bmDn1KH3H5WwHnfM9z4vlEQXV4loKIMD2gOBvI2emG9dNdtIiwNv3F98Zx6Ll
tVJDmQ8Qdbdw4DxUQkuA6AlSRr+uldaPStiepbT5KEc2o3SlDKQ+/1A6yktsSj91eAxq0h4puu6+
d4spEWURCKwtwEVBzzfK6s4Olsh5o4zx2qpfuDrLJDo5Yd25Vvjv/QffO7RAr6mCfiV+28069nkO
o44vLZRR853Ctrwq5uTeX+W1ACOHlsCAUj1MRpo6m+haJTJaET23XRfN3+AH2rgXN2DrQQf7aoYL
oMiYewtmJ9cpK5sL+Nbec5TY+GSHE1y5xNLPphLV52VZZ7RJOV6YWsdPM3Jwj4iQaUEu6NROZpy/
Qfv6z2eT68//f/Afe+193Ia2dtGkshWaHdSDmj0yzVMD2H2tG0dqc3aWVHqOJGk6OIS7nwZRbciV
aNOQrdwuSusbb1J5sQMaMimNy9p0tao2DhKGvWNHf9IyAD1YdJE21665NKLRwtEOcsWuAogXJt3Q
0QnqpUo/GUbSPiVL4jwW5WB/aPI6P1h+PdXbSwMUPrgZONDgKNaX8NsEG4B/7eQSyzfZOkrPTfQV
MEJXmRM48QPUiZ/3d+LuS13BXFgAcn9sHT8lkQCoGuhv2LGuuHNo6ZcO/r7/f1plWwAYoBAn+uF2
IGlN+9S3JTxkR+oO3t3usyCHoNDzA3i9ZSHRl5lpobTsSux2n81esfzIRhHiv3gWECqIp5DMgqm6
/UK5kWmF3g9swySOiL3mB/zcj6C9e7uQihPeFvQmBrSbRVS77BAhJfBNcam+ze0lebM4pGDSbKcX
LbcQIJha6OR1pZ4cwGsHz7iXr5N0MhxlgsUEdnO+gR7EAjNI3mShlhcj7RUSMOIhzLHxklJJnjqt
N7xJtuaDbGEv4pMnEHxlTh/zgtu3m6lqbTI1Jv4uUfwOC77Ir83si9I0H+zefoktzAnvf8+9E/f7
ipsDr+c2KA6ZCIxEqc/c4EduqcsFwou3jIt0sEVfK2ut5PUV6IRapgHYZ/Nh66ZP+qznfslHqfxS
NNVUuwIB4FPdQgiPuXOflhZRx3KW/orNznkYEX3zJ83OvN7u/6kVKz741junBlwcMYfDv1pUbL51
40h2L9H1DyIUlS5lqQ8P/4s0dee73qyyee5liJsoWuPMPKFBhVqvHqCzZTI6a9t3WTQn6ModFRa7
T0Zgw66ebhnzoNu9ZFTSKDlr1NGqZSRpXGbPXEv6+/tnB2AIXms1D6NDzoRwSykILS2rdL23uDFi
C4GntFkyT2Q9EukotH/rTCf9omvZVLk4Msk4bMqGlGGGnk7Gg5EOi+3i+yMiLHrK8Gc/0IF2Haka
bB+onYWGnTx279raVL/qgvTA1RoHcnK/zDX9H7rzq1OZU0Se1vOnK2X1Oku0nOKFrCJ60Zy8/Xb/
gfcqDopSaLLgq+Fmb30hTKSdlQqUIz0kdXhv9E5MalLU/hQr8amNFPuvJu3mwAo74cGtzB6RBdO/
M2Ec3ipGmD/EmSR5Sw+Y4v4P2wmaIE1XqCe/CljWJnagOqljt4XuRbyYjUuQbL2hCykjaDPh+14w
HtMkJRgM7bMtN8On+6u/lqZADR4UCWIfgEgNFKlvt1tB8bowrggD6qmh8Zw0Gp/j0BiElzgwzcpJ
URz8gtvoRalXRQa91qt3SUYtESMCl2K/2zKwtkuKWl9iFnxK6ymPg7RK8vXwE07czM71g5+9E+rh
0FI9ruQ/sHPrIfot4bAm1ZDSce0zOer4PPd98VBLdf+Xk8cIFwwoMVi0uwK5Dc0DFsfO8WTgwDQY
pjXlsbxZOZMV2mU95HS6Rv0/Sjr13noaDljQO6v8Ajb+av0xFN4EHifN08FcbCtQZuTCXMcWWusa
uigOrpHXAY4BMPDJlYElk51urhE5txqtagcrCFsn92Upi1/itEk9Q5+s80SF4xZOmL3c33M7i67j
FDBD1KTk45tF2Y5CZApmF3qotrW72M78rnKUz6GpNk+VWMofjTWZBxfGL3DObY7KvIPPBucHdjkI
vtstU5baJACIgILtycb8UM4w0gvtTrPcxaJh9qYVg/goN2MSeaI1qo9J2GodyXrYa0FRmO3XLlY7
A7JtqT12cWvP9IDjqPVFZI72KR5SU3jL3FqF12pGIYNeCZWXUEAbc/M2mVLPyatUfbKbua4RuenT
yI37Rm79dnXr7TltWLwXJSQMuQmrf5wyG79bNL2/JFbVQWZGwLJyGz1tBr9b2uXawNapg7RdqLlK
ebRzT88Qa3AVSVq4sHL5ha6GLLvIyXf2g12GWXEJjap2vIR21tOQdHnvR6ZUwK2XjMWld2aIFRKz
DJ5RR1Xug4QUgGKLycx8qtf8/ZRZfXKa5+RzZkitOMlhOOWeBWPlyxwO+vvJTmrhMkae8kfUyibb
Lyt/tIZWCXK6BYVvOouJButQTM/8+vRpaIpG97K5zIDj9rIGNLFPy4P9tpO+0CuGZ0lmhjEXyJfb
T4/RR0LTMbYC9JejB1rq7cts0HOxI0VDmRP1wloR4ZvGAUQ0TabzBgUPEVQmE+rWBpqgW+LPy0IV
dQM6JST89Cy2ZWHc22Fkt5oZ5E6YX7Ss7s94otan+yftdZbIKnBZ0XUDqEfJfvvgItfjBB8vM8D9
Lb805M4+Yh4+jiQTpWh1JEF6tNwmarWa03YEFDOA1mV6rSyakzMAyZatPvTVZPjzAo2uPCU941Ic
FBi+3z5ekkuNtEizGUyaaM5Tx4A9F9J4EDle3zWsstZm0IbQbtoSVJvW1HAFaM3ADNXM18J2ej9o
kQamUmI9THSfLOAk3pJMRwy+9fdvQhaSITRbCNLIlmxxzXkknCKfhRkAaZe8OW+RVdPz+ppk1vCn
4uE0j3ATZysqDEnBvG5eZWoslpGNRmAsTnMlvITXwVLlxL2/IXeeaNXgwWkBaMaqF3C7DJ2hIiqT
ygjyWIoesyRVLwMYsaCqrergot5ZCqosJsiUoqvQ8ibe632MKkIZw91OpAottqX2orF1fFEtRw2/
3aVWpbRfwwBmD7dPFbdx0jajowelkVSBNCKlGo3qeFYIigebcefuxECMCSvXJ53OraYlo9Kmixdd
D/BNhjybhYgIxpHxRl6S7LPSKDKSf6D87n+1nXEUr5FToEOTXi05N9AEWaEGwM9YQw+V/kc9opU2
Ce7Q3NIfhjxr0FMc9JcxUn+kjpZ8yDRwoRiLJMG0OA7CXIbysCB64Zu53gWRneXBgqYIQ6EsQmoz
/HT/5+68o1+tUGpDUMm0iG4/B9V3SE2zMGAqdJtgR2wIPB2Y4aUpwvhyf7GdmOeg7YayJB8DPPT6
Y37LRJnCOjYKTHqAj7b2SNZpnKVZGhDOw0Njlorxj2kcyBeZTINptJgmadvtemMuRo4wEOtwAYfb
KFCJC7tIDp5qZ0f/Yp9RD/DZwdvfrmKlQ1qLPGEVc9ZfTCefT1G+dCjGE87vv8DXqS6BYGXfMzFE
xmOLEcTPJy+11KL3OzfK29BpI5QNkqMqa4e9QSeeKI5s4ioyuG3R1IU1GUh/qgH6jdKD5NjhS5tF
glEk0iWZm+hSdbJrMV2x45r+LapmDspJn64NGhBvLYizj47J/NtI6mpBHSbPvZocFmeNJHZ7K15a
b1Ek852Rx3Pwpy+IjstK6GLWTcm+rXU6ra46U9gqkiqMUnIR/rDtJvpvFmGEAIGMt8O5uf3gSr0U
PWK8aoC/9QD+sWq/mVFdfrz/KK8PC/puGuMDEnCmM1t6nl5EWYrCAAOERQlpE/ext3QdFSLAHNSG
k0NC5+u7+3ZB9faxpJGMNZ1MK1CF1D3MeVMF2RwX/45VljzETzHkTaUfPCbaFmouPUV4MsUB+kXj
1wLbJFJby3lJTaRHbLDMAWmAfWlFoV7vv5fXx42fybhxHRKsY7PNz9SSpQaRaVnYTWW1V/ckgmKU
exe0h3bwoXf4I6wFXYNePUQd1A1vXwnWNw4APayok0jJPLiEja9UleJJdToFYSmYhyADfZVF1fpI
Cs3+kOmSZ5Z1eRBjXh98fgjS+GsTn1r+1WZwKM6h8FgB9lbDZQzRKNdm56hRuoPPZBmeE2QdDCiw
PLfPG5VL3oZgFpgtRdQusM8uURj3bm3XFNaGQOFlVkcvx83qUQBvv4500Q++796jkqPSp4QCC91+
PRe/XRJVGlPxAvQI4sjSMSKMK0+Te/2PIymJPjX1ilmhtJDXw/DbKrKwlWo1FgqSbrT8cB7nS1pa
5en+Xt07UqtZISpBq4rHdv/IfTNBi1JXjqIFwtNWpouyWP+OsUW/RVWgsI1Z8aCSAxykPnuH5Jdc
Niot1DTb9j4apV2Y1zovcRHWY9ca4akNc2yzlfJoqb04Be6L1JvuKNirzZ5Bm1+TxMz3Gvup9IeU
uaWiJCkOwx2XuqH/eSHzq0RjEAg8mux78+UUFJNbaRqtwFTn6qr2Se7mQ2wfpA67T0V8Xy3qCcDb
1GFQZkzHpYmmUmnZHgMzQQcmKS9JMX7Spjp/d3+j/IKK3JYvPNU6biUHI33clt0ZU0g5jG0zmLuq
RE68dzzLSCY/xjrAiyJNuC10nAs6o+ZlJD0IYLqgfz428dtEH+1L3SPCLsEeoSjBLUQYsFX1oZG8
oS0UF8nw4bnH0eQp7qlk5w7DBiU0xZNtDqPfLyvQdIzmq0VB4wFJkyvXUWr9IpoQr18MDLR2nFyz
sl1Wsc1qwlgoNc7qrKWP1YSIwn+E0nRR0jRoNhYQNoW0tA9ITvUQd0b78/2XtfdtVq4/chhAZV8J
mWl1r4l5oREnNbka5HkWBrQswN5AFmFArSkHYOO9U7xijYGKMy7TtuBpodRxbiS0/1tHrd2mK7S/
jM5Q3tZhqnk1Qt+YtSIL6AAcOzjGO7GQaQPSaQ4VICCNTSycosrRWyshSg1G/dRPaFcredte7r/P
nWCBpy43nMU0EgTlpqsOInjKTNjbwZB3GOnlhrgkWvU0GVN7cKpeVxs0MX9baXN3F4WGlHQecaqi
yPA0tRxxGgCQLi0gkywJS9VGlpr/5iXCEyElXHO2rZC+BHelq1t8LR2jnM6lIyTGRekRdvsX5Hxz
grlHVv1ShKeoOja5QsKUKga+zd0J8PRUgWf2QqencMvnMFAjLbou2iBfbNrIcAuS6UEFJAsPT+SX
YkKmmVKv8xW5069yqiHkUwy530nJP6Ib1WcQFwqMDKO6KJ0iHrps+LrkMN4cBdTVEBb92wlhiiep
C02vUwANRmlYQr9a4vP9vbLD96UmMBh+IAFGwrOVUemG0km6orACLYpnNVA0IQkvkjT771wwhHST
SjaZaGUR2hrJOL8VxaI3bmjU7aM96qL1a4T9L+ZcgRBDR6n+knXydNTL29vRDIkYU6+DWEYQt7d7
XMeR0AVNzKzpkUOSpdIbq1F96CTjCMS5uxTRaIVwIYRnb66/WGqSyFByi0Q4q/3aUT9AJ00vbQVO
5uDV70WDVYn3/y+1/v1vOUtV5H1mxaYZSKZhPTtWLII2rLInHfJfMDmh+CZV+c/UnjrXHOr4IbHJ
Q/uysdw6l5vHvjR/5DBNDvK1nWoRou86yydfVCB+bH4WjXre7cAb0GPTHY04EPjaLo71TXGWt7EE
6lJWqF10GI1x+k7rp8ugxs/jCmfvs+TdLKSrqZR/VUbnzZr8prUkb1yaI/mRX42l7fkkf4Zzz5VO
LN+U6XQ5rKXN6e/akhQyqe3H+dExouHUJR19eIx5gkJtxSXCAsIVSzVecPeqfRK7/DRP2niSEFI/
ZcWcXqQ81984fbo8maMJPJ8L+JSai/L5P5BFFID6BubkAhtjNIzHEzgk3YXPdQRZ3EHwrQxrcsu1
p8IjbXb5vNRzZGW6GazKb//D3nksyY1k6fpV2mqPHmgxNj0LRAQiNTVZxQ2MxcqCQ2v59Pfz7J6e
DERY4Gbd7V20NVlk0uH6+Dm/+DlXbemj+DPsE9Usbqk2dDvFGPSjoufLe+EVoCm9mNd7nls42hOU
/oXlSZqNqhEXFR4pq3WAB+k0J4lnB0LictomR/FIj8yjFZq5n2QL0qquEsNzRTVPzeznZigGqPBZ
6hOaotjYqH3QQKzdOP7lvJ7NO9kAIHjQasCmn+4aTwGRlHG9B60IHwiaik92GtWfugHZ2EpVn+3Y
qW5ySMiBsaCbeH1QLm1ZnhmUJlEOQ+hj1bg+DmliJ6Ed8NaZ91oMzYMwydt4zFwIiMjsA+KWw45A
2SpM6LVwbMneUiQssUm1wn58KObsiwmV5JB03ttRWJD3UH8ENkoVFJep0xGVbJI+bhw76EXoHMLJ
iPe1jmbx9aG7UImiGXRyTLJqwIpflv+r4y5vhaEpIxWSIk17HxWkbEfO+Nui195+5tffxxkRkKax
7oyoROHXfXQVKu399PX6h5yPLr5t0i6OUqfDQbfqbqO3mh1lox5Mc/Ybry19ZynQsyNs2oHTFd3G
ej2/UGgOLPmLEeS59kxtDdiv2YUemIui9D7osd4fslzc63ZpvrmScdLWSz7g1RDzgGqowaZkskJ1
eiiy9M+wKrfSiRfHDwsW8r0EmJRnTpdLVoap1dgASOcZBq3be+rBmKvy4DQdjypn3nraXxpAsECg
V4CSgntchbPYks4S16wFk1N1fomC3jsCv+LQWtp0uL40LjUF6An9T/Jz8Enln78av0LN0bhAmgto
RaEe+hhIj9q5eFA5YbrR1KVRtGW3qDpB5FyPImK30NtxFuC9Y5rvjLKq7pqwrg4REMb7sCrqjWUo
V/XpsYmPAa96cOlQR1EfPe0ax/Wcirika4tKTmskL3WIcb7kTdjlh1Ct870CZ3I/Zd7WDjg/NGla
J8kNT5hC0RrQAS4+1tso0wLMvptjiduZX8DO3BjQy61wtEC5RA9wnbdYML2vNTfWcDTVzF3XkyJB
jWHL6OnSCqGIx+MNISTCUTmtr1ZI1TcVYAKmTeqvQ0SbFzwMq3lXm3Wz0aFLKwS3BvJ3PHVA26zW
fW4iLlY2tRaoSZv5STTZ+0b0+j4iN+B3UJw3HnMX4g9gzDDw4eHDUyctedq32kso+xehGsRj7O7y
RkkfFBcdI1ONLD9FA/+Qs4qEbyB8DZoh1G/UWl1uQWLUu6ZwtiD350PN55AYRtiGoB+czunnFGqp
DXwsjmytC5NKreNg5AILwEp8vr7tz0f6tCX5Ja8mNWx5wsKaUAOebPZhLt0ecGeKo5ZQ8wN0tB/X
mztfqRawLdQW0bAhLlu7eLXoPOR5QcekAsnRq8PxkGlFvcGFvTB8msXNQ8KQFx6JvNNOuW0B4KX0
FuTv2uI2trIoKMDq3vLy3KqRXugQGFkko4jK5OmyulFbEK+dXlpLsFjoQaOg3O/A5CQb76ULs0Qr
FMpcar8yLlp1KFSt3rH1JbBaUZOUzx7DNHzShtZmccxbmKnzPpF1AzkC4wPtAK6609aqPmTIjEkP
et2oAwRbMsSBWuXL9aXwgkI5PZZJR0Lhf8HxWmdC6F5R5xGPOTXo+zY0dqM6hd+XQreMfT2i4uQP
Shum+zELF+JZPLnvE/DUVRA1pejv+CtjdBisKDXfTVlTfaRkEn3LWyVFMYmzYg/GNfqQJHMx3obF
Un3FRsJWMPnz4vmD6jV/AmatvmA4lWh+WPXLt8o1igr/aNN6tGol6/bRoC6KbyRjlr0T7sj7KdeS
WgPFpLCc0gZ89+SUX9Rs1Hpc6GQSb5I1lv31YbowGbyTNUTpAbuwYVZ5JhUr7cKwBzWY2rw7NlOs
8jgV4rfrrVyAyUo8DSp6UoQGV5RVM4J4Hm4eWvThpFDrjUfxVBRLgwoiMhfJg1XNSuLXbe61aNST
3/VhlzjzLkl06xiVofkxttXqc7ekIexPYFUbG+D8CgfMQQiEVhRR15kS+qimsT4V6RwYk13cSy7s
3hhF/tR0CpgI2CYwxtviHRYcWyq45+NPy5T4yboRutvr7DnGjVQSPaq7Dc4WNzqg1r3hFsNG/y60
wrsNt1LwRvA01gYEhHmmMiZs8K5PRuRlFyTxzcnegJeeHyMsI+IRahxIZ4ICPN3YKb7j+kwWK7Bi
rbgz8KXuwSjCU5zmtPizEcLZWLwXqGMSgyNFCAH/sHxlv19dL3XWGEM96xTVzZ6HcVRY6beSUnRz
lyn6UvutktUP7aRGxb2SNvCUhTHi4xGpc6n4iaG49qFbzO5HVYnhgXe6CI9mONdfPLKsYtdUCvSy
Ct4dyli1p/ie3lBM7kI4nPuh1pKtDNmlaaKETYQGfBZhlfUA1jDnjQZzk3qp+31ez2XgGXDarm/G
rVZW0Y9m1Y5bq90SRGUX39ugwXaxnbsbS+78kmRqmBwLcAEApnWMNbrpqCAnxpJLi9ovm9jwzbRY
dhEnzsb791KHuOwtVFtBY4AyPV0FCrxBM1pi1l3jjY9mreDKq3lbScWLrUiUGXhGSRFZDVsEFtSJ
Z3cOeHuQoLPyca8Y4VZEf2kPUQYlyJZoBmv9TmrUJofeaM48AQ3xdbGG7gi2LTuWKALtcg/1ueuL
4eIWQtmDGhGyzZQ0Vnf/uNhZ01O/C3KA0vdZpw/lTouXb5ERIvvNMvGnqip2k2IVv4bsqnc4WFdH
B3yd3/a2fhMmY/Qx75YKnyPAy8qgogEXl+BgRr2+MZtapUSe/GF2qvjCTi7efObI3cLxSTBBqXt9
sdht5fRqbU5BY2pjkMCkuO/1zPgcWpOOu2hvb0SYFwr/svzDe4/4hVlag18BBGStkOOlK3V4mIWu
f4tFG95NuvrFnowkQLEEgg3ChzdE+DlquNWWqNsFsIXkQcsYV1Z2ub1PF3w9h4mtTt0IwLGofgXm
k0Gcojz2vqyi5k9FIQdCUXnMi4NRj/OHQnMaB6Mr50dhjvmWnsX5RucpJYXfCCHAHq/DuSmLrQGo
mtQMp+hmNE7/YKE6t8/nTN84U863IPASMgiSAE16aZ2vcBKBj1BGU8MwRt+x7en3LXCPjfD+0vCS
LCZIoXpDMXF9W2KN5NmDnY0B+eTPyPqEu2ygnDkvSMhM2cPSWXeTM5o7RR9urS75ndf9FnDqwouR
lxlvGPmKYUzXaEN9tpwhm8UYjCmCSpZWmtji6dG7zDRqn1RaSc7dM4Kp6PNdN87tXZhg5lDGUbfL
48HcOCUuDDyqsOg7UVtHvmCNek0rMg2DYg1BHtvGxwpuzn7sy2iDTHVhJcGuJz7kKqcG+DImr25z
rXaB07e0gvZNjRJ/1H7qFpD7vqoY7UaPXoqMp88DCSAgS0ktChzBWoZlQQSDuF7rKDhOOALZldgB
cHFxCRndZdpPpaksvqVAczvWQ4avt5bhl76zBgW+fRuOZrf34HzdU1cKf1htE+d4CmdddlvZoZHf
OF5HDi3pagPwatwerNZB2N+oq/gHSMDBO0axRQMC24fFb41KS5HocJFbKQHXFz7J/kLzwZhW9c5s
y/DG6KhrI16k60+w9ZeH2Gmdj6o54Zqs1l3R7kNnViMffWFR7NCH7w+ajtTgTgstb/KTUh2E3wx6
+zAnVbZLUKHJdzrO7GJfFHzQ3lbSHFu9EuO3mzmfqX9hCqQfXOx6SgDB0Op2YYJ9iN+Kxpz2mWv1
w4Ph5S3lCEMgdSgAm407qZ18/YI6QwkT30FjBr4gJXg57OSN+WpVqFWhmMiiwUkBbnXQuQh/E+GA
DBCPyycIyFgYdML9kIVW9t1V0ujWLEfn0aTY6iNPTQkqRr67AuFx3+SOPvtJqnpfG87EG1CoyQNl
wuSN8Yj8YsyGETsHdQP/bXU8N1WlQFXv62A0C2cnlsUhfhyXjTDurExHM1KYgdotXeUV4ZwOzDgi
dcACqwNtVHXcJpMOjT5VF7GPoGSBtJTmZLj4jXEn9jxky3mXoou5K6DS+nqe93gI6mBkd/MIVt6P
hDllflcZ2IR1Nf53NxVVs8onNVFFvgW3u/QRCKsgEw4lVlWFnd8mg8rJh6mZ/db3In0DHMD4kSiQ
FbtVsJWB8hQDsX1QCls8OXMdPxiZ8D7ond3cagqZd6vDARCTjKb8CIt2/pg4pUz/z8BLEjOp9N3S
lsaHxTO3FNvXZ6H8NO4GMmcE6bB+VsNezAnJhgoL8QkHa7iIhgjSMtrytVi/SGmF4gWtAJEn07Re
9U6t4lZDiSEQc5M9wTtrH6F/Dbs+LqzHKizsRyRy04NA83drw8lw+fXJKJvG1QZ9TJYuj+LV8g1z
HZFA/F+CzMq/5nbJ2jDUsfCbVO0/TThKPYUttGWzDX+rUhvh6HQaN67g9U1gccVTKeelD3bbPIvo
cQS29NExhmBYjHIXN3Z7VzdCOSL9saV8frEpWbLiHjDADsnpfnW8INWqxJ2LJtySus9tOhu3cxl/
s/NqC9J/FjnKTtnUn6FfQyAABXjaEjLmZV45+RDUIe6wqsAxyElT45M9N9GhTpGWmZAU3Idj1nxO
1WI5mMabYfF8A29LGTR6vDCgup5+gx3J0R68PlhcQARGnHe7pe62DsALYypfsHjr8ABEhWnVCqwf
D/Zn2MPXLVIggW24g6Tc3+ckITbu8UtNQS+yGFeJXnmBXLyaPtGqduuUdg+UIlP3GoKId2U513cT
r5LrF9F6R8qhg2DKviBtbqBNfzp0i2VMo4iovAtHLcDxUHDpXSu9aQzMbY3FaD9imNoFYEo2PR3l
kfJ6R8qmkYwi54yu1bk4PzxKoxmrpg+ieO7xMzM036p6pBA8pL81sRSlz7Vff8LlnlSGuhztHtBY
rzXV/Sy86ibUSb2w3azAMPIU+z1z+VyHRbLxFrs0FzzAySeSo5NP8dMRGqhjhAKB70AdwSbYqOcf
m6gaDsBerY1pXx/CYCe4ApgHGYySWlztJV4Zc49TeR14XYWTvLmgajqG0831KT8LEmnG4mZVgdHL
aHEdkdZplIZDXFaB1tS1tU/ndv7dUFkFfjQ77t2E9w/8Dtw9n7KpbRt/Nm2AsIlhjZ6Pn3FV+qnR
WnFQFba+zwSJKfTbTecQA5XFxEbD4PUYliphX6LNxnMVF3Xpt5bVcnvjFnFHtUh5HENTfYYZrEDM
yUT03aBowx2f1T25ehW7Xn/2xhZAUdLE7S6zC/ePIU/VZ8vsuy+VaUTRPhnaoTj02GygvzhY7pPb
o7IAUkBMv8WKsHjLV2byFUIlnnm6PQwi8ELLQXCh0PoP1qBhERsZqZQawjdAFfnyOU9D8Eu8w0jx
GfkOu+Tly6gbcZCYte74CqJP0c5TYreDkVG1780QCswbAy2mh2qajBEkmREY/umCy9wus5rWqgIr
FxyrM+7TbWIWG62c7z5w70D4yP9RHAFfetoK4i8zOOS8CgCwNvvc00NiZnwDx4ZyduUo4R6Y49b9
/6J6dbrnJWZE5ptMHl4YzJ222pYZXDi0WCShwhz8ConTeV+YsWLujWHx3ll1hjN22owJyGEWqYmG
Y6P+tByhHdxlhoQR23P4HbGhZTzMdjw/1X1aWkez7FoRmDpavWET2ilFLB42hwnF//nW9pr44wwr
FZNlAWX5ENddqPsFzhSH0BPoCBokF6adkhgTLkhSmWpPJhgtASfvIijAkd31gTNGcYoghqaio2/U
GKBibTYth3rsq3xfKHnxZayM0Pbb2iGpNLNvTUlLn1U8w2jM7D8rbH7LN0f0l3ccx1q3MacvWKaT
4fUgu0nnsJciFHJ2p8Nb1J2aK1Wbkq5hUhMlocia9/3yPl6qNIdHUaa+rjZGwUe4g/u+zlPyxkWL
486Sobd1qy5D+Wz0SwwiDiax3+fs2J0Zq0m9S2rsttloS8YbcWm7Q1JViNcidNV9A/3mPfVcwrHP
U9gb92Mxl/n76wfXWfqA48oBU8CbHbs5OISrNStEb3Rp38RBh8szfJzB7Je9aSj1+3D2FGCOrsDG
qnI9ePoZRLFmP0yVh+AsgwIyyE6+jp7I/hnV/cfP6T+j5/L9P4e3/e//4vc/y2oGzim61W//+zH+
2ZRt+Wf3X/LH/v3XTn/ov99Vz8Wnrnl+7h5/VOu/efKD/Pv/an//o/tx8ptDAR5x/tA/N/PHZx4h
3UsjfKn8m/+3f/i355d/5fNcPf/jl59lj9YU/1oUl8Uv//qj2z/+8Yvcvf/x+p//1589/cj5sd2P
Of9R/O22zX4Uf7Trn3v+0Xb/+EVxvL8DiOJUJOpmUZKW+OVv4/PLH7na3ylLIXcNkJiJ5TD65W8F
4rziH79o/BT5aMJKF+AcIRA/BSX0X38EsY8VQHmE1zNWE7/8zxeeTNX/Tt3fSBa9x16na//xy/mG
4RlG5QgtMfkVZ2dtMQ1jUVQCyZg47Y5FpOfv0uprivml30S6OAobec3O0OLfgH7/4Y569N5RJww5
lnav1tqCCtAQckCU3o3azaUfNXNi+FXs6gdpt47ukTrvEKa4EYP5E5OQ9jkOkdVIF8Cvrwb/X107
6Yq8Fk72Pl1xKYWRbkaiBE7T6d4X6KHHjUFleDFYoFH6xal46Or1iKC/PYn+aZ7no6jnTt/poiK4
SqrJ2JVROdyQ6YjflToZ8Eyb7IdamYw7VSXpVrnFBEw7G/pPjZtWH6el+qZmW1IILyjIk08HOC0R
WdC++HZ+ffrpupvGdQTONWh1bv6DZjafEdGZfivNGm0dD6b2zp6q8kc5m8XHqh6/YLCpPhYR/ihx
XuTGzjSK5P2g5tXXpF4yLvvWCwFB2z0hjZePzwKN71tn1r+q9dLFwGIB9eFmZ7XvpgLxHr1BbVMb
qYx6CBT7niDe88sOlLCZFVUwi/ibamdhtKdAGHKJzJbwfCMmSfoyh///KPlFbu4rR0n/+4/XB4j8
2/9zgJh/ly7bMhaS1BQU0//3ADH/zqqBKkW2ksuSm+HfB4hu/B1zJvIMVBP47/AUXx8gQGV5EhuU
htglxlvOj3XAzpsASSEenAC8KJ2s91xZd13adt2AhSYltMbQon0s9GXjWbB+gchWpFcc1x7xINHh
6fYAUz1SVsuHI3/tp9WhMRW6oblDqkV9Y4Zi3ZIMGl+9OyuldKrRzoajUkH0muoyhTEokn2sGG8W
v+WIApmAIpX0bwHke9qU646Zmel6fyxLJYJVaykP+TC2eFJ2ojoOnldhY662lIq19rfRawxW0L9X
2IXz8sLUkVlFGB28tJS5WZ055JFDKcPZ86rUbXLxWH07oVFuTN2lVkiYsjgoupBaW00dZ4qLfjyG
vGmLlmqS9OIQCu/NxSp53L9qZTVtbSVaLZSyOFqlKPe82kkXz7WzNzSEid48bDb1QSTDDUJNHten
01YYfRW56L4ddTX0qNt0zieSMsVGtu7CsHH9oxPh8RCCZLTqUE96N84qsztWbmfez+UU4j/RbjFX
17kPVjuXP6xqzgfQdWtGCEJRrmQFdcdIL5rbWjPhTZKhvKXe4dxha+rsECvw9thFb6lvXuofdzUk
MV7hRD+rUVQThZdF0XXHvif1AUOtOow8bA7X50r+K6+vVQbuJWtBupGPpbZ4OlfOoqLhl+vVsQi1
cocOJbZnU2zvEDBo3pgkkU1RbZf8CpKsZONOmwphN6htNVXHWsudu0Xvndu8tJun2rGK2+u9Oh87
SLKIpnIfmJLjtWpqGJS+wuKtPOZsCmiqpvYYl1G6kSTZamX1CDdqzEe7PAMT0LXGTWmm1v0U5Vt9
uTRDr/uyOgS7YhDmkse0QoZuX8CZ2ZW4agfKom8Z515sSgJXZPmG9b7aUnGezHkdRTS1RPONJfQR
DUorhiyUx/u/MEOvmpL77tUtMoSiC1vywseQdNItXHRSd7H+fL2Rrf6snrp2T9URtlV5rBJQPkAf
HbQYFI3S+bD1rJaH9HofIecKCILHp8STnvaH5c5rXnXLY9JazTHq4E/FKmYWsZv/5DTM/srSIzUi
3yRS62E1UyJSlgQSQXnMnFgJFFn6TBUnffMkScABRWkCKN4La4HvelCcAhpncUxF97WfhvRQeeYY
vHGSIAQSvJHSJLMpY6TTkSu7RMdPV82OnYsppw0B/Q8DsxPIcQ3OctfbOtuxL229lFNfRDKM07YW
p0qT2KAt2Nr6r2FEoN6a2EtsNPOi7nKyGmhHvlo5UHUytWvV/pKHTC6KLjuqbiqeFNuLIVu1WBik
eEQuTdG/02wxPeIpXj9Ij6p3KZmkb31fLMlOU1wyKIZYHh2MXgg4puSeG6D9VMCI2YDnn61a+Z0M
umRRUHI6o+OhjGDFXZwd+6j3vjddaD1pdlkflch09iqSmW+9syE4kEnk6QlUHQmx1VybaNYVbeRk
R11Tvs4qWtIZbh1vXbU0ArYa5SMoWdTzVo2kCyD1VK2zYxpmTeDk9XBAf7XfGLpzSqska7jkBaTS
uASrnK4lktCGqvRKesTnUfyoMmHMYAmMgqSh6ZIaa5Nq2FUwFnfFkk+/GobwjjWaV5+5mnRf6G31
ydUi/WEkCnvIDQbCr5VhTP18aJcDqYgyGKtSK9H4HqoPb90HwGvAmkiBbWnwLQ/OV6evDsUEgVCT
gkiGBkTeA6ppEBXf2NnyzDvdBf8sF4PwBSHFA+y0FSXy1N4l93oMmyr8ba6gp5fjHAXzYMf3zdA0
D+E4PztoUXy63r1zAjoMe3QKmB+gxRzGqzvTqJwChGuXHB0hkgkNysT4ZC2z9aOsmjnejb3j4J9h
G9OHOVHTcl9Xc41aMwJWy4NMDQo/7Frvezq59fdI2PO0Sy2Uube8Yc63H28L4juEiiiq87/TAQJJ
qY0TGeMjUEQDQH7y3RIFPtxdPu/mxeg3jiX5z63nA3kgeAHog7EBV3dUJlNQjbokx7SHFuB60MI5
o1o/LZNc8e0uDo92Wpk4dMbaB1dx1LdeWswKe1LmnqVUxhkNHtfguRV9cpxCuzx0orN3uEqkx43J
l5O76iZvD5BjhOwuijqrZYccoj3GTZYc66RpCj9TkR21UUj92LaTeeeQALubZ018WUjh7ErcZm7H
egjN/VB00y1AD+/t3ebtSHICmC7H+PqCi9FH1MrKjo9trqbsAAQ1m7jfWkvnVxtVfAICqYLKnb2W
vGqWeVp6NCOOvVCmA0nK6qAlIMiuD+5WK6tDT4vDua+4M47j7OSHlEvd14t0Ux//LHCDKMHDkWCA
QgBJ4dVKDUnquf1siuM85O/cQjU+iThqsCcSFH989NX7dlfV1Bx9AEfx56xUKQ6XeikCF3zobYy0
XMEvPf0PnZ31ZzU5sfvmW4ZPdFGGInlEBLamj3RlrGj4vopjgkjATb64y3szM5LD9fG+NBDsFJay
SW6A9XN6QqT1okUJViPHOM3HO8urUZb3SBAQvg8bUyu3xXrbgLkBcgKTgZS63Fav7gQxZi0kjE4c
SbH8OSXOuzY2UVrunC9VFQaJq/9+vWvnYFNSBORV0GknS49EweqeFq42LM1UiKPS1ekx72O8vuIw
6vY17/h3mraMR6Wxu/spQWposaICpIMh3jOV1rfrn3I+yvI4pPAAUwSgwRpzheajilBaLI7VkC2f
bTfR9kIqZBiwAzYOg/Mj/7Sp1SiXi9GJZKApndg6QKA/vbEQhTtOsRc92D16Ste7ttXeesOa7aDW
Ie2paEIHdlkZf8RpOu0owyDWBIhv484/v2OYVRng2S7OUZxIp6soIeDpPLUUR0OE2k2dqmbmxw71
MrwlB+1RoXy8Gx305MOwc3/LklD783qHLy0rhhhYIHeNlNuUR9jrdWykSo1pijhGtV5/aEDrfnWo
dO36MDTuR2b5UDt5dsxmM73zIpDsvStQyauG2+sfcmlRGdQhpUMMSao1q1dMpeNFWSOO06gpPvUJ
ddcPfeNHNnCdv9AUTSCFR7aUN+hpl8NpaLSojMQRoYMUzXQUPNJ5dneZXm1JGF1aT/BAQNtiOi1v
2dOmujJBQzFzomOtCnFniGk85A206GSOIQGKLNlYT+cXDtw0Wf+TUvPSdPy0vRR5Mq+OjeiYLqK8
L5pB+1N1ii0uxfnZRyv0hlQzHpqIaZ22Uk9J1bW4BR7VMhy+VZA9/D4ytEB3BrGbeJzt8dF6c96X
3YF4BQVKgjIdCv5poxEJGOLNIjpShq4+LWU/fhCaMW4cAGcFcZVmUBjmKsahC/+91Y5UFBf1eCWJ
jktm5h/SJZ1/RprZ3lGEDJ/0sXbuMIEVB7PQKxJLSYG7rDO9h4uQS2n+LVrvuWKH/BzCOgy+yb0R
n532WtQLB0iSM9SGV75LieC+FmJRuEHbGreM1PiouoXV+NZs1M9lohkHNZ/NG6wZk8dKj6Jbo0jF
1t13aZXZBnhbQNaUkNa85lzVRiVW6ujYVJ7xrKrFsMvtAYT59X16BoR8mQuq2JjMIirMW/i08/No
zK3diejYU5r6vdQrDM0bsGpevlj3VW+Xt7PXiFsvahVsAqrqwzLN01akePkrICuCK0eWAgLh6Vew
Frw+dBQkzuZk+bUYcQwArtjvO5G1iKV2LnlgL8UUIUme8JgDkRV75a/Xh+LCiJN3eAG3Ux1jYZ5+
w+BwZIEeUYJcddIPiqtaB9dLm43Ff+G0ooonEZlwC1lwqxBDbjthF6OC7Wv3Vemm9jEWeVDU1sT5
5X263qVLjWFkA5pWlVfg+hAxYuww0qFTgilJQQLy4jsQT1hIGBfuPaf+lu3HpSGUGDCOKxNO0Dri
F14CFSHr6ZzhwUrR0nGnxE66Ift+sRXKp9D9X/iZqwO4L9AwsPtGCZy+xDEVoaIgCaetnI3LdJ8G
nyQxKfERN9jsjzWqMUKruofjrAQJrNTHrhq7+7qbvePQlubvjjGGN63rDkfcP7YkqS4c/Sctr5YI
NRaxNDX9GxoreR/Nbn7wWnnq4NGMOF493oPqid8+qLKiBJyElxr39qrRODG6NiH9HQAvnI7qwKmf
KGN7vL4gL0QgLEaqH3SQGVyrWsUSom41WKZruZ3tpmaJdlbp6T5uyFvwjEtNcY+R0pO+mGew9SFs
tGwUjRcIMbhfHDF5d4mRtNIjed5f79UZLYZDlCAHqgFpN96HpvyWVwGe3pVqsyDXFdiNMQUTXqwA
zMIEAZh4Un8a2lgES6LGf9iJmy27CY7ezxJRHEzQ1fTo2Omwx2o4et/2BnRZpHYbzQfLqOxArVWP
orDcPf5H44aK0ksBfrXC0ZhA1xz5LZ5za4MSlZdN6IQxFttpVj2Z2diGx0UzGqChbg6EjgXQC9TQ
HHX+GGcLwEdPFfHPVCnTj3pqhe/F7Oix3+F9CRGFeUdTASkvnIvHqI/eXx/jC9MJ5peHJ3poOrJM
cru+GuK+TKPEo8wZ9GrT9HtHV2ZBcFB6T6Gb24e/0JiEL8iAgMzQaj7VEexk00nzSVx93nFbtLe6
Po2P9bSEG7NwsV+vmlrdOnXq9bai9ThQDoV28NCsQB5XyQ5OA6r1/61Xq+huHsYwxGfIDQRmX5+R
tVBvHEo2D7Xox42mLhzR0raLweOM5gG7Cv9x4LWGacb7ubO6ZacIdzl4I+S66x263AruOlLhQHJk
TtdERvNz0jB25PB73ytaxa9EsaWFdOH9SF/+t5XVsKWutagYLOHWN9T1V8w8qX+Hivlgk4b1SVMi
X4KaprVTewwiQW+BY/0L3SQItOTJST1vFRyNTqaBOsc+VGlIiiLXN/sof1u7v9AKoRcYfkxAoPqc
DuayeKkWpxVrXsM1lN8JRjSPNsKfi1NGcCBttymEr6G+7pxgmJIXGFar3p9iqiOUqjG+v96Vi3uK
l7asg8iXmvyI12cFWRwenJwVcd2bT0Io2ddRca1jW4VbObetplYnRdngIQDOGkPStMvvwa57x84c
l10yga6+3qtLQwcwgpIYbB7qSKumkn6uvSFiGSy2nvp170b7OQEyfL2VSx0CEyHvaF5oVFpPx063
B/FPn99BjWCfdkl7N81FvPfGztlo6kKcQz8wq4WGRdVqDfQIixY5iiFhmsbBuqvnOL7LwKzdoC9g
+LHuNvdDIapv1/t3sVFZAGWhI7e1Zg4NyCsUQ2pDDBnG6iDrYBh2m+N92XXLO/LG3fc+NeKNQ/5C
HI6wDK53uDdjGb4W9q0azxncmVVfJan9lI+jEeiuUh0ssLWPjjC2zJovLBXp3k0cJ+tNgGtPJ3FI
raVSO/YyymrFvo+7cm+V45aty4VesQyxdwSqiHvW2tZS1XPKRTW9KnhK7LWqLnadklRw3pP3erbJ
e7+UNqA9KVyEmAmx4ypETWDsNQNjHHCdJjmlSb39YPSlMh8MhItSv884Hs3KKN5HLY5aVSxLaiNi
FfdFGum3CuHKxgV0YbPgbQg7kno6zpprdUNDRRwEYX80ussw3ncd+QojpEqKlu9fmVKictIT2D/A
F9RPp9QEpdmkOBkEFajnDwOCxb4ZDe5GhvDSwkElm+AcmjdM19VdZyvlqLbc51AVWJ69muT7uG/f
7OxLD1BTebEjlenI1fKM+qVNwoRWKtDyQeL0PxZUdY/XN/qlrsC4wgCXhP45UgT/NLXKoF0HcZss
B2NG9rTB1uHttyZXGacyL3nez7b8ildXjestepxl2DoYXoO1qo7XwOiKfmNaLq0z4CiSXEeszp4+
bcXQlKyxRYuUfzu7N6MSaXehIvIP3OLN/vqwXWoKqBXoIFm5Q2TitKkFfRtkmdAgH3koHnnsuADH
+z4ohGpuzNClpijrSPM7EB/wt0+bSoU2OMuErL7pTu0RPb14V5h5c4ha9BCu9+pSCp4SElEcKS7I
g2tVPU1LYGqA84A8aN3GqQKhqFQOJKh/dZAswoLC+VJ4CPrVhcqZ0erfx67+/fo3XOwuMBMWCnEP
5YDT7oZjHKYpdUCOr77AZs0lo5eaxaGpIR5db+pCyCrDH/grjuQ3r8E+1uR2aY5YYNBWunIflZaO
hanOeynUtEcr1mE3j0V9gNUyfHDrdksw5dLWo8QAypF6Nyma1SkSeV0KMw3N8gxbYN/ByGA3cFZu
HL7ncyo1ULh6yGvhp8Qr7HRASzy053ioEZbHb8IfizgskEHKnD8UJG/uLYxg9xWKNIemTMov/WgO
QVz0kB+TBebl9QE/6zGfwqEJVgb4ktSYPv2Updb0CT06O+hcNb837Ti7Q8fv2/VG1vctBG6y5YBg
QP/KEHp9bMIsrdx6GI7wVcvHljh613VF/S3S9OhjQUpsKzm8XrEvDUriGyLB4C/X7yucVNNc1+AJ
2E3dHpI0g0rSDapfNG17uN43uSRe5yLI2BGMIeUEZJS9sa5dewLiq14sA7Vrc/6TnOEfi4pvU95E
9U1qu9HNtLTTj+ttrrv30qbLXUz0QsPrDSmcuWj0gfE0s0bfL9GEuI0o3R34r3nj/FlPHYkhonZJ
GUfQgfZWoYvlJkpkFHZ9DDnm8WOXllSlyvoEkucrduFtMCLWB4BsjzQzyBbEpPn/1Q7U0Y7Jh6Gv
j1NhtGgR68vtECX15PdxOh00gWEx5V37FjlN+57yL8Zc18d2vSFePoC3PxKecmuu70VEdjM3hBZ9
xLTHgXnKAezn6pRvsY7P1w2SryTNoaC+yICsNp7bo/6CblR19Nw4KnZVoQ8/J3uQmPiyiG9drTf2
OUDH4/XunS8dmv0/nJ3Zbtw4sIZf6AjQvtxK3S3bcZw4cdYbIatWSqI2Snr68ynnZlpuuOFzMxgM
MGZTJIvFqn+BibPRdbhW9oAeXK152NAuiMup+o6vWBF1rXxaDe8aiebCd6SKASMIpQEQa/sc22p9
pUljaWIof86tkFBZl1Rbbl49HYgE/xRnoajCLtiFr1Tpbjt1TQwiU31RVqLd0qeoD3qtlVdz5u1a
Pz/q4O6IlduCYW+wbzLWMrFwV89E3NaQByJoxbl8tEdKjUfQKwmiOAoS27HMZj8N1dRCrjFY13db
n476d6LWnxzcaooWPVnEIVOmHbethR7UULXend6X/RyWWdP+dBov/V1mQBapFIpkeLO6PW53GFSP
biTo5P1GHyJ/UqKbERoRy3HCKu9dWagOUyrsaJAbrbpaxMpb1hToBWI7N1q7Wp/1oVdN3DtLF2lk
hYclMazv0uIpC+LZEsfWlfqPHPGQP9pi68shHapkoewGHyis5266zaS2GEfcuZMbG2NueTTbRqz4
iXtUhk07hcKHAUp+Jcg+30x8eaRV2UpQLOjL75bZKPG/Xoo6zjSInLbXGyFAyWtcm+exzqdhCV9+
82a1MVc5H0VvFj0HpSpimY6w0I0B0z/XipVtpFGvJdc0qS5NijcENUAa8tSydwnrXHRtWad5HWvN
FET0AdJTVV71lr8wKd4piL8FFkGNJ935pFajLFaROU08uiWCNKsVFaV90w+iCBXSc4eXz+OFOXG+
KFxR7SE53kNWoFJ7DklbE3ezvj5aQ7OcVKC/FnLLGw+VHTIKkkQ2hLf9iv+8XewEETlDGk2MD6x9
ryDRfrYa/Zoi//NQySi82xFsQW3nWQSrlhrRpMGGhrDqyQl2FAVuFM/jWVjXyMSXPhu9R3Bp6J5s
z6XzCRW6I8tS05t4arsx1IEF0r4fr2l9XRqF3Q1QgmIsZKjd/tYobTvVXEHhUMqIzHYdICNo15qA
lzYcvQ6AuBvGDn+a87kEM5Teug3qWJXS/5otvXEcl8A9lsFURp0nkytPzEuzorqIKrHF0w8M9vl4
1WiIUpprHY94nZ18T8sigUvUq9MCyjdbYQECIzvuH0r6P1tuHlucbFRVxw2Qo2PdV2D63ca7MsqF
Lbd1bci2iENUjHYrBAA37Qy84OJMTaj/2bU4rnw2cKjDqwW6OES8KTd9LnpTUBe2TOw/M2qrIRda
wQVNRXUI/cI/Or31hb7xzy6r/opqepON9cdmCd60effKnu2/sek8YmKx6Z/ukyzVJZWi7tDEwZii
z21MLUDU+toUL31NimQwlWmDULbZBViTsNgndsMoTQ9OeCDA4tTwmPvdtbD3PGtF1QVvKJ5SHq0+
b/ct8W93NYgSTQwcJjslcnRCv7fGOKn64sFaUzNqgH3cgAZNP8jKvmYoeOEIkNQxNIBqqmx7lgZW
9l4rx7yJvSZYok4znRPt0deKCm+LRm2NyjcEbLLE3SQhIQrdmWAwZYPTvy9WDex3js0YT3JSh7Au
9dcayv8bkcIzeqG84iB+n2/R0hC1hn5pHVf9It+4zTiHbdrYbzsDEcmQZMgMATvIa9Zlz0A927hU
ahGJZdtwGnd3pjOnfa0lGSFsxig9GXPtU9rV5Z3fmfYvND3zkKTPej/kdXdnkqR/HgH/XHmYb2Ps
kk3g7aTOPBG2n7OF2f8cz9wWyhj1QMTGEGh3xVxUb22dSnjvDHBLC3N6C1DgGvTgwkYCurfdDoi7
cWx2JwYy/NAp1OXiDkDZDYY0AS6R6XAlab84Ck8fiEtw1ODD7aZGtPYdYYpYx1Dtcc3a4aBRdDi+
nIps98z+A27l9m2vso777Zp5Xj3WlRJxIgfUNtbWfAf/E7mzHiVL3OJUWMhMCxs5poeXR74QdzaR
tQ2RjRYgrLXz+Q1iNAurkyIWLYK/Om9UBLxQYV9N/ZrE4TMIIFsVDgh6DGxU2ib7rhD/FUyRakWs
ue4vXhv3jja8HfLgUFTde3OYblwlAjIK/1Yu8lBqxVFa6U3XNl9envOFNaViTTWUGuUGDtuVeMxa
pvXApQXDuiMCohISDmW5vn7nQN+l0LI9YvEy2YUgq4BWVKUrnEPbyMmWLeeUuv01CPCFDIaPyYtj
gz5T3tmNos+dNHoBrtnG0DOs60q71YCiIVKShljqvbZLzhJuDDt2KtkF9/Du01nJbIxD6yGG2bX6
oZJ1982e1HrFVPdCPNleUBttaFPP2Gs2Ci9VuWWUZewE5fw9m83+iKdvFzZzEdxVcjLuiik1rpFE
n1l2bJNjZpT/0GQAFLybXLYGRZ3B5YiBqTYKo46yigUsnhuvcoe4KFJ1TMRiPq6GMA7wFOhC4zJ8
Ur3tRprjV1HKsxWLPeldSUGeNeX4ZVxlSERsFQ9Sgd0qLxpav6Bfy7ixmikstMTj7V1j0mAH975d
PCRJnp9MPX3nZeK+qNWDkL4ZFs78+9UnB7cBCqRkl2TNz7rjXW0jygxxTXMH427sA4lq/zhdiYYX
zuf2yHRp+W11tT2upZ2GeXRqrYhtCTauwqrmLhmcXy9P5ULgo8i7LfUmqkg9+Tzw9XXlt/biFnGy
Tu1hzrI1Cnp4U2MwXhnpwhGl1bPJ59OPQ+djnyjPQHLXYilid17LKM2Jb72Xsnpk/uuXNS2vPQaf
1ezZLlCo8FCiaM+/7DsTfa3Kasphwvlrnt4h44mik0i1/KMaUidug7k6aHPeHfrKD8J5WbI33YL1
9+rm4srOvbSUyOlsRGOHZG+PRNkypdlIRBEb+tQd10ZokQbK85UKE9t8N0V+ELH04rlIz9fS97K0
yhq9gJLbpKdR4MAYALI5IAmlXwlNzycEhZEsa7upeQDvRQr1JbOVlwgRw8vSbu1k/tkrW799eW9e
SOoYhXcAWxMEJ3jH8wktuiyKwbSgMuOD9GXqAvebLBzcig2te2xFZrw1hO1zn3TmnVfj3WP45Wsb
h6RV/AaKWMD2yez2B4T3UGWi/EwIdNf0NJvT5ovh9OFge9dy50sf1aNiZm+dTh7HuxMyKmzYemwm
YlMi8dUsuFSRZr7+5QF8jVQHs56NqLSHvwet5dQy6Ko4KxPrBjeT6aGC/nVlL16aC8kNetlg8iB6
7BIqOy35pKuCaNQ2T2jQp3GSCO1K5+F58ELh5D+D7JL+zFzyrFwYpMwL2nGFX8Zt7mYRtPRrRJyL
Q21mKQjc8l7c94/rdB0br5uqeEr1HhKTTE4JEMdwnJfhyqyeB0pmBayE2L+Fi32wWEGVLGipsUAY
I9717WDC+WyEHlVj12ZhVSPX/vJBe55oMCJ3DNUF8nuwcufnrEi6POgKRsSC3HrrUf2PnEV5h85v
zGhTETlNhfX6wgmDbti/rXpG7XGXZpRlQWENrcnYnXJ1NzVWHnqQCLgUlmuNmwubERIEG56YCOXI
3NW3/FlNa10HZbzkQr2thOn+KKWnvb4kCKNja4ZtBkhQ73Yz8nrRIKhpMYxjqgezb/pvQ52KK1Hx
wmJxorjVSHZd3pu7TU+WywUDBCkumiqNslYat0j9GXME9dd4q6bcPUyd519BlV0cFRtuyjKbitbe
ORLm3ugucinjFAbVSdqWjIxhLh7cpNRPTYqGMPKmTvzyvry0bsyRRtBmGPhML4NyqLlVScp4aI3p
Jg+GJJRe/lolLSI8JmLcZhsGiTR7t/v5lLbRN0MZq1Wm93ObVCJsnKm5EhG32/f8cXs+zBZh/lMd
WIbMtWcE6WJn8Itbl7zLC+dB/EIApTzhFOLGVYETd7SIzL+zhuSa5++FFeT28kBDkYhsm/R8/B6L
tiSTSRGvtT08TKhRRbOdymieMECderu71YRIP7+8ghdSdrqJCPVSnkD2CtLk+ah5v4iilRLRBWfK
5ZGLJnjI287jadZbf5Xvd7+mTvfe0KSb0N0t5ptM08zYhYn3Vkdq+sqOuhDG6Uj9g0XaZEt7xJEg
dpqz1hYx9GsVwQusjjVyxQeZWdmVc3ph86I1sUlwsHl5rey+t/CTxaxmHgls7CEsMlke62K81ma7
NCFvK5bYoAJh2e5SJGSHOx3PTvL3MoN1jPT4qdYLH88I9Vr1Gs4JUimclE2tltrpPrw1emJIh6Ey
GXxPXb++0/PsGjXo0i4FIEHzhjsQff/de2ScM2gSvlnElp/kIJvlfGzrJb23s0WLstR1b4EmXnsp
XFoqSpaI2FATpniw+4hFIpoRd+oCAnyiQmps6sM8NfLTy2fhwr1Ob4pLdkPXU6zcxRk0uBLbFDyA
PCdX78o07d7XRYIGx1jjDz0klnMl4lyaFlsCmQbyPSovW0T6T8QpFtkOU9rxkDcaP3Y0uz9pi35N
Qu9Slr6BRBGb3pS16SOeD1NpupjscirioJrUnZ6p+VYJA9+Wdizfpym0YhKZ6hbQc/6j71fqP8jI
N9HLH/fCOeDTIgaGlNM/UbDzHwGdbKz9NSXO+Kv9OdCKPJQ64gpdMl1D/F/4rBw2hxPApLcs7Xyo
UY1q9sWSx3Wj1z+C3GZ39kF9eHlCl0YhG6OTgyv8his9H6UwVV43S4mgiWZ8lwIAoYUTyuvDIagd
pOZd9j58j/0gSOulZZ3l8VymWkSZacKbwF1CYVrDlflcWiBQAECmN6D4MwCUWFXtdq2XxUamfZPp
nBxyZb7XcNT8f+wE6qsb/H3zitgXkbn92mnxEE9pPDeNmqXXj2jWZ6GRXCUVXFyjzXjS2Bh5z6qO
NqogkP/RwF5QYQ5hB9UnW0v948s74ULigEoS+Fh84ZAJ3yvoFp0zCROvrpimFNIGAPyT/ISUm9sf
oR7MR7W4OOYmoDHWUFXwEMBzaM4Vmsuz4MXbh3bc1mYAr4v5xvl23KCOQ9pzvpB8bN7lU9FHEyDT
EDi0d8B6O3lt2XgbD+T5VuqDPfHPvfI/sQsTtQ7B1rqIJ88Tp0BXY+jbQ3pl/z9bQBJI0kpsSzaF
LjSTzmdluyjN8uDOYyNQv6Q2Tgfd6JIrr6tnTpubSA41KFKure7F7XU+CsVpSpq5zGONWkIbLnkP
QEFDl63KeuuDnwflg6twljXtTou9whjzUHSmeOuZ6OGlPebmUWBMWPf0KZLcEnnSzlLzcQZUiFWT
ph26PHOiTI6rFnmWXN5rS+5eSeSeHd9tDkADuLl4r/ECOJ+DQAKxMwe+lI30f3+QEvR02PhulYcz
Ce2VYPHvRXaWLKM3zFtqA4Vzd6Fkfz6cndtlkWoK9RDTRIcgXWRx9BNKdnc6tZPkrvdUY4dVNwOB
T2b5u1uX9CFoVIO6ymbx6yeGfwexuP6duZYWN4s5i7BPneYtDizTQ1ba6bH1RvmG1aIPyskNJ1ir
UW2t9u0wFH5cT3p3I5Rt3cpE+wH69xrn+/neY4oboJjs+J+C3vkUc0OvDdr0CA41lfOwlH0Rlnab
XzlH/xZm/yX/GYmg7qDzTXdb3C2s1KgQVY4TMw/CcTVPemt+yOQAQDv43I/mG9tL3iMZV4W2sE+8
im8DG0vlpO6irF7ez/X0lExU2pWu9LBT3UlWoxUuSMo01nyl9PH8m1CRomK0uXOQMu+5S5CTA82m
83Wy62mZwrqxBfab46hd2V/PoxnjbA8A0AwQEPcF/LRE1gGqu4/37Wp9zL2i/tlQhhY0jivxYQUT
eGXASxPb6Ad02oAm4ep0vthl783dyNVwSoJJuw0K3l3WnFWvTfhIvrbW+0b/omPg7k6NE+T+BGoN
6kbbqVtcgPLDpgb3/5kLwAUS9K0asH8HuFaD6a9gLsWwZG9TXaqwFWV+5fn0PODwqoHuRJWDbItz
cv7FnH6o7BxE/SnFU206tGaFqUzWK6sMh7q7BpS4NBoCMZwQIEMU37YN85/rJvPNZioVfIlBtvLg
yiyc/OZPDTbjyse7sPO23JGyHrJfWz/9fKDBSocGSycXHlu6vFGy4sFvebx0Jkd9kot7LcpcHo8m
1Qa924hz5+PltjNAm4MeIdZq+K5G9CexuFvCAT3Ko2oM5/PLycqFjb7R08BikiUAJt6Fm7WsBwOl
K/fkm4P5Jsmc4kiFaj69PMrF5SLxAiLpb0LruxsVcnmAoNc2KwvgTAYc46a3ljl0FvcaPf/SB+Tm
I0xvIK9n9ifW4iPGZ60QP6g1362rtN5NMzDd9d7pivbKpn/+9bZcAR02+sobGm+3WkPuNI2V5Nap
Mxc3zLqOhVKadXzt19uaUJB2KL1SCtkD4xps+maGMU++DH6ubmlEmJ4Hp04fqytVw0vz2dTIyMW5
xoExnu++AQNd4o9pnrpAq4DnO5jbp1Xy6rDHfMB9koazTOA4zkdZrFRXaWqZNGGLIszL0fik9cb4
9OqvRqxD4JpKJEnJXpA+QJQxaxJlnvCMSU5opOB41jr6x950kitDXfhsoArQxKJvyTW4hxesNhrB
jT+bZPnytp9s580ovGvSeBcHYXGA4GOLQ5g9/2qzTHSUexnEreqF3gK2drnSrvW0nhcAt7xja/dS
eKS1ta+911OF6qkQBsaTdffUZQOIDK6WIXvUbJ4R741E9Wiw6m0JeyupWz1sIRunt11aVTl1SZU1
dGSd6VpgfD599iN5/3a5UA3dB0Y9FYPKYXSc7NQt/1TgDel+6/JKn/R59KBIT8pP3Ycy9jNuTCAW
0VdOrfOR6eb5/oL6elrdT5nE3kxU3ZWTfXE4SI70ZRF/paVzvqZ6gSMyqA39xIFZb+vWNk+5i1pR
OoksnDE+uxKHn31EvtyWbmyNZ2oI+0gyJbnd2bXtnOzJxe4Hy7GjvtqvBvcwCjoR8F+gvPEC2UUR
fC2RZBsxseyX/Lc9DV7U9YsNn374pWmOuPLSvTQnSiI8PFyLIs8eNTC3edHLTndOc2tXEeLs7TEN
rOpKpH+2UsyJDhGyAKCGt3L8+UpJ+Ht5q9n2KcjcNJ4Deg72tKrbvvVATNrZNWHKZ6bR/+iopDYb
qx27IH93MRu924mlTuyTYxVAyVc5GhInQ4FBRKUUIknIr/+hC6Jldxw5aYfIZxh30u/LNRTVnFJb
sHNjPgyqQbNpGvRgiif8Kv9iul06YTB70OS7pJ3ecI1ITBJxIpw+zp2pf/J6JDiPk7E92WrHmK75
NP7Twz1742xUWxIcduDmM7R3qc9HGmAj6qinQib0ZNt1GhIsQ/qqY542DB3bbtuMIr+JpHu/VqYT
yi5Vn/HfcIpDpvn2pwmH3k8VaCYj9DM1GMeqMfDddHTZDDiMDuCtK9Uu11qGW0a+/+U8A4GpU1uH
oLS78MeCiRWGtE+Eu/lLDaTiuNSae7BaCIKIJPn3s5qtKwWJ5zGZ74WKFE3KDSsHwuJ8842zv+pe
ymsvXbPqoVmm4E2A7sYbv/JxOpO4RoSl2yjMw1sNU3n+xomyavNgN0Xyc7Lc8coj9cKRo0wE2gy6
NH2Fvd5Aqk/tZBfQ84M6sx8WNJdCvVr616YJzJo/jt4IVernSA6KjwOuMgNyGIO93NuqdakJeubr
wwddC/S9kSIi397jHTvLzFH7KO3TgvdG5ExoXo82u+zlZORC+AAYtkXEzaoEnPX5ChaUj/R89q3T
3PepH6GjpgGa1fSPw7xY9wqj3w8vD3hhiVgbuFMIdcJ92mNT5tJbjMoiM9VoyIaAOjjQQ9Bd+XgX
joNvmmBFN/Q/d+Y27f88w1Rtj7ocdfNkbyregcE4R4TVDLyxyVTCnHCPc6A7fH55clvs251C1A7Y
GzrcY57pu6/pLpWNtuZCKmTMaTguc/VUqNk7Gu3iUxpMxmPjJ/pj4i9/Xx54+8PPB96aTlA6+La7
soA0PDTKrYn82Bz74zCJ8aFEh/52GV3jyhl7XoWk5k7Wilk2PNKtKXv+bctuzFu8lIxTnevE4S5r
qwihtZ5Zz61WHhJKl78yu3AOwLD9I83+8egWXmFHmCwPR5TjujswMOth4CIBbS67uyrN8HnxBlR9
NRqPwdjkbyRHI8wWU+BYb7T9leL+hW3IZQnwlmgBCGJPIwvQ4NJZGuMUOJ17o81lESX0nq6crouj
oBgCn3AD++ylVnph6xSiBuOkud27rk+890NSGFc23baXd2sPGY7gC+OdC2BPXWx6asKzPhqnXFsJ
tfn0M2iFiajYdLv0FCBe3mkXp0Si69FYpcSxB3vXuZXh8dwapwHTk1AfLO+2XDGjenmUf3za/aTI
MXgkEQA3I6XzTVbjA9ThX6yf9NqpnQiyefcNEzEqqxSU/J9aKbLPTWYWeTRbqLVRkp1Vf6omar1h
Wow6VEff6P9Ka07asEPd84/l9esPlXRTGc6YYNpHKA4d/pSd7VRRB3Q6j5G148aqcLpt0dUO3B+O
aIMA19sF9TL+AY+5sTbfXbyH8fXNcYr+LlTi/8ZFvfhj8LB/mmxffZoHDTdlZ7Hsbzg0lHMIYd75
Yqc9lABoLYMR6rDwAKyaPijAyk71ORIo2n7wy0n3I+xL6DDB12w+Vrkqv6WdnNPIsoU5RZPerF1k
tP5cbySYagj54Ytz/B+/8bzM72vsVZOqcEM3Bfcb6o1f/7yyNM+2G/BQYitLDyCWFvT5ygR+1a7g
x/STwdPhaM5VG85a3mIGNV/TanqOIGeXoR8BF4Yj6j8LNbozdmW/yvVEHjnVkdJs+sI6mgShIUTe
3c5dMWlRaWXFeEis0Y6hu4Gqq4q2qtBKUeLNmNfJGC1kpt3JLuvm16s/xiY9TStre5Gi7nr+MeZZ
tkUDIwkKtTSjAK7jgVasEZqtvNbKeH7w0DjabD9AKxHm98+JqallJ+x8PVUz+pZrFRR3LaqXr744
GWWrS3CNbVnd7tyN+qANfuMsyGsmPKcNmbSPxmpjt2vbqfYekS5Md9LFQrTq5S95YXpbGYlRN5k9
2q7nX9IZnCpL7Hk5LSpY78om+Rs4Sr8yu/+rj5/HFdIdtBdQMoY0SjftfJh2xZ55NoL+lDSqDG5k
MCzaUdjGWh6tZJm/246E0q83qdWE7hC4n6fcL3S+g3KxepF9khyyZq6Mw+SIwgyR1dXsMB8smYeG
oYzsOAetYx65+Wf7mDmzfJqDtckileRzgWwAIhc3GAVSipMimOUprXoY5g6Cw8caur11s6qsLaO5
p4ocEvKrLqSsXaRRnlDPe2iFwPFkWSuviIRjpl/lMvla1PpT5h+CuvXvwfKl9o2bSiC5XtcEYVsq
80kfR5mGkxIaKUhSpNNx4hlXHpNU5I8ubH5B2yr1h+ifgvshGfVUDy2TxDBETaX703ZGUh0sY3Hb
sExM8VW6XfUE/r56nPzU/S2TUfsIso/SutRa46MnDePLaI0+JKu2tkSEa5esQ9k3jgu42lRv7cow
QV07c/CuHrsmCYPSK5xoWRpvPvU4LCMd7Glrcy9QBaI3vTYQVKZcG1M6lz5PMdn6Qf7Ay0voyIt5
00d2rWmE6Nvrn+TkV3lUttZUIiGyChGuuSOSMLeQLYml22YCWpaZFAd6qsYHW3W5dVSV2bc3IuvG
z5aTWT94AQ+InWwSDHnnTg+upmVV6KeIgX9K8rZ/k2eriSe9HahsY3o1Vjww2Try9dI9FP4s/NB2
Uvtv0CWuE+og5cDn2VlqYQm2GO8mRYwNy1zpn/FcsbsTSUgaHNkp3WPVaFODdr6BV5KxmgPVHjcL
htBDPPGml3RxQ7QbtYQwvy7fyr6UfDRf45hmo7ZgndX2vMKmoOUI5zktuapxMtyXM7OhUJuuP6dU
LhmPV580Ta1lf0+1Z7VObT9ZT9MUVCOpl54NHPVUBZFrzqaLl9aY/a2txr43HZW/p+uKIINW+fn7
igT0g5/Kikww8OrpMEifDoReGO2vblW4FI1epZiQ1idNRHRTCIeP1nTXZKXzswRQQVuQQibzEcFq
H9MiXf62Xel8NNXkeginmxQZlsFdcLv3yO0jfFGpoGJwkxGZGn9cb0Ao9SJKhlR/P7kadHMXsENk
ioziy6yyZA6F78+Ahoq8/Ws2TvId3qD8VvswBcNe+dZjT/XeisyAd+Nx0o3ube++86b0XuZt8qRa
qf31q7kvIzmNfR2hqer9UfbcfcNq1jTiLqjs5WROlhBvKtcehlDlRfcLopFTY0aX+dnJHLMSs3N/
Kh5qwMlF5NmL/6OVcvqTUy565OskSHawdeZIR9n0TxNkoxdBG9fqUGGT+QNp+fFpWZTexg1SyPxX
L5iGgyUMq4lGNJqTcMWb74laaF5FOq1BI6whyP/sA4obR8y0TecwLgn7oqyc5Cv/Ww4kblRuWKaq
yKLckd4RzKRLKu5o3ocBxeLx1ilKP7SMfnhfWS0aXNiBemzGPtu02fOANehrL2tDCyTvm0CZibxN
0PyeThyk4J2b2j5OYPMCrMA2mi4Ne9ekH5ujb+eF1PnUEykQcswsoSrImwzrjd+4ywdLFHqkEMCm
ZqQv9p1cA4NNa2S+uutN1cJQ5dUzRMimpiJkggpDOM/t32iOmz8m7jDXh7KuHPxSJt3+mGSJeHQz
2bssYWOUbMTBuHHoYLxvAhcSj0fXh7QK9R957G2sBLRgqMEOjvn9ivjok8TzYj25XuvIuxpLORn1
+YSI7tIHaxDlU5ndb+4s7A1bufOpaYU3ndZ5aOp4Gou2pjJX+/VNiSIkiJtcAJedm/5rRUuijwCS
mrGfpDZxtq0RTRe9cu79sYNaXZnSeNABiLmREsX41pA9sl0Cc8MYu0qCZ41rXn6HI3E64COSKSN2
3IlQKdFpeerKovqVmZpKYyf35/Q0TEWdx5Vadd4/5LNWnDsqIDdtMyJSkebtdwaYqcFm5CPQSAPj
IwYX5RSyQNNv6cjuu62sbgpnW1vKKKu86qvlDq4Wd+OE3xlurmYWOqxkyeLkrRnNgcDd3hoTvwmh
Kg5fhZ/ryA4UOiI1tWevX7GixshsFYP56JtldWuN4CXCXMlmDi0LNv2x8NK8v0mIw/rBTEdPQzit
8T6m6HsDVZpd7RtKBqK99bxW01EAt7cksKirP1U+djZZf55+AzDQvWlQaE2AqhkdddnWIwdf1nZ5
nwSrNuH4UgvCd5c4c+gVBTToQrNrlhrJ7ttqTpyw4SUQj9LTozUd7qGD9+8npTn6aSWBK0ITT6/+
5LTtxCdAvQFrr3TzoqSnPr638zktQsBy6bfe0cQYOd0Ef4AeW3Gnj077u6GmxuPNGZ0iLGyd7Joc
WGsPVVEXEvOfRRph2rpNflgWT7sfBSqe1FKc7JtlD+7bdZEqj4mW1nxoNZOrLDMKPtRkCzcaOmmU
t4ks5vfOWPTfRJNUTWQ1Xr4QUJ0S5SJltMlhBeZSho1SznTg0FTBMRXT8GOlnxIjGr34VHbz8kZ2
3B+Hwmv79EfplO56zEuVGrdZrWXfPX2y24OVOWZxGIwUh7FZGPEw582pz1uEkGyrlEZUL62451sW
vMHypm+ifNXSNjKRpHtYK9ijP/EVbdpoLAf3qe0c608WuBBW3b5S+rEafBTfayY7hoXBTR3qfkeI
GBq3f1d2nfwzSG67GM1AAG9Wnyw87Ai9/Z9UjT5Xk04htk705YthzeLPtBqAeErZLfZTOWnq19D9
zqqTUYj1N4bL/re5WmtyuZaS75wMgFtMUBhoTU6eKw+sm0M/t9OWR3SOh1/DWE1fGqSkqlBCwf2c
z970m0cJiV3rGq0KF7MnsbMRA6w+bpnJYzYuWhZPVYbSY4DB1RRCiIDO0jnDqCIELeYsWucVipIe
5NNT15nel9Z3hq+ln/fjA3T9+hdE3tKN/N7wulAkWvfgzX3+1xlq86tp2W0XpXaS/CW4cT/3pk3J
BbdUkYb8nfrDaNfGp1IX3sdJLjo4IqFlYwSUoZKHmVCnHTiNVXBLAuXOx7Ix5lt3ZTsBQt52TwnL
AuWQDAKonw7eIwZZZRXOWZtBhkRr7FFvKis9KG2ov7VJ6fwpEccifS6m4JPmmJkFI98Rf/ok0N7V
3VK/pcEwH/PJKJdjbXRisybIxx9CNPLXIgcYbSJJ2vVJQegz7rxZtV8K0uqbxuqLb3Ng2fdeWhoe
5oTId4VTQsOByZQLRN+6KT/x5crpbkLu5HPWaHkFMaTR2odVdoZ2mHQKlAeP4N+G1K24nYoyd7y4
NQzqloglpM6hSgcz563Si+Kdrtyl+dTnRI+o7yx7PZSzDmSUkDA8ohnetVEdeMsQCvbsQ911+uNS
aS4uEroizpGH1UvYUgkVoZFhihr6YxEsYRkgZxjSXnTSGzPAwg1rt7nLQ1rV7XgsBz/9jENs8Luh
ewb60JuzNRzAEH4spYvjzeDq2neB28hKNl1lH5TJlRrmOeWoubOTNTQzypjh3KRNE2oJ68q5rNP6
zhmMOcMOYrIeBMVAM+7dMf87D/X402zMMjkExSw8qHLz9vwoLGOIMINox6hDQ1O7U3hN5Sgt+NlT
4aGqTCBctPkzlr3LdBP467AcBQ9BrA91V9Jqx1SUOycwNYcKpju2JzdZ8/pGwou4N7thWA6lVVAu
5tlbnpLcbHqE+Szn72arTGKqat+5bcZm/g1g1WvvhG2lXdhrXkJ9xkxFVELX+GpZDUeqHDxulKYb
5/6diUmvuEm7sQqiTjl5eTDmdf5cW8P4IwHKmUblOGV9ZKqh/ZEHeZdGID29X3Wx4nM61vXqhn7F
+kU5vtVOaGtD92XQafsBORP+j6oZkS9E3I2ikxBOeo/Cuvxf9s6rOW8kS9N/paOuFzUAEnZjui9g
PjrRiaQk6gZBkRS8T7j89ftAW71b+jgjru43YjomKiQRhMnMc87rtFiXjlHEYuwyQtw4pkWwQq9P
o8op9DTSVDrzeFS++x2mpapPZrNG+UGIVpGTQYI/x4njVnhMLM7E1DUtWrFcYQbRLDfz6DoPmosf
TGhutRqizlrMJ7g0i7h3Oxp4HveqnfbmJu8Z46VWqOeiuvO0hbOXQZIDYJJ4TLiwlMUnEDnOBj2X
mVlop3Ovn/ZjJczHiuiQ6Uobx84LsShqLrMt7dszv9yyq5rawgmmsrGagI5VPmK5I28Gg2jyYFWt
XYS+RgEbshOgDlS2OSVh40iMTSoTJD3w+q2g1C+q8g63pUoE09z45GSO07gEDv7LTVh7/ricSL4K
7yT3Sb0IvTSbswuzEf52QTVFroLbGd5Z1Xc65L8Gq9WwKtzhrjLK6XtTsoNGS7n1Hxfdsm/rqaRR
KFI6yYsiGSv2GkQcpHZ1rcw+aJ02rGCYQzcTGVmXA09sZWGu2dIOAc471hNK8DGLSsfubtaVxJFT
jbLhpCxBouN21pOvW8kLiQbKwTL0ZK/fdlNPoSkWvS3ieZq1YX807nTLrLr1I1lOcgw85fciKBrB
g5PCTDtqUL2dqHlWvjc7U/AA4BraxkWZsz+dZ/MgWyqWtPvsarrMz0p0Uo+eXmCmrlQ6qKj2G4K6
q2XDXpKKS57IiUkpfsIJeZtyc9fXGquC83G26XNnRYxWgBQP4x296+uEXc2r5wBle3o5IpG98bLO
uTU1jy3e6NNajzevT8xgdqi4GbkWpctIJc98rjWVXehnnt8Fplr0Z28esFYzu1W+9AVit1MEecmh
XZWfRE4zNs/TKAY9+h8im9uORLHlUO69c1uaFJu9turvxUi8hU9wOoVES24lnljeMe7rkBQ9e2bF
8CkFp2WLYNN3Wm+E52a/50z1dtAFfCh2x0prt7k/HnRNkGUWo+i2Q97OnMaT5V9nS1a9/O44DcjQ
JRAMOjoytWMAzMjnrRVbsx6G2brEiNShohiZD//21A5XX5gA+q7ZYfx5xOYvtkmbO0NfDjoiXCjT
aMUafXsvA+YtwgGjHuk3okMgUfP49XBcjFmKy/vBT6fisi6y+mao/ercSGxx6FtPvOOy8F/g2rtE
Agbx7oDAuPVoCqryXijbTpfDYhHfZ7O31MPMwSzWTxoOJoHX9FbY49Ac2IoGpC5uC4dOYPjdaEPb
xRhmFzyKHat683sMcqYYSU2JfVCxnC4dOUwNRqO//RK5Cp43iMq4Y3gPP89ESxMlUioWeUDZihB9
cEcqG1Jhfv1FvlljzPCBqGCNgMtDRTvijTDWq/I2nTERT5b5sqjIBGGWbO8tQfW74B5xiJBiQYJ+
+J4cc2LkKrtUzVV96KU7hkPW5Dfjmi/vLLG3YC+YOVZo+NgxTwZY+Pmx8ctb9ch74eVUoDgz5apT
PK/JzLhQe0SiByH+PRb+m4eIM5fu7fJCZFYgsEfXrCa93qRu86qaogyNutAiF0pfiA/2b2sZ3f0y
oBW450HEPb49U422Smy5HSwSaIKcdutEwdV556v4L3ZDroI2BkULyPWPlfg3oL4q6maZrB68odNU
TA+gAmW0v+3Ktd8L/9sT09l7j+mjae0uriGb7aDpqxPYTOMOuSS4UY3aX6bZ//G8/s/0tb3531jC
+K//5L+f224biNyVR//5r8v8mTC79rv8z/2f/Z+/9vM/+td199rcyeH1VV4+dcd/86d/yM//6/rR
k3z66T9iInfldju9DtvHV8RT8sdF+E33v/n/+of/eP3xU+637vWffzwjE5X7T0vztvnjrz86e/nn
HztV4z/+/uP/+rOrp5p/RsHW1t/yp+N/8fo0yn/+gQPZn0Qf2rgN7FA1EYV8CMvrjz/yjD9/eKzC
UsZ0m6+A/adpacn/+Ydh/wmBYzdbgDltcr6Yf/xjbKf9jzTrT/gqaFFRYe+6e53oy3//cj+9pf/7
1v7RTPVNmzdy5GZYrD/hQoQmsq6AhVjU+wr7eTHDESC7DnOMQ175Jxu8afpUqb+3B745yLBjtNCL
cEtc5Q1Uz/BtqbxprA/sj4fGKz9ADjkxsvWqmo2Pf3v6f93g32/oh7LppztiMWHKwhNic2f9Hp1h
tI+5rMljO0C2yvrP2zg75kE2SJs+e6VW91dUJ619sDWV9N9rAGXnzhltvzsrx2pcP3XV0jN5d5kF
jRddrWEn166TyzR6k9b8iVpSiNiah2S6+fUv/uZNOOD9WGyABkKQhhH685tQlAKUeHVx6PyHqrrW
QNnK8v7X1/jBUjh6OHyF+2mHjJqp7dGRtzQYeiuF/HHT8hfT2U4bpa5surRtpWRSTbRXysNiRLp6
5728vT1UuPu9kSS5c12Prgx1DSpyNWUHT4Hlf4DyO3yUzDXlxYStRPTr+3yzu3I6CXRJu1RoNzNm
+fydBtXic4YMHg+bHP/MKtoqcyoDND/5Gv/6Qm/vimOQ2owADZQNrKKfL7TAbCAgqudCqfVMopwX
zpws4aTUe24vb5YQOksIyZS0HLuUE0cnIAtMa7wO0DbttROfEEXTP2/yMhTNeyvo+OHBqoXmAA4O
ikwE+jEH2nBypTYCUOA5DTFMEWW/px57cwXCTuDcUabwbtj6jl5Pipa6dzetjNMVICSzlR9YkoCv
X78bgO39ofz9c0e6z4dFqAB0bh1h4/76/nbKMrnPx8pnvAG+VF2JtHHN7NoZGzroPOpJqKrhXNsu
kyuoym7ALE/BYmc+rQWaLJb7ioG1iqp60HVaMV25AYytcQ4HX+Dh21H2f0cHJK7ZXI0zu6mkfpLO
o/FNZC2R2Dpd1U3hYHYfZbBF8RGjdTzAPVDYWVjkigZWb6JQqVqrTUM5maBFeSYmCQY52/fOkBmM
dwfPOE1Rf1cXvQKXiXw52WvsYL/KyFZOI9hhkevqwsXWxoyarEhVhNarXz8VvUiwzi+Fv94JxsGG
H2RGNsmwEJkoGODIzIVEXzNEtvpyvh0zzSBao+iLm6p0pvUEAoR/raZ8uffKjV8U5Fmvg2xFGMfk
Zqie8BEd9GD0qmEJyyQZPzpTal8ijJBjXLm15YZz5xpzBGFnJKYwLcGfc5j819NU51XA22uY8IvZ
6CKpzdsU2Ho3v4i0Ey7xpYt75XSMQeJ5sdCluCQQ3M5doaxQYU9eH+zMmHF2UnN71fBL0Wpz0n5O
ejGUPMeU0VGCQ3oe5ANWcYd8HYBtMwUjFOcdO+fDdvOlieZiKT+0Stk3HvkNTZhtUvUMAIRY8Sgz
tV3W2Tfd+VaRxhwsKk2ZZU56J0KncxojcAh6+dqLDaz21NhcHQBRr9zvpp2NXeiSJAv8605SD5F8
Q4VO/UItYW0AIIVlMWgpy0xLbkolExln7oAD41nlzj5K8QHs9algnoXA1qhlHruav/UhGWYggIba
1kt/pFmPFtgcYzABr6bRVNitC4iHE07kD/P6mJWq0YJi1ashKnxR37le0ZZBShbbGkO58NbA1DXA
t65ZJL7UebMlgVnXwwNEqpzBhTUJ9WHerGIMlilBX+s6awKCtcxrFUPwmsag78sOxURrnmyUtR4+
0AQAwO9qpi5c/CbtWU1KfEbd0HwyrLp6Mb3afnJb3e2iVk61CKUNmwjoSmtPF5Ebd6xpZZ8OjiiM
uOBvP9VOXZDfwCH5POW+2wbp6M7f+bZUHylY+Uag0Bqi+y5xZA1Gc4QO5a925p7JxvIqMq6FZkcF
Q3ymynxOWwRYZfC8Fr1/9O125fMmz1WrwSNH76E3bZZXL+06Dfuu1JtTs+9wl14mfLgCfUtaL4IM
j0845BUIJs6sw7ZqukFdirnprgtEpB5sN1mtJ6m2ksm+ppz+sPeF/jwWdZ7GOtLFO5xtyIYbs1zX
IrN1gd4cVSRV4KvME2Hv9ABGkniW6iQXBcOkBEcLk4yv2cjjovD0x5KptMlzWd0HDC/mx84uujRK
EQHHmlZjR1Gn2P81WjVdee6m2yzW2v5g13Yxha0t5cMkzPmjh0uwwXN0/AnMRifgq7cKeTFqdN4B
nEj91VxBmRl0jO5V0VG/RELD5jJMtX5d77IVaS78liS1szNEAmSDFcD830vOZz02S2tJIr63IYl6
gKMtMmamuTFQ32ZG7ZrWRjDkcCuDbWgtQij0qQeuquvzVZrrnd0Y2q05wuGJZpoXM55bzX5Ntcby
z9A8ZcOp50tHBGk65hL4wiClq8LybWWkloOyJENtoonqFQnOIHBZ6Dd+A4LboIyCDNM3WZDJdSeM
6G4DSaAa+NI1sk2GQ9oOvYo98Oz0ZIOTYkZyx0cJxpizJhgyyD+xlXXFdOZmSXIypl1pREAj1RaK
zM+/Dgprgti3NFVfpW5Z3+Gm2SHCXfpNhd4yAG4Vcw9jYm1h9YUeIyV2JbKT0n0sOz6l02TZ8Vpb
lbiYtqw1Ty2koBmeZZn3upDbzVIrRgKWi6J3ipBh7TSHNsTi9ICLmfrsj51vhNrm91noll33oRo6
0winmtk9PNEKkpVm4NiD6VmSl3G/Gl12NaWeAUpZM56NJk/QA28l7lrcuml9SZvJtEOxgIn0hZY5
MSs98YIJpLM8Q3NOzGnhDWzti5q0KtxSb0TqPuvja7eRxwwur1oNlekqbqqs0DrMByxWJEMGoOyC
suNl8mr8GSi6GBLikUmatpNBPQrgZLG1NvkE44EgNluxmF3Gleama1mAVKWzQhqmvg1HoOFHh7Bk
EWTCWOdgS+C+YMNrm10wV6Z7wYYCNJN0tcTWnEGu0QPi5YM/P6aTWNsYp6GNg8Au5BR1Se+U4dgO
+RfEPWw8yZK2L8lE9h7HWt0Z59nqeCo0+0J3TxEKmgWwSWXdttM83ZNkINdAUam+FH4zXfhkvZUB
uZsgj2ibNZOToF6uZw8zzrAzF/ECjUV1JwuldB8WyebPkZEPCeKzesrv+xlHTwKMhbAiT4wL2O6S
Wk+13bivm+snK5femTNjl64i8OeBAoIw9e2kJTbaZfey22+4Snqg0vpelozGphuwVxiNh1DcCOnO
6tHYtTss3dO1UbzjUDiz9ihdQyEMGo1SHDK/a75qzO37wITMQYxmPxRfpDWw84KzUHPADiq+wvFg
/+l7SHsBd9K9zk7X8TAWXcJaqqx2hY7Sw3qyIdx+d2Zz7AN3sQYzHLG+BCDWlXwcalFPkaaNtYCJ
Ca5fmSqHNYyi2IrswhjuCg5aI3b0Yr5L1snX48SyVhU6in0OKKN6svJkXxzumFsshirfXgp91SHj
aHrnpFAQqqa7GvJ59TA7Aos/TLmZPw3A9ioULKmzaSgmDB0Rq36uSiufwkrK7LKX9eaH7uCrjxs2
vFXoLobz0shseYZVYg6hXcqBkNXCTj628Cf4vpPFvc+BliI9FV5+yI1yn2iNeWOeKgjaSMSynPb1
Qw/96evc80Bum0l3vytalyweBcyuqFrwWj8Z59kwAiaKBIYp9goRtwuwr9/D1AxMxHd12GV2DvpJ
//PgS69TJ8TV21+AWFaAjXbMskM7OLA6JqfaFnBV5W2Bhc3CDbCl14RlbfXP6TYqCZ9i7arIXoX5
HZIozLwVfmUTO0tiDxAAi/nDZNgFjMutts/tpbLZ4nrhy4uKC1/wsc95ZDgF4OCsOl8clrSUPnG6
ovieeN3gHAjdSOI2l4ADlUUxpANZu/FmbPUnR5AadpND/yvTU4K0h/677HNte6AxF1uB21Ktn+M8
pj2r2pCtHSgh5yVSlP3LSVdv1szHl+ezc9XWWblczo3udVeiTpPydpaTI0/HTJrLSeksswjQ2S1f
MrA1K4ZVmGkQKkBuT6B7YOdUlCy7sKh6nSJhKdYyLPPSzW897JdB7qpG1wO/MjaIM3VS1pEp0uzZ
TWfvFXSM4yhd28w40XpyJD9Jt0nI3gWdebT4TdOzxmiUfin6URnnjCFyaww3P8XcoDRHk9deYjU/
XsC36sD0ak7qHRWzqcaZJM5+7MJRsGDvGDbkHrbTxPPjElzz22zCB4iVnNRXOaQWDE9LAHDS3cww
JMteuywKNlmQKCQCIbu2DT+/NTji18j1pGlD1NSm/EQvKkN+lkACG5JOKxkxG80GAwbG5BWBA0Cd
AmxBqLie51kspxrGWOzrDcEK8TDZjjrYECmWc8dv2caNzXOWcwu8uDlxuyRl37ESv2JDTfx7Casx
/wIYv33RcLjwT5KlcdX52mj6s78VOXytAh3BqZPMFiFVFUyiMbCzbLFJLUr1/Kx3dCPDvpmBajyi
5zJu6cln98psyt6PZ1NjA9HlYGmB680p9LemMqyPRa0jgpjHpHbrwK+t8dXE2ms9gU2zrudNYibV
eYG8MY+ahnP52irX2iTwZxS3Tk8dcuU6aGs+z2oYrcgfNXvnu5RlaZ95FIfOY67zbiK1gJDBCWRp
XI76xO4rJzEOT36PRDIWZJGWSAcbcjIrs7HSm6HaspWeSU1LXBU6dER/qtYyBvVO+ohwTI1Ksi7h
UqN6HFk6YmyrEMHMMPI01zKhzeuaJByKbZtj9hEvf5wmHDrDhqCq6eO6akt9uXL+T9c+DAb6mVpr
rcgRjXvX6IP6OPuTd7OCTLY4OOvDs127ajq3ZwEHui3E8lnfqlnFU+ZL/xSlujQuJx34N+5deNKB
Zst0eYQbZqWn5QwNKG7qnZMNHccwPsoyR0rSmoTYm17ifzdy1VXnlqIzuhp13lTk8jb1c7c0a+ew
DEMKf9gdShIS64H4XlbzSOhdjjuCUUWr7vXUh9ouBq55PXPkZTqHYuGW1osQpdaf912SWUjU1NIR
I640qD0yt3AFzvSZAzbd1kFeOWKQVSC0kW8Nt5E0jQ1ygu3rtsqN9GIsMrUGFdRcL7SmPDc8vH4A
cYMef0eQ4lzVU3IuzMqzPrXklwA9d8n8zYJlApFbeJ8S7KVElPfO/CDsoZ/u4MxhUVXNInvtEnrl
AxD4+AzErNFtN5s6h2uslSeCLOa7tpu7PrSKLH2F77IMkaXVlXipx3ZOPg1LUX/Z+izLgb7z7tLP
lQnLvoViHpTDQo9iMTh48Tb4qme13uTfTWQmWggv0G6/mK0upsj2Ure5aGuwHI0qyj9b+7bpAPy6
eqYLySfnopmQM9PwTeUDcbG+F0K1X4YbyzOzh8qu0vbcKN2qPGtqCQev1mfvc9+o/vPcJXI+0Jz2
SSBtvU8Q9FsQ1GZbMzXaZmuF6jAvlJyO0/Xp6b5B1ddyR9ZDc+hQXQNH0j9sq7l+qGp2jyArKlsg
w+t87g2+iUt53xoPWc2GEGKQUN7BkeWUh289ykvLWJ3mjjQUkDHdHxrzvFCArB9mjTYExYHT++kH
VOXtN7SOKPVM2c1OjOlpM0Zp3ak2kKargPJMJ7vFfaCQcDihRR7Qp0DiZz5XF+FsD5oW9/3i9Qx7
5o1jBRmPeYlP4GZc5Clt6jOVGSqMrfe8NBxmFEsfNsNubqYqI2i4S0uHHk45k0VO+jY0z+OQOjcY
JtfJSSFXr6fsMI3vTFy2PkAUIIcTyyuyLCjwRdEjNUFcigUHrGQPENC8qfLprDmJzS3U5maeo0wk
vXYqKTYxxHaoVGC8L3MRwS/X810BUtxsZjuoD4xs9cEOZq12skcM8rv7LRNacYrijLZqY6nawbbZ
+njuphLzz02DJRhg+e7IkDp9ngOvQ5odrmbyg1eWAuPu8/avo/SYOw8EvafBWk7i05IV6tGpTPPL
Mld9eubh5AaBSt9YYFpaaMtpkWZpHnayVNXNtjYWK0CME5IUZe3ytcxRwW575oc89K2KEmhmAJRM
KvSzlP4JuhH8/OfWF6zftK/TSzOfsEMak8bY4qk3ZXG6ofS5SQbN/ZqoLPno4C+aXCCmLVcktLjw
qkxbIMZNJSuvFCWB23QxY3My0LWfI8hd5flYyuyGqOOMJNW5gaCS+p0WZU7DC6K9oFHueNYWpgAj
g7x1UsM9FOqW6gvyERuRucxfjamx7qhd1F1SQxYMVmP1oGP5owEnp1jmp87q1m+irO0hyphOwlCu
8/HMIGirCpXBIoLDhgEr4I7+KBLeXYzNyoj54bzitDi7Gj8o32bpgPjwgD54QwXPCJZWMQSmtxk3
wm2QcmnFrmUniaqDCN16twPWo9drw9w2GKRefvE3oa9832vTR8OYoZzSs8S96UTRrMEq3PTj0Ltu
sRN2tpemgr0aNEvqXGLUT53v2ophnts4zlVeEc1xMjvE2B3GAr1EMELjskPfGYYb+Lgc5WsPM3NU
q/Y9T2u6KC8TKang3maakQPpGcVIiS9KUHjNlJ0lAxK+2M5kQ2efMRqgXkmZySDh7Fb8/4S/nLN8
yLrih7OzjA2odciYyfpgT6ObRiUc5DrQh60bAs/JXTMYGj+jg+hT3O3I+6uoexw/A1XKlq9GLYyM
QPI2PYU1iYX+SG7WXZs47tdpdtw2WiE1Z/ygpf/uQpwqYTihyYpqxDhjYEqZvhazNT77cIu7GLFT
/h2fsI35tLHUDxLjvsc+0+trv0cdetAWW16vZgPTenfDem0GoT3O09KXUdkWG7KX1LFvWxgyD3Yn
G1pGo3anAJG06gKytSa2B2ex9cBCHL5dOMnWfpHMWvUoNyr9PC+TPg/nKqFUM5PEe+4XC25cnufq
wul7D05N3pGgI6ByBzBXKZhko3AU4cCm7lBi8r8wo2NmC2Ot+uqMVr53rQ0e64YzeH5olROmSVU6
tM/jVuKeQ+mFtMdbk36DFMmQK3Adp4eT723k5Lnr3HxDR+PjrGfNReh4bNehINcxidXWNLdbrtdw
yWRLpTzQY+N7ky6U0DpSLHjLBvvqud/O9Z0JRfD7VMD35LTO3PsiRYQxTWa9BUNa2PFEaWlEqxL0
h0LWvsYIuZpfssxLIq13F2q/Nn3KckTw8Iq04g7ytRlXorfOnSFND71osinIZ00gx2192LdV4iyf
XYq5hOa2KK4R4/iPktnD9w6xyqlpamKKmSlLGWIDpIV7VxmbGZkcDrm3wifkpKUXu1fZXF0zYUs+
SHtr8N/IqvmraTEtOrickuckYrsvtp5XboxgQrQXVtGxyai2QAjhSf0ibTz0IIveyVDTKvWCModF
xHB2/JKqdXpsp8VjLEY84hNpSYikzMEFB8EArfhAI19hmcpsOQ1sUS1eWPhqfMJOymLRumJFtLhr
4PDnXh/WuRSkfyF6nEId6sQ3S84sPNYdXOCVLVJFqhvbrxbUYxUaSyLge1OzkG/bL+6dmGhfOdW6
6RIWtkI8UlFMBDpc84pS2rNgbsu2R5IwQrhM5qF+8fTe/QRTBXriNG/1fa6PzYMpmWREhrXWIwKX
1d0ovoiQC9dkrLOosaQOEFLmyZXchhEKa0cGZZBVjf/Vz7LGZS6UMMkQyug/CjQ+31Lqpy5g0rEP
KFAKvSoxrA/u5g9f7GVtWJlW9sqEki0uQd3bRrNvDR/QeTTPNZBaE9htjRgLprk4I/2x6GO/b/KH
IhuRdekEiH600h/0OJXAZxRSsBpT3auMg+3uorjBWVCLNd4iurjrDZviN6dGCKfOsl42yFIqdDu/
flEMOliri6tMlICIWgLHyxoyr4dMsJSScnzGbn1Fg+PP7aWLSkgPTAb4WqRKlU6BMg20ChjOVMVB
K3k4cWH5+PLmJWe55hQma84x55ulN6iKSmmgT5TQ0m4JYqwfFJxJK2ARJd/WaZBN4FEI76I616dJ
wzzwehON/WiZe1HGcTY5cKmNxQ4WyA6juQZLBgjfrhqaTIL5SFoEHcsQ9Ez7mhUWU7zYMKZExYvZ
FnW0TkuuBy0TBO45QeyIYKSDbZ43U7GFfjmaIhB1MjvR6mwjwYZzl+VxXuvJdCpVYo6hZ9GOXLL7
w0n/NQB5DHO6uzMWMKcL74GATHEk7Z3cLoMe2FWxpiDXukxvTlcn//SbFyHPFKIDZr+GY0KxOMLV
tRJB6rQRJOYWi3m62EN1jSrid+ML8T3EjAWeCOwB8sPMI/S5YD/zfDq+2ETmelm4RvIxrUnV/c17
wcdh10Lj87m7ih1bivn49cySbG98/kcjWDpQxd4DNfj9q0ByBOGGPWMaxz4eIAEzTR4xs2sC3kTZ
AuiO8AZt+Dt0vGNygMvtwEOFjGri5KC7R+9fLnC0E3PgdubWDQyzb0JFxGXI12e9c6k3nxqX8vkS
hLG7ExBg9TPQPVdQ0weNJ4fOsX/QgCevKiJ3fvsq8P2gcBh4o4L6eEdsh96Ts+FPsiKAq0++7BGs
V5YLnezX72d/LH8H7V2mEAD3pg1Phf/v7Pf6N9C+GPHGNBS+l7as1L0OC/+SKZJ75tEaxF5pL++I
498+O64H2dXDhk3HJO3oeq5kvkaFjM+mGBjubAVNB1yddzaD//KuHNwpiVe1oLYerdMJMB4eiVXA
XdO1uDS17tSyaTgsbRSn3ShE9OunuNOc/v4U+fCgtO7mVLDI8A48eldbpyqbeHsvqvcTabWsKx09
Mp0dAJTpoDPK8BH89SWPv3cu+cOYHhoZZC98oo5eXG5W2QToGrVtnpy2qPwCV442zhDNe+b+by/F
dwjPS6fA2F2VjpaWNiokq6T7RZrpN6HVd3AyUmDtdYaD/+u7Ov48oKf47BKQosni2h3If74rjh0H
AbZlRaTjMjTNBs+Jht6gvf3962ArgrnQjwVw7PxSbaJNMaa3onIRu4cBBWG7uubpr6/y9rPAVQtn
VKhEkHzEcXhZt42QFogbjUCFxEcOZJeyWzPrA+kn5depIgMiFNOq//ZDhO3KFoVXiOGjQD36GovK
w6ZyY67YOG13YLpG5pLdZe/sHMbxIts56+R0EEWEWyTvS/z8ruxxbIrW9PODCL72QfdBBOiowzlq
Qz9WJ+m9fzKE76Uf/fis/77SflyUMx6GsmkiPTgiGemD4bSw8otDG6tDFxHuGZXnXtRd2OfwcR5+
/f7M/UkdXw0uL6cktHVPeEe36HRFprOB5oc+tp/XKP+YnqroI4BrlJ9RS0VLBK0j+D4EXXB3++tr
/3CjfHttCFXkdpio6472MOHTQ8iRa9MegxyNn9zTPJ7Pu0/9WX1m346H9TyL37vjHy/tv78qPK6f
X6qFn78+FWZ+QDwVUNHjIxLIQAVJ5H5M4/yhjyCY7PV2oEJ5mcQQX9APhXmQHsZTL3Rvmsvlorgd
T9PDe8kSP2Ia3/xuLlWEtddexEj//Lu5zH0LsXPl6iA9xX4v0g7euRkup15cXmlftC/5hbzGiYn/
s26Sa+tgXmhnerR8aO/bm+HcOqVjeWepmcd7I5xhiK8CXh3cb5iJR3ujkpmBuwrUhPTJOl/PyOiM
i6g7MPxxwvQCFlFIQ3SyHZqr7sp4Ug9ZvF0UJ/3Fe+f4W50ApymCHwpHH6vY4/emiW5R9Vpp8Xpo
ovrECYagjN6TPByveOoqaO1oRYh75BrHDD9EtybTng1Ca9iG3k112r6zYb7d/nmESGJceHnU2cfb
f17QeLiqtKLMG+ZzO0feR0nyuzXIj3e1l1Uc1JQHx6vaXsvMxNnIimZ44Ux3d++DYlh/s77mKiR2
QboUNHV4cR99GfbSYy1kl2z+UDIOWlsM92hC19dfbxPHr+THVajd9q2QGPfjKjGXjOsm2YnIGdQK
Dp/g0IY7ZgAeake1nvc3v77e2yONjgSNAyoHrPnIPvh5DaoWGTJIF9q+xjGv0SqLk8nux3sE79qN
KqEcZJ7HqODXVz1eZRD2d4oxMnbOGp7n0T7sT8pPUawL6itDBX4KSpdYMg+aGXP4H5f6/9KKP/be
67+XVkSwnpr8+an5x8fXbvpW5c9/F1ns//bfIgvvT8F5RGGzH33YkXFo/iWycM0/UQIiN6Qc2M1E
db7Wf4ss/D/J3aUq2ZNcMSrc+/O/RBaG+yekNpLMIIzuhGu66t/QWEBfPjq0kSQw1uMLBRM0+UKP
Fl6nVWaxMTejpUGwcFEw4toOrSTI+VCWVXFvAtAtsWeNWJWoZCwAyVw59ME09tXFaDAdgm9XgquN
NmSNGBrufDIZzDvDnEnxk5pMzJVU1YoXbJu6Oiqx8quDrrOmh6YAN4Kbgv8iY+ZUK5i15UNzhuVY
60SVO3gPeWOAGZMHMCB6lkIygm08oKfRxVUgxDaCaTxhSV552VT1mAbDvMAT9Cc34ZQtrC09GduC
0aXbufpVYyzrvcvcBbe+ncuFY90KiWhQo9vF0DrmV3+yXYw+tGa9H/TcrU9BUXbXDnqK+arP6oni
Yh4BOTU/07+RL5S87Hnq/4u98+qN22rz+FdZ7D0N9nLLMk2jbsm2bgjZcdh756ff31HiZDRyLORi
gX2BBRJEjj0mhzznOU/5F0DKIDWIkJDS79EAz83LUgHg5mWwgy8nhzn1Ie1XdXGXumMMUIDgKTaI
PKjYeUxo/GBdjZmipyBe0G56xU4A5SVVT0+3GLXBXYAdtgFKAiNC3Ehz3TBWipBd6tf0WZnLrKQl
zSc99LrnLjB1EKtAo0IgXJOclBNAxn6In5g3yNcICtAqTFa7Qs0GJuV4BcBKn7ZdMrWfusIYkfFy
8HkYAynBQmDXMP/9iMpBpntj4hRHLYlHwkkyF5ehNcrPE5jda0Sira9ZGekd/cUlw3ySju3sKlEK
+HUBDn6d607/WDdOZntaDaLOLYHsmH4cStrX1Zqjxe3mdH2IHGOaXNynyfJpxw+kkgjz02uXGId7
S9XRJAUnWK+AZhvDuk0t5CHcblxHY7tKVaMddD2OVZjkUzh6FeUMSFlD6e4wg7SaDQd1eFkbY6/6
et1a34VuYn5FHFXvgOzI9jHVR9Xc1QBPM3/VV6aZzizwMjbJQrTJQ/yqLioaXtO+lNq28UZ1USfU
AcKu9zuQmhH4qwiob6o0eOgoY+PoGxlVL+CKhZFnfp1peQjOxtYvdVDDvRf1HdqRrYS52nYmiafY
SRa0heOqG+46JWYygkTp9A0kHmhBU0JmmmF0HI9HhtvNl1Ttl8aPoZ/PnoNaD01UteWUlrJx3Q96
12Hxa04ybr8mSHZEX0qMF1ERahzfbrPqPpxW8HtNKTGYLCKwNWCFUNH9MhigTAMF1Ai94TmTPvVd
CwGdoaD0CBxtIqMvLOPRnib5kwP8NXQhgtOYViKhOc7ggdWa0BLW7Ln55lQNTvB6KsPdKtOEuTCj
8q9WmY030jzPCSDMRWNChpPA7wiKjI4HkBhUZIRW8T2Qsu9L2LbDdjaBlXsrAyDFHR0bv/VE0X0C
aAs+IZ8NME9x1H3rRwZt3pSv9rFmnu24Vdqwbaw4mT/GQ2Zc6YgKMgsunUbxkVQtNhauu4ihRIuF
xFRVR3umn23sK30PKBNM2lD4VQ1Aw4faCTBRNaBYbCSlB/NcwC2LXElvHd3FWQkZLQ7fbglQZLEu
yZSUGvyzgbiVMyOR45VjAsJtNYtJu1AjA2vSQpa/0eIZnstWR6zHmGIHPTs913V3AVijbGcMjB6g
GJSMWNFXvzdYhPWVidgPUlCRMXySTQRb3KjHARDJ1GXGShoHztpPRpauO+kxZC1bn4AQJLwCxTei
KPoagTS5lHsaVq48qJpE3MycwotmoJ2uXUlYzOujo1YbmyF0+k6q94bpBQWO9iYi2hZ0K35xVpmA
AYyHbm6nYIb217udE5a2lzhpFgzDml7Gqdx6YFXDpymLjYsisbXU1zgT9icn9s0fpdApHe88fX65
DR2CI4wfqETntCUYV1qy5oCXsP+GrGRqPLpcKbxfX+U8GaMdR7VvGhRhL+e8+P2TlmHcac3UmFoT
UIkrByiA4xejTruHJil1koq/UpCffCFR455WfEJJla4aFRasfzprZzVwWYbMKfKkBiM7JIU36rPR
BRkTjMl1+tpWjm2To50bFyoSxBSuYG66tErk4OU2/j8n/G/quJM3Iui8r/i2D/f/9YjeTFL+177L
n8vfutOc8OWzP5JC/YPBKSy0Tll4xAiW5p9JoWl8oFLUKUtZcMLwi/XyIym0P9DehnkLXx/aLRnj
aVIIjAAKP7MQhCVo6f+bpPB8Y2BJSlpJzxeLJ1G3iqrmZMlKrOMpKlUEhbJxoybLdrHDP9bIK0b2
6d4Tq/50qZ5f4mwoYIoWjoYoIb4saGHU8zappcAcnfuT5/+THfGm3nv5JnizoC9LpfzSsTr5JhC3
sojpSeiH+bTBcO5YVcgWGc6jVA3vRJM3DT7xlSAlKkQ0ynH6mK+fGkSdtpGhCfg2rrSx0pMolG4m
/KdDYLolqnvaeFGRkep4TSXFwnCXHkuk7cTTdaZlK0vmO1//vM3xcksWkFJbxhYBG4rXt6SQfuXV
ih0rGJe7Wst38RQREIaLSLxY0mvQT++Y4rx3SbG2Tp44w9OFUQakmkKOPpULlyURmsvBY+jpSSkz
+tn5l0ZU599SrLWTS/Y2Mj8AYUO/zlMvleNDrGfvdFqU89amuAaEU5WNgeyJeb6QUmsZK/TTeLlh
dbPK5RNVyE7iWnR+LgHmXI7mcNH1KCn11Q2TgfeuL47E8/1CH5fRucxkAf2H19+x1Y1BzTLmjeb4
VOvt9doX/tLlu6x0jphpH5YoOaSGczc5+a4p7Ie4699x2FDFYnlzC7o4XeATy7QWXt+CEy52pI1F
6C8FPnNr+oXx4bG2XhyfHsp69askIpuYAi0iDVdU5JJQYrPj3B+UMCgbGFkoTaVsPJbCMXeGi8zB
mVPOdiPCe8ZQvdN7Efvt7f3yzgR1nW0pXunJsgCrVJpI0fLKFvOy71Ic4aMAmgYUIeceoawLdDQv
S7n7+uuQ87PIBjtZnPg0Ok3zrCVchBYbDgS0IC1+ddripq7GoDXju19fRvtZkKaFpeJDr5NKOWcr
QoMKFbY9zrKZ/LHK6huohAiwrVpQ9xXSP8YBzNahAfcjZ9JRhJi0igNnkY7q4hynMr+ty3ULtdSV
ktWfrejWzKag6BG2kpCz1hbi0TJv7TSiGZfvnLq5RsDFJwen7CzQaNYOMkUiF0fA9p0E8W1TQmw3
G2MxNFXoYNPDfv3uYBiih9Bbjl8qzsfYKm7UebyIDOcSHLkPbMmnQ8KsUEPKNen3s1lHbp89D10U
OEV6SMH4SFXyZQazm+thUBsUBPN1w/KbJd2rl3GjQ5Ub0dF1Q5obVotgJbKweasRIc3duqZ3S8u6
bFHbyqTAykiUlAVgXb6b1TGYtdXHL3lbFgY84RET+3UrIx0cqkRWmhBKN321OtLbxti1PNGI/x87
05XRNNdh8dRY81WsdXvU+o6LKm2GOb4DdAkGxVl9BBEHF8N1L4uKo2ONQdiBNGzQTrQj4OmAgYrq
hl1+xO3Rszr9Cryj35v5l2bpLwrL/m3SQCl2aDlDVVvi9LDO6kFClRhtBV/W1F25DBtDbp9VPTkk
aXkzglj0pLi9Zj58aUcLQMd4ayDTD29ta0XhPYDvZ6nWNK9u5yt1Ytvq9iMe8HdW1l8nTW749Zp9
HLHEAYWY36SOvnNw4JWiOBii/tq2pf2QJb/ZYH05jLZVlATQlQNQi5+SlDdq2o+pOBcoHCnXAhzA
zIEB+9bQLrPWdkeChwgklfl7zLMVcVc8a4z6NloZ6M0TgRsVbVBEtWb8Nkf6Dh0J7IvXGTZwfYdQ
6LFFJ71AFEqapos8kTZtKR3F31WNDN7W7trJ4gMsSQgZ+RHVv0MxCdU2Y9kOkv4RsZlgjOJDhxVq
RvVcSOtDqBmXpsHCk9a9loyXfTQA6M6PQCG3JfKIyO3tGsm5FVFHSiDeK9qlncdb1YyCJjV2SM26
+oD0I+gLV6sZE7fT/HXBwi21R/GvizcTx2Y37NPcuae3/NDl6Nj3yN6NMgtkUopj2sjbejBchHSC
Qun2XQM3MdRpzscHqZ82ZZYeTCMKJmu80KrRU7oFxmC/z0ek4KaVfgUP1jL3STTchTostKa9ppoN
Kn3xBUQZFLJfTnwGZXpaED2CRsq3rixQoZUnN1Hb/dDp4IqjIM75tUliZUuP0tjvJx2Ib5Pt5IhR
QSNacBJOfPNmjAXI1WEdj8O+n6I7kuNDtqy+s4Yva6A3Ocn06PclW7cNYK48Xn1Lje7NOA50MAHi
YDXVj7YCQVhJD4YyBRGPtRWvJkJ7qU2+dBaovGJCWFzfjQjRGkr4UKjvTSt+FuQdE9EGjAs0TO/P
gu/aog8LA8mh/dBew0XyItg4kDjfOfZfsEvnZxgyF8xDyGDtN3igNNTzuqF7609O9nvMLm6BpkV5
dZPD1OsU/ZAsxW4oTXoo1RA0UnlDF+6zOFNlI/wUj6ykbi7uTLv/ZM35MUSlL53fs719mSe8vUt0
TbB2ItE+H233WhqXBbQuX1IQ3KwVOXcXZ/02GfouVbXDzH8lRzmgVf911dRL3ZhxQi8h+lep9+tT
8c3AWxwcAD1wKyRRgsl/lqSoRj7lWm46/jLFd0lvf9TL9euQLdu+KEBi94Gq9Rfl1DwnVu81FsFC
l4Jf38NP18bJLZwl3fNYSAWSn45vaPOVBSLbjav6GejQx19f52eLA4NXZu2MljAkOx//QURIJLXX
HIhb+Zda1i9NSwoo6wAPOi97pBzDwLIWfyAMNVr8eWmvka3foLcROGG7l+Rx0zrOEf7woRjYtvHw
DnzpZ2mzmEAzojRZwUhlvj7HzWhpaeMrjj+AzkUaIIjRvOygoKQw0Mx83ChtGAwSUsMRHUDkWN1f
P6Of1H9MnBXk0gwUngDLvb6+lEJObWbZ8Qvlae5ibObVbwl5UF6+V/79pO6xZDRwFGY9pGXa+ZVq
3aqynL6qCntp0HDXUv00BGqhLlut1onIT7/+auqL29zZtuOSwi+Luh8pmLOHm5tMEfqES9Y6iRgH
x2DA84FgLxLdVkHt3ULYVvymqDqTNdoMms28f8p2YkUsFGV6YxwWbQrgom6KVd0ZS74zzfyIxuiB
xvS+66PPcJo3dSVvh2IMmmkMUhNoK58p5jGwyILAll/aZnEsEukRUap75sVB2nTXChTY0XaOScbh
FxuHvh29JDIOWZccugJ1gja9LdLJtUZjh0TA00JVBRb6Uc6bY8tNi8/387hZ0jhgZLvrOW2wwaGn
PAS0NQ/SHH8W2djA9cpuuDCaOKjzfj+W0eWcpox4+mt9CYORLHBZ9YMir1ubMlvsksHh97v2WiZi
4hGxE8nSNA1ImkefI13ypYqKpU8PUZz9PtrZTqNW1of5rnHWm6FkOJExBzNrUkTBbCEPFpmWxWHb
jyOnW74LYymIZQn3KAT+lWjLaXdANf2brvYXwOGvRPxeWv0Qqk9JE97BLAQ+KEGiZUYQMhYWqUg4
2kdsZkCTX5pxCe8m2oZMQZoqfJQ7UnDTPtKG8NDj8UQ2Gq495HpWgZPcRmSfDVmvVUVkNc5xsdA8
aXH/xJlBPMOxb67lIrpz6Kgr0FjF55KVxJATVZ6N3Thrl5LDv5MEuQaRaZ5flQ4Xhf2xheRWYbCg
O8OmlxMsFvq9mi0+2re3WZX7juncrZYTtD35U577k7xsRSKD7MujjV+Wa4baZSfNvhNZDyH1SOj0
11a5XI3JeKEjaWSlvFPWWoSwoZwVR1TRr4zierXSu7Ql6e6eaLl6zVTciJ6RHZJWGdNWqbXDVIx7
hAIOGqdQj9o3AvO365J4UTVdAEh3KyO7LSlYUweNfAkGD23wbTymJMl1fC96IWKNmGgSCGnecSI8
sQbFEVs43X6xsiOc860uF6zXCe2Mfm8SXfuQ9clYRm0RtY8NT7ybFk8fE3V/K5burYoHJFF2ombO
LGWntGRy00e29MOvI8Lbww83YpN+ouirY5hqnZWejiKnA9/d4dFK96IeUPXhYiWrFMugTPVdkkX3
lrVuE33ZdiFpoOa8U5a+CbjCEJl4T9dQIBLPvZzQNJJbWZsdv8ujYCx7FKRRszDy3VK8B0qk0iV6
vwqAohnDVF0FyWHahMHX0V0p8WBhdGX78EAO0grFAoEk5hxdfGfJq6+tpPGdnt1KRhw0xOG0UR6b
eH5ipniH5sfg0oE9hLWEZfO0oZBxpXn6auqJhyEHQhEVJSexQUk5mpaRTF0ypSO0jMPI1MDtbZHm
iIdLkVbX0XZIDESWKAqSis7HJJTAPdHsWk2yMCTMt2a9bKdJZ1ZWZLswRHGD9LeytMsq0w6GRv/I
Su6oP+46tk7RTleOyYpaphARmMllGEnyv+iXuEmVfhIDqIPt7A1x9Cm1YUqa5sqAe7maelGB5sQo
TUXfYy6Jgmtx1Fvzcurjz6WGp01W3UCLgAAxh0FrUFTUxEs0S4mxrNWSwlEN77CXusc1CVKcFBCH
X759z+QsL6V7icNW+PjcMd1XGU/nO13vv0pt/H2ZTfypbG1nlvWNbQ77ke0r0YroIukuS3Fhksbw
Hm9eT9F4AyjGHYss+tRrVIRUjiUKRUHYjAGR4BAl6Kkn6SG0y5veoKgzOK5iijW1pAauxk3UjLPX
RdFd08sbIrKWcdb19hHk7X3GNWmZ3Sphv5HX/NjI2gFzw0ubejqXwFzy6jpNCrRS383K4rPMDgvF
PrLMO7A1u8EYN30dH2rUZLM2uhNhFhTBA8L2QIcHb2zbFmaOhBwhf7mT7pI5z9x8SDyrp5pt8h3g
7SNEwR3MQriywqTI7u/V2hBHMJY6mvMbU3tkntDJhwWIoAPKFDvAjbBnmEdF9u9DbtVuV/Ny9TA+
5FK2y7r5SrMXH6yG18nlc5bZ90k7XGl5fmsSW6y+OorCOyUo4zT/ey33X+M2h6RaIGieSetyqJf8
tu+tR3Rd7zrVvmsIzoEzFAQsu7iJuvBBlNhwl3E8g3UotcOGyayvwmqTzCxAESEwc07KyvCGCbwH
8htFJQWoKexl6mQGoE9mQhlPvp0rDgwfYiaGQuFFpWgHWv6H3DI/Mphm7LzOV5mFBQ02iYi9Nxq8
djv9ggJSvNHgzwyMSC7ESd+W0Tu5808iB5g5cmaHnBALqbNefU97C3NH5uK2M5Ed8TA5eE2xBfXy
mNGd+HVkfns5gDro67ChaXxSobwOVAgIxbPWlxRI+XAh8hN4/oFdls9ipdfz9M7lfnIQIGUJjlrB
owY8tXnWPlsYECJ1Pll+RdDPKbDbBCx1tspbejb4ImRP8hLfT4idJnGxw6fEm5309uU7/y9MAT9W
Bf+cq+2+Uun9R/VecTt/ifn+39DkFXSGv6a2b2aE2/Z7+fzb8+lkUHzgx2BQ+cDhzVHGYgH4hWPx
34NB5QMlLaM/UF9MAjj5/h4Mqh8MuCE4NIr5r+iZ/j0YVD5QH6DKqSOeApBF1v7NYPC8tAVrijoq
HQ+hxA4Y9GwdL/iCss8bpvGphNlhatB/iWk2FDog1JOncvPHKX46IFTPCypxLW5XFVLrkK7OAd0K
mjjKnHep3xiOdJkj+eWGIToyTrc8qZkwAMloieEcjTtlVN+089Rvp1TBj2ZW0EU0IlqofbOdhhUX
CqwvhHlrh5mANGynotoUYwXyOGsdlxZs7SP827kwvnWou0wjzLgGVOJUK7CyXvtjZ/zj7PMn34y5
APmRikayTev+dTSwSoAtWcjlV0nJNxTwsqfMXRUALGlcTQL6kQ+O6a5Ahja/fqjnMwOeKVdGP18s
MeZZZ90RMH1jD9gi9RWljAJjLLChkPU/MaH/+P3U8ySQy/DWBGEOcVHQz6zv08lLhTdZMjhOgjxa
naI4hR8i0CVrkDgH1vyyT+qk9hQlCr9hvRx9gQ/0qZnSBe3LjBEoDpMHCwQQEkkF2ZwBdPD3eLKT
W1w7IW0qCIsMoFtgpLjpMKQXs62kTwCSLV+1bPw/sJ/ULjSsGPfDZMyf/rei2n+alLjDW/xF2Bqe
f/sObKT+/ipy8Zm/I5dgPVHdOZYsei5nkQv/WCia6gtglWX5A9JgfoASiPAHpQIFDx/7O3IZH+AB
UcnAqBMoWf1fRa43S1LBsIEuFDBXAZIQ1zldkiYITvQgxsFHOu1T2KK9UYGI9qcZuGOMwMvJs/lJ
8HqZLZ5WJngc6Dq7Gy6KIGjZIiE4mT2Cw2SOk6m93xKyXBrINp1HTEmfomIZDuskhgmY2CJ0YURW
/Fs1LHW5q1tN2cuorZK6W81yNOkb3ht2/ijZdvGYF7KJMHAqB6tiMGoZ+gmnlrT0KqdF+gsdGnMr
ZXq+x+O6ZXCD910eNrbqJk1yWBf8o3JIih9j/LOhuvd4IzqjirxjIe+XZZ07zzRCNAUXA5xkZC7w
mgsMoAiP4ZjdTqgMIOjnjH9mCf8YK15AVudPihIOJWw63Jwt4sWdPCkpDGfkxcSTcvLmqWyL+sGc
OBsDU0KsWm04cFxzHhE3XErpiZ/0aKPqKHK4EghIwL9wjjJ3TTW/tGaZ1DwzcRJCfDZ6SOsCL6Qs
STqvzxNEVNdyRUPKaDJ8LtNxwLt2HZVAqUzlt26kDbAZiLsHpFSWfc6YBioPc5xZ7nHipdiVv1Nu
5G7fmdNOx4EvWOFeCMfMrvqOU+ZHpICinqFi6yJiLrfvnIcvNNmzB8U5LmAICowV2M6vH9S6tnkN
xKNj9Lqi7KLXJsBnudzX3ahcUARTZC542ByhF0hbBfPQXmE4NPfI79k5kNx+ko0tNk8ownYMeOVM
fsSxPdoWHVq5v17+bw444oD1UpTreGLQ/n19q3lkTXWm5j2KFCF+Wasd7ia7nMHwybFvYGa9ta22
3eQZ9NlfX/lN5svGc8RjQlWbhjMEn9eXRmy04dumPaJ0kcCrtrNvz62CeQqSG4httDsLN6yNAUHY
1dYopBuZqqhQmZGn5GH1zoN4c96KuyFhoydjWfAwz95ZnxvAVY2o99ee9wCmVkMUsLPeWxrn5YWw
WuBB821F3vimy42LMuLhVYVFjL40R7XK6z1e2eqETCho6jCeiltZC9FdkiXJfh7wR3HbXpfvQ3TN
ghol3e9rlo13NLaHi1S3zdidxjK8nIa2Gd8Z0LyNw+wU+DeMIUg/lBd3+ZPtnhWDHEepAssrqusN
neO8sbr91K67DIz9H2H4X5Ug/2nHsEKG/otzePec9MnpEfzy5/88gy3lA0zgPx07yPL+qh0sHc4I
URZUIS0zDlRSzj9PYFUGb8ghy7mocWLxSv4+ge0PJN4WWwH2isKfMf5N7SCy2tP4xaELNhEbAjGi
4z9nzbrVbjUJpTqL9jj4cTepkmqbZLazrxY0G8FIONXlHKpR7wJYB4UA+SB7Z6PwAH5yC8B9sUVw
eEzi908Wn5o2GRi91goiGiybtgHToMelggp0+A5Y6nzjiy9L5Q1WSoVU75x7cBlNK4UFpHYG80rj
y/Vq+DEElXe+z9tHynVot0Lxgp4Psf3194ntHPbNoOsBMEf5uq0WuWM6UEUdIie9DKGzyPtdA7r/
SvDRPyF6C1P1ZPX9JNM5Dz18N+QWSPt0QM64Z4hbPHmkGIvjE4v6crC0TRfUZmde5kvo+FRuxXY2
sdnW5FDa/fqiAKnevElAhBws6DzAkqIYPrssanNNLrdGIJfIyKCxksTyHgQG4401VmsncGaljfZ9
q0xwKRCzsVxm3xAznDqrrqNe0h/qVZ7Q3cFy+1jWJs1feTSb5yzpnQicSoQ2TQrO/6JRVqw9UfbP
8BdcS9VwhUSbEPEPEbhZlpIyhDtV+m1rx/pH2cbQFOvmWbXc1koT/TdEdKQG+T2pnDYhikIPsZak
n3lZ6Z2Va/pXO8PfYIPWsdPvClTlcs9sHPMuWhDphhljmLc93n/FA5qeOC86xtKkO3uQzC+RsYQ6
nT8EeR8yfcm3mMqs48YuM0VFy0qwAuS+GD9ZL1wBZdad+ioccvU+Mi3YBIsgFqwvHAOYCxSdcArg
HlQvPATAv8MzLqDKN4iRMqMmwVioXtgL4QuTYdVl3CmbF4aDrozWJcKo8B4gosOBsNI41N0h7Q1m
LUh5w5NgUWib8oU/AaEILgXa0/AqEBeDY1FUUxP7vaBelC19bkp1wchg5on3D6kCPI1hWek8h4Nx
ZQsiR4SQHz4DxYo9BwbA9tGahEp5qyT2t+KFC6K/8EJUQRFZHSUFnyV4I3AqmHiZbBS6AHn9XQI4
eL++sE3GOZ0cTxUklMZJ9BjRQcFN4XGONyV8leqFuZKnlY5YmW2QH+uC3BL2YeGtUqfsWmkaLRSe
++Q276346HSm87mNxvj71CbYO2iS7KD0Zq/aZ2wlmm3d5f3W0iX7osgWMDqp5OhfGvh4N2qjVXC0
OlU/YHtpIXMPWepynh0bK3msMm5H07Ra30xmVDOUOVI3UVYlsFRUqwtCGEEMM0tZXxm/6tPVjK8G
qpzFXCq+AzEgcQ1Vih/rbIxv6zyDBI3IqDPsohApOS8Xgxs8u+f0sRh5aKUbJeTUh2GI6U7Ua6OX
h1lPw/WIEhdN2lotnLvEcoB3xnhxpl7VAd6B3SGN2J3aRuMPYanlCD9KANC6uDKrnT7l0Vd9XDjw
S8QJEErHlRYr7LHX3cap0m81s/TC0/pVLgDvjXAJkViVtGskXftQDK7LPshomVylaHzOiNaECF0P
S/XFhmT3LeqZT7pzI4W3S5Xa13GWWqarGHX00AwWaxwL4+67BTz7xkmg0npQ0lN02pQ+CtJQmFEg
HZ52G9uQjEddkounVp3L32HF4SuNyN341JHSflUieW4ILgrqYMZUmo2YNRXyjlLTCK/HvF0Qr3Lw
cvVkKxoG1JmrWXGJ5bntyfI8QVasMvaJgpDpjYnBZ++rY0l1WoQaWKZyoJkOnarCAQYV7iu5TzVo
8jZpvZ8NS8/PDdZpWD2QpiHFB3xvk8hVrfvqRLNQsPXWLw0jqxhh+b58NiKUEPEW7qt0g8ztbBLI
JFXbVIgOQ3NK7Vb1YdrEsR8O7YJnRdkhMdeiDxVda3WXdh6SjiOS93Y9Fdth1NC8QrINF/Y6Buvm
5UkyxRvWe4Uqv9LEHXqkUcjPYatjHTHa8zOqW5KFCqBVy0yZa75Zb2nSSl2po2OLvKOGQsQ4garW
0fw3vHpKNeEKa5fPdqQXNyurF8QmLg4IZ7XVem0uUolWnz2G35yhTnVx+eFLHknyx0aCKcWOYGro
zobVpW4rq4xdurTGWoNqrrUhVC2ahRVJmwGw6krjY1GlvbUrKy1tUQOxx+owDT0rc85a82FAzCZF
nL60Cy80u0x551Q7T42B6XOgqbQ9mZ2KJt3rM22tJsQZO4T+krySbia1WP1pkuzNqOU6nKj++68P
0Z9ejmYNvACdrrJ81hGxKwLegC1sIDWDcZt3txXWnWjO5vUdUJb3WFCqqPlO0z8mwsylcaMSXGiR
hb7+dm1bri0hRA9GhNxuYzsR3hbGYCF3jUw97jppqSHyHSP5HaQSWBBE8mwp9KHz9TjhIjqc+43O
CNXvmw7u2lB2DI4iLQqBlOvl93bUQOgiAwJzeKqNefEIPr3pkpJiVbYgxtC80+R5S2OT6VjIcAHo
4oqkUpTBJ7kPbZ8B04/IDuCQSXgCdAAkv+rx2HEmrZljXpA2zeq+Qb0b5yZF7lpwKCp22g2Be/gj
F/xXtc4/TklOhyT/cR6H7ImTlf1moOJW5XPSsvi/vxgmClfEl0/86EvaH9iXaGNgcsgPr/qS8KlE
NxApSLjGChjLv6oiRf3An2Q0KDOts4Hyk4D+4N/D2lcZsdBDpJqCm6//m6rozS4Er8F2p7tJNktF
fL4tcqyvjFBV/G5swiAGQnbsW7MHJR01+9Zq5PuTZ/OTfP0NaMxEH0ejQYuWB7mNeV6AV4uayouN
Jp+tNM41qN3kLu9HBHwdbJmOTqFV1+GaFYFjrJ7T5s0j9yzft7oe7rvEtC8Mp0EvRl4/h5OOs3yD
yL4nK134repQtneHeJ2KYIJG6U6GFm+6UULkCGhRsJZyD/wpI5AOUY0oUDs7XzJEnS6jQje/S0mU
ok7Z2M1+nlVcfOfMBrGAlNZmsccFFnkRb3gZauNO1RR+wSFp/ePZ/P8W+m+60SfL5M0WOjwXz2hZ
nG6hl0/8aCuYH8SDZXlC/RGCE/xlPyQsULdgSCmatwYQz1dbyGYoqdP+YoyHV+3LxvuxhawPL8bG
YjAJnIEe/7/ZQnTVz84WxllIC8LSR2BDbPSzo0zt8ZpzaiXdrIqMgrQ54ZFiIzSLKxhHH9UbIvGi
Gegod5UiZwMEjbIZ0RTF183N5aXpPV0G8uYVRQf2TpYUMhZWcsj0L7aOPWCXAqd2M12hfgD2xpZE
2llJPpTuNIzLQ+kAYEdHqRlUD0/P7FPd47oSGIp1iMO4uFvyVKu9prdM5mCRDUttMvIZlW3mjbmX
h7NQoGksjLdWDFEx9o0M7bFo6W/6Jbv5mIdq9bnJacZj+2tyg6oWXtt5hVUU1Qkyt5IJoHHbGJ1y
001y4exirZgfTVvKKxJU4RnXZPJQeAViycjmdpQbLoXHVRUpiIePqjJ/jxRnpuZoivlBwbwLSEyG
EYO8KtmeXxbDhmRJ+RRljfoVFL5xbELBshlUs53cRs0ixTMiQ02CflDnNFDWQX7EiFz/BNqzSHYT
5+FXK2maC32aDAvyRynVnlznCLKG8F8mIGpm+FXqHdwAksrM0GgGwLAv00Wh5hmAT3gd4JDPtdWR
MC4xzSrUYOVOdRsFqXkQOTgUe7AzpSdnTkcFhYrQ0DfROtpBq7XWcyWp0DELKek/q4UWfxOzZNut
zDq8VqdKSdxwUVvUh1anf1LoDGnQ9DELc2tL1/GYm7L0swSww+vIZEekqDNMyuKqN5A5G6XkCccO
xAulwuh0L6Fr831shjnxkIWaMe5I2hROjpF8HtVQywMTfXr4IotmunS8JgRs+wxgZCs5U+iNYdzG
m3AY9Vuz0+ZiG2PbA3ZUn4AVScU6197JXv/JkSDyytPMzAANogvKODsVlMBLr+UkjUmrzpT5e5MN
iKAySHiJFIg6vrSku+9c6m3DSoYba0GRBQmDiCqB5DRjAhyFrjb1zqY2mhsJA0JEXibJo1SXgi52
RG6XjMeaH2+UVJ7+GA78q/j+H9cOFq3Dfx7LXj63PTpEzfAq/6Eh9vdcVv5AcBQjWVqRJN9C3+cH
1VwRds3oUzGreaGN81s/5rL6B8Iys1xGtvSNBfnwR+zWPwhxP84CGckxen7/Kv0RL/x07ZGBcHRw
ZzKoEg6Xs/Zhma1Y4kVO6Rtm5/gJE+K9vEi2f/JMfrLC7bcDKS5jYMwGMOEneCgU5+QK+mNJE7aZ
gahZVrhLlxJzUZPZ58dijPW9NmTWZp6g9sXRMH0y107/jjdB+FxL1m7Ql7H01TrFEE6f1eaToknb
sq2rm3pRqrupqv1GruvPODO+aKnn20Gd6IJmuJE1QwdDc0qG711t3EaR1Zgu1gSjP5djc5GO2L52
hREeYmCqnlm1luaqC8Q+u6WStgoHzMM82spvWPgan9lV7c2CGwtolbm7j2pVKKj2WIq4a6L196lU
IlRt1PnvKA05xP1FgYCI1IT8iMgvFm5pQeyf2Nq3sAfAX2o1djLq/D/sncdy28q/51/l1N3DhRyW
A4KkcrBkSfYGJdkWcs54o/sc82Lzado6h6RksTSzmf+pu7UsgWh29y99g67TY0k1Dblzw8a5qe2N
YqX1jX2cFhhQ+HhwPZimH7mofhfnBY2/b35WWa4DcY3WqRNaqw6rsQnb1yY8LpxE/ZEWfbCuEmcV
d/IVgvLKFzNvyh9obrR3mkSDB2MvWT6y1NxZjHNJ+yEtIW9RllbHZm2CBrScKXuw+zDFrQ8xbRcZ
UKHDxXH5l98JXOHv3AkFdls/6/qx3UnoDH7ppSZSPwl1OLpAyBPKZE0cy5c7Qf2k4gQPnppZso58
4VZNZH5C+AGZFPoUBoN6DtnLnWB+AlpBh5p/NChy5Q+pT2xIOduXgiCYo55LjAHsSlQSrYStgNTb
Q0PdTGLSmVrzJe7LGadY6HV6KufwW5TkykHa/hxZKYWGNrV/JM24YIFJO6Et3H01g0Q9xf+sO1VT
PTie0P79DD0JT4yP751/acnNN/jODrvqftZt8dfn6HuxvcVU8VsvW8wgtojBlMl2EvOprbBjfULB
BD0OmOsvSKGXsEPNgB4eSsYyPAISsK09Zn0C2ShKeMEIB4ZofaRmEPXPTuBBKkcMzDShrQcWbl8c
II96FBLjJltigwJHau4GTwdPH7lwvCO3Q9PNq0AQn0yqdWPL3U2kJfkS6xhg2OkM/Uc3MRuO6gpo
Pj47fSzZZ2YaPk1F3Z2EYUWemFenmFDhZCP1zmUAxumkSqd2ubXub0S2/fEbBFRUiwluDBrRhtlv
QQ2lrkS+EmUo/mCRJ01d42V+dGXQccIMpsdPGAODX9v+j5Ad7o2dpSNRJOrTOkCjhVn+vlJnYEhS
mzP3WvqlnHiakz5jOPPNkbPhQNje/472H7TXG0Gue45sn3EEVdK3OoambmfO7fsL+NYzeBuaQ2J3
UQ3u3jUY3NGIbKm8pJLmfj00qLm1uNy8/5S3eJAk/cCxaSgxm9nnC4ODlIsZcpxX253jIRCIiZlz
jyfE2unqh77uvtQYhQLOVlbxrFxn9nj1/ifY7zOxlmJUq6MVixI/fa3d9zQL1PHLGEc5JynO0mJI
zudWrRAaaBWITgy+3n/cq97o5nk2B5+8jtbBPjc1Mhg/4n3to01XIX9bRU8h+nJuE9iII6fWZe4Y
jVsb+rXRxc8MXm/efz6WZ693qeMg0U+3AN8B0WLYCSJajtLDzBgBVkl5QrlxkUqzutTN+Dnoyvka
yZjrKBnyddaXGpPa9EnH8hOK1lmJ1ZYbZiX+IVOEepw8w0YIZ/2q0+2LKjKusRQ6syXzYo6TZ5k8
LY/sxCsmhrPTII1u0WGDi3uqfwJpLLzCrLZ0aTX+6FO4e7UsZAx97XrWEs3N5+jGUKpviQ8jwsaW
tzaubZkn6xboNW1gFGzET5BOsDGfMS8ST2MAlrviY2AZgOxbbt0ORaG55ahc613whHEhQ+JO/mpP
uJ724kdGoho3WA22S1PFVRkbN0FJGdVFGPOotMnLhT6hd0jTfb7WcS70ooY/XfbZWRSr13FD3bx5
MzXWz6e+mk51vOEoaqVkmUvDeCJbVXIeJc1DAqxCY/o7ApueMyQ3Bmh2Bd6RMJgvKm1gUGqYXyWr
ye9bSl1vahsHIj8rJ2Uh896kxyqbsdNaBR3t5lX2ZKbWBcnvBXbHBeQX8Nhp0jmrybBvTdEJ4Q6f
z20orjDtwhJOTRDhWZ/3HpHnAtc6kUojMjNiQu7OlnaNl+FTMml3aoQxl2M1D34WpsuMQTyOo/n0
RXyvvpWfMQayXTycwsvOQYYgtnCmLmmSMo2Tvb6EM66HNa6/zUzuKhZ5s4yjzpgptvEmC1GB/GIF
GpCrgkVAP99ZYaPqrKdQdhZ2ZF04YeqsjRqZlWqiEYHzy5OeRzFDtrZc0ZW23cAZ1GWDzdBqaLT5
qChwzUpNA1kptgJ8MuN0YBlCYO2rOuFJMQS4c0yYRreStMQzaNUsmCUi1pkT4qoqfbaH8kHFdn7z
2UHp5Ws5t3BCnJHKHOfHoVefEQ29rcauXIU49wLX5iVxi3s2J0wVk2BQYZriLEwnsP/ZwfxkUjxV
eGem1/gIFWu8r9RlBMlniS33vHL85mGOc9kzYjOhZ+JgTYmPiqc0rJMTRgE0HyxsqQrYNXn7MBts
AMmInqVAz9fFVD+0o5UsR9uk0SYBI6Aayt2cxjF8HSDkqaNcO0qpwkHlk+EHx2/7+Zk4NHLPH8YK
HFv6kn8Wx70LEwYwlE4YBiK2AoSTP92BA5yy5NnoOWTpnD1FtXkRDsq56g+XlezcZkDMXWbNyXmF
zC3uIpmzjvDmcbtBv559xCqrZrQxizQvcvRll3kaWeBGnQtl0q7TmIOE6MeT5rAwU6HwDB9PJrU4
o1/0IEms1GRF9zS1Ok8e+MIU5m946YXSbUxv/jy0Qrz3hOyI0Ysjas3fmXMxkLTtW7D0CVb00i0Z
Pjw//kULimccNZ7ygCOLScptEyq40HH5QvhKvKqpH+JMva6jkkOrcjhysfFlPwRFAA+f+fa4aNXB
8KpCyl1N58qYrXo8KaN2PBmzEsMOpvAuRratCzskvNDw7vUXesDXaTV8NUbDhwRkGJ/LQFfcIbU5
omX6xCCON8hC/NIEDV2qQAvUfZF9z+bwGDmZaOGUnPgmrh9qK3zqte6hzuoH8OisvV6gEWzWXMoW
+wS/KM0t7PA5jap5tTmnUmndZinMXYbYqIZOHUKYRV0clXbPqQgM1q1nk9i9dDtOCZtLck6cJC1X
NmZun3s9Tu96y58S1FPiaZ06/k+ZfiWMN9iBks5v+bJ6nSa4fBMy/UdGtFTYIu3zHXE1Yk1/plmF
FLlYHiprrM8rqBzWcKm0fJdMO8crW+MSBHWQLIEUaZjRAxoaara2X7UYP/GlSEdBBCk5raXHaQzC
K83O1EXM/X3UqVz4CRaoJlU8x4bK7QyP43KlBLP6WZkjBFxRMqpPe2viptUSjFnbUJILF/FMIUDX
SfBz+MjIb0Bslic+xNRz02fadR3SLMBgrV8gZgrV04/i5r5Ow/AykfJ0adTGo+MoiacrGJUNTmN7
aqjJD3QLjNNmrMqVT9fjqyLZCEXl/nQupcBuPDkOn2B7Jp8jWXpEBwZKZBSL7y+WMb/1y1laqoOC
Ge5Q6T9AAxVHkaL1CB5xWPqUFkAOdnc5TmrjAZiyVxbW8g9DnD6NSJiU4nIqC3awRsAG28tIvq8f
NmGRvPUaG24VOYC4hB8p4mLi16eZSDYy27jQZvZhbnEMSi4Mjeawp2JTeaorrbRomuESrEn0rRDu
kps7IonMC7kp8xspj58CrHIpMEF7tAJHxxUvYkp6m/YFkBIT3wlxH48zQwDQOM9dqV6VWndeF9Z3
PUy/5lZymkygMeaZLKEZQ3KLPKM70svqoo44cCpX3KqLaKIUcmq6RpRELpiL6RR3SajnI7oFpW/X
XiEzI+DQQbvvb+Kmz1ZqKndeOxrjlQpfdtEMDfVwybVORvlg5+I16ZXzUM5jmlTzty5ybqcyfIoC
1i+po2e0vVAIQpnK3azkJl3IlfphMpMnWAYlMasBwQwk4kCmuN+aIy3ddBgZpFMVYuO1l6dllHr5
OCPJYXNXoc1wO/AkLs34eYiws5sjSKhgV6MDz31VOZkCP0hLlOLPQJqf0nW7yVCUFmDFyJY8UyU6
9mlG9qCYx7MVPMclx5ob//n9nFQQ9HYLJx5JZwP1PAC4ur4vEaJid9tWfirh48RxtOVExzOSnEsL
kURqmvlrZ1ugBbjuslRf9759IfIcdeamyeBqLPBhJLOEXLAQwVweiM2zziEmSk1a8jSG3PEZm7vP
bZoevdfEVn1cqOlzVdYPWkkI7mYS7li7RkvMweEOAeMoKgnPxCM1jNJl3+rX+DaSoZAHSTMhLSM7
bGS2TaRye4ENg2MPIoN0gmx6k2z0NTrns2rf2g3fncTFiU6hdKQMXH5gai7Kmf9Jhv8wAvu+LRxV
i9xmEByNQIhs+8SXX1c2xUAwcGMNEyZU4xhitOk0NZC8AaQ4VA6waSrXlYOGncg4hJdn8oS6NcYd
5AFaVD0k5twuyer8E/wy5wN6KxvS7E5bip6UhYoMqnSIo4KH3t0xDOmarlECyYPwfxlGlte2SE3o
/bWfpIjGK+ibBXkkY8uaeiSw52Yr3SlW9RDrIbTbnOGTTgIovjG++hjYS7XMu2oV1/NNwHjJDaj0
F2HTHPut/B3CkORqvnRPC+7GKGtwqHa5qkb471LwRWm6H7GaHikBahaicMEP9bnE8nkRZtGJGVTk
9WmPbIbUJieZ2G25T6RnUHs8iGJvYP7mikvKiEGQ5nxTsTZJyywlpDZtcjnZIGLdOiLRArlAmZE6
3OFDMy8GG9/XrEzGhVSiNdhJ6snmlHyoIfv/QgjegbqsfxYXj9nPZp9bLD7N/2esYQqSrevk1Yj+
5jHK279Oo7Zt/kJZ+K8L7Dqb3eYbv//SfIMPDP4cQS5wZIzYd/u7UMIxX6NVa9HIFffeS/MNYwkw
S5t/VTbws5f2LuN6gZJBflQRTbMPOk68akXAfUW/GLoBDFiYOqK/tNXejctoAqYbyF4stfG5WejJ
Zy3X5Im7K1Cv4jFJ16FdoKxa4Gi/1IyiR0kUhQ4hLtoTGKilXHKK6EuYRr7bFVyoMtPquwgwNsob
hTFdqK2C//qgzhUwFN2pT2qLZMyFsWpC9Q2rZIEyc/1TV/TfMKw/Nsdea6GJ9g4LTJOFqp6R1u7b
OSa81HzAR7ZEhvChKizjsiOVTwEO1j9SORkYP0nIo2OyoBxLWNXdOHS1FG4NP3/SS/uxGFD5+xXs
PnSo/tMmn+yN9w7Ebc3c88fjj81puC2eHoPdXrT47ZfjIH/SBRtDzEEZTuz0oqHHC+4UI2k4dUKJ
+5/jABVf50A4dDgZhG44My8HAs4MPok6Kq8yWkPifH3AgmW/BQmAij0j/pDuCKTa3nlgPBuMVWA4
i3AYunXfk2cN49h6W6vzRqfYFonUVvhCNBhiGMwbdMOZ+VAm7G7MeogUCYkQfyH5sX8bYT49LtOm
N3AQH+rwaxLqkuROkVSZnjzFo7Kc+yjBhaMdx8vJyKNpNfsG4c0s5b5ZmgKrupqiDu8SzUTiuQll
dTwrNb27zOgRwY607fFJz/z2ZJConNcBYmV3DFWZFFJ6yobXI8lDipAqzdeZCHdVo/wYnDaYMkHW
gMR6nUYdLcou7WpEq6DvwgVXpAw4tEx4P/bT1kYek+LgKtaalHDVl+OFoA2ZuBcnjrTGVbeqF5WP
pEeWg1zB1jzvYDhgeQH4GddwKr7BmZ8Ha6iChUrDg7InjO4iRPdimABmd1cxQRoW0HkjtF6kfDpD
kiXWjqem1o/VGImaiVA6u9jn9jNTBKNCeBKAOAbwEQpJiyIJEagxkmISeOxORcxUz2+z2Z4lr2D+
gQxs59PcGwyg+Lo0JGh0pD66pnkVuP6o+/ZCb1NaplEF9nqhS4mKlk6iPiWBDUY8M0f7x/vbZG8z
ihQHSBZJKlAZVX4FBkmysVWtqZYojhrnqBlnFZh42K3ef4oi2s07m1E8hvEOmTdqUSTEu5txyn27
dbpGAi6VD8dJZH2Gxap6Ras3pzZo80Xk+/6pglj0gmMbn41+fIi5tBeGNm8KG9wgsKGYxchp9yPg
Zw2TJSuxBjLC5jwd0f6NmkglpQ7LZReZ6oEDKI7x/itzyfDiHEVa8aI62Ap7ra7hoSPH0qLMgPDo
s9F6aYsoUJ5byvr95d2fbol32wguglASSyzi//azqjL0o8aOoUq0eSQhpRo1D6gvmkg1hVLbulpZ
D6eSDBpsZRrNVcEc/ueA41Wy0oCqnYFeDm1E24v+sur52EjLOa1DotlH0IhbdOXAA1SQ0ad8bl14
T9U92O8SxShDOQtzxzqPwTH8Epb/UAz7l05bheHun+f5t12d/Er6FqA0i+ZNcwnxJ36HO1igQImx
fBTzJkboAtb8AtdUP6Efgy+hKna+OHp/hzuVSGjyvx0ZhRBh+sBv/Q53/Eil5MHd8m8w9AfC3X4V
DF+Q/AgcI6kpbkXO3iRqkibMalu6gOqQtHdTpqNWxgjDM1Nh69VGz30dl3eaUoBX/XvR3giAe+cP
FibPRZ4CYIFgZu43GubJyodSkpGuR27GI8rWn2N6WItIzkkr33/W3i26eRY2hji+MCYluu+ddZay
6/t+QonTRpYYpzHsPk11PnCj8I1s3yibpwBVokdAVAeqsbeSTaNbmanwFJL6bNk2GShKX0mOaFDm
J0OIuriQsVT1dd0M2fH7byhux63bTDwbBqahY5xD/sKdtnvDGEMXzHbKs0eco5dWqJ/BFDovZBy7
1DpSlnUJoOj9R77xBdIkAuRLx4hxuUjVti81zfAZAsnYcA1+FS18nIJZ3nheIAoXHqDvvrGyAEIs
QM8iOVPsvfDkOCEXpIRMrdSU0ZWKGxkS1Xl07Bs08SQEiIxEPrVndD7TFkzo+++5geDvry2WpOIt
dagM2t7uMaUm4dkG3T48JxYhFp9rMMqaC0zNPsoGpfY0dbZgJqLkHsUzzbK2lzzFHlA0ADhrqPyS
HBkH1uSt5WeUKsxSIfviL7S7/NAUwoZJF5MvPXVWZjWnCwDVJfRAmhgfXwFQHgI6QgbOJbYXm5Uq
HqJUj8JVHzgFvFPfeApRsfgGYM74Qje4R2V0WJRynCMtfybhooUxtB8vo2qsVmgcMd9VfGU+cKpf
6Rqx6SFMgVNkhs43s69m3HS1HsAtD1bzUNT4BqZW5o6wKQovKh2Up5CesG9pkSkXWj9rgVsOU7jI
gCdfOIU2nAzqIN135shvTUoaeg2OXwiH5yWaDR0yVrlmwXfKAq+pbf0sCqSnLAH3HIYh3Rp5CNVj
4MP5vSlnSXHg1V5hrshHsEaHz4JwqFCt2TtciVWEFCh8uzVdxJXRz92p5cQZPeNCxlLML0L5efQL
07UnPNs8TW+F49zUq243Ignm1vTrznFTJDco+9K5B0mPIDz2Eyi3K9p0SFhD28veuH8E0gw8kAV7
Blja3hnx7a5D0cL0l0OSG6f56GsI4eRoitPOz05jPAM/o5ivFItK1QMo13GK7VVqn+TBbOEhWcnd
XRq3ALDjyZcSVxGWAcDlWo33wYrSHZIGUsCA+BdDHwcC96hKvYyRWnBTFvNwxV8Ir2saoBFOE6N1
GoWJcUW/LP0cpejKpvkqoAJo4VK2+hoypHoCQMP4HJm+jeJuMx7S3HodcWBgyJSiFjWsbOz3lrXe
6I1Aw+vCx4/gS1pO8jq3K+NAxHn7KUJyFRgWghB7q44SZexLjoxdUWAzEFKnn0Vp2gfuP/FHdq8/
QSbhXdAbgTii7x1+XByjGTNgf6kMZsvoeLYealXDxDrIU8D2dDy7cqgXU52rB4Laft7MrsJwjluL
zpQAVO2vYh2akRTGmrNM6gLDvNxg/go2tTCX6tRbMCeU/ptkZElEiSwzkmcmigpmrJYN81erPAsT
efoRN/4Z6sQNTWBAF26Sp/Wtr8bSKfYH2u0sBWXmmnkefpaSPPsOlUSHX+vEV2OX+AcKgTeWErwH
+QxiOIQxa+/OjpF+Bv3YOMve0OIEddyEJkMCf6Ju4HVbX3AFDFGXyq0DX+Hr+OmAERUKm6JFArlg
N1aMpVZNZSk7y7B08FoZbOcGCM7nJmm5za2xW7G3LpjWhWtHGpMDD39tMs5MEpUR6izsni3GO7tP
T2DVSDqs0iW2ON26rfVw4Ut5vYByYq3jpOovUykr3BJlXU+KC8KpYiSrOZW1K6wYp2WV23eJ5UNB
Q+PB09V5dMHXo89V6LQWGO8usnpQvVIufwYaaq5dVj/iuudftCpOigdCoeAu7Z0GDgIXM5Uj6o7m
XpIXjKPSh71lLatAtT7PiUZzRHei0xBv5xZcDiMyIpVzHLW+7qVG5RyPWV1c+XUT3P1ffBT0ChHv
EUww0Jm76zrm4MOjpGA31UlN9O3qx76bA9fUuubYnhXp0grBRlZ6gOlqUyM4Ollnila3nw98EPWN
NRG9OhBtGNS9msQ4fJvASEI+SFWf5Z16jI2RfIycZnRGOtbi+WNi5agFyHVL+hHtBGdNKyH1ykg1
Dmy2N3Y67TSa2DTUFbKjvTUJNRUEBrnCsmoK7Qty8fa5mUTDaaPkFXJMgYUSm/LoRO10Cu6pOuCv
8MZ9DH2UrjzBm3bR5iRs9RSKym/xQebpo+P7537j2Cst0+tfe/B/Ku//QqF8a+v9YehyF+Xf4RZv
Gs1t+POvXwquUf6z2Zm/iD/10nCmAgfGDMqS7QnuU7R0X/D1yic2H4BIxjObKpuv9GX+on0ik6Ei
hhxFf1Y0bV76zcxzgCkLOo6O45dQSfxAAf7qfhSRjaabEADFNALLlt1z7DtSbUtzk3hKnwO5GDLh
H2M6fVMsSgdXbzduEvWLaBbfOyHpE/4loX3Vt2nzRW4rMlE1Y+pYqP6KIr+J17EiOedTZxyN1JxL
G/JkATQrMoCXzndlaDdHaW1Yl3LuN5KnS5N1rjXGAeG3jabo9j0pXorOBrMt0fKCU7T7UpEjEQkw
lfGADzReAMX5Si+Hwo1Rb18YU4MzdYMFS+O0OsG7SM+1utGvO7tM1iHoAHQ9nBrxPsa2hhPjQTD5
Llov2CeHypfEDIylj77NUZvXzdHWlrr69RG3hW73K2k+OGh4hQ1hIeLEW+x+cPgMsiFNSQJIEE/w
dpjHZTBkd8OcY5eRVYXb+s1w4Nba779SQQPREXcnQARM6vYDNCQgR8PHOvZQdFS/JPF0V+Lq5iod
JsKFRUJiBOVyVBvNS1HIXpVd7hy4ul7ZZYqPgNSxqHFNBDD3rVmsiurI6vkIZY4il6mFkTvpSv4w
Klq3SMm8zuUGsEuI7fNakWJpmUyqKDlaUCLIU56GgIZoZCbfy2yQ3Bh1nQOL9IYCMSvDxUr/hi7H
Ky+hGY5q1uUWi6TdYfLVgX2pge4AmXb7vHOrmm0eX4IiWczyeIJCzVmq/YC4gFt5tkh8w5vUtRRk
a7KNxdzZnmblwOW/TnaMY/R9OVpESWkVOTd191v57o9jyP3yiMWFGIBoG/0DBrqbYdBWYKhCRh0Z
GBq8dnBPn8cacaCcXNZJ5gG02Fwev7+JX/UsAPHA89BB05C3Mz/Y38VGjx8IOkukS9K0Guz0VJ7K
eF3gDb5Ms8Q/B/3y1LWx5cqgz/E6mbEqHyQwf+DTXLsxzXXr9+mBj/V6GfhUbC7R5FeY2O1F586x
a5BRfCqnHnthcge0JhzKI+7awpsk2BKbZfhQpPxPm7OKu+HvPuqrEPi/sp810gD5XzePmei4/iOy
IX7vd7wDNQChjJqJDrEwHhG0nd/xDkkA9AWRIBenfLfjLCn8SCS1Dp1EfIYB6f8d8WDYf4IGxF0L
OQOnZKD8Hwl5e/sAVBmfjrBJSUBNQpG8e8fWyMdAk++tG3VmykSDBnTdABkH+Qn5mLZic2DfaSKE
bkUj5qwEecQPaMvSbCag7z5QlTSnyuaiv4XCqPlUrQjQurUS2iez03SePegqQq0J5pyVrh0V6B+t
m0mCYqroWA3Gfo8wL34isavZPdTUSJt+5mX3FQxjgGESCeHnGsW3bwFA73Xgk3njdNXjXdFk0fEU
9/HjqCeBvMhjO/zp1/f5mEgAk0bFWQWd7BxARu11BjcvCyqK7jq6igiL7MkvKKTA/pT17W2iojsV
2WrodZP2MDMO+nW+/nit7cVKnkTTjcYPZ5nkivixu6xOiziX1prZbW5F7QVkcuXYqkLF8y3yYFcP
yuK0G5BD29rxb0To/Wi5eSx9CJW+ClOVV2U0mlhIZ5Hb3NaVpqzUqLMY3Tm1p2sYiBoGMLYCBNfC
bMMzRIi/T2Yz3r7/EfblkzYfQbDVmM5A0+eU7b65LOOkpqtZdqtVaIEFVR2tR0aoUGiyiwLczCrQ
sG+FwxSsQiCFcojjkjOw9VA/SpZJg/hrm0jD2kzr5CuQ6tqVSlVaR7HSnqj9s47u8mqa6/oc2bJD
Lob7+4MeOlktNYoGzw5M0t7+COZOQ6Uwkm5i+d5Ug0UhYcxyaGvsH3HxELiDPMDgYa+OeB80FRIy
iYRXZLY2o59tVq4592t07D5+x/9L55BigvTnUADer8U66V2L+39igql/IvOgXKHMAQq1LRrDj6hz
iAkUIcavcubvGsj+hAgAnSMN608REdgrL0UQUjMyJx9uMq53XKofKoL2tgvNVq5o8m4Ms+h80znd
PU9iq5cjAo004Wum8ejAL/LGRBAcz7LpeWuZ3rg/9vb/5lkEQDTsRcNaFe+0PbiSm3RO+wan5jY3
OtgTQbw0wc0vnbD5tTf/eD/uXxO/HkUBRHtc56rYHwkiUOo4fsRrzUO4yDXntLfv8mwcPGXSk1VW
I2U69v2xmfiS58MGmqwRCK58BRen+JZpz5hPEZpx35XgOSGr0viT42paoi56XcuWYfyxC33zecms
yRip3CgG9N2lQXQwM4ZB+ENOwILnpmKQg5gCqSEDrlLxJ0/il5bvfx8bE9Ct6Cwo5WxKG815yMS0
e0X03sqO0zQy0m7KME6MAenYVXEdVP1zqjrCRKk+H/xQKMUMxXkYwYgZNWWpT6Zz3uuYiwAM86oy
9qLIvg7RbVmwlxdagztYUJ2X/d0oJcMqUpQJ7p5pIPgGp9jIUEkEcv1tMkzw92VxM9Tm9dg347LV
IdRM0AsXnWmHS8OK1omBSrqfgfFXSn9a1DWa7xnlWFOU6X0joDljH529vySvdNNZEgFOEVvUAjxg
7O1RVByCIUpaxwvtbvRqKzMW2pT8QLM4ouutWx7e2g9Zi+YrWl9nsu+cpHUbuviemesDH0XkRnvf
DvNFeJt0O9AXEWpT29/OVCSWDivT8WQHJzUKiMabSgYmcYbw4lzF9PdSWsuR6iWhgnxm07aLSUc7
0Kjuh96sDxSqr24KsTJbH2fvpnD0rrCSvsBUTyj8BFoVeL0GLF3r7nBRPqSQI15u/+XZl0D1sEtl
VLvfxhgRQ9N6x/YqmAKuM7T4IJbmIT+qTdf41WO4REWXXCdF3VvjTMcFTIl6x0ulFCOuxtHPVbVh
RjWvp9HWTsqQTravYA5qobgIwM0KjaPGTGU0j6xmbeIpXGoqpl1pfwSA6YeWd3B30GRIFf98HmS8
wrRu5efYc5ZFtJZ0yWT60Eiu00PCifpFFTpfakO5BP6mnwI2rzwaUqVbBSEUp6gslmh/otabtfDo
kKqLuuMqwFEMqlrtZZK1VuUkdJvOxhptbOqFlfqPkhz/SPLhaxDI1ZkN00hyMKy3RxncoMN1kkRf
+qiYXduscIEoALPzsHCZ5EL8rs8PjSjfQAKjMI6EBmoWCqSsfZxzOKbVYCap41lpOi2RHS7iAK3T
3CiOWkO6DfuwOFXk0FzRzZBc6ENTPzFJ7pMTtU2f3j9UotDd/76568Bp0M4Adi02+daNZzklOqY+
drQWaC1XawbTzeSCkuC7M7glfCEIqO2hBsqbD6U77QASEdXQ3l6WUQLkfuCheUD3sKX2MKlr9Lo6
n6Ma/AISWm4Qf33/Td+8yeiEg3QFW0SNsJcp54Ns6X0VE9mN7riByLG0JyBsCH3j945OrdR036xi
liBHW3jOJtFphgEt5JXwQP9IeRX3uTk4XSRBNIENwPa7i+63xlyUXQDfvx6wac3kfuHL0E9DxKoX
cgVfeaZ3vKiCsT7x63iEoNnaS9WSLkoSkhMbq8SiYwoFx+3o/UXa6A3s7we2JcFvA37cNxNJKJ1Q
a+OacbKvmlWll+l0MSUtVbG5opxXODtyuS507RiN/Nn0p3O9g6LSG1G3jDOgi0lAeFJkPEdUbBCL
0vnaZBrGik2YwSX5HKl1A5clJv928FyRMAxdWPhK4t3r+n18XtmDvUQP4esYTV7g1Hi8JI+m3DuY
RLM74PklQ3wER9xHNjvIcRuMYreVkJ4czPCR/pPshvO0agplPrOCy8rKIaRkaKjlQSOAjZ03ZDiU
pSx0EIyxBxLY8qCeoqtcpRD/9QPgmLeChAWWlFQX7D4rtPtVG2FV5p1v2d4QO72ndRL2jTj+tNEX
iOb1r/zlQ12mf2kFIlB5f65AFkwUvz/u4vzFb7yMXexP4FfQ8aDWZPKMyNzfbSjT+YQSDTM62kB0
qTZ1xcvYBalXikcZYA8FPs1eYuFLySHM88DP0p4Sfu4MPD8wdnmVdZpknajOkHZiDcXdJK7LrTt4
QmocMj+4YuDQ0o+56sOLpB7a8rQvaxlGm2p6Bcr8q7LUzUU+y19nGvSnJIkWycZc+bMbmJUH2kgh
+Wl67TpiRLOYFaBqrjTHQI3quM9uqimqV/hPOdCC48I6UkKnSY+QySa7R9D9mLmCb+AJVCCZkEXL
PgY6cN6G0WkCIRnpgGj+ausVyjaGMzTWUm5mL5m18shpEJI+CrTaj72YbkSI8TRe42Prd78oYH+s
YvYPE9+SSP5YBmEWwpLtLpQalBgR5AVwcL/H9dS/ojrD/gCpaFR4fkPR/+cw/RfNtvcO083j0+N2
P3fz319OkvZJgA6AgqHO97tCfxlg8iNRtINO3KgJiuniy0myPgnfP6p+EMaaSQb/z0niR6IBT0Am
DfmoetMrLyzRGLaYbfyaILFbdncINlemNfu2iq8SPA+5Ko+1rAdoAlO2GW7NMmgIQsP3hv4gQKLM
0/wMS0inOOMM5suwAu+f9+o5ReIqlTT93Gh/ZSEf2lX/aYMAgLXv7hdBQFx2TfvYRl2zu3P4xZed
oyLuZTjoKXGnirY7t9w/O0eWAQQxCgATLFpC2zsH1olIODa7hB7e9s4RfQxE535LBX+o7fMKwim6
PkC7iNPM9Ggi790tWcSoNc4VxSsr31pMFuoV42MwBu1R7iCD0BhU9ieTVkf35A7CKNq8UQ3hF0A/
JI7HDN95/QFRgnjlzxaSAIz36rS5UgbZbbsCVg/TUzfrrGBpBcU1kv6LNo6nxWbh/9W7Czj8u7tr
w291H2ka/O//Tn9m0/YG2/zuPxsM3CeEfbG5toEVKoql5F5gtv/+0T/3ErcV+gJMKJgAbRCFLxEe
VTlxkfCrSKGKTuBHQvyGV7ObVqOCiC6agCwz+9kHa/ltUI92AjZMnQ1aZvHEGKeVIq+Pv9C3X8uB
ukYF+qcDAc+MuJKyNgJxCwO+MIrOjTrjs+8NgSxfDbFqebmjHeeIHGJz2t61chks8CW6NFq3iBX1
JChQTFWrwHKVcPI9VDJPK5Oyxqnbn6ETIWsjV8a6RsMOb5Hfdg7/6h1IU4sLBlksqG1EAoyzGB/9
Odm8KOrnIk1+s222t+Obf+jX9oQ494lZJbwB9B0E9Ofv62/zE4W4BUBcCC6Ln/zenyhP80vcirjy
vvBJX1JQnOo/AVxjFgo3VOhifigH3c2sbAf8oPhLDCaF5cBm4LqdgsJGwRAI/5T77gQ2JZLoD/OB
3G1vVvb6EVzy249oFa2tlZlHePaX4LF/SC97iycNXn4Ijk9M2OppvHrSPowptTAJcmyeVCzro6v0
1x37xyT07RfZoOHFTJMG4O6LBJgMJXo4hPfwP1GEvJjv/ZV8W14c4iFuWnr/XBq/32PrQXshSVdG
Oy7VMbzP9YUWLjPsnla14jpP4eq4d7UT46Q9KU/9q86L3e548uoLbcnc0fTsVXJMzbBCREaxllt7
/erX47dRSXvNi9efSqz+VrWSxmNgzukU3tf20dwukqNV8dNZdqt2OXj143jXfxuxDFMOrboogt5b
jL1GVVj7ql5ZPFY+Ubz6djyez2LgMvfNl/5UOfHd5qrpF/H/oe5KliPHleSvzA/wGfflOOCSm1Kp
fbvQSqUS9wUkQBD8+nHq9ZuRWKVOa97G+lCqalMQBBEBIMLD3SL1fu/crXjluVKJztcZ9LNECShU
yW0zZ+mj9hPM+i7SGi+Nz5/nHOMdVM3MUxFlemgJUpzJzn0ta/97rj8/eJ6UT3Pt6Z3eqdq81CSO
DeDiItPDz2Z75vXmxNdyaj8/ZeGZvQH8OXLL6aPdERQl2meVEq1CWnR+IEobEIXNFH8wyN8/1/jz
c+d9GRujjWbfr2+HnGvu1pqXPppV2NU9g+qnnEJgwlvS4khITGGg6uPY15WVz0TPO3Bjg66ps9nB
0ZTS55lDCXSdOl9Nx+ZYaualx4CXK0YHdNfdizLDtSs3DyvgEFCsGDe1rrw30km3TuNAJQ78/NFo
oFxQ94+TnHqoE7RJ8PdvuQBA/ecb/t9bLsJFraWOHFU9fQTm68SukuN4k/naJdR2H+Sr9gzOsjN1
iUV++fcnLuJGjUv4MOhT+mjcmq6P9iOFmGEVJsQ9IZfpPkH6+e/fcXG8+f2Ji5gQy7IbOqqljzSs
ftBtHErX5+EYlRfI7vU+ijLD1UTKoArBNiZ9qL71Sei5/lBsodsFAg+xTTflDnjQDf5enJRAP8Rn
AtefAghYHmaQBDZg3GK/rrbJHdS0ZhhjdzEdvMsqyM+gXT4UqZd+NNdywbJvofNymWCWrKGG2WXZ
I9q4fHsDnPuxuGluujfWkolQXwl/onZB793n6ZAG8sQeNQg3hNkLO0h+ZG5k7+SVfov7BGl9+ZgE
cTjmJIZs4k6JtNvxim5VgPx/5b73LIj11plBoYXXakCv+FtxFZOciIMkkE3USXL1Q5BzNShj/o5/
94aLtVymVFNBIZc+WoSH6W4I6pNCpoj6IDqbAjUUN6pJin166+4g2AdiCD8melBF5qtNOj99UUmM
P+ltGnKC0u65PWIOVH83vMUnlqDsr00tTh/lJr+QezX1+4diC+qMLWsC5LBcthn32l69AD3TlXeB
Fp2/94MPmYq/G8DCD+qhFeoQYwUUpL0w9+kz5A23AIcexFXh3znbPBgPblD4j92+D0COhUVB99Rn
+/4IhbzDeF2/Xv34OV6XYRaVfu4/cR9J42fw7qP+OpL82DzqN/0Bd8r2KA78jBsvQAL/dmOAQ8HC
M+MRoObw1UVSvUBZG3xfjyyARPcOxPv2xvtpRVpQR3nkhIjJbWjfTiE/ZW/MZ/dJ8P73M/jH2OXi
WDunypENtRczqKeJIl07zx6zB/1B/6XcmG9QnWb7ugoLtNxUxDKASz/z4gsW5r9e/NNTF4eLqU8K
y6ir7BECJCdrq5Cr/oJt0r04nHOhs49aINW61mnRpoJHFZc1I9URESGOsl0dxpcInOdqjYvGtd/f
bHGCoIaHqnlTZ4/mJt6PAXhBL2OfBeMFikq+cjm+KqF8VneopAcdEbv+tghQD3k881X/6Jif5ndx
wnBkVU5OhZeGU27Ept1Om/I1PaWv3mWyt0IjbI8DCHKP8aWK2Ln5+6fPkmy/h4UZG4j2RCztj///
6RRVl/WoQQk9e4TWWFAG+Qndgge0fQaKn/ntu3iGFGkQk3avH5KgY8ERMpzJmSUGEaI/jQJJBmQA
AGx1lggckI8ChWhiDp52rxXJyNPt8fUhyi4pqQOsuN4fDg153R1fHXLoCU4nQeWHOgn3m5ak5Gpn
+pV/0n3Vr/YVebI3LxBzjqrNHWJIGt2Ehb+9SIMIfa6wt7sKTbzfQF4fkui2IidotOE3o4Nf+10A
xVlyTPCInrxcH53o0GxergtymvC7FokcYgXmRiXXY1BejNHxNAQi7P048Evib2Rw9Su6er75GcoT
8Op6OEUZOZ5U3yK635DDENj709EMX+5S3yDv0EMmx4eXgJK7B4qff3aB9E/HiZi7imwbclcSPJ9o
kUGeongHqrmPCdAi208DWAVLLsLkr9OLg8FdN0FFbi8leTu+THiF4KAE4c2JdOSi9DHsXRBd7x8a
IsgR7/PWkSy6374lkYvBlX5Ltvfcj/23pzh8eIl3GWn8K4hFIdLeFvi58U+Yy3l1jIdXfI+EAOyD
d258hewscn28DYbguGPkbjOSF7l5OfhvaHjGP72MeCnVnxA1sZeDrynoN6cX3NRw5vL8qPI3E96w
ODJyY+OryisbVirfDOB3EewzEpoEDaHzDz9DKww3LvHBY+r7t+H+0ibFZncVjeR5e4+hGv5m8Hc9
ucqIiXV78Xh5eyj9S3J1MWE5X2z3qGT7NAj3F/vw5sIley94ouSw5eS2C3dWeIGH+DhpER8UEOT9
hxv0Pk6kE+Zn82wSEyvuKgnZ3iUI70dOLmsSbi2cJRp8Cu5f3upkG6bkbYosTKix/5kGGxEpe2NP
9OgHubyXQXGXkBc0uG9sTFx4gz9ask/mb5eTB48ggUVqHxghcvHL8cN9u4kP4V7z55H9avwoQFt5
MPj26fICD8I4/dY/nrIgfA+D/ebXfNAJL9+O3N/z0CP3CGgqEVdhHW5+TX6+peGR76+lfxyCIRoC
LWLBtiDbI+gQfH3/AO+WWFbH090QRBADDbvg/uF4ssjT1oFHDIG7UTfhlgUOeTgerjHyIsCJLGx9
UPqSAw9PD0VAmuDdILdPb1jJsxs55L0Kwu39gx9e7SUW4OXmGdNXkfeH7ZMgmF0Z5Jc/LsCpRS6f
E/9ZRmO4D9k1MCxkCodQ2TRBSvJDTLC3478NWF9JEm0x2e0ecr8BrM72uO8FVqDMA7oP7zE6Fu5j
//b66VWQwxj0mBCHwPMikOjv7h5UfDF742IKrwFNvldJuW0vu33t7891K320I/129vkU3xagBh0i
aJlJEd8chJcn5fA0Ba/HHqvmAV8KDrtL/aPp65j6xn+927Cw2v1E2oDuHl1yMZ9dh5BGhn+77lQI
OAOuuDpanZfY8DYHXElRkLhX9/VODRNQhGzaXVKQ8jaPGBJQ4mRvXSD4QsNHDehM4P9oV/ptXj49
frEDe6mX2mbdz2dC/fqluRx3DuLgJguNy3hrn+yo3RcneuZO/6cNF83yYOMw5uz28p1V6CENriEy
wAKzFgy6ygWAnD9dbQJ2KuM1qsht49egYPYTkdtnjsF/PMSBRgglFVzqgSzSv54jq8pthKbg6SKc
duq7+24+iyf9CdeS9uhcKXd/EQP8o6Tzf6MANXdToyOF8O7XD/5fzft/3c41KVAD/fz/QPQ5HxW/
zzr/d5fMLTb1l9Ls/Ct/lT8s41+Ay0LvBT2kQC9/SjArjvEvqCXNnAkogkBZc9ZN+t8Ms/avma8B
VTSAH2YEBJbnXyUQxbL+NeNgbVAJgTUUrCv/qAby9fyjzGXjWdvHXmBqTcqbuIkhppCU/BFKBK8x
f/g0EVf/9qXPKclvLM/EVJ+zY6UFunmTwzJS7CTPQLrduWe89zvTC6fNJslMOhpFKD3nSjWUqxK6
bittL24ALYewWVxAY0CFptwRdAQpniK7M0743cgXVxnIfDh9CeGRUBsitQHjSPYXyujbBPh3lhdX
syZX81G6IHueoE+3h2ovD8pCerfrPub81E+HdD3uJlE7TQl8Z+f4mZlPgY1myHXG5xvCJ+NIGzvC
RNtyyKvC3iY1+yHUwg3XGV9Eu8ntse85ahkaPUW2ZrrIuuRMOP9uyhd7Kqa3bXFVB7920uuXvVXz
n0aeqX+xwP7jL7pwTYcKAFFL8PnnwHYfmpxrx9hV/k3P90+NLxUcLeaYvJMYe6r/pChRolV6nQMt
yWZiyA2ODliuIb9Sg3XUBYJDQc101ddc7pzZ0Be9CWB3mLX0FOtDsrXaUY3WGV84J1oPmrbX2jKE
vEv5c+qqZNfnurdbZ33hoCZ48kZwIkOe4WlqfaNdOSMLz4xdS5eQfyhDAcED9CrSHCSV2jrnWTa5
12i4BUYTqwRgzE0HHRmQmY1rR77wzKHQWEuzDvT1TgKBlTGLQVPO6crpXjhnWpfxlAhEWtcrN5DA
yHzb+Q/Fxj/2noVrTlU1iaSfSpR9sipAyz4uHw5j64b+oQX/KR7aOudoQoX1Nr/o+V3Tnin2fhOv
lgR1IDGo80kBx2+mD8cqhrBiV7dnELXf2V5sm7YxQSFpQgsSSug7iIRWP9LGMs7k8L8zvnBMart9
D4nXPMxtu3jpbLX/0Bio1/n9R17903xPlZrRDBJjYdxnM0ecuZWaMp7Jc3039vnfPxkvG8m1RMXE
6GXZBLFVF9vBZueYm76zvtg6c81UWQ3x2gB9cUQF57E+vK0KVx/lwU/jBqEjzdOM5WHPzZ5Y3Hwz
4n/Gt/m/h85lZ2nNphz9K24WulCxAK3uS6rl5+QOv5uRhWtq4Hqkk0GhZY7WNZKB9wPCb22walKW
bT5scJjsOgy8EMkewPkcZCPF9Trbi0PtAIWkSrcw8BxmVaO+76vqap3phXPW40w/V8N0h4brHTOc
vdqNzjrvWfaoFAAbmF0P49CCQ1d10JkrR73YMMfe7LsK+1koS+GD0KZDOxNQVeumZF4+n5Z3D/4w
qdoplglVzJkF3QxBVX6/zvjCK8tYaeuCV+gXzUuz3MSaJ61np0GH5LrT20ep6NPoAaFhaPwp8zAF
xsNVHiFqt/JrLrZN6SgcpIyw3Chyz5JWI1U/3a2bloVrtlaa88GBZlBeiVdF4Rex1VJ/le2ZPPnz
94S2Eof2DHA4IL62b3J1vAfhp36m3fKbmPKBa/403XFNs8zweBYmWnqsFYZLhCr6dbvyR4bqk3E9
MTWI8ZVpqGYuEtZ1/YwL0bk813cjX+yccVvgJsWsNMwYhHBdpYd6VdWt2/M/sEifRl4ryHNk4JcN
2+wZ1LthmqrrTkBLNICitnkOWswUEz5C3rVFp7GtaM3Kz7lwT9aJROEK1sqY/MBeUZCYoytx3Tpc
HGpLN9MEr+avWepN6CbsoU88d92F86N6+WnCxZBVup7AuANx+Nza6M3KHfkDVffJMrfAUTFJfEoB
MSLgxAXhNsSOVs3JkuMLdAImSyHgGFYuVdEPDHquxFPEurWy7M8BulvJpaKnIbg+K7CcJbnfjtmw
7vg2q/18jivWMPBhBDVK2KjisizELzqhJ3bdvCycM4+7eNDTKg07xTWhbGGiiN7HKyd9sXuaiSug
AGqn4CwAWRc0VpivVTRd50LqYvvUu4RDkhBDdxW0Q7ZXdvu0bk4WvtlV7sSSxElDIwPLVC684XoQ
rrvS+sI7k0bUoqANdiCaB7LbltM5dOs3gVZd7JudjD1BPViulAatosbryJH+WDcni30TlNuyVOYd
ohCdFqRQdfH5WJ1h4vvzwMHY9HWBt9Q1yqbpscAh3A0iDZTlAJNfNXLg678aT/vSrlKFwji7yCRE
m1ftmQBYf7Xr6A1n4LpOQ9bIi7Ysj9O5VvvvpmPhk2rnTqPrMYy4JMB/9au2SqDJvw64NgXv077D
PuyOO1tjByNOgzWrA0QQX017lNVuiq70ECqZ+0ocDZmdgSx+NxcLXyyloYrRxKYAXrr8JjX6+xlc
vSqCoO3o67DBdpugNRCfsCnN2849orFnlZMD8LewjP4T1pnYbkx5l/CwTlcuuoUbaqWpdB3YyUPN
1H5K0NRPk/EXZ+s/TCgBBvN1zMyzE8YqLLuxjfkmLiQFoYp3DubyzYeced4+b2JVUha9Os6LulG6
cNKbOHDR67xq/c3dGZ+NG5UDnnhaw3hStz8ct4WWjDUp/boQstS/Kj27G3IP5jmdXDKk44aBPm3l
2Bdu2SZMBY0MzplW0dHHKW64HRkOt8Z1HrRsiUVLUKHk6IsNuzKHtgEwgq7crpv2hXM2g5OCnQj+
U1XaNi1lDdZRMHGsM75wzobag9OJ2TmrjWPKkxzbdduNu3BOmRtWBvoYRKva3Rb1RDeqMearLq+g
o/q6FIuqyHvbQJSVTG9l5CST7KFrz8eVi3FJzN6plcR9Bw/oFHM6FCXkPCFUcLNq0j90aD+fwdsJ
3CxCRdzS7iynJ9por9sinIWL8rjUBRqfcEROAX8y4t63vUpdt1acxY7p0Aaw1BHGS9Fs0+w4Kdlm
3YQsvLN0dYY8GMJW4fZXQEkAdpZKZ+WczLHy02w7cgIBYs2dcPDYcMFVtb6gKESE64a+8E4bXX9F
xSYbQi8dUIuDWe+koNZK6wv3LGoNDRQds6NkaKsNOgcniM8m55CZ3+wWzsJFHadlo8YyRMJYDOjw
SGSY2vm4cuxLH1XcSQqvs6MCjJrbLpm0aMRlfF1An6kkPn9VFazuXldTO3J5W116FpiESpmzdWNf
Mum3Qmtpk2BmGC+gJ2yiP1OC1HNd9LIXXuolg6JOWg5iIQC9QzDU27vOcIurVSvyoz3i03pv47wG
CMW1onjM4KuqmxyyBC1F66xbX+e9kak+CtnYaGqz62tqUmMHCqVipfWFr6o4KdJxaud5H/m1pdBx
W6bOuHJmFr6auTMTvFnbkeCu7ecDc58qk/N1G96M7vm8IrtqSseCl3ZUSz3fKkVqXA2Uset18770
1arymM6wZppCn1nuCkDWdUtZd3xZgoOUWjEoFDTwVXMOCF4L9aijChKsdYNfIoTUPgarvALzYBtv
Iqq4AFWj1XXdorEWh15Hky4wj1g0gqbXVIGsWju4Yt197oOo6ZM3uVk/6WqGr4rUZBIqhaaRQh/c
dfP+m0qbqlVenSCKWeZI76ym1t/TJnNWTszCV3nP46oeEYE9r9SDuPEG4nhQkV+1Ij+acD7NDJTL
h65lGLuRFspFVTaKr5XZub69b/Yma+GrI+hyRGYldjSxGAxhWmETBajSdRHYWvhqXjFquG1sRRX6
qCJQRuDoUdrWuvvjkqvRBBor70zs2iwv9AhMQCzszWrtcl/sq6PtanEHNTCwhZpyM05quXUSY3hd
9VWXcKHBraGS24BlrIKSLilKq/RB+N8E66wvXNUuKO1ziCJGljXoWxwgXX/SZbHuqy4xQ2jT7et0
UO1IA3X85chUhfDEUm7WjX1x/IUcgtZApQYRmOnWCUoWr/o4Katy26Ag+Lp50ETz6r50rHm5Q4RA
gJfRMpty3fl6ySZpccR2ygccUi3zSne67GjZwl632pfQIWXwhG0NvR2ls6Jc2Waz0HLfrBz60lM1
CvESoKsjodXJhQqN7K06NcY6mJllLrZV2acuowOWu2szyx9iapLGhG7TuiWzcNUBch2c6YoVSTfO
fnlmY24a5GDpOvNL+FCiFhSYYmQykCLVQjpYcie0oT2zaX8Um/4POf8f8AZU/L6uyZoJTy8LTH3P
hRdqTeFCxUPlWyc2OQHfqEFKq+93kncHT6v0TVfk+l2BI/7KSLfs9xe4LrRKg703nnj+hIbx/h1q
3+eUUr/ZYT4UDD/tX9wUacUrzYp43Rf7LrUSQC9b90ykm8/yf5q8hUOXtDSg/2pZUT4o9Y6pfMz9
XK3qDKSotAyKQXbgqBfJusPnR2f4p5cprYLjloXACpV4OzR7PQuBWdXXXbaWdF6DFTcQpJHoQHV1
NLBZvekL01qZV1wCkKAKktr9hMuW0ifVtsm6mEBvfjqzjL/7zAsPT2dYvZOVTiQtaeMWp7hbUE+t
qwahXfarj2gsFlmS45iigs/+bWx7+yCSWt6tih+/oZCsIh7AMW1FDOxIoa4Ib9uxzFl3+FxKow2g
ZWtQbrKjnA2yhNKe0/1qk0Zfh6GyliKxo2N3wpKw30upm8SdHGcTDyYUetbNzmJDHkH3XOOqi4tu
0rJHV+2zi6lshjNp128ceKbR+3ydAw5xyOx5VfZGMYDZCTHW97zGO1VQ+wjiop8IR70uWediHw3E
nxx4QJoelFKFExk6yMtn0vtLNO/k626+y9ZbIBMmt46RpUpKSomeQ3ER6YyzvO1/jnVLkJI9CntU
W5y7JGrn93U2dgQgA/N23WdeOLCFBSPBIY0PoYrhgNIai6aOrQNYWfrCgUGl2xVjYiEXAzCH5tdd
04NGIeuMeN3xaIlX0lB5LhOEnohW+vTA3dh87zx3ZUpjCVgygfhpBx3WAYD2Qldvn0CdL8/sYd+E
ziVgqagNMQyWA+PDON4O4HQ4mX1SnnGw76wv3LfSG71w0K0Y9brGrgZFar6DW+S6u8ASsgQiOSVV
6t6JPCaaeBe7WnPL4AXKutvvb8AldLK0qg5mJ6vjHonR7BMpsnZWLprF7TenJnfNtvGivs+Ny6qs
1AuvL5ynVR61JPwxC8ut09T1IrdH85DCHe8+6Vqx7iiyxC71Ktq/NG54kWPSfNfKFMrA7Tisi2RL
/FIdN1BqU2wPZ8ICICDLqH6midH8WjUzSwCTBCTcG7iOebcV+QBgFKtIPiTVzTrzixM1SPoLL3Ok
FymFTiGdPJV24XuxJ9clq5YYpq5Iq7FP2jhqurwjal3ZVw6gTOsK+UtO8sqIx3zo6jiSGihJMrsf
AGVq/5Jo+6eF8aXgS6Paud07TYx8iQWMFBLvRBjGsC6ULWFMTWZ5DaTOvMgoGLIClapsW1Z6K7/r
wl2TAv2gQMDESIrX3U2bO+klZ8q6ljwQ+H49iVTQPXaTooujtMWxHoRHxiWrOWQ/1y3Kxf6apbFX
uekQR7RR1VAxlPxHVVfsdZ31xf7aGb1MuF5DRlEAtGdDzRLi9agfrrH+m4KBM3pNnJsQaUy9Sru3
jVlDWKT92zrrC3ed2gISSKxSoriSY8iRd9sIpmirYjwoHxeftVa6vPfKOEr6svSVThZXjlEYP9eN
fbG7yrEpxrlIFpVGqR9TTaF3aTWdI2H8894N1tavY59UqFvbXCrRQIfxSR+TYh876rQqGQYu9q/W
TQd0iwVHGKunSY9Em19mcbUuoWQulf/iSmiQghZx5FhKG2pyjMk4pemqYwF0zr4OPR7sulWKQYnM
wWpDBsmTjZgFGNZ91IWr6rGBfOZkKRGry2Ta0bKlt0Zst8bK0S+cNamY0ZeJAZYzpzAA2BCi1Xyd
Z+o6h1qCn3KIHWsUiYM57W5Dnc+NHw0zy9Y51BL8VFi8HvsUoYbLjh5SKfOdmYzn7oPfLPkl+gmn
AN2RroUoLHm509Es9VDYojp3mZ398vd8EUgCvi6ctsUlUzZCidyUW4kf81HdoMWJRwUFiQTkcECo
7q9aRe7CeQFBg/iOOSqR7B1BmsTQ0V3S9CutL5w3a2wVVaAJIdkYjb1qJibpkF5Ydbg0l7q5GbBQ
nlIlUOMUljD3EHax7xvkdLpV1wZzSZmReo1ko6vSDeNaHIGkV2zztl8ZHZaYKKboJhJpTb9piqSE
pNpQ1GRqsul93YdduK/JLWguo7N543hjF7DUgi5ZWuTrgsMSEpWnUrEzvVI2JsfZNW1KsaG5ta6t
B0exr+s/Tj0lVgwr3liyHlKkKBT7lwn9ilW5LnMJjFIB7U/7giXbQlfUGpLWKHDbRQdVwVVTv8RG
DT1tmtgF4YDTmioZ9IFfsBbyseusLzx2goRVZqp6t+059OiCtkxa0DKk1bq+WBCEfJ383KNagwmn
2xEiXj646rifMqh8rxu98dU6naWg4iKxtm1eehsgAdrrwmDrbiXQxPhqvSm4wLoclW1G20cprPpX
6Yj+ed3QFxtu5w65qLKq3Q2GWb5Y0LV4a1l9Dnxpf0iN/SHqOwuPLbiqS1Pn7S6VzEgOFhJdsbZx
GJhT6wupp1zx0EbT5+qhdSFccCyEUNyNrhky/iVmDUVJyjrvQNaqQn2Q5yRVJoUdFdOph9pXCmk4
kWMraf5KayErAgndURrQcKpsfZ82vGjxuafYU6M8G4ziVRmNttHJZNpCe3bmXwF5rJHR6cYeZVfu
oVqTVUcndfJ6byVumzzzmlMOsuKmH7tblVJetn4hGTMhjQx3Tl4VXWjQoipUvcnfFKEwSC6MHh+T
+xglfjoQE6o7nd82sotPDbQtx4uKjZPd+b02uAyCy1Anv2kHMBQcG3VyJ5BuAfOZ3ziUF9pAxJio
owMFQml1D2XXlekGPQN1u/Nc7lokYUM1NMGglmWF90/5RHdTZ3oA/atKSp/0tjTqy1mzh2a+6Eyb
XQAnodPKF2J03Tco8Wn0EtUuqkJesRx0NRi0KsPtqxlH1+n8GlyZCV6WuYXkuwE2KQ166pra61Sq
EJ4iwqV5BiZZY4xBqwjMse40JHUB5+9AzppDaDSJRdxc5rJm1nWXWD0suODK0kGXBwJmS4aJi63o
lPd1kV96+jSUWw93kxYvFJuNjFivQdB9ct2svIYGRguBA2zwzbRJLWn1x54bqEeBPBpV99sJooas
9Jnn2Ak0hMYpabcpxD2U58pgsq9JBlSgA22iEdiRBhmWEQKghLmtgC428IhGJ3w0vknDOEioCyJp
p2qSTSQea8fKN+DnKaHuQqdesVDHqd3YBs0yOE7bHwNk7cQ9z3Q3vaexRYcObeEgO8l86NWM6JRX
jMRIdzZvLPsl6/Uyf2eqA+WkCEDwSa/JYCv4Nd9Oh3zc5iPeStvIKu5LheRojddUotUOnhvWXpbE
8AnRcPdd7ZPUyEmW0xgdgNTltfKkTIxbud+lkzH9hLCJVN7Axl9WAbogGIgc89arQqMVdKwPtSxm
B3MoS2mIZuLGG4O0bgZvPJhZY2hdlKuOzepQ8RA0QcDIjRQ1fMfNKvFLR76B3zAVeOVnSqdW/dV0
mV5GetwaMWEiB3N2p/SPPMd5b1DMZuc22LvtYrRbaEcPI9gxdchYE7VT4Qwdha72T63HTL7RvNfb
BFNcaXJfI9njXKDPuddvXEodtPPidlleV7ad7YVWqFcguC/NN8rbfg828/7C0Dl0UakDqlUbBBFa
pmFTz7I4vzULTSRvCQjYzU3ieKkDYStjTGl8HMuGFReCFdIU3B/N2CuSJ55iDRZHc0o9PdvXsqvg
PHaTNN1Dj2Bigv0/H50sDYBzFM2+nGmxaZBDbDGngVlKWzzaClSsfilGnHT3/eC0HrTkUqTLVcIN
k03XKciE+yIosZFoNUTjnCKfCIKNMlLSAOCYtdFgFlWnbx11ALXQBv2Hdh+TCgw19B29YK0UJAF7
B2uBGAeJh0uYKV0deCie5/QZyjqxa0Qjzn6l54NtBnqipIfgTOKRSTEpiNhVCNSpT2Drld5Np9fC
fjakwhIdgpnA4WBsYhDme8k6o7nO0t6lT2NTNVoF+Uuz5ZexmuvjD5EMOVA1uVTbbFPG1tCBUoi2
GS+JyiH2pUUisZ1xQATtoOl7UQxQ8NNIadYUmbDOjY1s9Etd6bWnkQupho5Z2OY7V3BnA213k3hN
GTkFShqRpup9d0mHnNcNKOTHATyRKPk4tym6+NVXfFYuYuKOrpVVBDuJ8K7GNjOtMepTNpRvUz5S
5QVqMEzDEtVpbdYEQn+jzjcFbaH0B/KZ1k5ONoRIaaBDSlHdqZnJsLs49uCCUJuK+E0W5ZBeF04p
+KmJqaVvMDWJ+bN0zUpD1x9UoJN7HAt4DhpAt6iSgaR9VYudS82JjkCvu9AqJSiEtQgTzBxqXfgO
L3lyb3paw7Zqp/fiqS+FWYNt08pSiKyXbKRM+K0Y1eGaU0SlY5+n5czhAvyIrzmuWgRJOXngc+6b
Rrt2oBPMSV3KTAflN6Qdy0cl5vbUXOMmkKOc0oE3P28P0FqdnFBofTseUNJULJXoet2D2LqtNFOS
GJm00p2FO2X1apWjmUEHwUuFiIOUdmYLeYgU5DGQJFaS9JQ7vEOAj+PR/AEyqbKugmnImSYIOm26
1ia1DhuPPeTu+1NVFHlTb1I1Twt3U2tD56qhlmhKdtCbWu3lSbhDAcFXr5d6Mh2NacK3IlRjZZch
1SnVWA0aXanyKqjtwqlrn7bzVZywyVDa65a5vQMKZDlJnYaTQEqwJqyzkto9QSY1eY6VxsIBYuyY
Pv7S8O5TTKDZkw9vphAeAF1jr9WClMpYs62pu8LwE0WNBSXgcBPujco1QFYTr4eoLUGJCgmA9yye
BkmjFiUy7x7xUtUzMpiZp0SqbnMO6na7HaBqWdepLl8lwmd3iPVCqvucOpO4q8upH46mKhtIozJa
ZBY0qvGJ1AG833DHKb0fRY8F4us9c7TONyyDZQ0kDPRqfMAekCsv3Pkf7s5ruXEkbdNXhAm4hInY
IxAkRbmSK1W1ThDlGh5IeHP1+0Ddu12EOOKq92g3Yqbjn+j6K5mJNJ95zWTroZfoeWDvw8Q1ol8J
5nb1U+10RhnuzdKIHG1TZVblXgu1ckJr03Vl2jebWMM692IqxljFfLjXCtljz8fl9DAods/VbJqV
WdwZQK26Q+COrXU/q6nah8hbxAJnYr1tw6LZ1KyJA7oxNOwlrS26YZNGYQmJCIN2I3t0i5KH3ytF
JNoXZRz68BdimmYjgQHnQzd5PbCD5A83lYiKeMqQJcYXrXcTnEyruiTd8QKnmxWMSiPkhrRtMxcy
5bxNhI/C6zNzSq6E1dfWA11ow32MZ1FlLV9C1ypKtlYVFxTLEPTH0wSHTnnpmIFInrO5E8UPW4+l
PnlmYYxcFJlba9YPcJtlP3p6bGXxl3AKA8w5QkchUvJGKYLqkDdREqCba4Amf26yKlbRJ8YXQGEB
rbZlawVTbId7ERP16psYuUT0QLJeKBosDuRCOuKtmiTaw6RJBoco6hpWMJ1G7ZoIxXSejYyrcSdn
bVGcKmbUxL5OpZGmu7HShzr1TNxQgz/y2S2be36KCCO0AbJ80XQvG/3Oyk0HpyZrtDTPzosO7WE3
bTW04JFpCx7KwBzrgzZmmb6bTb4P4TkO1J9bO8KeXFZNOP2B/ViddliHK0beYgGlluaNMnMm7tUp
kYnhycqd09IDmy+yGPJS1oLPraYyxD3FHPsiLwhgzNhMt4bbhPavJkVIC01aVbj8+Tyhk3yBcbmL
muMU2PblmDil+Bpq3Cc/5pIFu0/rVvSfojI3+ttRIX65DLLChlxHsj04l23R1O2fmsRwcqtivyk6
r++0qLwIeiPpvqYSuYpHozKz6KEfsIsuvRJa8vScxk1aXdAbjgbNwzDJLp9rlf7tzzl3tELbGnU/
WoOn07AcnlK30gn/+3CQ4jBVyRDbF3mYZNBM40jpck8LZCd+abjXCp7XNMyfBy4R1of6XSxYg1EJ
+Aqc56q6GmcUzL+pUib3E4mZuLY7pYbM3Hbq3Vh2UEyMuI7dz3EcY7W5IZ+qxY2Sumn6h44QUfIp
pWSh7+qEc/gtbCrO5CYVgSvgYGmuAWNSM3/1Qam49xOs/ZFUa1BUcVGoaLocaIg77VOZ6W30fXJr
h+lz1afTJ3vAh53Tlk1tcYNyftJ5ehgNxVdjJOjEhB0L00MiQ1ld13ikGPu+i9P0SQgZ5anXp5Oe
X2TSBBioENs9d25vSZy3+z7dN0mrKJXXq4WDJbWsQv1XCm6s2/PyVaNXaPqkeTyLNrtSS/TGV9s+
Ua9rswvc50IWmcmd7QjpY9HtyM9jYVK9ZJVnDkEz2y1kgs4iIrtXmqGlUN2lQZFse1Epqd87fWs/
KGEz6pd1H5oYJ8xDlkFBGN3s1sjmdA69fOb2eRrdaRSbsqi7ktcmDBpvtpKmu1LVIbIekHzL+3QT
FHbWhoC5nc58SFvVypE0x10m2ZkzQu172eQOhqay6cPGh4psDltkE6LimqjT7i9tJ9Ssbd50YbhL
DM7mZT4XVgBQdk5Iiu1Yq66DPlUX+Uf8iNOrODeHDLiLNqTtQZ3azvF18uLstgdf1hy6aKbTa0VZ
mYdex2+zLuwC0s/tiBGYcZ2rtE58YSmJ3CUjNC8ElUNnVq+C2krLH6GVO83Xzgag+knLDHMi0YOK
ZH0KZZPW2xqZ3P7aGnRLHsygarntta5XD7FZa+M1TFH0IDwraU33JS1jOe6ceO6Lp5Tzi8hCMmvV
vjZIfj5ZfWNKgiqHrmJPZUl385ssLfT5trdY4gL/HQVfm+QgptBUZr+3grhAW1mZbBdpRt1SzhkG
/ZcK+JpyJXKguGVihoeRtxAtlbysAPrQvX75V8WWNemq0gNOVF9Hh2xUqyua/OptWpTpv2sqrUlX
et52NhHSfBBl1HhDo1VPExSA+3/321fle1vMdVUY5XCorFi71KMs+bLEymd++yvo7ESdaG3HkQgj
LUMlSg9lFAgr3JpYf5GzmXVwEMCtVA9aUxL6raUrbPspn8VORcX4V+ymJFlJGYrbmI3UUlgl6JrH
jSndevIUs54MniAHmqFvdrnDH2ikGQZ7vSqxf0pSqWMOl0VKeKO4dtFchn2sRWzrht5Z0sXTOVma
ZZ1OTXBVgaxtosQwGYeDa5M47PrabceLJtCGP0u11fCSQtLkXM/4v+3jVT1yrFJD6ZupOfSIoymX
WVy6ivAROFJL3y1nyjWeCGZT+FQdFIdSKE3EyQMFqCmC0tmsTh5vxYBNlWiVejdmQVNfuLmhi2ur
D5R0Iws4ct3WbFPFBSld1VnR3JL1W4RibSs7p0Wftmlk/QlM5ABTQQYRaQNY9OpygdBhU2oHKen0
Nk6ULhXbbCwT29fraBqSzcC9o+9TK9THfR/W2vCUl/isK15m9TnuNEEWZGpKGkviPu0rQ2gUbKo5
bKKNGkxV6esDGkDbPFTGpr80ndHtb3PHCrv0Nh2aoYj91yPxIVXw/0/d0CnX/nelcO9XnXc/v/1u
TLmgC//WCbdMdMJt4x8tcGr6/8uH1/yPgz6+g5ckosLYbPOv/tYJNxYvdI2QSqhQOHVngW79LRPO
v9Kp3KOu72DHapugMD9ghv56Hf5zEPH/RYZcsy1LwwUIV8w1prPqcsWSY8v21tJDJNK9dDpvCLDj
LbhEBn8UD7pt+cQut6GTXuR9u+dHkU32GzfSbhI73ZfKYj713M/pRgNUWYxQ0tmXedtcBI3jO4py
KWmDucZPs31x7cwbq+7CicIvMq0/d12xC8AOh1FyodXqpiDvT8rdSOOjpaJIs8gLE7yBcAMMzcYf
rdqfiZ+iJPeCOPMUy9gno3GdHhID0DSNWs+xho0bT6En8jD29CJ5MlTxNXD7B9r/+wEmbuq2V5bY
A8Lw2jz1O/4ebaj/Og7/Fd90fMO9XdjV7UO83FvULOtdW5WXcgLlZN2ZHSFXJT7ULXo70upOlZVM
o1HyCV39TtH/6LVzvbS3U8GtFUNUtMyRujfXoheVDcBST4Z654Q3sZpscudxTnepFmwQ5EzVp1Av
N64cPKdKb2V0ZZT5LtUtbJo/UW3Y1O1SYk09KvaXFG19q//SGcSv2vPIxolKvCTbAOgg/mltuVn+
rraarmF6e1aLF5txr0zUB0toFS0Z7lRCeCi3TdJ4QKO2tUFnVUkviB884zV5vqwgKP52nu/+Og2/
C96/gjyPDwkLsJjWLufY1teKmCqC94Ec+npXWyG/ON6PP5JQ3ZCSdeDQU2qV4AdNe2SOgVewKJke
7AJ+3vu/4+R3+O1nrJFEKn7uU8h3SNzAs1zXmwx8i+wekU79zJ5aOo3vzXjVpi2l2btROHItGLOv
U3GnEkBycm5Gr7Drt+PgpIAbsI0n9Kox5ka1zBaCKeBgsh5xSNTAy/DoUnK5x/eudq8tDetu87JW
u4dZuS3LnrrGF93FQcdkraXqlcE2CL4HWFW+v9ruySX456eteoIUH8a+Sbp6h8f6JqL1lBJP0snz
iircklPuaVNslT58eH/Y0x/5n2FXfU4XFHxAElzvKouspCQZ15NNI/sd4ceZfX0cGC0Xx7Kt/xlq
dUUVIo5l2DHUNBZeUxdemH8oxH87wupqirqaCKVmhGF6qe0nEsV/s1iuIwSzMDAV5xv+xqawQEyC
wuSS7bRP7fSDyB/pfuG5wY/3xzl5HOhj4v1soCq+ptDEduuOecM4iLbRCdjL7lmdH98fA7u9UzsO
xQabCr2jGWscfoPBhqrm7Lh86Rckw06SbEaxc6BD4rep6tNlg14DISUfdrF11VCYnsOEopLxPIYL
/Nr+Uxfxp3jocM1dytDK+JmaSeNZyCbT+uGPOjFVx6C/UDJxnY+fk1S9MLNiF2npBqz4JyUDS9Kl
20yKvSp/hu2wU+ladO5829o/1OqngiR1astLRWIMHN32uAE46OMJCvEm7tIzwNKfjflZKzdzfWgF
pmk0TarZPfQFv9/mdFecGsWFe1HswjnYDTmyerM8BOO4iVTbD2LaX/NzBf7S6JOLDCJii4WdVLdl
k93qxS/1EvDL97i2/xRm/2yJ+dEJxofW3rf67RCP9/CZ/0w6DByVYdNr9TZI1Edgr56TRFctC9dE
9tVc1r6JJmsMpt/MVfqTtm8Nd3VGP2N4qVPif9PYi0HsSzl7Mk83aXirV+6WLXKXt0TQDV2b6mdH
CDFf2Pdt9SOd9zR/XqcwFHCVkBOblIeu/FZYP8L5pTO/1KnL4/SNRsxdMGaeNXW+Obp+Osw+FW+/
HJJt67rbaYSI0SQ3yNZddaO+H6LPlMR2VVpeWu5eh1+udtVGnZObZBp2elteL9tFiX9Wcb4bASLa
ZvTA5/Ed3syOlyKfSHFKcU0R9ifGEzvTCR7ppmfUWxElCrWUHqF+U5om1PtwuDX64VFWw0VnN/ux
esRKxnOnq5ySE+L+247GjK5aV+g6YAOBx6d1oebCG5bnIeZrwwmysUEhSfK6oPZHuNmi/U4/wp8i
7nEsAKufI38opuxZF9hxfW9dZWuFwzZ2tUPVmgcbfianTNjRIUm+GbR0tUHdseZFSBza0gf4KyLI
kPZQYKkiD1qncqPH1KhASOZl7re9+5T3nxox+MQh7tT4DWFf231H9nNBzLv6bdntBvVONSNvrpRN
0kQPZd7vDMP0R5n7itF/TUKT1w+e8MgpS3O/7EKvDosdvRDqTi73sX7jRr1fURwWZXZb2+a3VE1e
YnP+VFjlLRnmQzM41zmhrGr+0ILw0hYCaEIE6OxHZ7peXtTPNPT8wP7cVxT+I7kJy+/t9Audgo0q
+405Jhe1jelGOwEcbh71GcMsdd5Qfvejuy6uvSb5qQUmVXLeQ03bxvx8u90QOO3NwWId5F6ziKTd
mMIwug3UoXW8cmfc0TRlm0UzWovpRa23V3lVIsktb8aweJH8bR1ERKf8RCuJX+AlNPGQvv1Upg3r
MGydpKRh0O9iBWNdWgSC3KHKLzolZ0OKXSpfgkneBZ2B0JC5Kwdaa6HctG1y4ziPAzq6gSo2imrv
e2C5k9C3jYIYOMEktFMrzO7rXBwGWs/xhOxMOG7juthllrIRavCM5+8FHALfYffjb+ShJJdP8Rb/
oGt3sj9lSkCIRqVE5hTRMeDq84Zqw7yAYS7m0trUGd57zBAZ5UerIbfWX/oh3CbFo8i8lI8jh9um
LO7iPD6g4P7i1Mp93NaXYxNcU4TdJOGwH5VrxdI3COpTXH1J9NQ3+AqQID3k5KmqDhvOWCvLHbJL
G03KnZkPlAezXd2YF0bQHcbY5Qj3O7PDq7kJvbSE1aXeEWj6RjWTK8zAOPTNlCcXoeLje3FtOBVW
DNiKpvZVVIdfXC4oJW2vc/1PdcRbUr2L3O5q6qMNAC9vCq9FHN7ben9rVC9CDx/qbjz0/Y10Gp/e
NgonmTfpxa7O6EkXh0KXXpmle4PrbkjGWyVJnuug2CRadFVb/SfNzm/mFHNfoW8CEcNRzQ5x81iH
52C3r0y2o4iQpNbmP4u1nabiH338pFN3aaK4K+udiMvLhJadBShD6HJTOq6nAqnIC1JCFHBhC3pU
TXzMubamE12lvXozEisB5rpToud0sM8Ukt48z6tftgq/7dQpMgKyekdF2DdAMVFmAcA4e6KhSdbv
3CbftW12Jo98E3qsRl1F4kaXtPVEDWmnjHCIzOe2S/amfk4X4RUO/2bZsWzlYtZxLlvTFyMbaJGq
p0zOlp7VWRfgkrgk27tOrZGOt/1yRBtgGD4tAUASNduF6uvO3VVfOV9DPkWGq6xebfoppXF/pbdy
IwTNNnLraKDRxb4yO/MzOlIkjS2Ql8k3+Fsr9SftTk6NdRis5/ahjZ9azfBGN9ykjeYZ9AEvDFJC
hH42Qb0RUUorBrMt86sMtoZJdBI2206annSG3RSJPdoUt7XR3pn2vHOMX3Ea3kVKc7ecOUvrn0WY
f1WAmIg5vMsad5tRZQ/6YueGw3NkIUDjDveN1F+GfNrY0aMVzksvfNzl0/zYKKof9d1FMQXP02B9
pcfxMJOaANjcK7q+ycjGpJ38OYLB6uhBhDlW02XqN7SMYh4SI+FAR+eE0bQlSn/ny62ZrVyBAc4H
2bItb1XuxKh+NJXdUsZxZue6Z42ho152KHVw9wbumcj4mDZNhL+4brwWoyyhgaxZtu9vETgAuFHU
JqOX5b6Jux0Qx9s4F9cwl/7Kxz5UX3wqc/7zP5b/nx+lnOo4jNrX6tc//+v/rAS5/1Xefst//b/g
U2iQAb5Tfay/zXH2e/Fx+fN/Fx915z+LAyEsA0IyVZhLK+fv4iMmhZQzVN1Ea5lXxV3+1d/FR/Ef
HRNLDEQcGxtCjYTnfxcfFcP4z5KdLO6FlquaOmymD1QfV3ebRfnc5SdYBmQ3HdvM5cb9bfOUplSR
36tAvekhGW6qVap9SUXQ5OZXVI7abytzoo7zdjioJrAemLPOvl3DnwMJPi2rjdFTEYcNXsIxnswX
q5qq9qditVYV/bVj/2sJcJVfMz2T+i1sQ1sTDLrWFFPjIq2njO5tBTiDDMWwnqrYSvbvz+p4FMtw
HBP97qWGq1u8nK9G2L8tYg+oJlTRNvEcXen9qSVutEHTbd8f5bgs8fcohk5tV3NcXV/zrMugkUDn
8sajbexug44WSV2MGYs4V36cuh+zsVvGE4tHJhaZGgVHQCfHWyPT6BS7o0OjunbNXewM4w553I+Z
xfw1ioHnpk0v2tJNd1V+0jonTmo1qMlSI/0LrlH5oZXjfOYJf7t2+MK6fH92H/tgfUfWVaZGre3W
3piakb2JXCAMXloLgBilO5Vk5tUQPb3/vY73+uvMNJW6n6M6y4FdE9TcwqhkjviMh5KzfqkqlfAB
xyQ3KpKIZ6Z3YiiuGJNBBMVRa701dAkQjpoBQ2W99Hq3mHdAHeWmSfLsDOXrxEpa8ARNzq5wbNtc
7QohgXQqRV4vuWZy6OLEurBE0l6D3nI/DXV5LuQ7NTWED6h+c1dSmFkFo2nQSbWwlpa/kJ6hp9F1
o8TzrYxr88OnmH2BabKlsxkFrZjj/a7l/YIw1CsY0XZKi6OefNdOz3lHnJzPb6Msr/lvd0WAGcMU
l4JRsirqieTVGPtwXZlejLA/13hd/rJ/ApPXLYj9LOLsHC1NWGuqTz/bsm40piTm8lMUgfMCOl89
L56m12NWaC9A775+eNcfDbl6UPLZaEu0P8CCNPa8hQNq3Vp1RnlCduH/3VBraWop0MhqDbBwVhkn
m7HX601rNyHlG+PX+5N6e8EL+nOm5VjCpFW15vE1rozqGe6EJ2O3u0tLmWwUpzA+pCXw99fiCuR0
WSZX4uoqDERgVpFrV17Z5LFnjAjgxX1p/YttznNP4AGPYzlUxxsQVonaA3eqQfC3mXVfNGbUHCKj
y8/6o5/afCAXuSOMRe11dZ6mtiTXB7LNK6XN8iIHbqNsk96Kz8QUp24ky6J7gfU2K7cWZqlhbNVx
Rcat1K5hbfCmTC/xyAj+zKETPrnciO2ZEU+dYfYCF67L38i1e7yEiRIB9bUMSg2Efvus7/4gsvqu
V7q9/fi+s1X4Zsvb6Ojm6ltZQo3CQXBZRIFiA0egl2tmZzXzVrJzy8ajs+hC8XxtAfF/Hs8nUhxw
8WLhyBi1ARrfGDZixsdNShnui6EEV0ezNghSqhOUmRWv6sktZkp3m/fnu8qk/volBhnwsjmF0NYx
B5IaTqSNZU3NPUov8Xvqd1Uljaeyr29CSxkva4gO2zotSUzZsptxSqm22JtWa90DLPnqjBnc273l
8nkdwwSUqdn6mh9flDryU3ZbeWnoWg+lM1VbI22SPRX55Hsb1/Pu/QV4e2EzHtk/kAPX0Pnn8ZeY
eunO4UKCGCKt97sw0wGUBMo+hwU1uX+UyVCdCR3eXm3HI66+/aQbY95pvK+jUTqbukzSzWx0xZkP
e3IUPusSR9qgKlZRgyk4uaBgKi9XALfSfsmB+Y7mmVGW1Tl+7pgLSgCvcI/ln8erN0wMr/SMIlVQ
8d4Qurnl6Uj/GT7cBupreR3FLwO63ffQO88Syk99vNdLVVXpo+qv1MPfnnarC8cK5wuw2ZSVr5Kh
LA8SFtxNAnL2CoacuYGcdM5G+Nygq1u2qOdxnlyeeIJsa/CpBSlXeqCGG8fJmxu9n9zWL+cRDPj7
O/XUyVhiTRXqo6Ahv9o3o3TyKkMWHsaLJr62WBx2W93tEWEoXFV6iAO0X94f8e2t6y55L2+JSVzt
rJUwOiOkq9PApOuDpvCtqqp9I6cToBTjuaDzxHaly6hz/whV5c1fLWpqznM6WKb0pqHLtmo6d7ux
FR8PpV1kUG26pqqjq9ALj7drMUGJMfVJeootB7AwZu6liX2vVjS/svqcA/eJw2HbwlaXj0aatfZ0
M9sizqJoloD71eYycpR8Xxa5elnmwtlKmERP46DQTsqnIRo+vlkYkVoFe3DJklcH005HZ05bHkwo
s+6jDk7+p9RFdShri/aABGl55uE8sVdcXSVxZSw+4lrxhUjDIjKEEiO0oPOk4WYeGHuKgKDnz1w6
Jw6g+5q7EmBDklrrCTsSfKMJ3txTorK/suDoHqB3isuYi+qiDWyAnlkFjeL9w3Dia1JyoA7Asw0K
bT1qHVX63LaManQWFfosjh1/iMvmUpQGMEezhMvjuLBD4/7cyX9zOF4LRqYBQB/6M0i4420rAkh+
VcUZDxNHerpaGDuCwP5DshNEAsso1FVet6thrLPnIdTpDFnc2USMLf00nBxyP9DrefroVmEghE/d
JcMk9FkL8udzo9Vjy7mIQbhvNOgRD26jNb4O/+tDkOW/5sS9QlDo2NRw1lCbFIpJLGQrvdQtsHyv
OmV+6RU9O+dc/Wb3L1Mi6mZrUBHgtB9/oXhGXHdQO8nuTye/kZN5pWZdfqjGrjkTsJwaCviiiS60
Rn1zjVRvh6Aoy5w+n6ig/1DuQDNhnv6g/fcxU6a/Fo+giKOmCRXMzCo0qlDOikddwtU11RizICLQ
aIAn/MFzhcI1DwyPMYsHrGgVcTthnk5DEFFEUZ1rfOsojFpN5LVj33thpV2ks3MBC/Xw/qgnVtEg
52NPMKajr/P0SQulnjRBSZGjJ3qBUbotRye5D6pw/uP9oU6cXoNqpUBJisuRyR7vjaKcqmCGFgXl
qn927MLYFjCkP74rjgZZfsRvkZCt44qpwF/zzKoLAA60zSYFSgIxwz0DP3pzD/K9KFMu+CPue2Nt
e65BQIX7C+NOxGLckG/SkDfT7l6Hf+flBlQiN4S1Ap9qPOc+/zZZWcbWCH0M09SWbOV4lnOVJdlQ
MbYZusyy0iJ/LArIN2Xd/SDwa/1i7ClHoIi358lD0rOG2hv3RC+NKCSyPUP68PGvy3e1aApRtiWA
Of5JESoImjOykVI7eoGxpeAzaH3MIfL1JJLPU6yFikhRdV1BsKphjhspYDnGtR5vQMpbrd+orrTO
PK3Lrz2K51lg2zUpYOku18u67BKYaQFxkm1UJMVIy9Ow4OkhmSX6i6JVpjOjnToZDmUeF0S4BaF2
9a7haGaNCFhIDyfggF72VB0kl6z/8S8Ej9g1icJ4Qdf2nXZm18YUcmEmTV5fl3DRtyNk2jNV2hNz
YdlItrgw+VDrlYPMAxUv5hqbBhQSs8E1N1osoo8WrOg/AUamImaAG3XWoFxn7hXo6RyANDbyG5T7
dF8GhXPmSn5bnliGsXXSDFosy3Y43tQ59HChIubkJV0QX5dNYu5AK10axlxs0Je767viWsKAZq/b
wRVlcFBaUl68/93ehHn8CA3RAQI8qvnUh49/xFypnduGmYRt1+vaNg1kbhySMM/VW9ENcLDHAbLo
oe5d/Vxae+IYkCbQC9QNCtQcueOhMb8Vape7pQcWxUjBt2H+MMj42kDxa9M1Af98f66ndg/68tTb
CbzoTa6e2k63x3xWuUUA6MUQuIx6Z1PYPXMS3j562pI5UtZy0A4j+jqeloa0wFjbfFYrilH9duzy
MBWzDUjHPacC9nYFGcoxiFbJgHj0Vh+Pu9JSURYAyZuKWPGnMqvA8M2R9tltDPEzGnKEA95fw+Wj
HN9dtG3RC7FMk+vLXGt4RWklxrCC8iWLHMaXW4nnqhvm71VnZ76mFfp3yiXjlYyMkoBCb87Aft9u
V82g0KJb1P4JltbGOHlRqWE/UGsBlhD6mWX/zGr7RaBT61VugTaOeS7ofLtplhHJZmmyLaXR1Ro3
A9hWXatwzEKHaG9UXXfBUSnOXAZv33uNJrXBC8f+XKDAx5tGT1oDt5a2RHNFqeeNU8Tx12qectOv
ZWDeVWk/x17qRBAV7Cxrzr0RJ/asoL/Ls2TS1rPW+OB6lnZa2EiWKFlQ7USI/hKqwlr0VDa1cc7b
/cTFp5Ewo1dK74FlXZ8QA4qhObQqB99q7qh8pU8aOjB+b9aZ5ptNJB5TIydZH4OhaRG6CQLbU5qm
+hwRaJyTzjqx8vQkNEpoRN9LoX218hk027kauOyriOPad+33wSLcLxbsWzYF6U3jPGtV+DFr4CXa
YBHorlNSAzAg1uZXau5mopJL1XAyM5gpYWDMezQg4nNY/FPflrwMNRMDCBZ3xfEE86JIApAPpRfi
5vW5nxLD3k6aG1y1sdnZ+/evh1ODAWWnrk/1h0ku//63CLmFVBbh61UuAmDqpdTK7nYobAVOcTk8
vT/U8mFWN5HFEC41M8IaNu7xUGNit3MicvZsYk6PSatNn53W7vdpkWUXZMby5/vjnZgaFXxQL/TJ
lub3ampYOsd5N0GbsErb8ZWIrLrG2x4WhXPuoToxlEMnmuCfqbEtV42Y2Mpl2LQgYV3kB0BDj10X
0OssjINGL7c4c6WfuFOBdzIxbjkVAM4qdUrGwsrCTik8Lc8TovyogSVTjQMRPzzRn+BOe3Vf8dac
yXFOjUsdkiEhJCwB6vEH7NpBy3QDELI20KD2xi42b/VJzTd1EYNML83y2ukj5Uxwd2ptyX9pVRN8
2W+Eh3u7N/NWCdk2iFD5AZxCT6ZAlG27sc4Us07sUId7DrQpxWQ6LauFnY0B2sjADg2aGWh1N+v7
CWWji64OEn8oQuWMrPqpqTlwyWizIOGB3MbxglaDHVaj4xY0Wk3roKN45uehKB9mVN0+HEppRGwG
6tU2cC6CkOOhTKvScZENENcI4+zWrJPZT7B/371/5E68vQtpxRA68kiEUqtzoOYyzS3BbYKGUrWt
AtW5ipTonM3AyWWzKFAwFOVqa3VBNhGNOQvqH+obYrQ3AN6y6cJM6Lr5E8bR1Zkr8tSuoIC15DEE
FZy646VTVZQJu5j7WGnbxx5tMlQQBs8inoLonZxTQz01GjHogqyiUI1d9vFosmgSy5Ac7nqqwssC
W5Jdk4b2QR1HeTUPc3dmdic+GTcyym6uajPmurWb2jqqWYti0NBLSTM1UvUejogWnIsiTnw1hljq
ZpSKTTpwxxMbpalFbcw5poRl534OgsG309KJPSTo6sf3N+KJVWQRaWHSHnddgoXjwYJRQ5QqRNDK
ciNR+LRVqx9FbaJPGCzuZ/QezOjjtyMvNlRtgJQaVafVNkF/Jx+jEc3CpI+DTaqEvqnT7Wo6oWxN
hGW8cdQG//1pnlpTAhJyF4J0CoWraVoSDFdtMU3ZtXF/4AJtsy3qhb3cxKlkgf/FcIS8S0mcKtca
XxyhniVzhdoR3ieXOi3pbZYbMBbQMz1zE594arh+yeWX2IR0c/m+v4UleVs7WYS8GAXPud3Pk1Du
Zitw/QqlzK2C9MylXcXBl/end3JQwEkk1QgdUhg5HrTO3UGLHWjEzcCsYvAbn/PJ+hxZBcxPqzLg
YkXmmTFPpGcuzRpuTAQ36fOt7zIHGW4ENgsYQJXmhVFx6UrE6KYgSn6g4pS/iFytfaGo9UEfxvzM
q/A2ll6aU/h0EVGD+10fftUs7dHI4gJfq1G7x7QBcVkYJd+UoOpucM4Jtk1QNTeKbM68fMvGPI4F
lyopJ4WuAAWFdbNj0t20RD6UW4f2270SoKroTGX3/P4HfTu9BXHmCJece+k4rhY3anMlUmve87xF
mdND1Uzcud2MiFhNDwSt7wISVhGqsLjoxZ9DNLy9gxh9wRsB46OWv37de7vo4pgeo0c4H72Ec9RH
fotuR7Ezg7F8QY40/Pb+fN9eB5Qp2Ui8UuT6RBTHGxjZtpgwletAH1PjwH+/pdIc9nrkOLv3Rzq1
ssDDsN+l8048uGpP9EqJrqJJwKtKGWW+rXDZ0DQoIwQXhizWaGIF8+BLTMLSC2rT2q/3xz8xU4Jt
3iuLxJRuxerLkjvo7pzxSiJPbBcQgFTXICxtWrG1MMWMzlx8b0+pwZekv0mJETbVOnpqEiVNxhal
XEvPqp88IFA1k9TXUoyK27Yo92E+VX/IwZb7ZDLMM9v47WFhdErp4KBVWwOif/xZ286y0q5hdOBe
yZUmLShtSaF/+EguoyAxgnONusDVj0dhjzqAt4dFgk5xL5PJhNE7fszsdkmiGcTRl1MPvpWCwvEg
Dem8ApSMhRxmeQdWHd4UWn9Q1d7fHyfOHsVtne1pu4h7rtHBLnFjPhQdPHYVVR+3AmqPYWl4AKQ3
XjpOq5zpEp/aj466NDtsmAxg/FfzCvWprJZPpCiJsc3gQt8K6l5I7ozm3ftTO7UXwX/+T8rOYzlu
JduiX5QR8GYKoKpoRSOKIjVByML7TCCRX/9WdU9alEKMN7gRHbevlAWXecw+e1n/LVhSCfl9qQ7j
UPKtnUM43JZLC3BYSjGhy5x9ay/HZbauJtr+D/5cj69lWL6HdvzzkDxHiuQr1PMDh6/v9+X9tlnR
hBB857oQ2I1SUbz3ojaMcDds8G/FfLswqVcV+/zOhf9tZZtbe+4oR3Qp30TGgzAj3eZ2SGwzWK88
iOpsmMqHmKqyaBe0iU3ziLjLf2+z+8vDJaVH4sADphj9tu4vq2qZipUEYLenJRX8wss1MuWLHarm
nbj1zTVSY+Gs8mnIcBYTDfxxLtpgXIUuzg08vA2PbtvUX7jOKPzQ70UbfVowzIawFm37e1XwN5vM
eeVztw5NHEViJCHn//9/Iq58ZcA19vYqs7bFzzAXX072sNbHf7+8b86N/67CFXJ5ZALMFf2+ClM+
myS2rLJqnhmn88P5pOSkT5Hfe1hsmzINFhS0PjK5w79XflvE/GPpN4cj3midVbluldX0ZGTcqmyF
WXIYrBob4WCxPtBE7a8wCmMkP9fHiWbvQw584Z23+M3L9J+fgfQQqQ6CZOL2N2/xPFSIxENVZVFR
qCt/CvaDVaj1OODG/86p9bdH+r9LvXmkgXHD3e/WKlNxXB2k22KGqJf3cItvttrzBbGbgqAnKSDz
eStx8nGkHSvMxLIqZEICb3Fv3qsyLX28FJlt4RBpOZT7afHf2eP/cnkhR+15L0SIR+/v93fJ3b1p
9oe4yNBJFLdSC/rcvMHvrPK3yztXTdhvSCX/mBQbfVxjvc0hdJNb6H2j4Fv2J4lfs3NhY9JrrkeY
OsE7L+sfl0Y3n8+Arixaf07LN+/qjAmnJ/LeS/0JgIk150zqo79959L+eBUpn8fEFBS8SD2oAPx+
A0vjYU4kQEbvjbfitWOirK+dNvWVec8C6y9LIQ6LKWijBuKEfPOsRsae5saJbSzq1vKQT73JNKdU
hlfs/M5V/fHAcE8jGcbNjII9gf+bpVSL7WE3OHZa4Py1prvbDnf1dB5ZBj5xch3Gff+9s/zt2pjW
YecMqNhTJ/r9Nsb1AOuk7twUN8HSvnf8cZ2eKwkF3ktw8V3kOy21NwEAkwW8EcxluvwTUtl+Ew7W
TTDZeMHz2BZruAY8gD9SbrrUEWHxyPE7Jvmm8MjqMEPbXH9753L/dn+JukmSz7od7+3lOiKOCXlL
LA8osJyw1HYSL5ipQ1vYjk7eYD38+/b+uR43lZYzZy8JB9rN329vw+CowL8xT2mth2kRBUPaapso
oIwf1tX136k8/Pnp/bbc28xmLHSTY7Wdp07beBdNi1PyVJXynZf0b6ug2SH5JuCmqv3mndlWtPxD
YIt0d3T+MbJpnjnK8f5/6gveFDYt9kb2r3Nv523g0g57Wwb863RnL36NraHPaB6M7xS+/ryWc6WX
YP6s9DvXv35/QLVpVV7ouM7GEOehSRXyJJAkvTMB8ddVzqUZQk7qFW+na5bB3coxEpjHbMY6FUMk
j5W1vPf0//yW2ePRLSGDZkgT2e7v10KFPN/dKaozse4QW0qLgVNQBBdwXPQ7t+2vS5EMYbSIqoIu
wO9LzYZrLSYuqK7KiaYpKu/F6cNEC9w7//0J/RFV2ucpbnoapCdU7f5YajiP11YV7kuLLL6bRnUY
URcYCdW+zpZoEFcFZdJ3PqS/XV/AdujFpAmE6+cH+j8BJe3SyVsVjZPYTPNnk9v+5QDi5pIoK39n
qT/fDdr9BCLneQeqae75p/zPUpaZqn1UUZONmxlO8dL+mt3gvY7/nzcRBQqSDdo1HC3B241hce1G
esyZZqMX7p/UYDDTGXt9s1FiurXKsb3tjZjfa0n97dJYj8ujK8UZ82ajyAPcYb0yrzLXXs3FBkor
Lccu+n+/i/QSkdkgb2P2imjg9xs4hFbX27KsM0uZXJ2GbVywua/npruAYS7l5b/fxz+yABqXFMXO
4QDz57b3Zjlf71UzCUJxvHar+65RGGSFuk8hLznXNqCALqm23L3wSpl//ffSf7uffHPkr0yuMxD9
5gPXZhmF0JosIAh0FiinuWmk9V696K+rULpmO8RUj4n/3++nXytKZ5jjZLjuYCU1DtBZJvu96u2f
JyN5BNoTOocUVsgXf19lLXoPwJBXZ7mZ4PY0k3nAyK/NCvJVLDg3Hb9znvz5SSNaor39n3I10dyb
70wKNJg2gJmsoDB49PvaXOaVoogKsgF3rX8/qb98b78t9ubqSul5Yg23OotCQgwpbfpSoRiiC/IR
eVyRluNosizd4d/L/uWmsiEHmFCcrRqQuf1+U+PewkW9mOpsAdWB2wzyAnxq0MQEaRXES3nReAP8
nH8v+rdrpRZO7e1cZyBS/n3RIQ/zEgeKKutwbcPLsh5VZdLQLJs9J40O8dGVAJu3U6EmhL3/Xvwv
TzVgzByFBJUHnuqb89sLt21ZlIISQ/yVUk/Kn4JNuhfGHdbv/17qL98F3aP/SGiZjrPe5jWWPRbI
62SXlUxvHMrewghwi807u9k7q7ydX5Yq7KVXrl2GgD/E+G/1U9A/P/59KX/cNZ4VnUUyXhq1lGbf
3DVN3kZDsR4yvxHTQ0sBPLOWeTuVux18/vdSf2yXdLDPkouYFg3ShLd3rZ97zOba7uzq7rtPOWqs
/LIyO5PS2ZDPkGg4y7eoTL2NEtyXelPUwv/9C2ib/nG9bGPIIwmOzz+Fdsbvryi96obxzGY67L7V
MIEuDJTp9n4FyFM0KfSUBaF7UAGcxow2mpcaM7Gos6Dd27Tr8ukQV5bd2R9NBwLma9Wgv/AutzYa
xXMZ9uEoP+d7U/f1RYhTu/jRd7XIo1RUVi4guTUrHLyDtRVW7qYlvNAJG8yVFm99knE9u0+rHmMx
AIort/N/X5rJfZ1CmNW/bGmN22fjmMD9MINZ6n5MjSdV6qi9sg+1GCoQOrUt6+5KjXV1ZYV1gF9m
WK/7iy57SVOc7NVqwiOHb67S3W7WDbNdMjPO/XbH8Q3uThs9U2BxvGsGhBbrB9AjL/7U8AcxLRyY
yMIYuIpWpzgsPVIsmOVx3sXX5eSTb9M+7bePNrBVZjYHWed51tEYb9J6l/H8SXvuXN/Ngy/cizaO
c8pzXMvgvwIfUXjy0ieho34xVhuT3wcaGC6OVQEmLZN1MZeL2E6yq/EmC1p+QJgxsFJVYdrFU9xB
XBnPlKgyd/fHM0yl/9GOfeBUJ4k7zedpIWlfs3YeRvEBjeyQf5BVbBA4K3upKPGsCz81QE3yYqvC
YjwZKXRvPo7BiI41LrxoP+jFmmSqQr+tH5azJc3ZUlGo+LOf7+HyZVSYQSvc/LxefVyGmmIrbJO6
nUvy2Ty2L0rXkfoR3KdsSGEKo/AIamtLQJtsnVmZzwFOPsWnyo/WCWw7+8raXrZqVSWQLzUyLhOW
lFketi2EX5vIttj2OuXUDgnwqz3Qw+c5JMulYtWPsXw2u7vlmukI34iHaHGL9rvH+e0UaSdEBKXE
bHPtRHT5LV99HAJGHX46xnhFQzF6mUorLYs1rMvz457tJd3VNMwyg9O2FSzPhxw/1fneoVNXYxCZ
0174ff8qnc6G0FTz3m6cp60Kty/sYqtjJVJ5jbmfVORQkxULHpYuXnM9pC6sSKWrcNCMjJP/xLbX
wXuzzoOFUQWx77b1EnmY6DHF7mkzr2lRi2l/HcvY2FebM3rmkwe+pfjoxrnsn5he1PgMxzluqdRX
TAjpR4I1XIdqt25x+cyZzKcIb56h9QiLcV4VsPi8TeHNUEIGeSauq5zjEJUU6lOkdktpZUwT2YW4
mPaWfieGyd6+v/Zex4cKEnwPIjgnjWWQhfS16Gfr2p2dboxTk/sS3HBfCj9sU6uMchElxmnoAVwr
wfxonNprpwyecYLOVQYtEOVPYg+7NXigycI+gudnCwMrp7ZMv72iqhR1gVEd13HjOIVAmYrlD1Lk
ZB+iovnqTzM8vBRknLEeA6JsAFP4VeagCY1EFqMSNlhffe/qvcYwVjhFPKv0rLZYlqvQJt2RH5rB
8tv5cpZtOarTrJkTXlL4VS3G+aMb5P5N79ZBp7Axqsq+vJTs1lA8WjtmGs/FzsZPHU+IsUkrtUWj
c2ncju3rU976u1KPPYz2JmYPicPN/jTnA3IlInRQoRjGyl6Et0wQan0dIRRanMNYGG9LtnhXIMCW
HZFkBgaqnu+7GquriwknkQpP1Q5rujoBErrFP6LOoddxlPUe/JJsKeG1bTWL9SWsnGV46kI8AVD6
IVBCbMgM6/DDcdmTE2clWkg3Xa3rtRWMYf60k52rZ0sOc3tq2yJw8NkP0MpauhTfQgnAAsvdfbyc
c9OeNj+HZjFtU2EnjFQUt0HulHcx0wZHp42bO3ppI32eDi6e/xRVftccqDnN4O5oPw/lXTCCq4IA
B7pKvDjuso/fuabKfZHwclDsMoAUn/hZNB7sslF7KnXf4uqLHL+9XvY+x4t+I2hPmzp2phdXOZGw
cB7vpvFG+E3cPjpN1U6QxgY/v5+8Su837Hfji/GoKj4XfTzl30NTRd1D3Yjo7AJsmfgF/c80HJdB
VGFW2uO6n4hddzhrukcoephEl/8cGPKc75Gqni17i0rH33hlB9653Ebi8jAHTt//iHOvDpg1xGRz
PAxmnbEz9FZixUQMs8NbzTti6YfG037/uWvrpv7Y72YyVyVa2wX2mc7b5jkvImn1F962BEt4tPy5
0PaFJtnLdQoDpZ5/rTipWj/XxoMdnJTS9pRIFyk855sza61cxul7jYssUxnr0qZYqxSFTuK4rHzm
M4byrESdS3cCsh3s/dT/DFVnWW0yRNPCoG5ZODL+OnkAcJ/BW3cVh9LAi14mqMEMLqrNsINBTpSt
OtmzkUZ6xqpwbRlIx6dyuoVni58C4hjl4TWt2c+ROyzqtUMLysBdoCswXLXd2BhTn7u/gz0ICfF2
qJASWU0FJk4XNEuf8010P4p+rCNKli2gKl+N9rMtqNelLu+im4ZTMXffF2WiR0Rdqs/iDo7XQ9Bv
+gIm1JbfNKVbQlxW5fQS2TR7k8Vdm1dYltNju0M+DipfdhfjoN2HcduCB2ZRC/mfY+G1iJj1ZQpx
Ca76bSrVRyKFiMJ76cfdaTLYa5xwxcnlwYL2q1N3iGf/wiwWYhIkvt3zYIc8rN2IyxnDRzujYlla
SQmkU6WI7/AmgOfX1sc68PMby7fAOI5njFolOL8vR+lM3mEsF0j3tYTJME92cwyi3faOntUXJzIf
TCkgVYwWQrZ8KrOx6wcrXRGKZzONCwU8I1pfXfSXbTqBkFxSv1l5KNXe4km0omSV6T5vqrmEdBgC
C4Tr3B6ISeIC7yKAhlm1i0VfFRiY7KB8+/ACmKvUeMtskZ1ZgmMosc9LpWpwGnQetsq9dLaHQGSu
drSNsK4oH9nunM+LO/Qrbsbx8smrw+KTX+j8V8nQ+oMNcQLyEdwR61hWAwIcK8SHPmEsPd6SOFoI
VnEfGoObMe908zAMpl9OjrfU4yUw5dI+Khf65ScgUhJyLfiLKqn9ZSMpg9l7Cpa48w75HlkDvtH1
eHd+DpTD92ZYU5nnZydQByuyDNhZqdAi7h2HSB12axL0yvkab353XbjYYmSomSuuwdLSPVXCTAy0
m6r+MvBoqrSCjwfmbsG+qsc+4UjtcuzR3nWNk5JRdcfaa/mf1ICJwQvMaUscRu3ieW7qOr8A7rQ5
IFpLRJ5BHcUQOux2vGvaICqPoVPjchMvKpBHd1gsxpFgFMbJYJaBUtOKmjcRvl2C58CkwT8Y1Y2P
W7h0/seuKWo73aClyaTT4QgSoZy0vvXDYmT6unBxbu2LLbSzgec5fpiM5VzAOsTQeXBb3J47qB9E
l6HCIN1lGmhNZCjZzBZTee2x71Zx5yDgGr7ZQwO5KmLPTKZAqyIri4m/1m3CuIEOuRLxnfmaBerw
PryO2zr0TlHLHk7oHvfNz8a4evsZYKHzAjyS86QGe+xm/RLHQFlMYXEt9tKnREs41/cbDayrXM/+
s+PvSwQCHe1/WroAHkxY9FYyora/1iu0vmTdgMOmqxljJwsGr9ApJj4xDoylru73yXG+LF5c3lQQ
50DlWG4h2Qzjukr7HEA5Lvm292l2rP2LGJo8TgQwVPvRURK3BB9pQ/fSzNNKpaxZpOo/8FnucLd7
zckH9M0S9yVx7ZNRwhsza3Cq68H2FY76uE2aZGngZWZFUUbuBY/KX49GldvCq9rHjysjJvUh19WZ
uEKXuLyoNgF9Bw7pdgYURmV4zGVOgdiIHNvactD2i7eJswiKCc76SAV0OcTuitY012V+Ms5q4XXj
F0V3EsTT4+eydrdkjMKmSpdCsXfREw6bLtkYi+wuZmZc76nEOW1GE2nF8T2UNlNhgpyF7yuoxHpC
pYTvee+BMMDpuiJra3gs9QVFBv4eq1Y+fu7aMzphaKX8TGO9++nYpvhRjsP2Ay+YEgBz0970PgpA
1BRivDe1ap76XLQ6s3ihXpQLS/dkNW7/NDfCYs/sbOMeQx20BAVWHovMJ6BwT4F95iK5EEOf8org
26Tk+51Mjezdx5m5uv3A1NGYlXkNCnMRnFopWlqMrPLWiyqCwZ4EdW3d4N7dYWHjJI/L2hFdvoWj
cziHIBj6OGoupdcQDsvVCg+mXTmHkqXqXXkAUA7FKBCifK0L5toThv6s7qlW+7Zkawd28sRWPNyG
dKwZ63VNMCShioMEWCLWAUgq4l8gJPUvS4r41+L5ZLZrnU97qizl05qNFs4zRHWwRj27cw65T3qO
3uXsHamhsX3dto3pFtjqICyX2LjfmfojB5Kx3RAii/lTlIfDt67fhXvlMpZ+omcanVnv0TxhA0JN
+Mi0Cg79tZ+jvyjLyX5ehzOvJRpM8SXo8VsPgLl8jeUuHpTrqIdYxBskKiIeRJrSZ5I47Oh4gUmr
p+PmdUt1iG0NDKMETXe7TYAEj6236W8h7qRN4otdfq/daejwl+ndIMu1E55aiwkZCjeF+bpY3oov
9Rj1+mJtFvfbtnkqZI5nH76ObB7mEKqovnVqx/rFLP/2YRXryKs0LcHXtWjrp9LHOIMxxna5UhDV
XD5bxf6+o5ZYL1qEt3s2bVWHFbQlvvWLrh32t33/WA0SR5hlMC1c6Gry6J12a//Tbpd5T7cdfulh
F15LpUC36lp0epxJEPbpVxF4+ZfdHYsHxRF+H7SlfC2lD9l65a59B1o/X2vAjcT6Pc88Qeuj7bRt
8Lo+c/3Oo7oecGFSvL3VdFFL9SGeScMBNjSSrGovz2kCkPB72+l0fxwtyMVIn7A3Oq7Lvqqknio/
PKH5sF8D2fhBwhi+wFTA53N3GLUMKVSRw2eaUfY58UINZrqm8R7RfxIYzm+uZmyj0Xq4MjR+vePm
kNgfnEkiGJGelKew5l7jf9kBax2UA25BLSEvWb563l0+ReUzddD2aXMUdSASP7Uk7hhPsIkwYQiA
wEf6sWkL/+c6xO3ttlRLcUXe4XqHGMBpc5w14MO0Ued2jpXbxaU9wSk9ah3HT5zpQ5WtftVf14G1
yst5aIMvw+qKW10LMIt2VEIgI2BVV2Exx49lnO+aeceGuYLF1X6OtfeEQ7+tw+ZissE0poU3ej+i
ydXIcPq8vfYMXBNvU6NMZ38JegD0u9iSnSdz6ui2gkNcS/NCW3XXN+wWfgfRq3EOMIqhq0woDAhn
x4LkLufiuTt7vL9Q9nOf/MYtPjYzw71JJakuJQX+/Xl2Rmj/aqu6u2bE77yFU70KjvNajWHK5Iy8
D+W+4uOLQowbYLYgxXTXusOBzYXFMpqgT1bwnNOhIGyH19B61qW/blxmfAYPp6LbwjDhe/a+09PM
P1mjt3z2kNB/oUexXxfg3pEGlm38OdrW4QeVwPZ+VmP3rfaNezlwmXNK8430V9MzwiYDnT8qtC3O
L91+aSPWVTtvlMjlBjHCXZ3EhrHKnWXPoA7i+Mtji5MIyb6DNILdM5zuV7LULcHTt7ZR6Qj/y7ov
/m0Y1PPXtmq8z8BWgX4sXiu/NUsVNoluqX+mSzcE2ML5deskM5Tpr3mxESSrMi5ujD/pOdm5ibe5
aqyKcSqtbrAUJUixbGVncJnbgVGuSQTJTt7xKvyyeo2qALJt7oyMgaDeGE6Q4fMm2ddZkwIxSkry
b6phOuWd2G7zyDZAYWjOymQqnbBIl3KI1IGoae9TbzH1C9L8/N5RwbYmHfmRSRFdErXRcR0uII6s
2OJCIIah5jKkfxXN+/wVCzbvKTCxx94tTP8w9DL67BeuvV/GTdE8jbIevktk1bdMRgw7VKEq1gmk
efeFnB2gtcMJzMB/NdmPLaxqvsYSj0u22CB80L0VflbuSCqHcth7LteVo2MbdiZ9grnR7ZW0ave6
xYuVIwxsqsrc3hYv0L6xjCNnyElIIw8fqYWo5QbKr1yS0WunNeETD74JGOfFoZy29gLvfFD2bdE0
d71LPkEdiC76qZ3y+mY2mCOccgE/Jlqa8GfRef0VmnmimHYlxLBlpJ+oLIdThvQ431IdiajMgCUj
ZQfHzBYFlmC4rWg+fd/AcwdHKQegLsFKRN/L2lSpM8/LqzVt8X2AvA7Ve48NSdL4XTunMY6Q1zQ2
Bz+heVp9xMUH+sEoe2AV1bISe0V4VsEadIvuo4pFuKXdNrpnrBmIYC8q9pijUFaPUb1PIRAbWYVH
N1L2kWc8GiI3xpvh74hXJFSMuDPoDozHb/3lpmUibrtoaFE9hWKbyyss4DkcS8LqMmEvEhdxaen1
ZBVjGGazHzGZDgPdvHgUy65yuzV3i2zhGhldNtd7v88QsmEzuEks9gWQFOjmpA8LmpqtmvuLKqRR
dDCNX774+Wi+TrG2poxn2NwoLR07i7eFl7tt8u6zFM34Le5ar0gDIpTvNBl2eJGbLDNy5v6D1Lto
7y3sF+AoxCNF4EwPrgRXm0O2ebXdHVwzO4CnPni5A/sn6qNp/9YYYYF6byRfgYgkT8EiVCczXNwG
4HYVh4w1V3P8PfChxhymeTHb65Yr+2NEI/FiBz/Ph2NW9TJ0W/y9U8CGjvDM+2d81D2AfqKe080V
3asFst1LLDLuT0bUMdzvIIboMge8pXGgtvYgFhVHB63ysbqYqXUv4CY929wUbUzMYkiLPwbeQnnR
1g5uAC4F7DarxibSCZ63gz5EgHQayhxu97HRmCXgpG7Am+i51K/SqwlDndDuw0PX8mOyYZ1YWkdT
CD7R7PqW4Hkil93bfUo7KnrVgYn8DjkOPaGvYl+DqPjemnNJYbem6SGqRRQdnAi5S7pt076lBvI6
lalQSSsVuzZAwvdxhrVCh/uXs4cWpsM8h8q58ONt/DLB27aTPFRQPKgxk9bsoQsebBDBMF4tHlQY
jEJdHPYZAmA7mmfA52lvjH+v6q25WS2xMbchN1KhwgQB+ZWe8ZQvZzmCsnKIMZDfFC6p5QjUigaN
7h/rWTkW//k6fLDdmrhtr43VHQ1VXy8N+ip46Fo0BIneFRSvsunCDzjiuWEix0D9QFOkVUIxxBoz
5Kz9mHWzKClYjXFxv+6Y4SQUShrrtKKb3TJf47Wa+l0czbw6jnfb5vnyGHtk76nch94+b9/t10p7
im2a/jx/vCKaTkRur0+O8eK7sdNSn5Do1/dLX9hO5uML8SBj3Byx3ZYYwPfB5tCusktFJGAtji2O
KqZk9NyVdQEMrC5WOx2GvjK3jdeQqvkcg4BNGR7Sh9EITDVFC6H9upoj+2IeR7kmIxqOp5K3SqIl
aqOSWoU3FGzGFR9UxbxEkehhaUhEA784qcKNTIaL8EgrM6/hbEZ4g8PzVLn+6vWttE4lWeolNVX3
bgi34Ffpxp5i3ypAUS28QGHit62xjqDhG5PNubM+bb7oRGLbFbytmW08pAlThV0KiAnZ9z7VWkdI
MFyDsPYOKWzzAcRx6YN8jbeJaH+LbmkSzZ9yxMXQyzg0uEnzZqj62ZJGQAXdGO1cviC3tCvOptb2
2m+irAxFSS9unnJUCeOhC0UMLov84D7WNZFT4LhzmVjWYqgz721zmbsOUgkJ6oqDjJGqPguJXOdU
0ePreJJmIAHQng9vph69j/Fsk1fbTD4+0vKxKWFMtiIQUqpJZBPRk9pDOYLjIuQFYD01l11TEmOs
hVinbN3K9ZuTQ2gh3tvGm7rpWvvSkbl4mo3nPiD7hTHjyzymwmr183zo6PbdmsGnAFYWvvz0nyYD
1MF4/OmoWd+JPpfPIh+m9hDPU/0TaDjH6bhq823bxXzn7n35cxqw7SA5cPO7ce8h6dr54DyvrYe7
7kr16SJ0Bud7rtjyuFTeMfqiRmVK9/OXsBcU5o1ZcdlSUdkyhox9C25qtQ/er/Lu6KAtj6SqZkzd
wt9fkCyILz2dCQ6yuNRL0ipb1LfYl9JPKuS0fhz3qNxPoWugIMAan3/OFj4tROvBT4GHpJWSjEYf
HGerqfTOevkkdEdkXUpl3bb1eafRZZk/9ByfMt2kvV7THGHiFrVvKKAMLXZwq33jBbRmuvZB2zvx
Lkv2d44GcJxMK+ddFK5sVjODiY9T1NfT9ZKHjqbB1K0Q8sKWMiV+15FzoSYPeywfVxU/k3a//+IO
nTcrQk2o35RTn+2tpFjaKLKtxPcoexRbsPsXHII2de0upxHumG54aM7uAse4d/Ybtj23J/0gvE+C
SAy/ctF5HrjkciIVXt3hsdbxsqX0y6vlGHs9Ri+OruyHmRDEgulWsqEQ/s9sB1FJ84nhDcU0vLZw
nofV6h+rvBtXgLw7NT+xVuF+6TGb9zPy69pLOlt5XcpLsr+sqhZPhV3PFa3gef7aNznV2hUL/yYB
ejreBzijfp85ee6oNNv3GAcPzv2EMiWnZNc1kDjOHWJd9/b8OafyZ51qd1f3nWUv3XUeSBCVE59X
cGQskP5fLc721Zoe+QGIJrG8G1VxhboHmEKKmrf81jfUZhnVnEloxdw0tImAGt87TMCqwyzX+VDk
Cy1+7TUu9xf2VAHHzQoeGvqnuP2bglhhcJzhm9XQmD7AKzYIYGvNGxsNVvhLutb+6O1qXa7HKODI
2Zl4sdNw9fVX6uChly4okU8BPrjlZeWhIT8fcxqC3Di4hH9DQd0O6xkHMLYJzUutV/t1b9rITlan
EdcMug8/g3Cj8IxlN16vNS3gz6Ao1xAhQUcP3y/C6bJbBH9zN68TIa0Xtn46NZH/i76HT7cDFcG5
WdwxZ9V7C2kWDu/Wd2onlMV7NrU1bWgfOjf73FmfWuHR+BeF8at0q+jyU0fOacaHJfXfDP+44bHZ
3P2bRoj8ygUBbCHZaPtDuNdxkHrTusjThgn/FQUfa4M+WOiPREs9UjI3Fxa8NSPc025L99Xy++oZ
iWz5RVGbfcXh04aT563d81RX/s/ZDPDoCXosav705r6Nw+Td6jiatvngr7H9HfU4ADAnrxn8P9PQ
m0urabfPvSlm/8ope0iREjUILzLOzb/4HvVE9XCiT1yt7U6Ih/JmOgSNKMfDMlfe9YLDBO0m3Xs/
c7ejEmAPUZ6V8xZsx7AyaAsr5VuCjGEQS3Fb+HXHNdMZEKnmfd2Pg1Jum3Y8u6veHix6yQxh/mzG
TT6MvSGoFfmS+wD4tHAPfu/rOh2t1rWuTd7OeYIZkf8qHE1HqC8iRx5rEtjHsBH2mMag0/bLai6d
J6AwuAFYdklsEA74tgzSpjpTnOOApMjz8a7t3RHA5rr1H8VMe4xTusaV2Nhj+GAtwVocNyG7L+FI
dJRWPcXqpBUFZDVQeOOTnLT/A/U89Zm+UUOYzJJpGO/Fw73QvnX33TE3zexVInGbnGrTWvjhHYLu
sckizmGTlTKa2JSErxirW3GEOBawXNpT3k5hfe2wfVB5LidpH7x4rp7qptgp9/ibqA4DuiTGt0qH
svIoA5M6u0JPbDemeXYtMoekw8Oi4I/PJgt6x8iEI5Ieh+Kk+bng3+tldHzsq+D/ODuvpTiyrVs/
UUakN7fpykBRFCAE3GSATHrv8+nPl+qLXxQcKrT3juiWGrNqubmmGWPMMQ9SuG+WvtdTU5hI6I/T
fcRSPlbLArF5Sqy4dIQU2+cMkRyhdlyUdeWTEgpv22jV5MhGXXoUxKj/DquF61f0AQCUOa+m1o1U
s1WdUKiAYqiBKe/ahPv3Ck4AA6kaBYUuWcHYprhZXM5Cbip65ZJiQNAEejtaiS1BbKzXHW2CcknZ
ZLSok3kNjMBTJ4IIW01nyy+GTkiuNQRcdducxCm2wwE1IicrSKhuzVnXflVaHX0vMCkRi2D0u1LC
JXJNMFDq3ZJm/fWsimV8jXemX4+VaBQbbSiGmE56OaAaPAeyNZI0SI1LuxiBBMwScngiTSufh7ln
IrVC08ecoOv7REwAD0YoETVYzCr4lpphNcOiXAxgQDwdiUept7mqKtwUPyennjoZHdd6KLNKcyP1
Y/lDyAQtvpqgY29hXPc/9AFSlyhHfX1D6p6aVwcZcsYo1fpva8jjnzO11V8Z2ddHtdKBTgQVKj6O
koZ4b12Na+7GQ6UeO+AeIMSowaKdNMwTJYdBTWFFoEmO0ObYvBpJiRHsI7LlvCSd0ThJGrdsxWhw
9DuzKlT6frbqowX06DXKpOlRrA1a3uVyMb0W6FNLbhINwgl/YnnskpoPb5j5N1Xtm8d0KkXLxlZL
CUQhcCcgx1T6I2dzWMXwyfViIXZb2o4mtWVNqgE5edJcldGYttRP6qsmdeo3qEj9SRUIUO3WHNof
shgW+CMEQZUbUNbc5UwQl44mqFcxLqnuZIivlmBWkMxG4FNBBXeoAFlw9Wl2zlsYvRnqqHUoW8+L
grZTHeuuChImdgMWUHLABBvc1YBz4MSyEgNiRieM+nkFYMtebTL8GDZYtRs6TF0XJulOKnJp9Yi8
TfYznYamhHewZMciw/P05iGsKGtR3s1dKxnUyZ8Sytr1pNO4cDZSlZkFMCW9JeCBoTZuTi9VKqav
BARwt+NcWB5kaRZpNCjU44MazsmdPA90CJGlkSocz0dZOeA1qExnZlcehy6ob3JVVr41BZH+ibST
ojo1yKuXGZzrc1jO+X2rp7jY4METMGFxoDxG2kwTRWmOlRuBMne0LYuwfo2GckUgEoOk9oh0W7fp
xSIV7KG3eC+EuU8oJ1FMfNB1QC1JBObXHuui+zXA9njRCUFD/A2F+6ngJIRkIKVltiNzUsFeWWmv
O3LUaqfYWDTipxwVarvvZek0KeN0yulNRr9UTU1eQdEReMzd8HNCtja3o3Y9uW2rxuV2qdLiqaQI
zCG2sil2BJIBok29ILJsEk2knxY9jQ4RlALDaVS54e0d+SG/jtQ+om1EREI8E4U526p5AFioDafu
FLYBsIpkhdrbqjpGtMCVe+GJeDw7KhrpbVY7EY5V04W3EHcQyQ2kQt3JUkfet1lhSVwyTUMIMi1p
U2mQSHskkVg9iyHCHJ4hZuRihyaWbsBJFroDu4RkFTGaTiU6kYzZwbYC2MDdKk5zT/8WV6gVNjnq
KB+7HHu4LCEovSchUqrJVaJZ3I4CJXfsdji9mpUWPGh4LqyTLvRvkrJQ2UepM6YHjKTNBOfCGD1K
QawFe6RXx2NRowzjc/wxZsDxeB9LDSA3VdehDvHWlYYcU17pPA9z2VwLKvbENrqwS90uU+mnK+hz
cJQtebgbZLN7G9SOJsIS6hxXRUb5HW+tDChFqtorubsRk2c04bZUYNKTf43LjTjWoHkmVaiumGoL
nMGQo8iZAe7+ivURSIsQTGg2ibn+u1KjTPeEZiheV5NAZEadg8YHeA87I5hy5AupkT7X5ijBeIiU
sOBVEkxSMuQlbrIGegGQGD24WYyMhn4LyTfwB9FSDq4VlGGFG6TG+0UryFpXAXh8khYgPvxamOlL
bpU8mHmdjzLHp1H2qUadCW0bscyIm/T0Tuym5MdYLsZLBAYcEGakiN/bpSYQ0jLUddQpAmETyiLk
wrAXA1xxfVC+cwqTa+D4P6agzWpHKSo8PCPGJzcWU0b5scjEbSJXYJimhcImRjqpIy8xcdPtQSD6
tBNKdACMrFHeAcSJTA9FO2jfeiEorwUAOCyUwtObFIO4jdqaK0Gy37pt5Uq5rcg6F24wKuNzLfNS
cvjU8U0u6AVkA3zSr4YWvJddWGX8OM6UyMhDjdoB5vPICQdQGXk9YL4GDahKJYI3UioXeiOJezau
AZ+RTsJDak0h4LUVdFhqtKraDPUQY2SD4rmBHvs0Km15U4jxpGyTrBL9Qpg6dYNBrel525VdpIKU
IA1IUyByCNmwTwtqntJaPQRHZ9ow8JVhO1laTo0hj/XWaQSZBC8dWiA7IJlPSXtQUu4TmxA0YJc6
TafYMZiHdIzFjLwpKfEDLDYyBsWU6gadgRowuaQiyFDwVkSdN1RGpvh0oCGNnfRK81Qm8vgL+lWk
o7xFldlNurm+h0crZNeAe+OrBGuRO8a4RlLUlfkQQGTi0Dbwt57QGxWu4HhTujaWMXlVI3X8RV2P
UZu0TS2XXFVmHhs1JwlMg8OFGACdWyqthak13yHeVdpVpJXxN4AGXYeTNVQ9MJlYACcyQUFKnaYC
dbUNSaO11xCF2wMNsdPeMUlxLVsaJFZxdKS+OskPoCqWN5ytAQz8ZKhB+9iFKXQQr0Fqy9gJlO9f
UfMen6ZQmfoNdXizdC0iYXAVvYAKJDE1Ce3QWIRnC+kz5LlM3bqJ+tSKQIBFJg51Wd63lO4BU4mx
+CYAiSjcJU61wAMQYgGHIhzNXbUFF0R1e70Aaj8jSigX5lA7ZiO0Ol61AbqM6p710JW1eVp6ZRQp
UC5ME+51vQFdOx6WoV1IuS1YBpdiSH8XApTuqQlJaU0e00wf45LSlNvTcxrNHZB/OJZpPpMfbjVM
TiOlBPomYBAJmFjXdWBRhCilrCBwbKjZIteYVosRbGvyyTHyRzi1TinKlAkpuxW6j95XRedzJNNM
n2x9ytukyJTjVKDjqDQ1dKdwimaQKVQpQniPwzgONKCX5D2iMRJZFbGgq7zK4LI9TiJaBnWSz4Gd
zph3aockeXaofxNAAzIxwHMtifSqpXIKcbhALhNV1SGd3FwZ1J/RUmADhZh2NLag5ORlrQTcr91j
rO+arM6+AUZUKo9IfnocwiiPdgLONvWMuFJORiijpDVJFSey04tOolIoSYcRh+a1TgbzHllgC8AR
bZICmj4vcEgXRe5uGjOWX6JSNjQ3SSZxt2hhWR0bq2xO41xoIngNE9R6ubrzeaCkjaOKPUgwvHAB
ynWht9+LKCO2TZD/xMgD3AxcsuHqCXNA3QiWGTBcpcgEAcCb0N9ippbBUZIUXGOVCJ0/1n/eAbWz
BrsUy+6AaaQ2DHYoeIJ9kW1nVZsnF5ADJUGgPfXzDEOudWtAbvUekSTxdzgVprIRBfJ6DqkBiadE
1JPZxbgIJk27FUJOBMa7n3kotyNOdBo+oqU7nOaoGXhhKj18jep4+S0FVEv8tLHSN4tHuvF0LhbV
hzoxa6RmEgMs6Iyb6XDiKXCrkcC9gbmAs0e4nf4gL1+8lpURj7aEBPwjlVvyMmPbzYeyHK1XuFcg
eKgSazWZ/yUBpqwI5s8syZe3mHiKWUkZOLY+NwbVSeJE69YSnjY4YmxkLzEarrQIkhaEBFSyc1Q6
45XH0Q4WANGiXHIAJ6LI5oeU6vbtOMudLRoy2HoksYQIZFESNp5ZWUCteVvoqWSG6hI6FGHrG/qd
ibNriLp4rYUFTQViaczKDT5j+r0usco4ccCNernC9ANyzH8AMU1uYe92YAtjORc8UODBbYd9ihxc
e4nQLC77exl8+LeKes2DRjPKV5XX8TovM+UuyRS1ONXJ2COpY8XDvJXNYbpvo7ZF7nRpFOR+qqwL
NnOpJHd9pbRkm8YZososLmQY8V0QR11kMzU9IiNB92K1JESc2lpvXLnj1nhhF0/YR2tsil2hTnIP
6XhUTYt8qoZ90JSOL0dQeH5U8VIJDqpmJVoNiTQnb2YJWGIDSW0IDgNxDSAuIxjuJrByv1TCAbZa
EkcaOYXk1wM1AkI2g3oB0tCJ2dvYTMFDgHf/E/GnNbU6T6OKIcAH9KDfKM9wQEB35FCCnut44iFv
Osna1NmYUlmFFZRvJzCdd8QnFX2NE7kFMq9BCBqlpZacNoP6aKeynGWgSkiMuEEANQY/0jBuyUfj
bWowAa6SBsidG9PQ0qRg0PM8AahRHuW5jt8mEzSvk2UGXi4sx6Z2atEMbotEBVtUjilOLqXWKPVL
JdfvhVwGvNND27ttBalbnNoMeiiXpg6CqTLE8kGOjeYFqNki+JMxN5sIavDimmEd7DlSaualTY5n
mglKcZLMzryjs2L5bCq1JvgDQIJfvRRPb0NEuYkkS6LetIuQ3rXzyDqNnIfXiuL6RLw51rsG0tXg
Sei8dw6fS3xQF6vaTkISAIghefqzTePwea7C5CXvZuVbTtD7s6+nPKYcy5mzZSUXZjsEl00ySUOp
w27BwX/PMqozUpoH5HDzYaEgb5jVBqx9LTvESGHJa0gdDpcZcL7dK6ikeWHTGTddogkTBjyTNLKA
SfLUVGn8YAWpdUsBkdzLGASLsKa6ptI2dQGSyxSrBAEz9u4VV4IARAZvadPClX2EYhW86RFJC7+1
6kR1Z1ARFoivbt6ri54jfSGu704i1lnsqUNEgjYD26F4Um4axzUC1TA1/bJryzZsnKCnqY6LgpN8
3Q6L+i1MsW02Qpox7YkIVnyzqXBykG5ufo+owlzHdd7J7tCIVM5jE36BjYTRNDhaV4eZPSyz8IRW
HTs/zQiim/EiPSiTgV5LDQJTZv9w3OwxLWUoOGlhnbo0WDSbsD3ClQgkiWsiysK3MVaWb0E89BLQ
8DXjTG+E/lVNWqV2lpGMjLPQfyJYdQxnSm9kj25zdlUASEuAbc+KIR0gjjU3phUCPTakHH8/VJHd
dqkYjRP2n0K93M4UfZcpHQMfyKgabjOptU5CEaFyYVnU7q+UYaSuQWG8dYNunlvIFngAOzlRLcFu
Oxosd0UjEKF2FOA9QtgigZCYlOVJniUAAqDHWug0AceJMsnQe/UUzZXbiJOkOuYCNdqZxL5/HZRR
GL2xb6TEtyIr5aZFlo7/BRR1AUgXhokrkRyMf04hKRqvXwRpcPISHj7u2pwCvrBqOd6jPmblh3GI
zVstTrPaVYYlg7BVgrY7Qv6hvN3DWGAxaiX/KaWF1PpztASTO08kr/wwwl12JVaxcRdMOx5HQr2K
hc0qQSI/JAd3cW3gYdQ0vhCAfA64JjNX+FdWTHRZj2GA3JXdjKJNTROAA+0QuifQsyrlyLLVD7VG
BdpRlrkCZGxWCfqIaiCBwcWeEbLLyV0nJTpOMzlVMHkjAG03g0n0swyq+VuZSclRBZ8urtBBssjk
ZQ3C07L6bQYDISEZXrKG5BHxwxKN0k1nZOILfuDYOQQuBY7p0JhHqVJqaROo5vISCqN4QD5kEK+g
lSk/R01S1jRNBlAT7Y5wR4o4WqiUisURmoEigeZX+oiCO+0NHOBA3ChjSsRTRMuD1ClVkQ0bRFF7
6NuGAnPd6xR6U7G1drMQduNmZL/vF971aauS49glTUQlXBnIJqE11l8DjeDtLMGh3OAz8IhkYlsO
9tKS2tiYcd0Av7CiMnzIe4uyEwB7GeRUkZonPS+BxfIIhcc6A1NsD6zyd7Dqw3EN/wDliBnMMEEo
21sYk8GPtCKX7AzKRNyhTmYGYISGKs9WhMKaHVbRbIDUykhi5Ak6t94qL/gjI+2GLqxcRQ+RWnTE
w6JVP8Mf1zPSbUX2I5TqBjxEkJJcsiwS8qDTi+pBKsECYGlBYqgaisd23NKp3OUWzy/WrC8D3r0C
KmQkaauBx8GZBDGtZndqDKvBoR6lv2lmY5x4mVrFL4OQijdHt/HELmxw/JtKqZzVOs++nJDy8ZKp
I6GtmQsQycjMjysadXajqZ4O+DNFq29DatuzF6FQUCPxVguHduAt3aZlqexMMiVIsSIvT2BfTpV0
bKEF/mwCcTnqsZl19gjEot+q5WLGV2YVFxLp+bAzrpdOz6pHIgThUbBIi1IEqkTQ+XqCv9uNlfSc
FQsZNQm/Pvlhhckg2ARiIBQDCcrUpqrBjH83aFxqUXCxCg3DoJAkA2UbkoIH/hPP38CWDnTYsCAu
+UoFk8cu+5mesV+znc8FliBzI/aJdANsLFlFi+891TmTZs2qgf1QDlblFxrFBnaf1v3GSMfpVhCy
tYVBELJdXe9maS9tvh7+nO69Dk/bVsj4JtKx+nnHFhisTQdoJbchXhEYZQCZ+60IRlCB21kdqVBY
9qKp4VUzZYCCvx5cOud5/xldFkVqjjDNdfGM561KFd4V5WM7zYYEUd6O2kdPpbmB6+Vl3aihEWbO
m6Ig1pbHEOD1THAPWsOyw1LFNlJgdFOQJQ4ZVPPCp/v0w9FJUEZCQEIV+kwTop6whL1KQFrkIclO
2GohUIqMXGDalnrpXlgLmY3+S6WYdlV4iLRB5mIg/KpK69f/0pUpRPKcFDELOw1wObxGCjAkOT0T
vZRYKwbgRW4xhKMOkiAmzoQt66UFuBt8O1L/td49ff2JzsUp/vtAFscCVVNZPm/EUo1qMVLnLrDD
mvmmxoYCRA7KlGHHkza9BbgYF8QhPjuMBkUBXVt1dlH+OFsCME9l2lKLhxIo3+pATXB7JfC4nTjt
QNBZm6qAv10q+oW2Dx8HVnXQxvp6DqltW2drP+sCZJGqggxYiOMqbjofZmpoV2AkFPDbdefWZl3f
WVoW+l8v8sdD9n7ksymbJfxH0DcUG1Hgg/BFIjquvuVqIw87clIU1r8e71yugouua8jRaCIq3AjW
rp/nr1PWzlopxSrmhs5I4j4E38qTW5UXNHc+Hh1GoUMgxwZWBn96PwpDx4pVc5aVUer22gp/M3Np
T2F+vDfAXF84N58tIorbqyQYRUHkn94PR0PVwMoFTmrT8Y51pIodMpDfIdhI239fPsy1KtLHFMnf
c3M50iZBpbRJ6hwhiNFJxrkzncpoh+LCufhsBU06sIuQ32ElnAtAwRtrminmKQpqud7hJEH8gqsc
O6BJoUA35JEvaJ5dGvFMJ0kitK/zHnNXRcL4I5jJsFldsqYwmyi9RRXykg7UpwOqwECY4aoFffby
jQYo2jRiih31ewDsUbvsEbfoofqP2g1Ii/6CmOBnZ59eR+hpSYiHIjz7/pjEvT7ivDDgUhs1AOvO
Aug01f/Dzlko69IIAuQS1uT9KHrZaOFsMooShOTxBivajQVKC84Uhobg9Rk+zYVLvT6T758O8NUy
hhppt/XarSv916VG8SRMivVUBnIqTQCn0zbZAEG3ah+GC/IBEA6h1URSn1je1xfi06EVg8ugs6Cq
djZ0afUZ3jfsZ1I/0ssahnZk152E796abbF2ZBa64fGfB0WMiqPDsdGQhTw7qgGA9amjdRUZ/0F8
giaUUoVIg/jIGZLe8HcAaY5QEIMLt3+dzNk6IwJLvZsOCpi2c0mqQY7LyKyxM23Qm88y1O8Ef0Ua
trRI6/0QhvaF1f3kxK5OIQ1hFIkH8YO1Hq0OlF9GZQ2AqqshsOn3gvKPTdLxPFReAgaiwzytCc9P
7BKYi6KB+7WRiYCkKxnBpp1Jpyt54tdZYJJkUtSNqoBhvXBwPzHcBjNbh8d4Q5J+f3AbuO8GVFPm
l1bTvu56wwG5pwHLV/sLOk2fHFRaAiq0E0HMFC3Tsye+zkR5GbWcMwMJ0BUaMGaT1sDAjakqnSrw
yk+pZF1qPfHJBK1VGJ7mQRo9nM+bJMCcRg55YGljbqArNuCS4LgEm1CErvD1pfjkrFirDi0tNuh5
QwOr92uZwD4nncQEA5SBXKsD0DTW2iUZuI+jINuFXBIiVBbv4HlfNXEwaeFR05VFQEngmI4pwL4o
GS74Y5+Mskrm8X9MKEJUZ3FBD3ElLzSLZ9YALFpJhQZsJ/pX4WOThiD4Cyhj8yDQZ2HdvL/M5iRG
w0SkQbdK0CP5sUFlp3TLRuiiC3bjk+lg7ySk7EVMJB2r3g9EmUkNC40GEsuIPmqcy40DcvGCUu9H
47TqUaLuiZCIYaramVGUYWyMU0GOUxa1dI8Ni2cvbgGFVBP0fw+qdTU//+uRQ5oXIWW6REA4Y27v
50V5uzcMEiBU8IWW8hldN4ECZksg+P/DQLSEBBTPdnH23g9Ek3p6jWR4yYpSERpFZuVX8zS5X4/y
yQrSwQWPS+Qpo9/l2XT6Eh5rmdS8ZYPROvBzkBoyphaMZUrdBuz/09fjfXIsGE9fG0vymNDn4P2s
Sl0OhnRtxyMAQbPBcEh+i/X1/nkUJHnIhmkKdkg0z/wRUu6p0FU4B1TZzBMiFOhEQA7YfD3K+lnf
P43cH+w4LyOS23g+7+cS6BFqU6uWpkI3O4DaiLJAmhnvcVzrawing6M28cqnSYbwQi+Rj5ad9hA4
5GuFhRfsvBt62kLkECcYMf3YDts00dbkFpipl0ygXngtyITvt7gMVXbhvHyyfya61MjqYm9l7Vwb
m76TSSQjMGgPUSfcJJqa221VjRe81vVsn68s3ZKoqHLP0D0+eyPLaoJXbwLIsjKz2MAxDDqK6b0u
eiqIoOHCTftsHxH+Ix+3rqh0noXoFVpSgRklPjSneEM+D5ZknOqzExqyfEv0KJx0Ta99BSf34esj
9Nlyrv4r3T5M2lMpZ9fBiMkeh7oGEh+Q0a2E/pJXom94IVb85JLzHuMk455r/PPsaUF/qVIQSwcl
rKeG3QIkeFEmVEXBwtaUsfR2+/WsPtu+NaRFghZLaZ7r3i9Im5TQ9aDa5JEGTlENqRXqlE3BYKFa
dcEJ+HR2hNyrE7B65WeBN1JR4DSRTEBSJQDUT3te6hZtaU3ZNs01sb1boOJY/z7o2q2E4dYV/aAR
v8jghqsF4stM2zRKRXCqZoxmidAMrcIvXLpP1hP/jT50vDd4xeeBcT6m0F7RuYGj1MH2ceJlqrMn
yFhGPUHZnkf5UnT1oZkHB4UWIrq8usYSfvjZDZxyKwp1KgS2xd3LvXjoxMM4IellxV2xDUwqOFJc
t5RdKUkDnaVKZIezQV0uR7Tuwvn95JZYKJGYiCezBMZ5riMagU3SoqkE+NKEHt1swdeF8qXA4/M5
/zXMug1/+UaJ3mWDGNCGJliWSbebflW7ol+jqjm5YnVHTrOwE0fKXGaGfm2VIQaEjLlJe5xEvGDg
PznUTHkNEFbNd1E9c91L1N0CQ2XKIWBu3hGr/dUCPzr21F63Q0vE+/WV/WyJyUfzoLDZGhnu93NX
9YXeCugk2oam1AihQekx5ny8MKvPDrJBN2/CAtBU6NO+HwXYrppNPf46Hl38q4j0yNPA2UC9HOcL
UsqfLaABSoysMmXZD7HPEItxXdPFyy51NXyCI6s9Lb2ltn5Womtl6yn4W/9/WEPCrVUiXaSqcbZn
KCYDFJDwOhqah7tBA0KQck10YWKf7hTEEmwdjAmc0fdrCLcpqGTapdIeOIxNH6kitXcJsmBBfz2d
zzaL15AnnVLA+ni8H6jB9zUhtjKQ0Im+ADrdNcrBOFWwhu//l6Fo10B8xatxngTP26ntLIFzUU1d
dTSDLqI8YgLrBV00Jt/+h8HoI0oAJJJDMs4OIZI2EfLUePADpQe/7zsaXoIYd4cuy/+HE4FfyNqh
w76u5fslBNOk6m1O8kRRtPyEnIV5o5uDecE8rr/lzFtahZKNNUHDo2SejVJkgz7HC+euaMFR2j3Y
0R32eHyMSGn4VQ/j599XkGQfkEV6S+L4nvkTCum1MNcpoKGpVTjJAkWuSWgQRv+n6MJmfZwbKT6V
Q8FbSxLjfG4jjnfWgrFeGdWAfIL6VJrNHlU6fSs28XBhYp+MZq5doxTOu0zgejaxsVcEuoxTWNdG
Qd+HuSU8JBasDLKIyy0yfcEFP/fjXUbFWqJFEK4LzvR5z41Y1AHwCyXEdqrrz9VKi8gVebz7ers+
HYXuhlxjshiM9P4UCsKgTwsKTSDcUGFVh7C5AdJ5SeX8k7Vb3S8KLQQlazL4/Shk0WFImeDsi2Ee
biUpWMESMH/3aj7q3+U6yH7/87Q4gjKVKxIZxK5n01L0rInDiFAElTGChFz+GRfGP/amJk9IHEIT
Jwz6WhM9fxdlAcGJYhmI8UoFJd0W/Riyu2rhAMKApCayZxdu88fdWnPKmkFaAz3BD7awHipYOIMF
vi+r+2tjSYKD2I8oP329eh+tOxQLnGUap2LdSZS83y4zB+kD9CNFHaMrvTzNfy0ryKzRk0tdsD5M
iCYlhOEG1SNJpgfeWTCO2m8j9CJkRKme4+e8FCov7aJL+fHPRlkvra7yLCn0hHg/n4z4ZqXcghpq
MjAqcaNE12qs5Rde3w+xIpOhaE8HLHwkStZnw4A/BWRuMEwD47e208JEdWecx1Q5DH0FSjBpLVB6
UPKxMYhq1v9ejuM5WbuJ8TDzMqvnz5eIRHyvrhk8qGGmaynjrwLQ8YUI7pPVVKkyiNTnyQsBRH2/
mgl5/UmPGETux+AKRgyoGSEMLjT1XJ3Kdw8XBn1tU4J/hs+EFPX7UZq4aJuu1V962MjVGmXH21w0
/FKSbTKKuFHQy+iGceHkf8idrKNCcSJvrCJNdG43wCqiCzzpL1O/tyLzOh88uQycTE/cZXn6+pKd
20SS06KsowhP5EL49qFrKRIxs14vwLo4md/RVQmcfsyHKwFldy9Ug8j7erzzS30+3pkX35Ql3cO0
FRUYBaON8pF5x/PC+zV1wYWL8OlQtAKiPQpVaLzR93tHqTtEeHhGtxJyFWNZwprrRa/JgcF+CShy
fhz/zOuvwdav/xWZhbNkmMjjQUelkdd1VECgXQYlu7B6n4yy5sTh2K15vQ9NejQ9CIylZvUgQI6w
JvJgg4LLv/qEzIVwRKM1hgoGXz+vb/W9FAH1RwISDIq2Gam7U09bDP/rk/BxLuQLoF1QiSGNhjvz
fsWgOCyJpsOGDOKqIjJvIw/M47+a9j9Zib9GOdsXIh6EB6YBJQRAzDbiXM9iKj1/PZOPB40UC/qv
JtoxXCH9zCebMqGTwwW9trId9J/ShGhEBgt4Fa8wLjWDkta36G+LhAfDYKQ9qMTQh0M+exVHhBjU
eaBCli/mvLdCETI8b3V7jcZ7fku71cjBnauuUJiVnSlO5B1SvNk/Gl9iVl5kuhCKZCNF+TxKzuu+
aPPIeLJiKAc1Wo7OpJON/3pZPxyQdRCV4O6P5/lhWXO0ZdAqDp/Tuc4tT6kVbV8U6mxtvh7mT/L0
rxUFc8P/WEu8eJ1q53kdSFw0uTESgfaX8ii54P6kazTX+hutD7VNRGgJJ2rSoDDCfBpTWo5AK+7D
nRUijSXS//vCvfgTcv3f56HWq8t4PUye5QWvc57YUsVhIFsondwn98Hf2J7jbd0LU14Pyf93CGor
Zw5PIHV1grT16eC+POwYwLn/eoA/+b6vBjg7pW3dVtBlpZNv+/7T7u7O39nOtcNAzvbq4F45zoU6
8teLxozOXO2ubTK5Wwd0T09vx9A+2t7zjSPaF1buTw/kryZ2ZrXypGlVAEyng3982fkPvs/+vDrb
vXN/YaT/CltfDbXej7+eFPwrSZCY0tXu6B+3LkPZ/tXB913XPzj8/eDyT9d17C1/cg9XrPGO7zkc
+Ovedfna1t3zNW/PH/luf7c7ulu+euCHd3yr4+z4bRwxfiW/fv0Wv+Tndw/+cbfjt9n8Ottbv+zv
fOeFb+Ej2M76X/gzf/Fs29k6W8ble/mNt5sjv/7KdflVL/yXnWd7Hr/xyT3Yu92DzVnjZzxvPXKO
s36bx8/z+9Zf5lzzhwMz4RPdrcNvts7+0duv3+rtdyz0jePyZ2a93ZRM3uHT+d6Wc+XvDmzEn8+2
4SfvnFd+65Zv3d/cb7f36zKxUOtPu4dDbq/D3jv8569PPfDTC/dqfSn+2jLA4VCiEGk6nK78q3Wx
/MOf//Pv44vPuh9Zh8PLwX85HGubTTm8vHCI7OsNH3p3t9ltNhtvs7m2b/j0e+dqy1I9X1//meq1
7dxsOWjsKkvuOqcrx2bvvf3JubpiZvvtBSP/Hw7iqxO4Tvev6aSDYQwlh/2KjWKzjsd1nXf2H5tk
+7V9ZNve1h1mIof1K3zjwb/z79a94GyxP/zpjh/Y2TccA58/rfZst9vc8O/tPXN0987pz3E+slLr
RWKjbhzf3/05JNv9fs82ulesINft6K8TjewtK8kasI6+y0pd8btYlacD59vdHl1+5uudvbixZ088
jW9KwWAlGJI58unszcHlpLEUNlP472w5F86T9t6xOHsJMGrm+/VHDwnW6WoB/Jdj6HEhuGjswZ9j
dcf/GJ9FW+9TaLP/+99bBFft3+52u/092qf7C0aWOPLC+T7z3hdEEedxtbJPbO/hfuusm8If3KPr
XO12XN7tCwecu4sBwGhsPK/mtvn+li0+uNvVKLhP/sb3X9zd8cjxYDLHu9C2vzM1n13l3Hh7Ls4T
l3hv/7Hku83uuLv7tQvtX3frL317OL7E9sNiv4X2DlPP83K846+/frFEmKetc3OPPebfp+29d7/9
zUHDCNgPGJXJtkN7w+36fn1z8/1mv/W+7fbbn/cnx9s4J6yD43n3rv16vZ4ozv09t8r29vtr7Pt+
y/a7GDfuH7dh5//m39haRsTUbA+Y6cOVs/VuOJl/vvHxnv+83uN79+r09OS6987Pr8+ltj43X9zQ
P97i3ze0FJAqweBg0w/2E6szrEv6vPG5dev189gRPuzVeoNO2F4+/defQPqTSv3qI5w99XlnKkm+
nonjjvvp/N7uYpsdXm8iJuHIrLn4/JX7zD9sXiRuN189+g/uw+7u4D6VfOSN/XT1tl5wjvdxY28e
bof1w2NH7jhFzr2HGfAq27t5Tew9B48HTrbdEyb0xbK/eTer4XHtresxS3u/mqsLJkB9t9LkhIC4
EA2trplp0pP97Og3hVmMVTWN9gJH7LqZUqQqW6W7UH76dBQSrUB3ZMY4x+4ogRGnBflVsIyIDuj6
oLt9JkgXIuPPRiGfRn6cJJFKLPneruR5P4A1iRDAKpAwhBM7X+VzU919fTTeW6//VoxoCAUfHHgS
hWcuWWwWMsrJKITBUkXshfYIN3qdjm6MvMGFNM36gf/vDP43FIB2DcoMdQzxHIkEhRUZFJM+RKLU
WMqvHJH9dF+0IMhux5p2mX4aL7l8h/Bu/GOJaflxAaV9Tpn5czoAvZKLkuizjev+fkVVlY5Lxsy+
RUnz0MMvR7FV2SxBuqVTxlYrm5c+Hl96ia6NanBfaP3TBN5xJtFYd+mOdkiXSmOfbDHcGBIf8lqN
h7vy/gPV0ixHM1IjyPDowi5ll65JS/b3X2/xpVHOpp0P/QiOFK2CuuwMW5FKxUvpQHQhIvp8FGut
MZOkIkh7P5cGUZOgyDiu/f/j7MyW28ayrP0qHXXdqMY8dHTVBQGSoGTJ8mznDcJpOzHPM57+/44y
628RZBCtiroppyRunnkPa6+1hNFBdSbpUKmwi/4bYxFVUSJr/bLly0FXK4NslyUsk+Q3OHHaR2mQ
zI1DcWWnklAhWf+MlrDs1YyBrA2rIYdTJ40V0OA5YRKdv0pIri3s3sgVPF5qX1V32pAMn24P8Jpp
WxWKxwS70CqutgTEOoUy5iyWRin2YVKM8TtKWNIJoh/jKYdHGLJc03yiH2yrE+RyAWmQJLsOWRxJ
TQiizhdQGgEQSU0CY5ut1w9JWpR+5LRbmJ7L8dngzEApgaZjgOtbLZLrwZSrfN5ByvCeyPr7oNsf
g8W8G+Dsg6W/8y292XCJVplazr1AY8EVRVFdVPJXfiF95iNFlmKGdwSqqq9OhRSMXylabLqIClSR
p9hxD13cGFjSr9vLeR5riDvPVsBdAGEG36OZ6yw7KOnIcVJM2yaNZ9oUJPuyiuo96pY0tXbNVp3p
2lB1do2ikHKnJLgKBhCzUePegQExEO2rCnzHX7IwDA70/iVQW1iVX5R27N8e5OUbIkBndN+BMSFC
XudCIqStocWBURsKS8lN5VLyENXpDuEy9hu3zDVTJqBjkSwG1rduIoKad0GvG1pBuKJHlbtbTuV9
4MRFflCSRTE3RnZxJuitoTmQMpBmU3Zaw/ulCeYc26DT1phgbpMaGE2rFKncV86f6JTEhAB8sDvX
8HMtg3XBRlDKhXWj8hQ9/ZVYSufldTZsWLoYz3NPpoEZZPi43sTPX3ii0TJHMoyUsRvOdX+CNi53
acguvNvjudj0WNFMdh/JMXoj1qlWJyBoWmBRheo5t9s9wUhSeJkZGT/hNLBh860SfWNfXA6MKhbE
TywRryn/93xg8MgPiVXDUeOkrbGvowEOj8BcjrcHtj5duA2cKtCaOhUtztjqdNGBr6DyCVC7DwL5
PaRmEJLhQaByzH3tONp7SbU2vMALk5TbxVuHcjkoLm3d5pEh8TxpLf3ccdso3oRijeE6ZSc9KXBp
vnXsTjAUz93+9kDVVQKb00x+E3/jz0MN5uR8PiezjSBFQPtTPYL03CF4tlce4cXzEIlzjT3YpN19
s7tDY2g3f7lte42fu7C9cknx3nqzFrYr77fPhYcE2+7n3dP3DSviU156o+sRrp47LW4UPRFWHur9
76n78Zdx/P75w5Yg93ksbl6MZXXgsmnsBznFSneId7077suj9qB6WwW7Vcx/aUfcmy8ONuFd5UQJ
dgYPr5b1ivdflt2PT4/R7qn1vuOV7aJdsnGbPAN+b83h6jzkbdFaEI23u3oP16ZLlchFkdC1PdP7
fvzWep9gJdy4WxSxLrdsigPzYqS0e2WzEj/bpCvIhTNq9xlS9LeLa32CZ/20sU22zK0uFg0eMDUT
5mb39+UgHxHa3LeH6DE+Bbvs2G+4t+vC0cV+WQWwqQ45A7wFYh0jN+d/+g4icVLk1cY8XrlXXh5w
Z+Vn2lbS2oXY/rbxtQ/8GGGEColzo0jhINtClm1tT2d1nSS2pBowjf45rOwtokyedUDw1f0Ue7FH
GmzmQpF3f2zO5/opWp3yNWZpDHOEg2oMax/Uu/Zz+Vjfab8HT5T9mnlXfZ8/FnfxW+3J+Lixbbam
d3W7hN0Um6VYRwi8PciV2DWDz4PoBjvLrfbFPvRs13bNjXv7IsRdj3d138xqkWat2K4gjQ6xr3gf
c5ekW7CrmN7yoO62bp61Q7Y2uLp4dAmlzAhQ3U4pUJ4ZAhp0y6a/G1Jrcy03buy1b+tMUcH7i6nR
/Z2dtPtR7O7+cD98vr104kDfuF/W/XPwzSWZJKwsBwQvXdjw3cLdOn1bRla3ypQVcDcWGNHfBcca
CrzPNPveBVu7YeMVXzvmFNIzvRFjkXzdHV3a4Hc/rAfrbiuou3q+gX/RHSK4EUx1dSm3qZ0XstgF
9R51Ta4uzXN48HTXuc9dRJvftU9omBybo/7G2bqhr22Ll7ZXcwmb4JwZI7Y7b9ybn7NDdBgPs5ce
2pPqbyEVrp1rwB0a0StIHPA4569PgjRJQhKu3TXo/cgKLCOQk+rzr75ovGR5d3srrs+WqC3QlqWC
t6Sbk/aQc2NmF6tBlOmLK2mddoAdEx0NpYlR1Z2XjedA3Asvdz2m6B8C1kmQY1vEj+emMls1J3VA
KzWAjei+dIoCgLuWbTxv69kTVkja6AQgcKMAGji3oiszUk8tZJcdrDBvoRm37pohQ2t+VvO3SZXn
n2gdV55ePYuAs3UQWiQewCquhlZCiNW0FercSIxXe5j4uab0Ln+HQFG2tRfXzw0DJIZTwGo9Rwjr
hB76i83iWNLsWsVQOC4cZ+0nqH9h0GyMUks/ZsrQQfGfWygVkERupR3M2PlTlszBZ6MrunLXQO85
nOrcVN+BHa5RlWziyt5VMkqZt+flws8G+yYT2yqkmsBdsX1Wq4FsWtFZFlreqpUalac2kZO4jRBn
96bWDGjFMY1hSg5o2g/fG3hpf4StE9qeAkprOSSVZm6xGq3vRfGV+CYGsb3Aa69BTRIUnbGsVJOL
qFaKtISm7pAfy7+1WgwB1VgN9t1cqXhE8TBtXJaXh01j0WhGcMR5A7Z1Phtw90vjTBuw23T2bzVQ
3U8d1JNv4VvfakO6YkkFG2aSxyCrQOR/bilshcixoy6QKQsuuYimdq+cE7jiAQ39ur3Il+caUh7V
EXcyEE9U/Va2LHnKS4hMXQvKw33XTD+5tMKNGPVy14NhJX9BqYIEoiGvjvW8DGNY1mxsG+EMcx+W
gfRBT2WaL5wOusETWhGw5b16YIInhBZ38vkg1FaOcgnDINCfoIdwEaWHWmpjP2662btt5cIfZ0PC
zgGAyxZrxTOzmj9gTVqy9IMbSFGwmwYbQZE81HZZOOd3cb+UeysLsr0qJ/oDeNHsl5HPysaXuLKG
Dt1zIudFQpjMyuo7jINaRHMyQOeHgjuMl+hKlLO8YeVyV+qyZoFWFI3INJqsFjGdtdTqgAG78VgV
D5neKt6ARu8p76ct8NTlgARsltYZ0ZUGQG71Yquz3GaL2iEGtMThXVJKyylAgM+9vXaXd4kNvJou
VYorNPavq67Qq9BiPNuta0lx4ckyFIcZDI4+hSlpb+fGiCTA1A6nQGr/wt7/14/pv8Nf5dOfD2f7
z//h3z9K+DxFf8Dqn/98iH80ZVv+0f2P+LP//2vnf/TPt9Wv4kPX/PrVPXyv1r959od8/l/2ve/d
97N/7Isu7uZ3/a9mfv+r7bPu2QjfVPzm//WH//Hr+VM+ztWvf/ztR9kXnfi0MC6Lv/31o9PPf/xN
8OP818uP/+tnj99z/syN4owL6s9P+tev//redv/4m2Saf6fRhzYfwNLsvfHX83+lVevvXLmwYdDG
p4Fm5fOLsuki/kKx/i4wp/gjpEZJJ8ocvrbsn39mmH/nl4FZUk1gdUWJ5l/f6mx5/ne5/qPo86cy
Ro/2H39b7X1yuJxtNiT5ZHYlL9D5CdOg309QH1zu23mStQXaW3THflMLRKo/RWFS/v5iUv4y/9Lc
8wZ/4W2BxWRb8uhyu1CQgNvk3F6gRoqMTpF9lwajV5VHK4fnfokOtJPtLBgu0MfyHNt3rA9KiQA4
LqY0GS4qDm6Xwoiu36W5s+urfuMKWJ1LcVRoxqcrASUBkb5d5QSqMFho2EWXpUTVBoLK2j7VoWS9
zh97tkLPnAknBT3dTPz54CspUKfMqbujtlj9t2mOu8+oSXboMqILfnuiVw8TXT2UVSmHUQsRhFJr
4pp01pMFisPcr1uYZBd5NHdoQCLFpKrFXa5a8fG2vef8+YuFfTYoZhEYkHCmjfXCSkmtNqqKwRwS
VrXRzb1eNGijG6nlaaM9e8PQG8cuiRy0nGrr3jCaym+V0XZTJ6wPIVIm36tKBrTaKUrv0jRke1kc
TyQP42nxJApI7yUzt3c4Ec6DFYQmzOvo1gBzhZpzGjp4SwbrhCBJfi/BWL/HF9c8ra/rA2QW1PZT
QRFr5dmeAqdxuD389f4hS40DAEcePoCo8a+eEOgcLFALTgjlZyQfHPqrD3DIb9EsXFiB4ZDudVFj
oIDBw3i+f2bJ0IJUXuoDVAuqOxrBcKAxqNkYy+pKoOOXJnm8JvwmGOtwks+t0GuEVjmcuQeozprP
lV1Id1ltjB96Ijb/9rRdMQVBNBSK8Cpw4a2LTJBm5ygABvoBYczCS7H8ac67fg+GvN/w+a+Z4rKF
6A8ZO57F1ajKfLbLGD8YKd6QMkljJJ6+FNEBhTZn4/m9WCZCCkJkLnaWS4EG4HwCEf9eqgCFgIPo
md6jZzYi7CNFGyd8FVESiYM4gPOTS5sIT123kAZtH7fd6PS+FSjqHwVtdBEqk3r8RxY43GFLa1Uf
HMQGtvhLVs4F0AMZ0zY9q6KrHlDL+ehgPZdr1BRhowphU90hs9Z8hel+TA+IzcRfOsNqvsW8esho
Ka3qeLd3zPpe457hUaRJl8eUO259r9GjGFWD3mY+ciKoncHwrhj+1NLJ5VpNSmVqcELllTNNRwsx
i6KJMqVoJ1wdOztH9hmpR/M41GXsc+GGXytkAN22sbT7xcYTxpfoNo7GenmJBDkadKlB/QQGap3A
Ssp6spaoqPxuKkUvPHze0UEehsXeS2FjKijAhNK3sIY84pXbV1imm4ymFPoAGbVYghdlBgMy/Rze
q9LPizkkRjPKh7qM4g1I1Po8PlsRrIM8u4x0PT56y8OZo1/6qITn90qO5JKZGd0hbSdpY0CXpmjU
hAOHZ52oHzKj8wH1dhlMqdpNPjxaNMEYWnRvaygLFKiibwCt1kefxRJMqTbnkiiXWvO5qaWXOkgg
zNmXg6B5NFDfPMqVM21EndesCLYkOpsEqce65Cuh5B1a1D59BX2dQzfGjS/Vxe+3T9oVI3S3Ej3Q
okT/4tolGhf6Fu0sHf0u7gee0HKmscRQup+3zVzuc2zQt01IJCCFwtN9udtKGy5NXclGX+IUvm0n
O9lLyEgeajlO3iPEvLh4pvOP20bFh750VlgmmtTwwLg24S1aY1MUI6vCfi4n3yz08J2ZdtR4kcsh
wM1rr3ZGlNiqTt3bSWCeOiTVNtbvyoYUnFNE8A5gI874+ZjJ7ShWpA6jjzKStA+qGArfMULZLavN
LVTVlWWkPRkjovmfwr34+YvTXM9ynhWDMvphQU6ONkqYvERX1la599qYaIfChMiDXMB9gqrVkkRz
Zn+il/w7M2q1vl20sXIsMbZFFbzO4On4W8weNGgER89B7vmw2rinB0rLJH8IR82GOsys7SdZCsvP
RShJj8tS5O23JHfsj+xi+33RlJoNOAI4FHzsmbMF8Fz19+D84WnzQDBy+gVxnbTz7xNOZqInoyz7
IfOAujHaG85RsgorO6hLpDcoIM1Gu49VPFOPrSErhzQyh8rVkaGzjilZAPLOhiVNO5Qqk8wj4SF9
VsJ4flKnQku82wfgyvw9o6QEIxIP6kUcNplW0ufaMvvgbayfBRLKpD8KVPTg0gsfRjVE7gIEy4Mi
qfWbCTqRd4iAVY+dbm1lHy8ugOcYhUyT6PBl76wuAJg8KzjQ6tlHsjlAmMzRXQWdjKOW583XAGzQ
m4JpON0e/zWj1DHMZ+YIuCPU8+Vqawhmxprd6hgoUPYEEijzzXHvI8kHUgGh9X036aGx4UlcHBLG
+tLsapeg9NxNaiHNfqsm3ecWpaoJuZUW9v5BKf6VizlLxbwMtq9aAyUDOM0RrZ+rd68a06kZTGP2
UeUdThZSETBMtbWFWKgqbzzn6/Lr8wGwBY02zb+oR6z960hBjMNqp9lfyg5lzCXK+qPaacGTFtso
KSVy4WfzcKgg9vmCdGf1Vp/IlxZa6mpRQ1ZxGuIHhVgjc6UMgYcNb+rCbWTin9nbwCVy7a6dZSm2
pGyUExl9ss5waX+eP2Y9CiM7qeuae03OtsKNaxtM8E/AdkogAFLufIMFVhLb8pjLvpGZSD7lhfOA
FGf5qdLrcN83MOOWoym9Du35vAZAA/GOBTEPVHznRtHsHFBVVBcfWaoMiexEF4rmav0hd2bpKRq6
+Y8EhXjr9buaXAN5E1afBM+ahGCqVQKhLpb9eISCF4Vlp5X2WTDYP03W9surTy4RMDEAWRSYS9Yd
CNLkBBk05rMfpbLEJuoypLNis38coxZWWbMTQs59+1q/DqJ/SFJ0kqqGQGCL5X7xipqDhgQa8li+
jFY01BWKXtcuxEpWuL89vIvn+tmQSRqFuic579XFZEeRpiEQvfh5IvceQVDqZwgRbazYNSsm7xSD
wtW44NmS68CalK5U/G5pUGpFz6OQPZKN+SYLnrjRzjwtxkP8wsbQhYu3jp0QTXWkAKF5X9V6q99r
YCVab6wjB78uQJTZs/Ix/lQ68Wx749LFEM82qHuAB22syO3GTLagiDFSahx2bGwV3a7NwzOJC1ck
WT91dUMGTlBUcV4pKKSis+eVSWq0B1OPlq2UwJWrmMgRf/ovQ6tHjvgyC2YNQ0YxFWicF7UEsAkO
wvdKU5N2vb2JxNdeTbooR8lEIJQY4Dw/3601lNjowRVcPpJkuWGkSV/MpENKfpryD7nRWm/jRm08
J9e0eMP0hWfNE8BoaIUQBFAXV9AcjOmcWdwFMyIkH9H46WS3qZ3pPc+CHu6yzpHfhFIwQzVsVMh+
0muz8Q2urCnkPwa+Ib1g+LyrqbbUsq8ds5V9MwfkCHF2247Uq9rKeV0vlLhtQSkIklWDqJLb73yW
ixk17yLtLIRvDN3LMsSjgaPmr3+5iFWeS9XcCXDynltptX7snCmw/MCQKDo7+Tg5HuJnSCCaFRRU
wM/1r7e3z5XNCv2UqOSjRGBSpz03iQJkVNVRZvmlNFoQ41kIqM2zfNd17RYHCiItfNhqr/JEOqq4
XnFS1mI+gZQYOSISJrw1XfpTdUrpSzrxKB86SADeSXKom4+KjLrk0TaqLjmC8QfGkE6q8aMLKc4e
1LQzE3ZSMRh7CJ/Tz0kY1aXXcpOWJ/glZtSdM8if90OidZ+LIm56N44p8SMGDAzWlYsl+FCqSvYF
3af8UY4QpPyqLWmj+Q66CG+haRsr125JlHgDqRHzCFQ9qA5SBkGRO8OaNN5HaY2ix6I3+ug6w2wl
roFyyU8QDd0fWSfV5ZtINaTWzUY1/VxLERRYTg4AYR9nbfneQDXW2iWtJC+7qm2tYV+qnf5jcOxx
dmGxhKCrLhSmZESj9yussAAXDH1KGw99Ysk+TOyQ0ZWGZGrcPNWCtxQyhvJ9AiM2YENtQEpWIotj
HLSkbrOdTlikoLptq8F+QWXzN6WLpO5tEvfNwzAaEFqBV0cZssJhdDNLkb63QSnbpzmPxxllK2P+
3CGL/LHqCmTbYG6GsjROpF9zo+o/IsKg5qhk0vLOdLJKRe0yQRVqCVRn9oKUWAc/ezK0d5liNqE3
zGrwrokRjd85emi+DyojQYCrCIMfUYEmxG5AT+qxk4PB8hnT8AlMghG8RRiXW9QwE5l+krLJH/tC
qVoX/TkVFAOSfc1+NIr8t5G6tnbUWjv7NI2Gku5R+Ox/wmAxI8TOZwh91jaiqBzIxg87VKDv0uqq
KO6jvJML14IlNkIzKiWdb+o9qBB0GZPg0OahXR8Il5LsnbyMZb/Li1pRyYVOrZCC1uTgJOUJ9NWd
Ko8gD7UhBYGWR6qfotsoHyf2eeCWat5qXliPMrJ6cHr/KI3QcJDdUEbLTa1myO9sqcq+TxSif+BK
LafZSm3gcopgsjXUukFmyJ6C30NbLn/XtS5XDiAQM9m1Alkq4EG2pa9SKJutl7ZZ867iOeU1RVrc
T9ln4d6Wu1HeGZI2gpOTJ8pDYzbl+j7ksfjjP4d0Gqc2qTWekVZ89Gw2KGjNcZW5ty+cK945EYNG
3owoBRSden7hEKfYStYpOrWjrvstT8PiSXMC5OSdOodlsimtpt8IAK88kTwNoPuhRRSptNXlnQAa
r6Wg1X191Jpo18jIou/TaYq+NiHI9V1oNIWP3EOIOzl0wWb8LVzx1bUHoAEHjGiEd2QdgNJxWc2K
Eup+rqIrc2jnBTL3qM7Tp0aJ6vtlLKr3YR32f+idNuY74ALKu3LINgXErryWkNXiR8MrQw1mDRVA
ISQoRrlS/Y5W2ceGRKCXZ1nk3V7gK9EQhSQqYwxXFHtWGfRp7pFY0nLVV1tpKGcktzNef1vu4f+V
eUUzlJcy6/fImoEV3DZ9bW8BN4KqDBJy9pfYCC88d70vQ8EVqPpzlkCCWdAHd2w1eXlvVLZ1BOz1
7ba9y6HCViagOTCJkhBal7SCKihgRRkNfwly5CKjQZJjtx4VU3oT6zpC6BKiOtMhWiQgh681TY4b
iAEdhmSikNE6HyrdQRBKS1NyqtLWRD5SUWZUQvshUL28tIp+31ORR0o3ipytyHONFsIZEgoSoquR
bAq5uZXtDllcHa3n/GTGyOD6g2lHiCXFBWJsWoibve9QAVJ2jRS3mj/bSMzfQ0GqTTt0zIpXdpWJ
L0NaCweY/CoV2XXiI5UQbJ6ymMblpqVg7LSNcz+3inE3NLH9/fakX+4vbLHcZBfYY7Sunk96FRp1
UcpZekLVvN9HKObuqQ/3D5E+OgfDRlz7tr3L/QWiDWItZpvs9UX5bczNOg8oj/nw68duUzSBPwZj
v686azpqyawc4zbdqoBdOmkYtWWUSBgjQ10NEhF7YBMoHPm8VdkjrgsYcaRB92Evyxvju7yQoC9m
dGwH2K2tNQ6yCSPT6ozW8UujUg/IS6Z3Hbjjw+1ZvLJqfDTdZZCtArhcFzGVYCFMqHqAJnIi8WgC
22ujcdjHozxyNpVoI3+giv1/ft9D0yga9JgoCPLWjY7JtGjjRLxGflgtM3JetKC4ZDK0+n4aa+1d
WRejeRq7tM3dUQmC4AjFVvS2HRvrKZZQj9vZ40Q5Lgka6WMwW8iLK62WZw+JqqNDEGjx0h/byuje
JXI3BI9WMevfumB2Pi0hzt/G9F3bDzC6cqPC5Emr8upS7Q0EsCEPsH210hrHjUpdLw6oXkRP9aJ1
xv72Yl2xBmoO/xpFSQIgTTs/YvGs4robXeBPsjopwEPgEd6DZrJoTQ+N6bXczNweNs2b7HNDRVBy
DdWW0POtUDIP/KrubdqXiyKX9iSnm486/UnS7vbgrux3GxeEeid5Jeon4ucv3qd6VhoJJrLA7/IW
9z0czG+9mTcbyKOrVtjtAnjEoVrDrpwGCxnKwn5pShHOXqol/Sd54kLfMHTpV0F1ygNEFz/1VtLO
58NJLX2oTb0K/MWKrcUjHFHxroEiNm2fG7smMMd9ZU/Rm3he8q3kw7WNIrCVVNQ4ZKQ/zo1n/Ega
WjXwZamLP5Jh6NSvaaIVn1Sp0auPtxfumjEQECCdgEGIzoFzY2Frh6MzDZIvNZ20G+rESXZlXcun
QXHijfN25boCnko+g/IyO3N9XUHpUqS0EEh+mDm5lw1d58mhOh4AMv4+czw27uArbwyl62ecqki1
ru9gQ+66yckVWmdAx7xV5brxzMXM3rQponJFNUinRsnNjZ1zmTkCqUaVHj8ClAVk7Ofz2SGHM+Ek
SNwpuSnvwlyOAjetUUDb92Y7RZ4JC7aDJH0xfpfUwD6qbTvrr86gw5Ip/EH6eZ61D86/RFpMZm6Y
veSTIM0VPyoDQGNDaIzjQcsGkMeLE4atawdz8+H2drp2QgkFeNvJ9qgQGZxb5ihGQ9/mkp/Vi3mf
J4vkhqQLNsZ3zQq+MFVKMIjYWl3crVQtRmOXrGw6w+wxUvjTPNTmWmvD0LUdC3iEEghU3GCVVh6D
OTh6agQRw7HIWiVOV7lOPPzUQ3K7TZi/VhJQ3NlgSABEAODkfV2Z65w4ySow5GBWWt3TtbLdT1aH
PGgy/BuHQ1Tt8bCBrHHwV6Zsg5K62meB38PB7bi9nfTvAPzrtZfmfa7uCr1ieEntOK+/BASdBuIi
SDwgHrXaIUvJ1u8WxtgHHVwhipXtFmUxPyFeQL6ptbbUXK5ccCJjj3QAtQiKESt7RkbyHrFZ288U
Y9qpgZJ4c2RrJDnbLQGiK9tSsDJYlH+h06CMdL75AQ8UmpLVjl8lRvyYAfq/680hOd4+YteCFDx1
om6BzwELuHIkTGkYs8LoHB8Qfrfs8k7VcrdXI33Zz4HcSIdIyuP6NNWFPpzysB3KfVRocU2yjh6S
jW9zbXqJ/8mwArLkiKyOYgg0YoSnG48wzaZ7u026fVgr4S8nNLZYKa5U+3FnSOZyRFCTuvDfJc2J
y6RJHN+W5OpOJ5t2mGY1geXayav7DFFwNwt7oITtAE05iJkvjbaERyuplw3oyxX/AMdKECuDw4LD
ebXSGRmsvJmEI9JWKYVRu6yOZd8MdyEJUzeWwmwfNyaOLi9r7d1e/2szTp2H8EIcXGcdqsUgzaw+
xzbFpSZ5M5oTcDCbtbZOpjRNw4Znd90cPTQUgEE2qatCRKzFVV9oBm6r5FSnyJw02yN0HZ/GajbC
DWNrQgIR8wpVIHwf0FQ8o6vtlIx6q0NfFPhtMuZ0n5Jzqe/SsA++6GkKnT/V6FTdN2VDkjnKEjvY
x5pdySdzNvuvUWWXHSTamRnuUHCjzaYJlTw/yl1v3c3UemBRCMZ6q0v3yiMhogg8KE6jIEY6P/Zj
sDijPbAtFwt8ujJN0g5/UUO9upt3bSZvUWhds4feGG42cBMITVZzVARxOMlLFPjIcDe/KsQuYdtO
y29A9LLZK5LBUDe23OV2f2bsIvFEbgD01cqpsThaEGTmtk/OlnQTzR7xx8AIatnT7K6rPCLrqtgD
AdI/LG3rqBu74vJeBW3yJ8CSxxgT5xMcAdTtu9C2/DoM7aOEJvCp7/SthrTLjY4V4NuUkonbybGd
W2kz8KgQfWAljbKDsgy6lzdAq0EoThuX5tUBido4nhLk3hc6ZnPZR8CKLT8LwLE4wPn9Sh1e2abI
WWJAgnUGzj7iiLVkDshUeWln0/Ijqym81lFqtxlk7WRJzesdF0zhkeFzwmcPZfn53KlaaMRTNVLd
4AFy7UKe99CZTO4yl8qGV391mYRGI9VK4ui171fk+LwkgC1/iaYvih6M4KbH9min1bhxyV+eM8F0
Rm4bx0+Iba8u+dgAariYkwWkq+xOsVLYBzlPR3dyCpUGHm0rQXDFHi1FtLCCBWSfW6tTFkSaWoAr
4pSVpnxXykG6q7Ol3RdaO7iKOb7+HoH1i2ZuphGVbdKq54tWpDQlAuCyfSp98lNPlfsdYWndvglg
mPohB2WibgRHV9YOBXEghvSqi6dzFVaHY9ekvVTZPvr28y4uxxKZI83y5mreImi4ZooUPYEY3h+Q
3NWzZXVl10mgJf2lWOy7CPISj6rX5BV6MWzcjldOM2lDOjKEM0DgJ37+IveROrVmdrw9vjaQpu2a
NvWmRho39v213fHSihjwCyuaQn9xN7e2j4IoCExHnSlzzsPH2Y47f8rNLSaSq/YoZSM9REqby+Tc
3ogjM1PAZq3KBS3qonTezeY078KpLA66nsivT3sgBkgRyUGjT/TgrwYo2YNFkq+0fWsIwr3VOv3B
BIpHYW/aav64DNKpmHHOyA4gNnPR2tIbSYtfUDCXjay6XUVhLNXZkWm+ICgyarJf2RTca9JdnpE0
6s/bHtxaC0HczOCVBDCBYE60oJzPbVcuaUTvve2PVqJXfqyE6S+nXnrdg0fOytxcNdvyaa7TZjza
jWrBijZp7Qc4Bdq7iooBBXYo2bbURa+88vRRElkI3wvveLXiRTMnfYM0I6kgY652VOmUh6QJrO99
X7ejS6XdgW1IG/o/lNqg6n17UsSYz1PLOHwCZMUmoPNuTduSg482awcvymyk1psyygI0YUqn21au
XQv4aQKeJrzMdZ4yCi19iqWFTZbW82PTF8k+GQBt2VP147alK2EaNMaa4B8ks8YzsvInOqgsFnIu
tg/KY3gLCQKEAYoR2qY70WT/TS/aBHkqJxxPskz86ygjBe5O2qoiXZlXulUFOg6gHFnT1dfotVij
K2V2/MKJ0kdIc4fdMBevxuejXycA87h/LB0In/Md3Zh6qo6N4vhBkcTBc8JidKPZ7l7JQCKODrRX
FCEQDxfv/+pej/JQQElCykWRDLdv1kpa7TVZk37OssCM78Ykqx80pZO38ulX7kMKzNRZiIRA3q55
/GboM9qizNifWYp0CbN9N1lR+KCHTecWs21u+IhX9w+sp/QwIpdCkmt1HK1SxUdMFRIXujZ8S+2g
eoDUz6ZIQjofqtNpb8T4qDSmOsc2TfLDqHRbm+faoNEOIj0iBNVoczpf1knv0HCOKWP1jZF+m2CK
c47oPSbOrio0XdvzH5Z0f/vgXDmiuOCka2kdFw/CaoWJ/Uctd3jo7M7q3WaJYjT3nOqQNHO5YerK
jQdyFJgdrzdaYPLqHpblEfXrmcDCRE5XdyUc42/9krWnCRhHsYuWUHkCcmJbuxK87uS/fqAvrYuJ
ePmiG3Nf9EbECwuM41MWOzot9+Vi7KLcCOvXx1BUd3WwKaBxycGvDqhK8VEHPm37kjqWj7Gejm8A
66sbLvO1tSOGIrUn+ki49s6HJKdISVf9zPUKX+1e1+LQnWZT30d1FfwbA6KYRgTM5aaQGDo3pUdo
QckZXlfQJ/UpDZbYswut/DesCOYCeGWo5P6J+3uxRl2XjLJepKYfZXl0hAeo9Ja4rjb24ZW+G9Ft
I9L1IN6pTK/OGTnlCeqh3PTLOqvoulPa97MmQQI56CHPYGq6VTBHx0pFnratAnknAdJ9A16OOqLe
S54sjcrOsurmMU9CoVudGBsrK4KP1fOsmmT4cHLJcJARP5/uYDBZ2oguVQSvkHYr82yneHu5iOT9
xG7bmParl99Lc6uzQccoPEJhaPrVMCjfg07XftLEl9DBN1m17PYgMY84rstXS6sz4360qYd4U2kn
1UYF4NqOJkZnn4m6LWHg+bhLXZ3NCoEAXxqT7qsTKbELZC18mxrFFhPftZcax8umcoR/QoLn3BQr
H5mFPVs0eEqam7Ty4oURMM/bt861Kx0KbZUkKsRRZBHPrYCgHmObO82Potk6Ra2tehpgMdIcZfFU
60O0MYFXNo5GMYhkB+uB173aOHS+VV3lBCZu/dLfBwPECc2SS4+8tOiZGUYBaqzdutivrBqwbeYS
rIKooK5CWzV1gtCWMKp1WYA4Z6V64ygZvtob8QZ++qopIBgk/6iiwIl2Pp+Z3C/JkCSWH5oxSJZY
VR+tsp3w2Otk48G4snR0OvyvqdVejFDfhGMjYoPEleMStKFVXZXhMbLRQaRpsPNub5WrQxO0LhTZ
hHT16iWuJivrgRgDaq6SfBeC8n07QrL1qTSDDUvXRsYuwbEjLjKBpJ9PoqNpbQ2oKzyNZTxAfT4i
Pd/a3f0y2ombAIHZcK7EN1/dZihtk8wWBAAc7NUhGGjZ0IB4hCetsazs1AVD8SkpFKV001Ibf7PN
ycn2ouE73FF5V++7dEhOtyf3ymkXaSWh1w0cCdD4+ZDh3JR5f+3w1Fetsjcqgj/eoHrjtIstsR4o
rf70PeOQUpFe5aYNqG+zutZCPJquegOtx/Bg2gsUko1pvgmDrnQ8ZqgLd1bnhO9vj/CabTgqiHxw
BmhSXE1yD/ZcqwyHcj8UARG8OJJ1CPooesripbtzZAA/dtrK+//H2XntyG1EafiJCDCHW3bkjDTK
kqUbQrJsksWcw9PvV7OLhZpDNDH2hWBAsKtZ8YQ/OIiMn+4PvbVzgQ5KyjCaElRAbyc3dMowc7tJ
uaq5Oh69ftEvYW5Nx7Scxp11fE5t1lPMUyVJY6AHia1ux+qoWuTKVMRB7JReTbwDoJ7uT+6ab/p2
BDuu1SVV0KkiZ0a9Bl3uBysbaLEOSl6VRz3szUsz2eZyliIUi1+7wukvo+K66dFyqwZ5CE1C0J3R
rPc4ElvngBoq7WY4LgTdqyVyOHRqXixJUPRx6l1qQBjLAXB31v2wQ0P/4Q6G9n1STEAhSWy6b1KN
DOjd69eKq5PwChGnl1wxI/O6xkz6OHC1KTl5bhOeZif6u53jPY3M5xL+aqmkhqQEd3LHUP25XarU
XRJiBIulQsAq/11HqZY8ogwG285MjUTxE0OPvIe584rp0qvOogRlP1qAp2mXiyDSjUx8q00zRjQd
UcrxMSyG/ikeE7s7dMZQWYd5waAGeK7dzw+6cKrmY0IwZv+jcMg6f8yrieWs5miPi7/xyoJRoHqG
zSu0yTVeV6QiUs05AcbjVb2NUUQE+SvplWY5xDkJnj/YXjeeknrs90TEN+5ugnCyRJI1SQtevUq4
eXIDDK1yNSjN92/zwRW13wwl5YySv/vYmnFfv/7R5VZD9JLMjUqhtXovpjjRK0+kyhXU95cMa5Av
OCF8wSRr2NmcW/MKGgOoCceEduTqls4cq1c0bKGvWdZgO6wqOVkhBNWHenQGdEgBMhRgNMp8r9yw
cYPh7o2yDpsVKtqaIIpZTdd32UiHOeti95hWSqH6NF4E5vNT8/p+tiT4Ep3JnBsvbLnGf6Q5qTLE
XAVuCB5DV+Q8Ut7TxgotiZa4YnrT85+XV9MVZRPUyzgoX+/fARv3EPcn9hnAIrH4XdOuqUWW2tyI
OBD54Ay/oad08QPihfZwXPQRHgkod1HAJklR5cIwtsFE3murvabBBv2bAj4vhvTS4jita9BlgVTI
ojjKtaltJXrrVUaknmEExIiGzIYZlE5ZQTbslRZFhNhW8/abl0diOqh6lDnnesgbcXHgRj5Yk6L0
j6OizE9TT0NnJx3b2h6ujB/QBJVQs9WjA0KvntMKnJUytdFj5vbCd7MejpgT5f/hrLkUrKG2UD5A
yu92b1i4h6teEylXNxl7C9W6NPqhDENjHsK0QTrp/k7Yuk1k8Z+OA2hZyLa3o+VpiJxWCh4xLmyS
LqsuEV9348UIIqOKfiZoOs3n+0NuRGKyVEEIxi3GXbL6QOpYyBmgJRKYs5af28opz8to66fXj8JL
C0YGoVWC6tXbY2tKq46GnQSaE1ZBUtvVIc7Ak90fZQMj4wIGR4ZCYpoQMVhdWKOpTSm3dRJUumjD
wID0NlEtANvh1/PsRW97oVbNQQ9RTzn0yGuV59wyW/1sNnX2Q6+FuUfj3diqUqqMtgS1UyAEqw+v
a90dGttNgtyxxINKPPo+7Zbq4iSF9v3+12+tJGGf1IjmeWfP3m6eBd/gpFn4eD2KpssEIOGgQXnc
2aIbbwK7hDoIIa0UR1h9UKbWqUrhLgm6Hqyz4jBx/tjQzS8rOGqVqXdvIy2uLv/h25hICpbS3+u5
p/THFZ3hc1/UHbtUj7QIYd7ZVMSxrN1sZw43DiCqllL4iWtY9k5v5zCql2oyU6RKzLkhL/F081Dn
dfVUNGp4Lbouvt7/rs3xEJkDBgFUFRDN7XjoHUQVJcU4yK1OnBegqldzqYxjMsfzN3USe6IBG08N
AGSc0ijoAftfX/Hh6LalHWUi4Kpp9HMcpUbhJ2IR3SFBibby87QIp4sXukn1RHNh+IKsi3g9FBqq
tVTopJYGHNpd5WVA9hzg+XXEr2irUxYLyx9FUlxQUZqual3svRcbs8x4XDwSvkNAs9qzonMUkzAm
ChxzafrT0IZG4y+e28dnQuHJ+VkokFT2xP02jj4dZF2qxlqQeVx5kv7Ys44xRhl9iyiYhwYwSJdV
55m79gxddo+asj0U9WCCQozi1lEogb0Y4zrlAwsao0szle9qtdKCClmx4P6O3RxKitFDyAOFsrYw
WyahZaVOXjuMsGsX0WaPYR25D0rejzuEm62hSI3AhEgK+4urJoVrA0hj8K5jbUWHCA7alf5b9kC0
uycvt1VypRn+XLUH96KvazCKSXefHqUngbL6U9LUJrFXOZ4GPSoPeR3HpzFvp1MdJsmxbmL1UCOp
drw/tRslA+TgqILTb5KxhpyPPzZM27pjI9RGthGr4d+ynIYH1B7MY4iU5mE2k/Gja+X/hKIevt0f
eOPlIMJnQFhwNOXXcJEltkpEWulfpkPYXRG5sN8707inn7E9x3QvJXkUpPdagGV247JsiWGuSHTU
yFe3iok/adJxDPXcaL6D6hDf8snQ0M+KgB0FyhKn9sVMTRpg9794c6opN0sbR6CPa4kWp1cygktg
pM1U6dHF65w49t0ZgfRrKaymREPYtf+JnSz6VChRO+8EKlsXkkS6G7LFaSMBervSmZa1Mc1vQMxN
k75NnGj51/aiBT2hOfarOaz+evXnksShjIy6E2HzuiIUj04EbJF20djQuvDsfx0teRc39ts6sr81
mvGzLEB83B9zI1CQGRVn16BxwtV0+43tCNS9SSeAoZFRfm/DfD6oLoJ80eRQ6Vyq3yqOsa+/MUCW
ED9LeVPQmqv4zzbyuKO8AIXAE98p1nSHFtUm5GiWZuesbjyk1NcINWUIBKJr9XV2Y9moIpv0hhNz
wPqw0ymjtLaoJr+uYWr7pd1Zw7GMtfpX1Cwt1mJ5o7weUYZLJnkCQC95qFafWzaZMiQ1u1irFD33
nVS1n1rHCqG72F1d7mzajeuYu0mq1DImVA15pv64noZEGaIpH3DbakVxqXvlu1EJvGq0dNw5nXsj
raIiq52WwTRJ/8ekz4CNlNHXxorFITGGemcKN06iQ9wFJkYjBXpxJ+UoSugixEKszyeFtCFW3xAi
xGd3LruDO7XmTiC7+WlAYrj/4NdB5LudxApHNui3dXg11BQpNySN1f6kt13+j6Et+h7IcesMUkjh
KNBb4FiswtmkUGu17WxuXNtqIx9br1w8eTwE6VGf54o6gtCx5UGyItnr6m59KIB5wBtEyRRyVlec
Z0z2GKN1cl1cMZykhv1TUebqwSjN+nT/ptkaCuScRiUXnBSF3Ns5VTAr422BzVOX0XLuaVVijBup
V61394qoW0NRWKe3JislRNG3Q3XxoFYT3edrWo7Z+xxTZc7e7ByGpeJFu/9ZG2+UBJwj/0QLlhx9
9VkRbrTLmFtkVjF+nYFeh0V/XkjO/1GzKPy3RkS5PUZjZnwjQMj2EGlbXyrpZcg92BLdtBrdowsF
C9pzrk4+5++63J7OlduiQA8K+tv9D90cirxVxh/opa3lTZ2yjhOLluW1ROfg3AhjOdZDkj6orf4f
UMaOJ1FaciBZ0rldP0OfwXwqDNV67vKmsg3kXYBpHeJaTP6QNnv7ZeOZoC0K/o3yIjzkNZwH6QQr
BHAHyjjRrRb0krV8qcHhNRTby+i7XehtfHD0XPxL8aB88MJ+/n1/cuVDtKr6c82gJAg5mSlex+tz
1DWLUQJ90SvLOTRtlx0HBNtP90fZWEJKLnTa+EjeI3N10RguGn56DOC4n1znPNZmDA5eny6iSe2d
Y7FxY0tTY4J0lo8q5epxmJthEb1cQqoMymEcRRUohkAMqbCWAK8Z+/XPHuNR/aY4DOtKXyWrWJdE
oTVCobNG1flQYk3w0FUgUQbV++f1k0hshuAV0RJAiNVz3g1oXiC6GQWxZabl2emLKDpoaeS2Zz0R
xR4oSp7g9c6Q0bhOf1Kmp6sPm2u6v9x1yrUHKXEmk40+W/PU+gJR26MwTfMING7cWb2tjUKuAdKf
YJTzvtootd3ULdIn9C6GsQ1YvPAJHSX7HWTMPRfgze8jGaYxI8V89dVT2zqTOY9tAxl5AdJ/TEWL
JK9rNYnti65f1Hd1i2zYUcSgaK73V/IZHLCeW0Ikaklk5PyAVXiYJ41jdKj/Xhse2PlT7xXlD/oZ
TuWbTepNRwr+OKT0elhkj0uiiDdRR1UboZfU/qvUCms4WAvA+kPoOvF4RMPKpv1iAYGAHqGY4kMS
2V5xSCbLSXwl7psvdVak7mFsOxUxqC5V8kOhzclPOq7iKzFAoZyh4mgP+KNksT+ih/DYRGHyH5gw
XK6EhhoamwjJrLYUXOEcmDylsioeoy9gJYsDFRf3a67o7c6x3OpWEEKRwoFdpKPprQIMzUpr3QI8
HpQLeswXsN3oPE2uV/5u405/TCd6N+d+qUPjCKZ9xnwGxph9doq4eHKNZqg+1H3vvOltozJPtiWS
p0i1zPjr/Z2wsd9BH8hiF3R4oqDVRpi4VhRUVxVESvIvaWp4l2q2kcpVJ2Nnz21c9MSV4OjoOOLx
uCYPdoPQPRjvHOe0yxAkz9F5K6tkb9rlEq52Ngzm5xEIuV6U2MuqMr0mN9nZiTm9qUsDXQFLih97
GptOFKb5q4LMfJrs9K9xiBP0ZbSde3LjBeAnSLIEvUFAyeuV76k8FZ7CHQKd+qqYaTb6ZVItJ2Ad
2llLi2inD7q5iLJD70D1lQ2M26ihXex0zFqkG1LAyH4RDtnB9JTk0iuhe7y/XzZXkTCWOxk5L0Ar
t0PVy2QIqzeUq4WbyhUdpvk6eo21A0vbmkFJVuR2krZVL2Qv6RkPEroRjFlUfEzyaXxqrSn5qZth
+jk382lPQ3brs9j/Eu+D3iZFytvPSooaz48xVK5tZM6HtgE3rXdAPO9P3saNj2IMISsKM1Sr16Dx
yRtzTFoSKq7pFF9n2H8H/JLEiYALMV5v6i+GQd/g9YPKdqkUFuZVW8MqahoWuRmNdAjjCDVsVQkf
DK3Fgw5BSZTti/qj3tfd+f6gG3GlpIsQbQGLAgiw2iZNWyf2NKEBEcVJ9VVDJ/MUdTXgscVIjpPS
5I8TROJDPPGAa8V/QcajvEfLAiICrNg14UFFzkeKZnECadm8LbqqOGpe9U/oUr6SZMidKX65e7jp
pcyTrN2zwqvdI7ROq3S9Da/x4uifHWOOJQ1x3jnlL/ItCgHoXzECMnl0CeWv+KO+Met1V3fjgH58
1bofmqGp3oG0bY991jtPdW44kKMqwGKAL14dPjM0lTlKEAQNAAFWH4jrVCjQ+u+v0xD3qr/Ycf2j
DZdl9p3CCvcYxRsfKhMt/Xm/kmCuRhOis9VIFAOjFeiKpkCY81PE+N8Eakl/uWrdm+eoNRyMzWPL
23u5N4anMEhMRB+KWt26jtQvsTGMdH+vREnGoeyoD/jdYrd+kSbDm7YA+VVlmfOg9/lOork1MvK0
FNgR4EHjSF6Lf6ywh4vMgBrXyOUaNugWVNmjWpg1AnZ5MV60JXIfm6buj4Baw+D+gX3ePTfvJmI0
uORQcSYwIiVcnVjkk/BB8KzxKhZneEibzkyPc4Gsnz7Ey2XSWuVNJXrjuzdj15nXSXsWOKv6td0u
cOnRX0EYLP67D4s9SZKXZXn5y6QOO5uekNVaheTR7JoLVFjcW4aBK6TuSyVDIlQs0bvBmWr7qFVM
5mEpqnT2a63KdD/Tx2Lx+X8JsYO3eHGFS80eej38AQkPmtPtEpUGhNVY6MO1xz/4q1ugFlRUi3MB
G758brzY+NKb2fjl/uK8eA4BjnFR0XdxKWlQOr4dtFaoDoKS7q+j6FHuVUJPBLM6i8+TWYzGqUHj
tdh5ql5caQwJl4qsi3/Ig+Q8/LEVcbNjyqNquHpF1QGqT+aTSsXzdP/DtkcB+CpFmfAaW11prdNp
Sem2nHQv834ZHqFvpy/RzmP0EnbBx9A3ogTN80c/ZfUxVZ3Aa4Q3fTVHx730ehk1xyK0tfeZ4fCv
jhg71R/bwnpakrJ8j7tg6R6J2AxYjllnjsfXfzWVK4CvUl0AWN7t3NZm5hZNkg7XZnStSztMJf4t
3l45fGtuPammCORQvv+rndrOFU6G6ANfi6pUDlUh7MPsNs5OvP1ia1K6od6OCyR/MrWrw1k6cKsd
rV4kaTzVfaPoYIR1mVrGvu2VukLGM726ZCTHpDEmJfTQYHvRnq/KeGhBbl4VAtH3vdm1T3kVjjt7
c/PL2P/UOSTvZy0wgJOfZQ2JuRDCoKJamrjgiT6pP9KH1C9aEnt7FOsXtz+NXbSJADpx11GkWj17
0YQcNAIO83XJTHHywKG+cYpGfJqMuPInLXIuulbW16hLote2peTIMlviwWNa1wmLndBhoEGvXhWl
rs5mbiQfzJkCte0p3atRB3IsXldAxcTZXDC3m5/M1nW6Slmu4DLNUxN685uuseNPY2Pmeyy0l08H
g0k0MTcLfcwXO2Wi7eR0NmYlY6bU34xRjx+JR93knI/N4PmDiUCS37VW9/cYeeaTO3jTOyEmr915
NV6cRWpzz+hpfogUn1vdc4oiwDGbg3EtlDQ+mjH9ebNv93gaL9JAOQpM4mceGGo3q+qGrCaBD0JL
GwPU+qDP2XgYjan6lPRmsRMuvDwcNDKg7tBABWYF6eV2FXkZjQk2pEGDuE8v89K6py7Pk6M5x96D
0Vneqw+jlImQNWI0lqUKwe14PAroUvexedXtrLP8shToPkZVlJxEhrOrD+RL3clBt2YTJhahAyG9
RqP4dsiyL3EHyVHPBnAVH0GVDIdMoyVVKoa68yDIX38Te5ERypoqoDjSatjEt0ONjlekiwp1qDJ7
532NanPQh6b6IfPKIvdLZ9bewhhrA4Qnx+8jPJE9gdDNH+BJ7D0PMUu6+lYLIcakiqFJjXrS/ETV
2KkfYCkCrDWqvERdE01t65I1Ob5OVGSDArjS3/cfxWdKzYtJYOMADkRAFLrG7STEuduXVu9516FX
eRutMZHYr45w9RdGEaP3jciOckbW91nzT6R01ptlMpMnrQqN6utiIjx/MofKGZ9GtPmn89jVc/ZV
GQenCdJudjTMC8oof5trcf6prKgw+KJplid7aHvlMI9NurwZKk39NAHubk4Kzpj9ZZnD+bcnKhSW
k7DVjbM+zvWxRwygOIwzT11QZli9SvixRjmL0DF+mMfQbwhn/tKccZ4+KGhyCb/uYuyX4zYftGOR
tNknbWkxF26R8RyOeuuV/7Zmn6FxUbWEWyIvdNxN7KT7qZS1HuKP0dPEd+s2/min7jz5lZ1ypiPP
SpJHWQ7528hCRfPVXhDJoAZejyctryxi4Mo1n4Q3i/Qb5iiGunMuNw4JyYIKkuH5lVy3BEJ9bLMq
KdD7CTXF7z0Hs7k01E6uK14ty8QhIQEAz0ADmHB4dYfOc8ysRLBwESmMLxCI7ONC8rjzQRsXG76x
XKJA4rCKWyN0YZxZ+UBRj0e4dtgQFsz9yuqPYL2rC84FuCje3/erp4G2mVQllD1o5F0peK1efYdz
XtC/yQIKBu4bK0SwtjPjvSRqYxTkLjjdVAdlT2p1uLKmxzaxzTIg/GnxhNddc1xKd49TtkqO5Lfo
mHRJtjSkXGilt0fYMes0rShlB6ZW9H7Wp9oJwv4vZ9AWGgszUhd+xF23M4Ory+t5VIpYtIBpTBFT
rDZG33UarJ8mC0YrKT7j/NE+DCFGkSiPitLzy7SWrMU+AT2KwofxPnXpVv2X34CirDwJ0F7W6ZJi
mPNkmlMWoN/qfqSKM73DT8fx6ygUBztZmreK4tW+PYv8r8xsqi/3N9HWxCOEDKyIyUfjaPWAVBkX
zlA2ZcDlhq7ePBrfQ8eu/a4auoOu6MVbDHZ4u149Kh7hUiSHjioQldVyL2Mztd5cl8EC/+RD1Kn6
pban9murTu5bUaX/JDTM/7o/5sZGhrDI++CgKkCJZBU+amWRdUszFIFX1sa7ulRqP1bU7Hp/lI0t
Rc1SOhpKF3QIJ7cbGWEYID61UgR0lN0fbi1EehrrMa2uBUC0CIf7qCjxjYmE7aelh5pC1YZN8uH+
r1hdrnJjg/mhA0PSL5vWq/kdO9frsZEtgyIM279Cc/h7LmbLV5Je/3x/pK1ZZTg+Fl8/+tarIxRr
1YIvWl4GdRh2WMtH1hnfhPRyf5TN76HHz1MBgPoFXjZuk7gxm6UIWkFGRVux8UsjdAjAlb2AZpVL
PU+dpO9yHIGRG2ucfGtZpSiwOgkcZ9K/jkYGS6tXOLtvUeG02iDRy8EOIhEL9BExJNrrJ6xFpP73
B+APRo8RWR+Kerc7CPB62FqRWgRWl3S136qYMz1iGZG/z0aS9XMFpPVNW6Mzf2zCxR0edbiPygnr
xik9j5M2xYe8qXYx3xsXBU1zCAo8NYinr3nNyGWAhky6Klj6VDm2/TAHuNL1p7E08yPKwsTTU2fs
RNIbu0tCl6GQ4doGdWh1O42ijHBxGspgjFTjbIR96XvT+Eomi5xx+tk8o7Rb5Y20mnEDyXD6VWER
xFpm+mlSVZfK0BHjUpThdH8jb30QfQVb6ptI5tXqepjyOOoXbWaoYSr+rvWxg4GLPslObWVzGJAW
zBjKDGyk2z3UT21aE/WUQVq3zYdoTJ0Aw0vl+OqPoSgmkzlJfHpBy/EwsoqUdmmQJLaNz4pVjg+a
1+s737KuwcnlIcEAkkpOpYKMWcU5VNVHLOjzJogUU/3iKU34rmpU56I0WnuoUpMSFRZhB8znuzM+
Td5BT6f6s6Xk6U4uvnELobABNoxUCwjAGkyeTH2jd3HUBHT/iye8a4tvFCFqtNOiYefC21hAxKhk
043OPPhm43YBRZUskybsOujpmJyGAhUBFvGVDT4eB3gqJG3UNpljfc2rgvMYKqSxaaA6BZqNGU81
XzN6Q+snvGKqNM1o30d6OL7SSPR5ZJ5iglfabMBFVxs0K6jSiRq2DtWw6KPRwXOErdbvsCnXHP7n
YaQqkqQw04VaVzLDqmh1J25FUFSzMXFXqYQysxnltJ8m8H4nNQ/noGrKxfFjV3h/G0RioQ/2QhWP
YZzIzkWXpr7a4L7nT7bRftdmiAxn7JPiz21TpQUCHWmyhzB/sfwsDLQeTA5lxEJf8Hb5Q6/pCldL
RdDaTu8XkMT8Yq73bomXJ0sOA74EDRegJhS7bofJsyghwg2TIBpqboc5B/DtW03uVU9Dmo/hFz3u
FvVhHPXWOA/qkAAczq1COVGIXlLXRz9A6MH9S+XFIeM3EQXLcJTKCf96+5vMfihiDFXSAFWE6VHY
RRJMZYYNX5Z7O6/L5lAkhOazND9I/tuhFI8WZO4taWAgQn1d2lj3pzJ1rsmSfXn9Rz2/6BS6Adiu
bSSjvKzEEHWCg5bbfmc0XZCFkwHlOVNO94dae/k873kEK0DbUQsG+706WgM6pRG+QWlAyKf/Lk26
MDB8DO+LAvFlxuM0y3/UTPwPIdRUPNiQ4FxfwyvpO1ygJjvUTW8a9MpSpX9rVYP1oaNuppycLHHK
w6S7xS81DE3NH9rJ+Fq6mE76epZTZBgjY977mq0lkp1jZCyocGFPfrtEeg34mAaeCJwRXyJwlxRE
1KY+DJTtd3KSrTNH0CXpWECvQG3fDoWvXlyA9RSBmeD1t/Rz8gYI0F5HaWsUGLM4KNOQBHy82nPU
YTovcxwR2MJzQeghA1Ims328vwm2RpEFQZCIRMuwzG6/pUWTCSWSPgmsfLaOwA+Ms2u6r/RFkDuN
+i2sKuorG9FZAsQ+LjGuC9Buj95PLlq8uJPkO5f4xrcwCn04xDZBNq+re7Nij4XRR4yizs0JlkZ6
Rh3a2IkyNjYasa0UKnrOR9ejNIpXzoIiRAAbd3ZOjvS998PJdQsf5TtXnO8vkNxMf5Qsn6eOUFp2
gzE7QWDmdoHSPEZ4rVtEQLt5vvaDS7VWyyASefihfpu0GClgVRg/1UzsJTjyf70emguPTErVNahg
cib+6M9mtP0MJOzTIFaH/GJMLVeQ5J1/7DRRfIpTkegPtdm+slItv5iQl2CGerPE1qzudTu00qJo
vDQYiryczwR7bgMuMevdwPbSNMIqrG4+tICp+tM8L4Zxnql57aHWN5YZuCzZFatMJ3Cd3SFDPKI5
aWEEOFrGDAi1qC0/QdAXVCk15Nc/MJBWgS1SvuWVWXfH8LJvndgqiqDEmU73NSx4P9ZuHf2ejNne
C6k21vVmMHmO/ljX1Axry2pCEtc+zR8VV0RH1LFVvxVfFKH+VYZWubOJ5V212kkk/DJ0JIbDtGC1
pH3SjbVXmWlgodM6+Gkmxs9tgcYnVreJ6kqNkXx6e//gvEyP2UdE4FKUDSwu+ka3n1m2iOgNWEsH
uVsvH1BXjlDFmeYr2ku41drFeB4wSz1OwtZwsyuHg4jq5gRQsPnVzsUeZP9FuUf+GvouVC1B5yEC
cftr2tixZZFQBKXXGMfGiGoF5pNGe2vC9fatFk/j1wI44L8IADu/a9X6fX86thadF4sYHm0NdC5W
uRG7N5la3SWwsAQTrg79w+S51Zs+isUxJG869xhmz69/KqlYytyEHAXAz+qptFQ1LWylTAPMn5cP
XQnYqVYV99f9b9vaXqjGkWsBXqMkvLqoGn3BOrojkFliVzkX+OGeATrXnxp62x9T/KCP98fbuhso
AEiJWs4r8iu3a2l3RLmtpzCXBmXfYZnKkxX1GFPY+Z4k9+ZQAPelUSZbb20UoU72hFx+ngZ2o1u+
VU+/KlNbDjMeKjvvmtyA6zPKm8l9J7vHsFhuP0q0iaJkwOGDuBfFG9VRxoeQEtf1/tRtPGfGMzYe
BBpX/AudH7Vpe2ckX8G9exneFWEbTf7kJUt9StDibvBdjQz96IVT7TwUcRn/e3/854Ro9Zkm4a50
y5Sy9mvI/GK2jtMuhPJp4aI/N6jxHJS4yjrHzIy7DxwHZcb0uveqR0NLnOxbUZcYu7qUuUc/UWbk
p/3Oc8ovcyJQHMVdvGkPiyXM4lTgbmefvcrT9ix4NtaGHy01GOXyIFt4uzYAWgsjbjhGbUuCk2ZJ
/kidY+cUbQ3C0lPRxFiRAHq1AdxCcxRgIVHg4ot6CeO097vEiHZKIxtnVfaHJDuZYIYdffspDkg2
fOOHKFDKsj52CcJ83RTNb11l+W7Q5D/trLcsya3Xm2aJLplLYK/VVcmOgmcCOgidDTVsnMDDQOZa
TIb5brCRirC8afkXwSfV9hO8z54yA8mtI3qJ9of7P2PjGFMNhUSI0gfZ1vrGKPXCdCNLQNSYzfk0
upiISNG0Y9i1887ltDXBaEIB70RKhcL06tnLsA0bqfahfDhpyqW3u/BT3Q7FD6dHCi5JFX1PkH17
QHj8XL1099c4jZDZMvMIr8FR651jVBpPkWaSfZnt8LAsSrXzfVvblDwPQr0kiRHo326gJU/VflBh
B4Sq2h4Tw4qOFQYVO/fU1igAs0BD8mRThV1FLLCDkA11kfhojaw7mEqaX5wSeZb722LjUZYaTf8/
yupc4xKXLeaE2pihmNWhikb9lzXU2mObN+g/zy0Bf93uhfWbn0Ydj6Iaq0UmczuBtr1M8SBPRJQ1
jZ9yRC80mfZM6jYueuI9Th06TIQAaxmvLImnDAn1KAgdA3n8VFNOUEuTMygD/SG3m/gSuZl6jLI5
2cGwb+3H58QBGBTB+9rvr1c7HZoFZ62f5gSeRZRecJzXfC/lc8cht3Yezmfqy+qKod+EgtYzZgDI
2e2EViEOHWM5xEGX1+UHw15i0wfEEVtH0EPFJ20Mh/KtG6o2KBF+7nXsl4EWmznOD/a86NbZ6FNX
HAtEYq2fQuRGDrpKxPPR7vLB8NU5jcJDJ4rJPPSTrgFM1ow4OtleYqR0llyDIizcOcUvcqEph5Iv
RjNXCu+cMzUvz54jlOahDl2j85spE8YxF06TfolGr3TOjTaVyc4Z3djXz5qi1Iyl0+saSuWBayVl
dZB0Mmflg9lq7jmlSHqeIyyoUIjIgN7Me8S7zUFp0pMncxdxfd4uQ0d7NBOWGwejpoendFyGQ9/E
VoDghnMcSqu7elQx/fsneONiJ5qm5EQRFvjdWuLWae06VJQWFhHv51OV2h2hvNN/VQbPOP+HoWht
ofFIGEAIf/t96HDYgyvf5yJJ3HNvh5mfK3n05NbD7/8wEkV+CeyVsNvVhhaFl1t5hWqTa9V1f9CS
zKz8pC7z7zn2eXsg2I2bAlYLMQGMdHoMa+mCqKqdusyQz020mq2Zxh2OQ7HyLp/qgWG10j2g+cNN
HPbNf4gO6BeSG0pw3Evpi3mK4qpL4zhou75/Y7pKenZwx8al3I3sT+2IBNjJypclP5hha/7Av7x+
Uy95vtfL3bizZFBElgTi2CRHvF1bWATFaE2oNLdpD4NTOL9zQ29RqUktckXb+Q+7lrY/xXMeALSl
VguclaOph6X0fJb1v2M59QmstC7+1YHO3VPL23hveAHAGDyH3dq6YDaVC94PZaVck3wcD/DCmoc5
VdXg9XuW/t+zdRHY5nWmOee13VsZJNOpStrhaAGrus4ppCJ/IIr9fn+wrasGkgQYYwjc7B35939U
UOJRtctSh+82NPCM/agsoktTdtOhDbU50Miwj1EPk2dn2baGBWJMuwdGtwVB8nbYynQmgEGwuUls
jPqBRq0T5EMf/3RKrUZDoao962BluaPuPHFbS0i3heINeoCkvavvrSuFpz7ro0AkgqOQmx5gdXtv
lK3PwzuIaIgaBWC/1QUXwnEhKyE1aAqlBzlhY1l7aaBxnd3B6B47+hVYBRuxdbm/mht3OGqc4GCA
LSDVsl5Nb6QMFhcqG9QS2kMcl8kpNUbHD0kedlZw7fMhi5uS9UWvjnIfdUU503/sHHS0ltkTQxIM
Mc7gFz0Pu/qYF1m4HPpRb5Sv4WjV9tnI9Ty5Fral1IewaIGy6EsIlkUVqvtJdQF6npEtLK9pnw9f
srwV9llYoaXuhFJbM/Pnr5V//8evbZRZZF2bA0EFUQHwekCZa+x0H+TNK+2o/3di4B3BEpf6NesK
aNYKNiDdbCpFy/BZnZbyUBY0mQ2lrd+VfWUe267rd1Ze3nOryI0KIWjk59TwhZAf2t1NXTaEDE7h
iQ/dqM2+rWjxoce+9eDamXKkNGN+Z3nU49B7+U5WuHHrc5q5fmVV1OA33E7vUMZ2N4ooDmy9MIpj
1GR0l12ry/VLNCHc78+q0+/lhxvPrRRAI6mR8SSQr9tBc9SWQE6itu4pevKo9WV7xhY+9Rcl09hE
FIM1LMLA9sWvpIA8LzHVBYbkngZpvwrQpqgSqQ5oMlCq0H5XOmpFazDWDrponJ2F3ZpZDpdN4iYh
O+urxJltwHW57JqIUCY5taFdcjvVL3ZFjTNS62XnpGzNKtVV0gCJjiDxvp1V0efCANIngjgaom9j
m1YgkWpxaixtdh6StvdKnyvTOxPqK/nO4M+fs97HOBlq/ydour7BrF4L6X/XzGwfix46pYKN+/9Q
9mVNcuJc07+ICHbQraCqel9sd7vdN4TtdiNAG0IgiV//Zb3fzTM9Djvm1p4xVZR0ljx5MrkEuHWV
LVALP/Sj2jAZ3XrWZtZadcAMM06pyWp5H7HFPfUmAo916tNF3mMR0xToRpPuqgIgMj123WAfZ83l
19kse0y1rvV+NHWh5F9uxG8SDVAuYHM4J2dxzfPv+j8Bxxs259B2ZJezHv09TAiTnq6wqDn+OeL/
7jEQcQOmhiyK23D+Nf/nMVi/maDkxtml3KJwU6/g3su8Yn95ym+iJ1ofLATiCEKh4+NKZbkU+1q6
UlzqIt/2Nus1gWxvpEEdywEgv/75O/3mBIIFgdSJLSuEz4/A2jzw1Hgygw24kSmjEumnbDOxjsnR
9sxdYW3GR3TcovGkUnh7Hv78+P8bsH84g2eaDr7uWbThX+7JGzxvIBePqVKXLXV/7BYNJ3I8J/08
iNytTcm07CluicUtTBzJ2x6LpZdw7d2wMZEW437EWxx4G8awvmXQ89qb3KeGX1Sqwv/vRQQDhZXU
3XJSe+8fHfZx3H0es959tmXZT00uIcnfrHPXR1cQKJ2RL7eVX+f9Kh9hs7bP//0HhmHFGZSFeDF2
lD5cegh/iLVaM3G5JSM3mAt24qLrPTfgSC/5X2uHc3n38Q2fFQDQqJz5/B8lOHYu7QbvMbzhYUvq
BnsYPGlWERtBZQHfe6B78YRZ3g57Ylr21RA34J4uNY02k6wYHmTQuXO70P/RkP4c2FG0IaaDp4hV
0I+QnIwTsfsNnHw51vjNY70eIx8WWnD+H7UD/+9RZwkSyIhjBQAkmX/eXJsrxuDEwC8hPJkcsaZj
f3aik82a7vL9zyf6N9cXkwrsg4GtjFr7I3Lcn0fvGjonl7FV9TFMWdlagMlNOckvf37S764usmIG
yiDQNvKx33bdtE77IvglILFXLob6QKDmR2Mg0485cVsDPdapdYkev/35wb+Jg2etOTwRomXYLPjw
NjsL+rAo8DaVsvqQhVDdBhC8/vtwGwUWCg5QZkDPqT9UkXzJuVzMguMBB6mLfYr0gXlYEEVr8jeV
69+0EHgUyinAjmd9zg83crBxJ5J4xBeqe3bFhJONKdEODmtIkPMi1nAdq6c/v8XfHBSCWgoTLXxF
0Kg+tGWdxdym2LBeMwSzgKm1dNdjAg8pVQ1/Ybh8XDY9H3/8XtCdP9c1GGt8+MHskBKTJAnIJzsb
48t83+FSua11/EKmUStsf/mgmznz2AbZR+X93QZObPm57+u0+0tT+Lte5iw1g1EO8hvahPOP8T9Z
1AYj4l7FWPiJ8+FnFwFfhNUtG78kJefgo1el+ILtaYBj87iO5lMUNBZzDArukq5FPtynFhbDpw2L
Utcgo8FkU7u+zynvNvEfhdD+/4urwA4GQxhjx49V71Dl2zpOGPvBFaE7idSXVMXTfqGKbG+4QHvR
DX77y87zb+41yt2zKi16FzSWHwreWisXd9U2Xa4Vz75BNzP/Evqwt1DZsKeOF+ZaYBaH/BYXl38+
kr97MhQt0EmdD2X1MVWwZA4SPpPTZVoFpmhQIb5MYBVAWg5h7blFPOccHdUKRb2N1av5y9n43ZU4
o/4Axc+LOx9nDDiRfMMV5Zeir6KKwuQ1fRn6fE6PW2eivxnG/iaMnVeD0D2ijUckK/95ENHXC6Y0
8g9oiVW7rAuUECEr1/75nf7uOwHNBhHqvOGGSP3Pp/SoUQAXrngKT6pHEE8yyuIgDz3S4uHPjzp/
4A+ZHmrREOEAzgvq30dWHpzCpjmyJZbcim46LUJUQ5N5Vn31k2MZZjarfPrzE//95c7L45ingXwE
pO6jDxg2g7GuTkZxKUF3lo1nESYJ2PHEoMKgrvzL034TOgD1pqA0oEXDCuRHFRqZA4KMOoSOeqsh
0ryq8SzNKx2778Gg9qdcLPXcWOwQ6keiHOtp1xFQ24MponAqkYcDHap17w5OEzUeyjl38jDL1HZU
FNmc/+cfBJjEWQQWE1wMkj/e5HSBgoaEzuZlAWbWYSC+uComDaPWOp3uLbH7X573m58DewMI85ip
YhP0I0ALrp8G0qPGy86MWYOqwzRjDWV+mW3VxZ9/+d8wIhCf0LaeOaCo4P91ru0Ml6XE8ku8gLC0
EYrrtMFsSZ60AVOtIWssJtrxZVanvTIDSvneWLA2FJ+gyChnPWH3WLDymkFDaKJixqi7TXvn+hZ4
f+nabXTIwX/52Gc08J935IwRQtUZypZI9R+JHB6Kls5opEIRj+BEug7REAug6V42pivyX+hOCXaQ
BEHQmap8/CymSYSbUvKzzC164L9BAP++tNBAwQUCTwfoHqxO/xkf8ApXWFLhA7lE6S/JEJU0c4Qc
NixkP+nVf/3zC/jN40AowErNuarCmPrDyGCIYuf4NnDs023uxKD7fLeOO/hVpARylO/j3zq8f+cU
3Fb0HxhRYh4BdcV/fr8xtzKLpgJUpMEOnxwDRTyZQtdi044cRg033L2chyeoRo9/KXv+Hd/Bs0ZY
h9jaObp/jBZYzlBYI5u2Sz3F82GvF94YmVZ/yZlokc8J+cOZOo+r0cohBILu/+GdlmLo4m3i5HLp
TcaOJTZr+jsZquJAkhAxKhxslhsHu5RviXVqObDCL1ULTYwtUFFH2xv8M9B8YTOsfLG+6O91x8Er
KeYFtn8mEdt8gymUXRonfVDgFRjWg1uU9iDchA5iY3Nv/fawOMlBSdlhD974qePwQcUlNBAOr8h3
E/PoJZ8L8SAmW/YADNPupe57ttOSo4JqQcWM3ncoi4VW7pu6S0Rvv4fgubghu/c/i2TbRmyqFJts
sgkrGw2+CuMUGnNQyQOJbXk2xMeMegCwxXG2BQvNTqowPUApjH+JpZheqjFVL4nfR3NiKV+eWQ0E
/ZAM+75Tbpyzgq7dNP2CKApTlytQqIjWhDNHdQF3yc+ukxY+DFibnPKTcyXGNSRag/7eDxnQyBDm
4lMUq/rH4MhcHAYoBLlTCtesCToZkzU3U4SZ7I3AClffroXn0/UqohBfg8ieZT82TuDmiI0ft//c
Yj1BX2rmKSj0yS67ZiCBA3MoIwz6DILIA5fd/FkUUddvWN7xJH7b/UwkvNJnl92OmQKMC7tOH6cI
yVUk0eLDchdk3be0ZmvZgBAmPUrbrHjDDEOW12jWw2kK+7w0K9ig1YUHtrVd8Hrjb6xL1xdMplGh
CDA9ntYYmhAXgA3YRsE8dbIdbUg9haZgBc8X7AFo2HUxNzegTvXvtdRZ3mDlcNzpKgV/VaF32PsW
vcN4ZK7rT1AUTjioaYJ9hfa2nrH2Zvg3C7VS3qT1gvI7ZOgvwLsDmfAADwcxU5AMkp2KnSPvcyPJ
RAss0791PQTHmiQB5QYrAn3oW3DnCG9RKPlnOJIndxgh22/gNlh5YHqZzGHjvTOoGuptpSVk23lT
Eyj7NqbYl3cMYYp2A5/mMSxEDnQItryJ5FqD/ldh2ClUMiUNBjVTM3a6XJuNsOExWgxEfgsIGa8U
CgDr9TTWXMHwTpnnfp749VggXUVS6B8hKwU5pVNIdLtgn4w3BJrDj4NV5UgjmW6+wfGfRjh6AqGm
Zi+qX8mWdS87LMOu1OgHf8CmD4yKZMwz3tp477IbNs8pFl4mnV8xIOOKxtot1+sA7Ss6VX33mOzx
8EJWdIHQ+Rj6z2rqxi9xMe+vLBqXvSkGloRmTLv+J0xsGIxG040PzYTVy55G8EQKbTdVsr7QifXP
WTpnD0SDjkYH1U/PftqLJ9Lnq2v2OZR3qwDbtWVD7X6qPAopXTcFpNTUtWJYzlozqAIseoRydgUX
9ZapLayUqH2L8OcrojUq/g6C/Wq8B/mtT/DNhmoe23VRxdxmYRnCT6wS4iovZChYq/Y65xeRnfMb
geHc/d4x0gosr0OqBv6ogYL/mO8N9Hc31SpgKYIKqNU1gi/uU5SVBq5oa53fx34av0GXvhtbwiWf
4edou4husEl9qeZqeofKM2q9/rxWByuavrI4hRKu5AGm100RhvUr6/nSN7PvxU5hI4ELshlvoQNd
yPnHVMCviHYIZqJdZkCFR8vK8rmMR/e+lDV/zuQ6+YMtN1s0ZCnZQwEFs/4Ejj2Wk4Kc175l3BRn
KA31eYtCnyQobvpuoa6P0lO+TKI/ZgrjKrr1i7n1UxpPiHTCPXVpCsxL5gqvTVVj9nOIh54dgpnD
cpymUAPRwZznW7bLkbU1EDL4SGJR/mmJWLc2YiiLr8DyjD2MUW8Uxa7o/h5Jq85bhb7e6Z5E4Sv8
i6VpSB+JC5Ojf27cPCXQoYAS6dSWODOEJpGWD1g5HF/A5AATb1vs5ikhsX3t+26GB41U8fcSSOxX
DlIH1A2WdHrlRSjnQw/huJISZ6G7WA14VjMOw5mqjg24go7doN/dAPpWa4pyFIdt81XVzHXM71Os
SDwm2BfxjfWM2aYcWfYMST5Aj/Gw1vqps3FpwQvc5Pf9zGTBdUwic9h7CXe1tILlW54IG7cQtbam
geq3f9bYHFpaZNmogGmOhKPshPIcUimQ1UnoblIIV2LjCKq2pdz36lBHrgLZp4pAmQBhFrKhea5B
8I27ojstSp8XMKt8wEtJPWYLTTFNadRA9zARh9FF6TOQADVTEMhAk1yVyt4WQcgtNqKw/VkF7N3Q
WahVwuSPh8fMb/qmmNhS0bw3IJYhRU73ITXhKVfT/qT4jLPaw5vjve5QzB3UjioasWNKr/w4QeWU
m76ej7mHQjclerUBbC/IcdJoFDm/yeYtvxx6DPh7hbAAgzjGpiaM2/y05BmbjuOGXYENAwV1BW2l
fcagKV8uPfzEv8MJDVLvm8a/sEJ5fECYX+P+IE3l3vW2Z5CLTnJoEkixIAzGiyK3WPzo+jasoTol
qVzmJuuKUjbQ3LS/Cgm8gu46Zuw4BlsJ3LKevGPqYOB2jGgS0V0hWzZwtN4Z/CYHeCJi2i3e16Hc
dtQWTAGCVjxH1QgWg22S3vScJk6Se9Yz6KnEofBN4PAIonk2jy8bX9kvpVO3tV0l6gAwOyof+yxW
uP9FlEvMtniBAgOqomBCIbFOM35nmq9yud/rdF2agFndJ5hPrOG4IPZfrqXvSOtFhwpZIxOlgAjD
WoPXPUDdE+uDyLpl2Zmvaa7SHcsp/fTFhB1W8FKBl0fh/1Pfa6z8b23lO5xJlVq/XEzYoPuVyUg+
TJHMBC0gH+2avq711LiRbL4N0zlqYWIRHn2vhvJiTMfhFjpkkFJa4LRWNLIw28ME64ZwCgqb/0dE
ifihhoGzR1GQhINahSZ3UNcbHyG1NLKDyedKtLII4NSF6EzMQL4JiMh7z/UhHiArSXUfI+3A+IpV
0Mrh8XATRT1wQmsU143DAgjy4+Y1riii/S+52/FhXwLkz5KcwTwTMll7erFb6d9IsvanpZQFwX2x
/osqg7pmIbNf4lggDUJgf3RUzsvcUZUiwjYwchCOijxG8o+mCQoqdQWGQ2lc+Y3XI25YvJvsqhtF
bfENAHjSziAoNwl3WtI8YpuifarKWzR0g6cVBGR1m4/ZGh/2SaUpYIoZcdFkvihaUKJBXeKQv0hx
RUh9D+IRLDGqjnUTjVzoJI4fi24W6EIIqsGJxl8OG7lXHAge8kwlIto54txps5hOYlLHUXiN8Aj4
pdNiHaAWgCIWVFYBr0a+pDgrXVinNxiB+g5ysCz5LITun6JiJS8V1DhADOKI6evoi/jkGOvM0exW
QLUI1CwDYFpHqjGLLyMceBlhclJK9bKReNMNx0zgAgacTF5wP2RfhFl5hv4jGTKqTQryJFlNIo/x
HOXgmRZgg7SQ/7fIFU5293m9V56yHDNp9LoFxB3RYXFDdUiZOzJMaCxE5qL5XO1W8Uqh/jr9WFO5
mwuZs+iTEDH0ixZQ9J+SMxWlKQzU8ehYgtVKwcNILyQs7zGrg8YoHJy8Wz+TQc9xM8GB+3WJk/6G
Vbh2sJLP+HwBCftkbLDmgUwSodmZUB6K/M7knRzpVLPkyoUocScBkt1Cee3WL1BQKfCp44LDLymU
8eukx/HKlZ2bGllBnrOxs/ZfZ1D0LGXJUjo4ombeN2w1m6UQE+s0/IndxA7JikK8IRKdTYujmsgG
EyTzk035BiEjMlQjRZaJ4tskAuXkGs1BxWk6pih2sy0Vn+ZhUAuFKlD6EyoABUoQIiEWXc1aHNwo
cchyOKQ4GhM5P/TgTioKNYTuR7Ym9nnXwvjWo/iQeE/nTsBAS820W5jOmi21nwztMKAEz2eeh8/L
uJN70BqQ//cyGHdc9lrkdJxJ/9POWfcdI85ENEU9x1tTdrnGYyGce6cwPnozeYEKm8XlJwE1SENl
ZKa7XscabvWy8N+hcActdJL4tG5ypRfXBrLKH9gNN1/P4mPR0aEeeYn2ZH1Hj3xGfTyQXARpESyd
UL18F3zD10uXsI0NBz35rsMauzumER9+okXz71xztgD75ziiudBmQjexzY6OLEcQ7nyBD+xcAt0U
jh5DLOm3rsvsLbgTRd5MUvOfMAEyP/OeIGvwHNpvdGbLPrR2jPKXfEVv1oAy717Q0CKQIWCBJFoj
PN9MvciHJiTDxlqUefr8fgRm4Hbn4bXw5awpfHPQWxbpnr1i3w6VTzRs1rdTQTC+DWRTL0M3uLdi
FSCNjAKtEwUNJrpHxV6gfV1n3p22WSSOrqv1+Jl5MQ8H2FIvIK6C22mRFX34Jgbo01FbmThqkODH
qw7eJ4g2Zgo/ItcP1yr1y/goE5COVCTKZ4bl9emoXSBYCVGaZNcQIB90Wy+iP9UdSIYt6k4NqkwS
Nn0SG5QXqDch61Fnd0qC4JKu6JxFnuJaC8+buCvPQLHokcZhxGJ+wR+knqgL+4AesLczP5yT9use
5d7SEiSkqUWM7u78nA3vZWnzsS2WiH/a0niQ7flQXys4pxiU/WU8N9juSG8y8MiBti0WPD2H6vFz
HUqMEhbnfNyAfBIh/UXT+jZ1O7iQJNph5Y0m11/IkcwJRWllnvo61L6pRohL0MiY6DtH0vjR+VK9
Tlm/E+o4WRH7C1WgIy5RdSW5T2qEPx2RZuR6+Rp4VQzURN5UR+T98HmM1fAdhJz5EdJM4tWUe1Kd
/JbMtsF0DY3SUgaNjCHkqhq2iwrhX4D8SwU6HDTHE8u/r6uxd9mA59IBbhdvXk+Co+veXQdtgzFD
qkGuLpp49u6B4+8+8SEi0akUSfjWCUE+dZsdSdtFoHjhJswGmTkHcE9BykLFxUBhuNzGbmdNxNcM
xLN6L9LWOTk8Tah9T0TU5NXtZY44TuRYIN5BJh7cm478ghDQPFEUg8YciOlyfoRWQz02Wc0QUEPn
xFdUjcmNg2L4SnNdJGjAqmRZjiqe6+++G8Nr7lJ7VSRn+To4YIY3hGucldoWeCARq0SUBDexpwkg
gDcbivp+rfZ5b7JyHH6gPiI5DXUkr7CvYiugFCuIBsAD5u6S6R040jLHuzuNxI2A6uMR2aPcTUXQ
0GbiNKIz9xcGopcRFvWLKDmwhS+3YMiE0Ay2HhQS0wwICs6j+PWhyW84XVLJkc6y4OrrSLv4aWVm
vcfmLIqhPRfsBkUz2rXAYOgBRsSyCRq2FIDdsEcZ6kJwCjllGvr3B1Gk/WMMp4wLmabqk9uXJYJ9
AyxVaJfUXrWuY5WmEM1yEqIVdT00jAXcjhXrLIDLtjQc6pzxH/uWkNc4smaEfxpJMHudd7LSrQ4p
3F1rYOPNuursSxZv6nW0xMPB0dTOUeYXHV+ib1wdKlZnhgYuZXHSMKDLPS1qrz/3uUa/UW4zu4sj
gm4ZFR2LjliWxJQDu5nFp5GViWx5CosfHKsZ4p55UkJ/Zqy8eiv5Zhfab9WOXE/q5XkafffJ+ayD
4RMGF78WfJu7iaRYbKwSXj/6wXp8RjGeN7TT6rUD+UvQaURTRpcOyDbNDem/Wyg99o1Qs0aG6Vk9
H7SOsl9p5mrWWq0U0ordsp0WOsOqqiIpuesygZw6A6BZjknQNb+y+7zdR3wUDMxDSx50aVYE6Cje
AWxUJrNtBLRVHvZCRTgM8PlMaCz29EqtqszxgbvyBdI6WLLBqFE8RnnCbmGIgblubbz6WoV1yZu4
HPwXN6Y93lcfyqvIqKi6wmpinWCgtPYeCsZ9VV7BC9u/a8i2wXYBTL13nQfAMn0eQ8BZFASB01i+
vsmtntC+dWK5RWUW1pM4LzlSMgDjabzU/t6gjH2VpFwhG4S5+xOBTxtDQ76MClKRa/2qJeFfNngb
IFV46N6CcVmjF5t2tT0QTLIYOm2VJodc7KLEYlsVf8YgMDKXEjJuMyVdWt7xosuuKlzclNZbv776
vhA/UMGl75kIGAgw2LHCFU5n0OjRXYUhjbV7Yk6dHOJrLLNqAwp3p3xbu15/H7I11BidkX6BsAQp
l4Pde/O8AWtLUbz3kz6gFgC0iHHbsFAm2PzOY/hpYfTTiZ+b6RE+OTDbunW1inDzdi8elilh7yDm
oMdO53X7sieLvw85c99wPrJPWEPOf8CnNp2oX8BDhWpmN78KaFjc9r3q09M+bf33gIqxbswYgAmR
Cs0Y3adUfe3dJr/tUxK/bDLRnw2km14isZjy5MBUvIeGQfV9GPpOH/QSprGdgcDJdo8wVwQFLU7h
jLmkv3bwzb8t0Cd64dIL30DFCI0rKtX0TQTg/C3UrUqcuRWXZK2zCdp1cTJ9KfMOCnZT2oFLkiP/
x5RAd5vQIDgxTRF770/EAGFB2aLsMwbW6eNYEfV5LZi6Tuahmi6siGPWTtAryRuHZOKpZVkMF5I0
2RcaXN5/6aI59NRX6fjVERYhbHoXZwelTPFLRlUAnIq5z8s+rBDjZHzQOaDtKdYHDH7clS6dr0Bw
qOxz0qdsRlDrs+okoQ9eU5xLkKvx7SC/ENb4BoEI4W3oVIeJq062d5AWEVXiwCBojAmTio54X+ch
H475l6Arj37Bosu5zLR3BcgFmB9STSZfU5Qe2+uMJQVJ4d1TA4sbUctSjqmApLMechiLWEQYKkD1
HjAyWXGwsj7lvxYADMCzkxi0T7Nk8piDRpg0uV0ztM/MjIATQGDr6RxxtMS7htILLaSGJjIWL/Cu
eMf5wzrNcP5lTpQKOVcR0vTjbK5cCsk5fMRxG1sBH+hbPgtSNrAnip87b8r3BeOLz7LfUGPYCedz
hb6hAU5YqBzhaYlIm3HQX1ProJ3rh2p42tZsy55gpJJ/msEg0/JYawy7v2JWvfxa5zRCjF/qFQ6X
pwW5rjhBAV/fTimmqU02C3OTDOBuXGAHaxOHsKnudUXsuERl6MVx1FXBG15a9ZYP3bgfVMdrA2nX
EtAzjO0IWme1rU/z4hhQVsRsdtoqu94Sa7GUDjPt7Z3N7tyxoUF8LMKkH8KQVBLqCyZzKP5Hcet0
kj5Mm4+Hw4xNsIHWagnvoyiza8Wq8KXAcPWrwCktIII8u4fgM/NdjXP5LDFgB4I2lGg3ZTauTxzE
bnVTwbfGoCPiDm3lnKJ43kQyAhLatgK9BALpMN9poKsmueCqzrYJIEwRigzQfhyUhaE8eOuiBFhg
lv6AqYCsUOWMAZV7DArydGAm6dBzJdlwpeH2hz+WsAijUe2TuDWIr09jNGUPNZBTlBtg3fxycZp+
XaclejH4LAmVMekC5kJLgtVQdOtvlc2wepuiRcakW7nxygLT0i1b9BkHRJS5g+YsV1hBS918GDt8
HEw1fHmFJQyZH2OWkeSNJ1iipPloVnusy25DJUNQUEIlDB09ggPYZ7ZaaVcO3V3h89g3WxDks3Sz
ny9SqPiG0yYgAHsGF2J9kTo0cYciFX478Ez2X2UETizgCwNIh++OlU0MRdixZYHt9jou+7E7+Gyv
SCtlWVs6LBApb9VZyB9liZWfsBsSRmqgQQjSd+XwIiZi3GcAEWppRsLj+o3FvMBUsGYmvlrWZC9o
hezJmkVnKM9s3fEJlwll+gmDof0iXVY0DnOpZ9HOQswB+CmWRA5ZImM0gAN4HICWAogdR+iX++QB
axgbGJvIcV/T0NU1dHSKMw1Z55mID7AR8c9btVoCp8LKYo+8xCiLwnvG7ff4+ea0sSUmbq3dan2N
pC1eNuOyCzLy+eeEDMYutmWS07F2QYzHcp7JvdgWMbW4LIAQxrQ6b0iN5UQOKsFaKh3WAgXiAIBd
H8/pMbns3aCq2xGNws+O5xAGmLfsm7IsqHbkiZTUQ7FGNYRjKwYigHvyXsgclQ0FHGbLU1Lp1D6E
Ylj3F4AefrndAYGXhxxlDAN/wvW/sMLYh1OC0Z24FjD5QUuwsko8KyxFpcdkhopBC1Awny+zPh/7
41YZpu7yoDtPe7dX8tIBTjfoRHMYLuNeoAgGGj2EK5HlS/KCsIWOhmjsOwx0cGYtKR+Qg+98zIfi
ISIQY8loRIK3B2yp8i+oqrryMgWM39+X84bGbqqLkLYiVvubGgAFfl/PW6Ini4NmceVjDO7YECeH
DCFvPAw9yLrNZuE8jagrRXIE+WNFb4rzg1Fq4iAsN0BV2OK/VF1+BYWs0l6Dn5yqJzhl1P7nyKN1
wQ1G8KET2ke8r2VY/B3P6xWhTcWjgYwvz7LbyvtyuEK3K6YmRmJEJeYcA9W9Q8Yvf6qy0OQEKF/0
Da8XzEdY0ZPtgNkEeWaBRKD9zXv6Mwv54j/xrlzWg3LTRDBVlXa5dfmGdWpG8jk+cZamyS00XqPk
FI0DhnqRQeg9Is7N7z6LTAx/3w6CFRaz0CPfE/em+xE4yNQF71C8kOR9wz++3QCCm6djBhDTPkH7
THI6wQvA37Bi3LJGYw0CxS1UibIGX3reXiBZtN4kUKgwb0gktWswaZLJQ9TNddawWpPoIUfBpo/Z
uq/bHelcjZEk7rt7TNRq3C2w6Sp/SaBEUh0Wv+SYrKiQuqsx1M7e4swntkFXqaEVanEB2lzVVUq3
bSninwnm2qatB0Dxl5njXF8CxoWmA7j1SBq2qNMFcQrJ4cIUVrO2KAe3nNIVtCEKx5qQfuGAgxYq
JhcDzIkBnTdzUF7eympB7OfoW5fWGQkeuod+jqAcotCcghgRX8fJNgJkGjITmlTnxKIVgkjrFQHQ
9rbrgJkylhMXe0Cj2mXHfu6gRogVArfdSDLj3GCkvfvWotRRn0foAqTITQOkefzq16hVcDOY8DHX
biQHcABK33TKbq/ptG95g+WafKc4YLa86Hk12uMy7SW6BgKf8UMqN2kbk8Oatl3gwRcOHRRH0pbZ
fA5fp1qkMYaT+Vp+KRadVFcEs1Q0hdBWbLJI4oPDac4+mdl3aaNhkaCaLcnwARaYKO/twLcN1rY2
WOuvzhLfofV7PowH7Ouk+Frljk0dFhmn7oiTxSf840iICl/uebFuSdrdrgSiIpjjv6FzWmBun/bh
wuCyP5cDpMMprC3q+CZmPnZHTRwqicKhvsSELkJZx8pe6Kuxt8iDE4v2sgXjY8e0G7zm/0fYmSxJ
qiTb9l/e+CICGGAwBce76JvMjIwJki0YPRiNwde/5TW6t+RI1TjPyfTwADPVrWtv7bcE2XQQV7b0
eG8e7SyUXTkRshcjTlYtbUI271/BS4cmhh0KM8YJ7eo+ddGcZUcb5LX/wuBB84tZyia/Q7hg6q/V
NKEpM88K0toUDu9wrTWj67x2lq/I7kV+3E1GcChxacFw6EPMydfCDyfz2M7SevDBKcIL8kHQx1Zv
K+fOR+v4wm2ULYcJXYHzHQ3pzeVbQInzKo8VQLJlRGdXczgnuauH9TrJPGjiUtE2XvvdJ5CY9XvO
KxIsvYS7RRhYdGBhu+R3UH4WntPth27dVZY0wd6zynzoPHUoW0Cd733TUOIK5lBlLAXD7fPYKW0/
RRW2zGOzNKH9YLOxi6N6QRtgeMlAhPIG9F/4KYGpJZmZjLnqNDQtRrV51LiFirJGzXXAea1HkYGX
v/i3AJRv1VQUBVPfhbFs2pcZDa4HTe2/9YGyl8O8kG78u5yycGAqwIFZU4gj1KDC2jzhpItlw8kb
0SYfd9cp1cGCbBXp5K/RdG5zT8/HCFy5eJtHM1I3gGS1R2OR2t3Xy9ad11VP7w344t04luF4cNW0
Mz4E6DiIwvHbeynKrr9wnTXZOTAKLURNmongqMTC3hShmg+ErSxI1BBmRRxm/vy32adAETlQz96l
z0cSoRasHr/73tFPK1OuDzJhzL8EEhvFf5o2cUQTttxLrlynfeNrmxhpaU8OB7cvrSz2d2pfQwIz
0y0wAnFsW6LW3snOAEOXrNn7U87a7NeW029NrVWF4B6cdWTh98xnVt4z9xXQouvspKnQuf909VqX
J8JAqiYZGVjLg9vKYDkOHvN4nGrGmoculixjZsG2bS9L/5BbS7uQlYwWcw/UqpZjUHbDJ88otRwx
KAZ3B4mi7HNxclada3d3mYAs+/iNhqFZnkY/Ku6xKI/5qRi3RRw7dGCEgKViNKuj3WkhaVqRHXq3
qoJ4JNEfgCcY0f30YHsy9rG4NbGxxPqgGMtHJ7VyfiSOZiqY+I1xt7M7jDRss6XVfGyroT9N8FR5
ImpcBvcuc7HmkM3Yj88huVwAtltbbQd81HOfdO7m7Icp97s5YYzApcxNrgSja++28saX+YNhXRRh
9O0aIt5FVfE4gWoCCxWzzw+mnD0NlDOJ0xa14/eyHfPHBQs0uIvicztEMDfHnVbpa1EMwePG526T
KGORD7Kl6r6tpnZ/kK1QvXp+3X/mmdMAVyy7tz/f4JrwwRELuip4kiYtCF27T9Cfuj1eCa79FJUr
q+NYswyotmEKT7ux2j+O4l0+1iab2iNb9Hz/xPs3halbyKU+kgEBADV129afXCuozCmAFtCJVrn0
j3h8dPa+zDTCh9Hzbod/O9nf+Muc8X6iGHV+sEE18k9dZznuoSvWvTj2YaCj41ayw+R1zhb1xSs9
3lbVjdn3iq1MqBPGE5+McmC0yrFa36YNMTA1+ep/jjmmkHigeWMOTEHCW85Z9FWjpxVJVozDX/Kg
7OagmPs8ovZVIDPBJJ9JGRgBF0J/KY9Mzs2GMlBkdmyLTsESdbPdEo6YB6jejd1+KToTfSm3oP8L
COzVD95mK4DkBgODu3R1k8iuQD/zbZaf4cHjk71N/tAVZ7AsNvWZBVX6fZa3gQRV9PwSrMP204Gz
aQjXDOlHQ/YQ/Wb4Vqp7VvxxuWdBoL07sU1af6ywkPKYVa72TmPBkXLd2m5Qp6ptWLU7aLHAw7hr
g5E1o2kpkYvMZVZyeiMKmGfTsoL+s8Ge9nOFpn6xIpKjkzYnqQZFmN3I59IQOnAI5NqvX0TeLrBT
YlbbudjY6XSylsG8LmZl2oOQT7LMxPQ9Orjhxlwot2o88WGhlu3Q97SugBrrps9ASvN64H+1n8ms
RwnrsCQSaEovWxwhpZs/3RIaBk+bZNA8gDoMd7vrTl0SsLjttZmn/XeWLWa4APXxRVA49LFmO0hz
DKutLXWMNLY1X5liQ0fosBp5icOOWXWMvaMjibl3dZHOSKvlQ9WV6muxVnV1GDqCWNJWDmH3Udei
+MBk0MKtjUFUwgc2s5NsmZNxlhNhMZ1tZ/JWwpsa++eUrfA5sPb+Djm1Lj/1ZO3EMwxqngilKFk9
IX2fDVrhyj6eg3Qr/8mWxbj+rlmp6sWzYAqXrLbGkly3VtElA+qLOhbeDeGOiH0hGFD0/dfVJWT7
OK4ji2o5lyqRVqLeYIp2O6oTHTg82npoJrbzZkE/3detMwcAnC6YQGu63OFpd1nSakdWcHXavDMP
nF+3spO0TzIypA/1keNTRyHN7QysiClKe2nZhjYcljbMEUcndywOg+MGDblF+raCtg+R+LYuGiCB
kYPgCUmz9uO5x//FbJ4B7sEsBYMeaEkbjIEDmOWUudndwz7XcjwrxuM/dq0QwCTq70JllldUEKoY
3pdFRcvFFMb5E+giyNIRBful3DWYEHdgcWGaKoPbgLGZU/D1ADOIKbwDE0H/fQCICVLMCNkfEg6h
a7DfO8974DblaVZZIC8FezmheIUWLjdAP9DT+rsNBURHXhxzCsHw5PM7/WvLAfNWXk5SnWpQ4/qH
Hsnfj6klmCrjumjdM8J+fsVFb80Xz/Wj6kay7H0SNIYO3UVEHF67AD08dtsQmU6XoWPuOB3LNfGj
PkzDm9ErnpgJOGefONrmRKtTYNPLq6K+wh5XBqzS15jYJVrZkae5rR4cENGG9wydIsXcn13bcRsf
iinIqBaD2X5j/LW8Yt6IPkcYivE2yCs6G4XZLrzY7Kv9V42RVcUTo8niwCjHEccqMown0NFrmC6D
lD0PanyVq2evB1biGLyYc9uH8QT6toIe69VN0c0rxnaOciHAUdnVXcViEN6+0ZlyRvEoUx+yFZ11
r0Q/q0M0MMhNPLsi9s8tXGt/gbpAO5uGLAoOa237DzUUV/G6dXzikk3QjZ4TuBL1UE/GaZ/Evo6M
6fRWRCdhKXVbTaCdVxsDJalflnLNyxB1+RoHdj/9Md1UrncGFbd7otbYbvkHYUah29qdfWJ4SrXh
BdPgPqMtdSgBEAnsVHPNcN/ptfJikRGC+76j4FInVTnqbkahYH1zhsFa7jfW0bXQXpHlPyJg1cuR
qH/f+2J19S4OgFkG8TdQIrz1HSsWDLCj4qCpWFVcreVk8TX10XNJy4UAzWjTPoMkR98F/HZ5nGaP
5yaKagOMKMT2a16ijZuuGhge57AwPFTZlP+1MKcsr7mwmLaFWdWIZ68INzhQ5J71eRfz8gkSW41A
qbB38bDsQXPyJnAmtsRHlj6IfdM66Yxcnve5dBcq1Kz7PlHn5NhIOus7y22pAmvfJcshEs2yvrPw
Ipp+Bci6wODeOuFv6fbevO2kddnPE5IP0IM7e95wVuvCNZTDtL24cvM8lAw/+tY6tf1jiEb5VcDa
z7fObfje5HUZvblZCf6NqaWM7le7z+tns4ub5hSqcDi5ucDrjaoD+9a7jGtfdoU2dD+OwxDdO71k
QuBNS/Xm4w8NHq1pdssTBU7mpm7FKIQ1RNFioVRZ2UivGuTK3Jc+ilK6zsHyK+JCXRJd9D2nsO7s
luWlA8175jga9Z70vKcSqrCJA9XPABQtve3zhgTUHYgFa7OYeqKZjl6/10sM2DqS7Mm+OdR3c0s+
oKFaqE36nV294xQC303enk2JHLcOMatzZ5HkfO8EXs3D2lFDBGGf4FcbbxUqjs5Dx3JFjTQPBXnN
eAWjZFOokEk1NGFHldIPbUK4M58wjHp7/LubUrjFjXCetxQXk+8mDsL2d1Wt9RrjoBVuOstCeg+a
3Kb84GkiqR/IwACC7iO31+81Kut+3Nh8cnsaI2Q1vBVlneyBbuujB2yyAVPStpSkfkA1CcQAzv3A
/3B6pKKEQtZpTpWl+/FuXSr17ox9o5NFl5t1mA2cLTNVAXXsoUA/7azHsI5sJGxE2vZ53l9XZyiL
Oy/sF+pRsUBZ8tVQZbZq3R5bIg4IBhvqzpy0KbuSblK3mso62q44Osr6A6uyPBNFOL8O7PYtEeT7
/sfqy/ov08TwnZ03iNqzmwHQ7+7+gAuxeqqxLD+vbcduSsOsAUZz3tzXmnKXqTUD61dv4RJiKklc
EhXQOk5JVrsAzPasl+PaahHdIzQ68jCHhf7kbRjMoaGpZ7jtrOyK6Kg1vzfhsmB32EaAti33w7+5
idw8LZWuTALapvtzVAzib2MBqKZBDRZBh8hCPVJ4h7IPmChX5ucMxP/NaO6I21Q60EdvHyr7ydk4
5xMGEe54EWrO9lPl5eI7nBM2BndrwneHbb3jUw9mNyFCSWdFOQmz7mkONw5pHS4k3i0m9H8Uqirl
CfGCeVeXa3UVcouwJRDlXZ+51CfgUZnbqfTl2KRQqeBvuh6du73fmTGUZJcW14ZkzJdu0t05azuQ
JHfI+KE2tWZTmnW2dw1lwykrxk5/XxrLtY+yKDnfacg5ZPmQ9ECVqoPhh8OF8sUUgR6Tgigdkdp+
IcJzoyjjU/xMXg9r0vrkSGV5J3Gu9LBhZbA2v0wdzt+2zRrmqyXtlVWl+eK99o7fb16cNbP7O5eS
+ZjXuoj5K+Fj35fdRccbSIS2jjvHF5m4LDvDVUvE2HGffZosNFhTNEfHMo7CirDOz4Vltb9J6aDd
3Wx7/OxUXXZHkCu443JZkOg79oT71OKt/Y3taLp4x0+zfqEbwSBnwi06bDu3J/SDsHHJjNzGG2X5
T7YZrgZj4sxxxmpnMCtbhGDMDX3kYwk7+YUYSsZm3lAMv/ASVFMcVgQ4S9Gx/znMZrQavVfqDmWD
p4hATaOTkG1pn6y8Lr9uKlQy1gw+injcwDVi1ah9ib26UPBUtyHgfchKH5M6mYaxkJMD8b0wiByS
VVguAoneyAubCMJ49/YmZ/4A7/BLzriVL3JZ9/pS2XswHqUL8J1kthHDSVCsZbf5fKSShYFEOlgF
NRjp/N0vxetYXKcW+xkioevWB2sVHLOz1XmoUfxA5X3TMJqAyB9gRCADAeFbd172tNahpdM+ys0j
WUtr8HPnmyQbhbrRvuul1+B2Kmd3ORYqmkUarGKrzrU03sD35XNS1Hs94dxZCqMOtDBk88eGcpLH
wWamgdjed5+kdWHe4lch1IEZ5w0c6u3op91DUMUQ4LV63G1dD6kVhDBa1CWex5frtZzQ7bBk83HE
9KLPoYV4zkh2h34dJ4dnTsOw6gN+zy6CnNlAdVUvELminPyalLRwF0SlmB4rOrUHKSedH2Qx5fI+
EJvzUxiiUZmQLqt3Qjcy20mraO1/VFpqN1ELrPv1Rn31BweEsj+h4IXLIbBy3FoUGGF41s5alg/7
4HS/aIS3V061Sp1wxKgHSwdzf1pNrvw7YO/onUAr9UuuE2S/ZkC9PlCmqoK2nTTwuJELVzNcVKtS
UwCOJtgFMBQxgM1RjzqawSPpauzEG5Tgagal8/fTWi6T94w1ylHHzJ3Ke/Jd9ynVlLrVo6bDOLaz
IKMrsoaR05L9hn9ZDeSVV9DB5SPyMvXoLoz2Drrx518QvtFnIaES7q25XJdrYyCcf9TN1GjYgXAI
MG5GcMnSxQJyoCVcIq6o2sgLi7baPxx7zhfjkBbMsK7NvIRrfq9i7r6Z8FGaJU2Kr9N6J2udPeuA
z6B9RYxWfztrsX71IHhtTP8CuzUWc/PDalpqQ2IDhv3MvCdQqV/UFYVTaYqUham3cVUoFHARdez9
iGLQHgYbxDYOPVF5aeVIy0eB3+XP1hQM3pwFlw91y1DtB9PiEE1rqWABF8LaxDmwoD9O5by73+UM
DXVwgKrrkx3I7GfAeuXXcc5m3MzM0p5wfIBJzQak5RZgA4czNe02XXx07GMVbGaAVuD5aTCzteO3
olws9wyCSE7hKPzVnAbkzIGDoAl/YAIWL6AR7k/O8yW4cVBVfkQ/HIo3p7DnHi6f23l6Kaq1YxoD
IZqlZWO2lYvHV9XZcXOXCjvYaCtp7tvuYCF1f3RD4c0nsdFkMY/Ku+ahcNkjgS8v6+Znu/B7fViG
bbmvlqqFFQVspGkSTPEeME10Nkir2hncN6JnMaM3qdmcLQfFOkY0dc5uXwc2jJbBmYPhQpcHMnza
O79sB++JHRrFeAysm8yil0g984HaTxhhvp94Z8ZFpbY5BToBC5T7N5EZBhjkHE8guuTi42hZu01f
S9lFTUqMmvys8MrB0ZN/HJ441+zlbBXAp4ANkeZERP9+By7fqJz9wc0f8nFup8c12vcZjULyFOI3
zWmERhZvn/SMPf7UjFkmX/lQLZIstpssWTNbfMk6hrJJ7ygaXVkUUQZI13IARwW432bP+MYXRv/3
mWv58thiWLirKh76F2mzOOlMhw5cT3cFABcMjpV91JWZETrbbv3rAxHsFxqu0ZwsRrTiCupOiRm0
lTiCqdc8SKWqHubOWSFL4dvfvdsLkewtZ9ELZWf0C1yxwvMr83lIsGO59KpTlxfvwVDkP2CE5Hbs
Sf306SHY9YfbypPucWj+1XCSpyd475DRf7lrP64xLGz5sOzIllc2RzRLYppK/zVugXBdSWRJzvQb
z2ANLb9tRcm+H21/7vdrx6ucswVBqWeVNyXuCsmr/JUbuYXjZ6qfPxSQzuEVKFyJw1xhJQV0ZAR7
yLZpuGtqUWYJCl34bSAtpzrh+6OGmRuSaS5ydKri6riqWxNE+xpzDeMiMjZz9L44z5hZJ2Pt6f7b
2lW8Za5bEn1JFim7FPzWnqYUGTusn4Bs2REQmA1nyeb2+RNb+Dpu2qU2Kbq+l6VNuaJd95YIv7Q5
bBI/KevSH3jJwCNubdybnXvOfK73kGolkyFHROBjMgow6oYH7Wiu+0j0XXA/G4llQCIAcOw6q3xY
q2D/UKMP66ZR26OkERkTtKiy6WbcctmeG/4dvhVcBooXuKcHQWFuVWIz+vdTwSaPNW0Enr60dTzL
prCcO86dEUqKWAXXq06gNFV4dFXYeCdjMfgkRqsdT3aoQGMHvQl19oJMecdFFeLGfvnl0zStWQef
VgX9096Mqn3h/e2CS+ZYq7lggkAOrr35qZC4YJOuLxZgT75EqnASp1y7d+YHgnxMeI36sX3MWUmf
XaKNpBDQlWqne1BbCLmSlX93XKrjhVEljRNiVKTs58bywz4mCq3yeNrKvT40U+F3h5GR6E/dMIZP
pba6MRkk6hFl1Z6/aJh+82OYBNszFFValWaAHcGpXxhgnftllFSLhFj+FVyO+DMki58OduCW7WmZ
vWV9npyuCjDm1dtXubIJgX8iaELMBmK8CzuT2yd7glmN5z1n7kBmAwd7m+M1RIEauHmaCowlNlXg
8EGzkoEGslwNamxbwe+okPnIkNAUKgnHbXDShtzri4k4PhNIScJQfSrkkfvLjPqLXvI9iFfNtqiO
QsnDXpXP2xddZeFLzuzGoVwAxz/Y3sSqbgeoCFa5K7Ast8Q948iofb3GfiaHH8w4GMFHbSToXr0C
TJAvR6FWUAtWZ0Bwp0pdIXdEmmD2FIMtDMEpkTe5PDoj4v5lA4NBrmpBRym7KlsjA4LGHQa5Kisp
K83dlpEP6V3MDgx+9k0T/mamgJHKyjACpMIMRqR712xfeIuZEGKk3OLQ2TrnJFoSawlDWLz3AXaw
u++idZuu+eAvX3nBbxv/ljlPm6jrfotJbH9BbRXur8Ha4LlCCmakbRejNGbRI9dso1I76iam1xji
opNl9D4mJs+yPR3ZuPzS8bg/d/BNfxmIRwf4vZuPCLl5/Ni3ZS/5cAH170qLgS1kyYcnpk8DJaGB
V7lQra8htfg4hnGX7Zx6IiKeIcE203Ypq0d82JVbk3MwBdnxMYXs9m2J/OlNDI7+bhq5nWuihdR1
0LV7J+3QuxlQV4wzNdtYYHAlexNQs7LyfoBf+3CLMWwpJzunB6Hm4OaRl4NJiZ7K0DLZ2SLP4WqF
1WETBbaeaPXCUxECLpx6ID3iGKwhhC4I8/aZ9WvDd0Jxi1e1VdZ3Z24Z3DSS2+SeCKtapEiUi58A
rYf3sjSYQNjg4wEx2SwJFJUEdmgydz3f5prM7ADm15h8c/GgPdP/tNkNvaaz8QgRIAwBv7cMuzw4
GVYCRMxTwIVepy2IaOq4e2IapOirhqNTeF6yOThEeEPffUjk8oR+YN6pC4dvgVexRks4XfFj4tQz
ad3Y8udgQWvFAMK5ORFdb//gkSBflNbEpheSq3kiHMK7hdztvsdqgrGqUh3NWj+3wzQCRIvd+RUM
XJgxJnxI3k6Svn3Id9m/KfbYiHTo5/xZEfv0m8tcBgdrrvHE05iSk4Btq/7ZMokz4OODpJfZVw9C
TlSMrMalAwXaxQaE3uM3hWsNK/8sXRqypICZRzZySWpmUEu2ROI6BWMKz+QR+RKKCKIJeGs+VXm3
ZFzza/BBQueKN0U0/lMuc/ofp4zEx5JJl4l+J81Lqeq8vguAUP4GclEf2up5lxverX+Jo/t8IKSu
kQlxRsVX2XXlch7UjtdC5jI6W5Fw10e8XewtWyIzw0K6SmzXMIAYpXhc0EG6ip2ocTWZ4Pu2Gib/
Zo6m7FTNdC0Ohjt17Nk/Y1Ma6ZtgjJnRO+3Wvt3Pw7TOFxf7XHQIKhpV3IJrJO+YguqGl3DgU1hz
hwSNx7KsmHGSB3HwnansH9s8I56Cp9f+UnFatCdwK3ZHWaLa9GsVzOVzpbf9l4NT4WIcHJFM3eYN
K+HSDTnL4Dd/x1gUIlVHWRC5iddTBVzaYPBssBKLaDhPFVV+8slVYM7ue11+MB715QktvnA+jTbr
e+ctlj5iSAwe9ilvxlNAnMN3NdNZIKz2zSswZrvGq88Xx2MQtWiMnP81Zo9gf+3q2d9ixIMN8na0
QqoSJ4BMma0NjYkOf8vPOepk6tpG8fiqxvEoXJbh9+SGNAkTtMAUT2tgPLqdPXtp5kZYRwH8/8tm
zBZcvNUVf+a99xvklMB+zvaqAZfvwvnjtpJaw3qNPaWC10b+dQeSZFM6iR9PLXlTHib9nEfrFmjy
NETg9+nGytX9iGe8BXjFFBP7rCz7seKDRzkPff0jCprCusxobG8DNoMyxtmsHidg4PLgiN57dtDD
eeA2wUDA3TqVPWAjVNg1qzF60k5dmxP2SlYbu7exDHzM8GY5E+qU3bpRkfpTPfAmWeM0P0VrbvJ0
W2u2lGmi4rszJxXFV9Q4rEnmyaxZTGLCqubRkkSCqBYypMgZkXEoTaE49a7n44f8l0DU3AyeSBvc
WMmGTfvO78zCw9cAJ1FDFYxjiGKZIfwcBlc/q7GInkpuOkJeuFM+A1xa41UVWe6mlpHID+gRq0gl
USHqgINWvrrZ7kCui75oWG8xyuepGDjw9Uy9ZzUDJleSbXqOcpINI0YDUZ2Lw15lPSKb28ujzXAK
dKkthJ/MDGAQIW27e6Veo6ZbO9vBsaY5sU67L7an2uE4jZeNWdrql+pWTY+IzvsSlAhjnSoSZcB5
4yVjVcud6O1a31wlVJU/aW+kJNjDd5/4nrlWfN9mAxmz4u3FI1frW9YNmgyFQoDT74rD5GjsaBqv
Ns3Ma75K7KWe3ysAIHxRS9yVUOUPaA/oYHmnva9ZWGXPU75nDzbjmuzO64JdJkRnWGsaRavTxPvm
BNtdn3vEn5nJbv6yWLH/bhVz9nWDAd0vt3Stv0xAFAvSWmiHOJz2hRjxoUAac7KoudfjzVUmvKX4
SSxRIU+sDWIP5LbVW0CHS7rBxZL98JQVg4MMH9CDpf7IvI9fQ9FiR/KDTJylBQuPrR4f2SEch/F2
ygVuPGEwunptA7vK9jafXUqKoQUYTJkdvF2GgGlQyywRqeq5fcW/MD9v5by8iKbTHNvA6RqyvjDf
Ru/Wr+AFWa7kKkCGhVUj1zvOvMx+45HEFBFsol3A0YjmTPMsJK9BjrBpMY3qLa7fnta7LDRwkL7l
E3LJGK9JgjB37DyuWFr1Z2CMfuPRcA3HyPfL99kJobnpW8bXYurB70m2uesAofw02xjGkcGU4y3L
RK5+58PsmAP4NzEut/wLN95BPLKjjw4zYf4X0Tc/c4uvBLx3b5VRvD3Ka6fzFnS2zUCm8O4w2+Ru
XPLksDCA+qdM/UqQELEpOzp1USnumc9OLYvOEbyf2rkGvkGy9t+nKFx03M9i5G2A88mQF3JuUI9y
Uj/umRqiOCd4yk+0094c2Tl1TmrlTvkR6HLYjwMjl/mZj2peRy4r4vzRplBRA19M6Y51AFaSuyzg
6/KZdTberr8S38QcqK7D/peOFjnGTh6EXB31jAsDaANGxBsna4rz20qFpBRZo06jbXrmBfPI6g/U
IaEf3T1S74j+gf/I01gT9ekGc5Y6g88dxxiAIXo+Q04jXPpDntrVSroL/+sypCQYk0FQyn3kTyME
joTvFv8UchLiKzENsjyMyzqVR+3LqKDhKpZH113sWyBAWDzsu7DCtzzztvfm9kYiV5R0vX0XBe/2
iJgJItVXd/kY1oK0nEh/LIw/zanBL//YcEGwsall+W7OAKrjqpjXz8kq1z+kH3j3ntV4xBTJMAuT
3AOIvuJKswlh7jtzIWnIv44jKx1jTCr5lOxUWjyv9P3+p4Mo+s2BvqSMgjFC1ASZlG+BW4s+XcYl
ILWGCzrRGIYuhEosw4k/K6pYr4ZBQe0GvX0QuIQgUbx5+6zlirq9L0WUH1w64uYTYTZMseveJB4B
eXCm3bPEGWZwvi5iQVeywsHnDZZ+9IM5mltjqHeK2yVBwDPeh3oV76Sq2W9Gu/Uvi+fku25M91B4
+XazgGQco362tb8w3ds3t7GDfBaRSvenaCz2ZTGJCUy8cYndRTzp213tNfWzVZWVn+wwv2XsS6CD
D1IucpxrrGbFaUbCMtr9TufIZcPY+TCZfn01ZblPrx2DOzxQ0Th9bdAooT99z/+AtVjDE7iYGKB+
Wo5LgkqlHw8Djeh5tTtLfzIit9vEXdXQ36NzdNeOems/jbAvblrYuYU9AWSLwJ3GFC+39O5PJ8+o
RtsdgAQeewJ22+1ymIjGYV9EPDBh6hCYRV+e9j3acIe1NcV0H9gRz1zRepTNHIDmuEWgPcnsFNv0
HLVe9YgxZizv177200raDZBVlYsWErj08tRHVe4pKZfbRHTIpPdCohk2dN9RYXsBlglEAoeV/SBN
Ky+f+9kfyyMLNNw2Hd1ohbsM3eGRnbbDEDvK5lNjmnHdqxuCdkNgh/Wpdpq6uCKYdtRxrDcCgm/1
Zn9MYW/9pjtv+XbXTr5sQeNBV27lGMQkQM7qbch3fRS52ea0dg0KwO4uGsZVZN0Riq58dkgtIvap
6/r9UQ2DYK0tthm29wHY5s3j/4AABtakpvUShEtxJWKzlw+Lq7Io3uVmnMP/uJkYPbjX5rJnC+u1
nKbtW+JzvLZOV8J8zRHC3O74q3bwhK7st3M/bq1M65lra5v5xWGCqNb/ktD5D2GgQSBJgyVK13U8
8W/50oxBN4Y9/Xyxlt1OHL8TECIgui5953/J7XX+IVWTwA+bzQu3sFOMev/v/2Q6l4YwYtw582Um
8uCQEWCUqsANHzeCXhIUI/lpZTv9RUQxyHQb5LmjOsfUV4r/khr+T6GPUrDQgNGQZEnDv6VLWzzS
yGf2fNFyn44zAZfXQqvl9J9TNG9/y78nPhImzw/L/hWy6/8tMNzKkXU32pLLnI1v/ALzb6Kgd7RF
aF3QE2iqhhpz9X/+R//5W/Zu15cIyJj3/u1na7Ezrhki5GVdFucZoCE88V9biSdrnrHMIoUI0iZt
dLAf+hXP8ST3KOnX7r8t/f2nR0v+rw9yy/z8XxHeJCeNcgz4kpemIUkP4CoMHXWH9XP5L3tf//HX
CVDHGmxCUrHR/t9/SQYmqKU3zpeAGfJJ8Og9Bv0evv7nb/Yff52Iy/xIgn1q8t9eFTHlAaSUmS89
1uMLOx/y/0/aee3GrTTt+ooIkM18OklDybIlW5bDCSHLy8y5Ga/+f6iT7aGIIfxtHywYMLB62KG6
uuoNR4c+zjf0rvLbuAbHSDbW/S879a9BFzLfHfCYVmt03s4Y21IiM8xz0dfm8fqnrSwV+uXOLD2t
2pqqL0ZxyXIpPBqtZ6NteKR3Lz+2Se8jxAaF7/pQK2uFzjweExbAJVcYCz3tFuEkkCFx6+G4J+DC
0uA8gZikgf6v4whVVx0L8WFNM+zlMQhzwjlwFnZf3Ogfi0mAB52GYGNPvBfKZRQYCjr+TviH6Qtd
XoQXAYCb7Dwf6cSTU1Tiq+8OynA7RbHwqAv6YsN6/r1SLi5WKrrN80oB/1iMKLAosdEWajxShPY5
NHlmKHGaHIfcCtpdPUv0J1aBkpsvxIaI7Zta82VAo2+iO0woxFOVHXN5zpAB0iF5RZMnO8XSvMTP
ocjQanB5BZe5KLzOBoHo1S352JkugVXxTNHM27aFhnBKVLficeXDD6ZPjwaLmdpjtof14JvnHGos
QIIMTU86r44b3Ga2SSe+bJB2S6HXZ0dMpCQqouiXgBnE2/bJrie93Aif77cnStUcbwPsDFr++vzv
fwUtzU2LKIrECKY1sZ4QfQLLMIXq4/XN+f68zaNgi4EqNirTy5uwTpTEoMcx0rpCMiBUerlXulB4
fTk1G5fQ6ge5lCpdY7ZRXjokqtBOJyewGarz6XIbVGpnEOHGqV77IFc1TZfbFGylvrx0lNqta9cY
vRn7tB8bExmDiUcdHIV/NypEWE/VuLihf2I0uYhVVDfjrDWqwaNmoVDSy+ifFj2AOZ79d1WlxgdL
L8qNG2bl1DmaRpFLw5nZcpbeGECrc4iQzuAFvMqKXZr1CEy1/ayJhAKiCD+g0xq+9G4L6lekyhhu
RLOV+XU0xEDwQBIO+reLbVn6ZRTbsh69WInS29Dq06Ndt/1RR8Lm35fSQRueCGOowhBLw5jAihGC
T9ibsTF8B7jbQuCi90sIzDZGen+hspL/b6SlyrisFORg2mz0JEnoZ/Bb1sfcLUaoMKLzKhRL6NE6
1umfj57DwRa4N8/+EUvzbeBqQreilIabsCpUGjLlEIKaOeEk8798HyecaALsRCMXu4wlsOt4qztw
RRpwI790kBevWck7KYxi+Silo30bafr++vfvc3gGgspzNWG/uSP8FcDQkeaJ2peD1xsIfPdGBdko
6v5rh97duIlWlg/rEYfyIEGMP4usqxqNIu80q/fippMPKILqp7Gdiq+0eqsPjh8AZIzU1+tftzqm
IVzIZSqC8W9GYX99XTRSVtTmdmkHQDijC9ykdyma8YdoQAQJvr+KlM8Irtw4Xx/4/UWva/NrAR8L
MDykSJdrCR4uT9A4qrj0zBBqNM331OjS30XWFv/pCI4EG4fjfdxmQJ383YGGimLSIqLWHLw+hEmK
Lr3S8GZEFy5LomZjDVdHwV1HqHQ+7HeeP1qTo9Q4yMrLigE4iQuA/9GNLbHxMe/DFx9Ddu6QegsL
Q8rL2dMonRqdL2uv7tEmA83TTDcW9cT+EKJE/Of6Uq0MNjsYkTQTKnH6W+TpdLtGu4pC6SGeo9xJ
TAtP4eBnH0e13PJMen8t6NbsKWpZIImwl11o+ru9adJV8BvPooY2IguiDmi5IzQIdrqjEdnd5khz
PmA6lPLK1bjmr3/qyvIhZoTvENKJZNVvb8G/jgNKjpOfUE71TD9sP6iyBfoC5ej5+ihrE8r5Jlhz
B0K5mc/GX6M40VRgDlW0XpiJ8ORP2QvE3OxoG2COr4+0cso41wQUhlNNw1kkt3QX+lAb7Nqz4km9
aQcniKlfI+pM/7lrb5BOlf9uV817kFtOtVSNdVy6CZUFpgg6kgOeWivDA+EZdSBrcu8EvNvT9a/T
5u1wmT/rVO9txmG7cOYWERNWXwgmBnEjA55ndjv7zdV0zyHp7OBWGLeNWRf/wX/tXzAVEEdioPok
kOveiGUr68mGUU3imE6KuzRlAdk8iErMGAYwvU9o0NKydKJGOY8ZIPvr37yyoi63tE4yrfLlhn65
d2w7S602ilovAul1p/Sl+dWv2gxGX0PdBDlHLF4O/zqkAYycfWTwX5dzcTkkqJ08T6O48bCKQKHB
tI70YZuDinz5Pu8hpF8f7v0ZZDiLLB55ZEBL2uKWn3oKk6F0ai/UwtZDyAJGJ9+6Mcr7NWMUG/dL
GCkYwS5HScEVG37v114k3ekjsjnOTRq4gKtnyZbrH7QcipWiisxGBfJkURycP/iv465UBgr8rUIz
HXHV26bQG1CrdnEKzOhfrbzehiJb0R3qKfx3EappvoAoq1PVwxEkP5OwfIc+2M/crGBj/partBxp
sQ+1UXeTRBYYTYRlf+pb3zoYCrIc16duPsB/H/B5FO4cCLcUON4XN7p41DQgfZqnkYmgnGpaz5Re
bY983T6imxAfUXd07/E+aY4DWoVbh215HzE+73KkwFR+gXCtxXwCa9Kjxg51jK6DYDwNZR2JR7PF
5OoOYWAEYpBtau+Eaqu/c9QN4MYhAwIgtUmekLhTn1yD+2pfZ3EFNBJ5/DzcAwm2IRWhtQVRv5Fa
fYh96TyDXqSfqYUi/zPxXv7Slbz5Tj7yicodUpD+q5VSH98pZhh8pfpYZB8cELfOLm5toeGMge7T
3ul86zVtE1O/wU8mebVNmvhwMBXzP5Rc9dcaYbdP6G46vyTcLRxtwll7I+lEiTBeZTc3oVu29hP1
S8RQEqAJ3edmSOP8LoHe/zjlZp+c/K6cfqOwV+OeWkAAP4w9Ww2aRiWeejqu7G3Ujos9ESPXTkOf
oBSCpWSv7wL6z69p4ofdsRhjCRoF19v7BE8HdQ8jFbSBYiZDB+FTur8SyDCP4Cfq8B8TtLcV5enH
lrIslwzt8jAm+GXjLYWapwBTc5srTnuOZv7I9X27jNLzKBrPd8KLwylcWpChs2YZEZeFlycm0gIZ
BONInXosfiJ3b+LU84+mS/N40EyIaAKjNvfNK+mvENNOCsmtr6gefV6124P7j7/XtY1U4PXvWgll
mKjPjy8Gokm9OPUdYK5RyS0BLakF0u8jd4f8laQuD3kKXYqN4VaCDAUyoc1+tfPjaxE5zaKCFgCl
hCqICbusiuMPOOPZG2W4t57MIsoQmJGs56DiTbi0BhbSiqmNALIkDDTuc1TkIfUqo2ieqlIB4udg
uBdRIgvCU240I8YklRBkUBMCpsCTO7FXcEEJT9Jp7egUuGp9Jlxpzb4mx/Upk4ac3JabElUB2rOP
RZ1L5YD2kfUwAcWiEpcqunGy+iRyf6CZPTY/w1J0wOshigh6nHjQ3A4+ajjoOk3EEAyUVKgBAHrH
jZRqbYEdTgWbV3VtR53//a+NNAQCiSAEZb1QdWJvgki6i5W0oEzDIb++l1bOCFVwU7fwszNUSlCX
Q8UxAiRI/U+eOoTdNxtzIQ+eYX9ojbb8bxi7f7Tc5ojolJbJSgXAPt1YpBVO3bf5pDIczolIQE1B
9ge7T+drgInIHl1i8QlNFuy/M6xkrn+oNp+Kxf4iOyRro3DOLbKMBlkaxE1VgaajVB+Yd2VuRN+B
t7ifO8UxZ/dbB7nBsA0+0Yevnnq0+m+hbVhPlV+Ib73ssk8dFeDj9V+1stI0Jyg3UPfjZbesPWeD
pgVRYky86hrzjElgc4teS/EVgGS8MQHrQxFySYM4Zstb1DUm5CcUi5WWKnKeRQ0Cy4zy+0IBNPQ/
fJUgQxamTcrqLDZV1okqxjVQxV20go6Gfrk8pEoYfkZKQD5cH0tf/S6KwLyJee8gFnO5g62Ab1Jh
qXuFMogSgnhkvNQuZgyetCunvsE01HZOGOYk0bGvkxCKcgWSHZzUYH7v4T7nnwCQJwKF5whmgl8Y
vXMoMU7CZg6OcHJqoG6q56Lq4q8ZOkWz2oU/+3UDI2uAxgtUxAHVTl9j1AABGYymBRAM+InxUwZw
KveQDOTrJKcJ6rdDj/8AHL56GvvYRinVqQZgti2qVHcIYOiYeFyfnpXzrWusN9koBWyu2svZqUae
2HHjTB5omCl5Dkxb/ToAnblvU1SuXoUYla10beWcabahUmfVEWZfVrJDJYsCLcknT+tLG20JxFDB
fOJR1AZ0HdJgy0p9WTybQ8pbX5gAZlI5Xax/0ymlXSVy9JIwEIdBwPbtSsCDgJEycNLBq+rq1j++
Nd/GNCiSMLPogy/rZm4IijkLTO6n3C4+A4WCxwwA/qbo0+j/c6jF7SsL0BoBajXexEaLjjm2GY9Z
AhJup6SqGDe2y0qqz8tZpxhI18+hqHW5XSDit7lTMZkjKru3oHPGk5HTvIomu93Tt8ieZxLJOZjK
8pkzI75c361rZ1nYPDghWBIWlznAjEgte2pOngn57uOASOaNJNu/mcsZG8nayqNCF5ChNCotaGWo
i5tIIqMbK2POUIBj91Vmg71zR+Rph9w9G4PW/u7CBkRLbRX5Rva7NfSiYBI3NSILuTugkSHoCwZF
dYYdrMFSTtDT68lQcZULdjkY+I2R3x7Uy0tQ5+bl2FmEPXdRf63MsgN4koye29V1Qcoj/Q447xh1
B6SuY2cftb5RHfoMnCRS16DndgjDOdpOhf4S7p3cCBBnRxVAosJgmM8mWtz4grcmDE04ItpXpA/d
4L7t0bc6/vveoE3ELSkIY3QfLrdmFma+NqLk51Wpk556V7EPiGekpNmqs3EK1oKmOdeQSHgRNloW
QNUOmXKjnyavq6vxFBRhc8byqTiowTh9QCBnvLn+aWshbO58Y0zLgJQJF59GgSkIEDD2Otd3xclo
9fYeTJcfPHR6IRwv82ddFS1p5OfrA6/sRIMGoEGN13o7BZcDl1hxhJ1Ueg/QZvOL426/wIJLftMv
h8Me6qjsAXfUEAhvwo5q0/XR59C12IwGlVeEFtiOBu7Nl6MjxKh3Pqr6XpBhRoGQMl+/gyQb/g+X
IJUY2t6G6epcyIsYWgfU/oeazxwN2+eG1sCsS07AyVSG4UunuhvTurKes4gT9SN3TnW1xYe5SOzC
/ssGz0BsI0TgQ9UU2AgZdq+I3Sb4JITT9CFuxvjl+oyuxE+E6RAMM+gGAkdZBLWpjxtLNWmoCnTa
8dewotE94nmkd8dOmGKjfbtyTAwDbWVyLiIo18Xl+hloII0VbDavklOLtJREWdWIFDEcbDkhF2Oh
AL8RBNY2rKnCSBI8MamELoZ0ijCQelhNwMDQKb2XyczRtsLEAmeavaA8em/ntj7sc0f6GxfG2tcC
E8FMxDEsm4z98muHOG8sJAwGnsHExT1a7ylFoSTsf0I/iNNT07ZRdbq+nivXsYEria5qNn1yLsXL
MZG5y9WGh6tHBlqdiXbpMZMgMWvHiD1sgI2zhdfYIa9jZdqVXVVvrPDafrJcC3gAySMV38U3c3Yz
0naNb5b5o4P/k4dLxa8J65yNCPgGNVjGAt4KPEGJunQuFiEwySvINFU1UlSEpAyhEQPOz9BMlPyA
MBOtL0S7HKp4ePTkP6umys8A8ZxnNct1kKawWX9x6CrrNgKbJD3YC365UaB4K+ovfyLXD6VOWrTg
aOYH5l+vckVoeDGivulp3D3pjd9lbXkH6D24bXFagjbe9bUOy0mL72wsTVHdCvLpB5X0Ap/XIYFd
BH0hv1HtCMqFbdfa70YFV49GtdCxi5mELfcouyn5DbpJsHx4EWKa5mcjjJvYdWP7l6U0yAUjrq2K
O55z6Xh2mgr7atzekx6l2MxGf7mUY3mIoqTEykAStT904xj/GigzPhpREPwRpZXJg9/PhrEdWx1o
LPhW+ANdV9/qAf6wh0yxxhyvoV7c6mqT5T+u7+qVuA+0n1KSIebWs7s4xCC6pO1mw+QZIcxn0Uo0
8Bs4/NdHMef/zWK9UCYEPsl737aBll+uFxEk9ouU4jhNgaS+kR3sHURMWmxwKaWqIzKjlvg44Z33
xY1DBEELwxm/QXLHyQQYgg/30nF86xhMk+PAeC7xoEIVrocY0ssm3JVTNUS70e1r7QDKuayPTY/E
4b7BGcy6cZJimNUCJphvge5rfzIXdSUIS8FoY7FY2l+0Erew3QRG/6PfauafxNaU8GQOUGo9nbrt
UxHgxrbrcGlgczftF7cHWHVyqVhBb5GmgnN9PSKy2tlYk8BmsRIPIQ2otiYdN89CmrT/U4QQNzwa
UjhOoWxk5ocaIpW/19C5HjBvySAX74MqtMyNcKmtTP8cJe355Tk3IxdZborsMvokgUlpo43EKzdJ
2f/Xoqz1DUmDsHlQjcbQ76ssdIczvBo0ltsBCd6cgm24p8I5/rEhY2SHjV3xflOAaWRX0K53Qakt
DrGjIRybVprh6QXskl1gal8pvxgP+HUOG4+ZlQuDoWZoEy9hmoSLba66dd4XpYkfrUKbDfFEWSFe
Fdv4cgcSvvZnWnrhRjVkJfOgvkVhnXNLTrdEbgZTJCLsMnRUWDLLOnMnudGpF/g2fbd6p4SJFOHc
x40ZDL+vT+zqyPPdSK0YLNeyShw2Iz39SdO9TEdGQYcodFNbOGhgXJB9gzHRnzK1fLw+5ko24Ggg
7skeoWpxoC9PuEOpq5N5aAAksYF8ozImmn3vZP1DXbkk7lVHKTGYkjtUCIItjsFKFHNMALLgirkL
QExcDs4TCdkL7EoBgiN4D8UQ7TpsCbZunff7ldmk0ED/jebCEhrUR1gPoVxreUlr9li72rjUh1q8
cVhX7nlAeFTrKDcDBF/W0GJpur5BluwNuEccXIT0cCqUylEvaNhfX7P52C+i8syUACxAV4aLdJ7W
v25RGy0oJJIbi3d3MbonVAjc7qSgShd9amrDVXbaGNlnzUJHD168jUgX4nyxv5VvzFtj+TNcNitT
60JKXvZqIOBA4cdn3as7G5kJKzM/GI6MjpFiTmd7tLkdjEx+N9pOP4SKEx8mvdM31nYlQMxQM06p
TQ2eK+VyKizIR8jKxbZnwjf8lsamxKlA80+F05vfxgYbh40r8e1ALL6a/Uo0MsFq6JTDL0d0mtQq
YflZ80Mof1JzE57clMPVds3yQCMZ880Rj6ukH5BbDqIeh9XJ3ojAq1/Nm+8tDKs8ey9/QzKq4xCm
qo06r2ucEuj5eyyvEKsDT3QodDveqnmsHFRQRAANKIQaurN8zaOAkVqx39oeZMfYQSnITY4VwmoH
6eBPZJfG7F3vRJ9BPNH9dNRm79p0hkYzrncdzYED3WTnJkKM6vn6UXi7ApfLMSPOya9IUcgpL6cC
IfACVJdjeT0eMMoejQ/zI5vFNPZGJdwnrs34D6VlPMc14lm5m/NHzELrPrfgfdOJ2/VWYJcnyABK
cYOLUq/hXx7EyalzWii/aHzWziFwWfSHPpOiPXC4NPshR5VL+TROE7166tSzKgvAM2ivQCT6vT1Z
joecPn45ZZzor3SgW/F6/dNXbgvCDYGNsI320pKqZCLclkVqZHlqogVHMoSfjivFt6E3Xjrkx2+b
XuobMW5tG/w95OJtrBW4ePSqYhKvHeMzk4yFadsFG7tNX9vevL95L1FRAai3SDCw2oDk4JD2lHXW
KrvSVtr6VORDiZ0TjuY7iQ0V3MSULO9T3oQN/MwSkbV7Ebe5/iFRZfcDqerxjEuX3/2IUsXAv0bk
iJCNqEUhlAQ6FYFZdAqCfd33yWff6nFjS0Rn7bkrZ8UQJR2eaXQqOLgGQWPiLmo29sGvSIcPOq7l
EKxxJMHtqo41/4Cpkul/dvwBGGahz4XlAOZRcGh6pG12jWUaW6iVlduGbqOgHaED6WX9L7e9G7Xa
7BFleRPNr2NsBZgpxgIrQDdTN4LNSobAUJTUiHb4ntjzav112yRmApGROrfXBVH4O4FFuXNw1Dxm
QT3eQ60dzi3KJ7ckseZGrF3bbsCVOTikCC4A0cXIWVW58ThZXjMhMZmbotsbQ7TVvl2bSjgQtIhV
YA4ARC9HQep1TCK+3uunAWvVQMsIobH+DVHsr9dP7NpIruDhS/mMNtuyM4DXDo5SekYiAkF2lyRR
8TJXa+8jCWjr+lBrwYF4TU0e+C4FgUVYVHJ0TMuS/ZENtn4bmEr1ZGWZ+BBRYfogBgwcbKveSCVX
P4+CHfg6qHDvLokgHvQkjphIWw9a+6hAi8po63XlEUWn+Mf1D1wfzAA9SA0e7NT873/tSqN2qwyz
L9OLcn0+jMXsiKDFZ0TljI0D8H4oDfQW/RRSLRrfb6+0v4YayfcxbSfQuiKd7ngvIo3vm9OXcgq3
qubvdzxDAUvhUM9JhrXYiyjMJIQwYXomch7oL5BNZEirnq7P3TsmKJgNGuVz05ZnFX3fRfSIpKri
2ZHoHvywyH8p5yrkTq1CghXW55px35V6DwwkibFKDS03RaWfIjNy/AiXovjhlG69cZGvVK+AEKvQ
xzQ+fe7mXy7ogGFDIsEWeXURP1plMiFDEyOYh0n1UN87oy2PWohqEUH9Pxos7iE0whhFLF2n6aQk
BxHL4WljnuYAc5lcgLQ3cMGbM1xyvUV2OWUFeqdpITwjHdsEKRuspz9EORoxANXc4BvXvOGehzwy
1F2DIn+8z1x1Um6hisn0NmNe45MRZdifbvyw9zckLF7YhZqj8hCArXI5WRj3AX0eC9TUwqLoEM3z
y/iYjn3l3o+u2r5MipuMu65JnGKP2qgq99iAYaS2M7CoexaZHNSzghSZfuDVnZaolEj5Arxg/FRG
Wvf7+q9d2dS8ushSAfnDTHQWu83ENxa33Vqnm52pXxLMcIf9qKMzujEr82osVktQrOLtztOIR+0i
behaeIFOqOqe2ufuj7QLMA0BV/xJJ4tAegmDpAzt8R59rKFJ0eTiMs+1jc79+7iLBdt8V86XCWnp
4lsVpAhQsao4wPzlC7/eQcA4E0jgYGUQoLY8uucUpO5GyrQ2xfNu0HmN0XReRsOoRGSskROFoqkT
uDtn8S1cMbFxRlcCIRkHb04Sbd4/5uI4+CnCEvCWDI/+CJ401ALd19Ytg0cD0H68FaRWppLnOlwe
+DxwspZ8JbWJ4tqH1ePpPe4fBw66lX/pk7Ju75xcGaAwDaGb7dOhbJ86hI0bZORUhOLBMkTyRwin
tD9IBYm6M70V9ANV+JvVXRX3tn4clR7RMg192a3G9MpK8KtJJsheqY2JxdOMPLEbckTmvaLMTG8k
zj1OMg42mgqro9DVAMlOdQy64+X5r3onj9Gi1j1Sp+DW5/2/Yy9WH68f3LUV4DxRZYYEAfB7sd75
JG1f76ue8MfT5jFH82hA7URYyQGOjoGybEP0uM/pg2+MvBLfaKraFBW4BokY8/f/deXmkzU4dlEN
XqjY1Y2DmyECnHn8QSh54I0F5pbXv/QtH1rEjvm9AbILGhdQ/cWENjpO7tGgd16XYP9zn4kKjCJe
F3TDgJHVD8wPnm+478pZlzmgZY6QnnkMzCYsZ9cFKG59GWLFE2VZrB0ChEqDTwNSAF/7aKJz2Rpp
em+nVY4RSBKW2lMYcK/vBojw2JAnXBQvOkZEyY+S+s2LIkOtOCcEuubUIBZin/o0QX85I4UMPqdO
l1m7sNjmOK8sOC9JUgKHYgp2F/Oy/DXtdggezaik9OJYH7/4Cqr4ERjqCpyMFKeBiwivIa3qP1+f
/bXVBmBMg46OKy+7RdAM8wpdRAMqiAYX8SENsBMwMQjdwxx3HsEYyI2L4v2LRuNdSa2AriAt+2Vy
DIm+JUuEkxENofnY51rzih5euEd8BD3fWk6vFis9iyXnG/ts5dzONHkA1XDq4KEtslazFE3pY3zj
tQZi/lQo5I0ZmMPN9fl8C42L3UyxE4bLHB6Eugyd1eTEfVVaUD2jFuUfafpqc7ZiTXhWSbmDDVsk
E40YR1EOKWpe053ZsCe+tPjyJruu1X35e0g1qzi1ePLWD76oBTCiQum/ChzajY3fu7LtTOIlNUS0
ZoA6LmYFvx7svOuYFimcExr+VvkwpiluFp3Uk3YX1X7qFYNM3cP1eVob14G2TfkbHiXFhsvtXsY6
+ku4ZnhKYZfntJXRo1EX2GR3ifaJ671B57iOnq8PurLZaedgIkK0AY5hLlK3rhswJ5hpuLozlQiP
qlijOZ1zHNri2ceazbs+3MqOI4rSuSMvAFe/7KDUeaIaHe6uXtO0KOjYnYuviVGmW/iQtTcFeCj6
usRs/iwvi8ms6Ovi8+qZYNCnQx/o0YtdQQ1CmMEw5WkIa8PTkMXuaPMn0RdVCQ1x0xmV+QGxLWN8
uf7dK2tr857A7oQLRMMY93JtBz9XkGlWG49XYTXcOkZTUZ0U9DBbUdwlqPWJo5aGxb9XE+YwBsQf
Sit9bn1x/09Joka0GSDmdujr+z4+o2kSNOeOvOB4/RNX8t2ZymoD2iXb5Ol0+YmjOwKtjcrGK6ZQ
25uBpe2qWnX3ahwx3Xrp32i+Kk8RZ+kUYj75dH34lWwQOBCJDs1JegD6YiMPkHlQLYV4NuCEfrBc
gN47g7ysPjRdUasb+3il7g4iFsz5jBeds8LFDR1PMBgiUUoPVZ3JPwi7RUcsx1/kofA53/vSzvzo
VNncUUc9Sg3KhLEWfFND5Ls37o+VI0z2C8YSniQZ2FKpJqsk6HjZQJPsCwCAMmzPPA/bnYsp1QHn
iXyj7Lo2029gUmjYNCWXjO8QF8NSd2PpoX+O9gEib5hzDfkY/MDephGfrq/ryu1IT5fOLh1nUA9L
SBLIjBJF0lpCzGzlvlU0vC5MrfDaWFNO9oDw9kA55rFCVG0jHr8fmVIVbFCQ1hR90ai63NBWPLqC
fxo9NNFL48ss6OH+wTCtDW/QvQfnEGY1JBOzQ/N7b4DdKTZ+wPugMf8AUNe891XeHYuqWRWEmPTZ
yuj5gZOpTzAdRHUfUKm+odAefwQh0nwaIQZ/vz7j7/cTdSWuaZorVOrc5UmKGromU6JPyGgTj1Qb
vVgVV8Bdjw7Oaey5kq+P934/0TOcQYPg/ec6wiJwpIkdVvM0QA1q8mOEKP3RrNX/ZNf2++sjrUzo
3yMt+0aDEHmEEYnqSXzpj3JwW9y0OnwNihSL+BAnJ3MYq5vrg76/8vi8OVQQ9olNy8aIjEckBUI+
T/ignfpId267Iak3AtLKKMzc3DV3qKSBz7jcrFXRTSOcdDxrqjw+z0ohd5Oatxs7ciXszQI9LAb3
mEmoX6yVzO0YBIvJMNY0oLJZRw/tWCc/8MzBl1UXUtPpsKU0P5KG+13UVXHTyLbf+NqV8hyPQFJK
fc5b3sMinaQ0oziNHAikUVABygmdk5EJ4wUzeusLTuf6z9I00/u61Ov7KAqcUxMIq9/ZtRn+DLp8
8I9YFzr2DlV0beOuXzk/vFHpUcBLpqy57BMoViScoVVg0/p+tS9NUZ4G1x3ucrUe79QuNzd29crS
o4lB+NdIqHgtLtbESsvMKnTsirCYnA1XteRuzESwEfXn/8tlEv/WKCAeIjnFLTOfrb8eYy0MA+n6
bDAl1cGbQPn3B+w+ev1jjvH0c12F+Z0BGP0DqpDBF+SC/dfr52jl8Lpg9QAVo+NiUdS4/AEywFpM
lix5TFrxWNu4xO6koadnP5yxW3lkuU9j4bfP14ddiU4Myw2Pya1A4WSRQVEPioWsGRavC3lo8DnC
LRdk0YCZz/n6UGsbhyQc/QGyfzRB5p/y1xSrUKzUoRVMMY+OnY9pMFedou2QwnY/aiDVN07z6qe9
UeeoMJDILO4XJygrqoCG7dndiCVJYFW3TmcUnwsX8dvrn7a2RzkJtAbhqUGvWXwadGuRCB6ZHmwD
QG5pr300u378fH2U91tkTkB1es0UssASL4KgP1qi6rTB8cxGUe/iOFBwRAxtZlGWZ0otxb4X7Nrr
g76fRfiPFOZnZCJPjiU03JqcLEo6XkoClxcE41CeJxM3gW122sYsrg8FzmJmMBjvCiKYDFS+2teO
V4y4Z6NVp+9CwxxvstgPT9e/6k1A7vK8z5/FO5QQy+21BCrD42zsumodD8E0eQ9S2KZfjXvnYyMU
ftveb0aFxECVotoVskCsIFOTXPeSXNF7iC9qoOG0ak0vIFnhwQOSDPRdU8RasYP1JDP03KccBWty
8/ToJHF9W0o67Xt8vKL7ijoUnj9JW/+wOoIRdgeh03YHUOSVegQr7L46mkT0Abc2/aOb4TizA1qu
FHs4x9hC6lOO7hm6xe5GEHq/j4kFjELvAFQ+0KrLI4o3UxRiHOt4VQgytwLfeF8aabWR874PBIxC
0svTAsw/cJHLUWycgsa242CmmdmpR/BqQbrTYfqhIRU7iMyMs5Th9QVf21suSi0apdW5WLyIc7UV
4nqix64nBjxDcDuMG21v4/y+NyOz2igYv79MZnbn3MWkoUX1YRHLFTDOFRQl05OTLH4i5BGE5x6D
bXBLPYi4wzDoDv7QA66jI5pM/kHrSi3b2OIrawlkClkixEPmuu5iLdPJVkpwNAbZoDYdo1jLAKkj
Ln99XukssVqLk8TTDMnSOUAw3mJm82zsJc2gGZgW5/2z3uEn8XNqq3R4sdHazu5UIxT9DdR/GyH/
qMbLx8dTBkumFP3yo9EIt/KoXyT01+ALxLvSGuV0ULjkk5uiyCZzp2uyrHYp9ruzOHVZxnexm9IO
DqykbNG2hPx6AOzcVl7Ddu0eKDhMAq8tp/tdGj7KM2FUSXxeQn9SsNrStHwnZ3PaE8YVeXIT4BPd
QWMe9fZBCW3KUdDGwuEJ/K/y1YpitOaDNGiDO7NzsGt2/T74g996Yh+MEguIQ9VGoFoMK2x2U4+S
936K8yi+UVWr/AhQLEqPc3tsQpEwsj4ZIANCZPxk/lpQLToZpq89OtD5Hmp+8J3oXS08BGGgckXW
fd0cpommBH43cVx9QCTIRHQDT6VnTWpOsg9x9x34JCk+9lKb4u/NxPndoQoiURnxR9vlnZzV5U8n
bp36l0wLH4B2l7rhnYkS9/hxUpX4WY5j6B+qqumLExYC7k0ncl2+unoXfUGIP0tuLAv3lbODJW7x
oBa8X15z/LpqvlcpAwzPrQafMzmJL3hlocDb9G2cHkuaRcVDXKENsFcH04leREN/97ZxaiDtChOj
77WsFqiEm3nnnglzfuRBKsEgasLODmWmUmLulNTaeNtVdDz3UK2k8imVndVDU84xaXPw1PN/WGVs
3UopcMhFGARpE51+9XfFrJtul1paMjylUyncgwO/Vv/kR7FRHqE0ZsnexhTFee4Du+0/TFXbW88W
HjfFS5Ak5CbCruVZrwXbD0MWe9gZMar7HxTpY6zD+SV0T8ChjLt6ioz4HGRFTWG1gd69w2lD0Q7A
Nq1oZ6KK0pwQIAdtnzo1+idqbOrlt66J7P4bWVAjdinqEC9BpYfNXRHleOsFTYhA6MBjWD2PldIO
e4xOGNCVevGJEi9vVtqztnrC8k1FIN1qu8chg791YCHy+iDBEkQYOliaER9l7eO8E8spvVWLLJv2
E5n7T0yrfVwqsKaGCJXK8RFrWlyrHTCuv1y8UHT+ag33RZaM8FnQkGj3CUCpX75fWxW+8Vlc3uWO
O/x2GzvKjlRaWXaaVYN+V4a2qXi2hAK5S+MojE6TRbHjmOK7ZnGbmRhdQwkQ6b7pHKntdWxBf9Um
gLcjqjegx3yc59R9RvabHQJRq9EhH5QoO2tZq2XA0n3ssKLSjZ+LoWjvLJyScf1y/PRRNeHKHp0Y
wtMteOhuvC1dLWpO9mT7Hg/ipP9ERhDd4+WnFjdpb8l6n405B4v7ACjNEI5Z8EHVZK+f01Ttv6SI
ir4iKCXxT04R9N9PptWGh77vZnPKUolRUbfqNiFpQHT/Bj+v6X6sneqOWWPSwWsh41Mhv5PtRkfN
teMUu9ing/G02udBlbX9W1fV1jo6TYuFLo90v6a4KCiEjGY+21HzaIEoTv3gd152lvY6CLV7HiL5
f5ydV2/bSLiGfxEB9nJLSpYlO07sOGVzQyTZLHuvw19/nsk5B1jRhIjsXbBZZDSc9pW3lB+0XNc+
WRB/o1MS58l5mrtCO4gKu+CHZmja9sQ/YZxHlxKsX7UWoBPUMPeqWBuvK7gWGQGDceFZX73oEx6p
Xpt41rmU7tR9licYYCRAP5cm1/fUneTruXpwqNuAfHKoCLpAUa/DhxSbmj5SwbEr3HLB4M3i67jI
+M0Fo/fBJE9uYF056mNi9LtKERuvKkghW3bsqL4jKno9uKGOkZHZAJIbR+8OkbCzoBfWXni6NQrl
FN5vHeF68N7XoxRjEdI2Td2zO3T5ES9r45721h6wZWvVEK8hMyJYoQi3ihAqTw3taCaTT6AqB3Pv
ZJgOlPgsNWLaSa83JySbzCTOzGkN+0tmp6wAbLpnO+/iY2am44GS/bzTyN6c0L9GWZUKiD/SxjQz
PpueLCAm6uIumsPxNcVg6Hw77pErsN6EZA4k6jT9Va7Q6xUSWawZixW5Z6G02bsxjxtucK0bf3gN
vUZYl3u1qa0BZWeJIqJUh1qzk8Klx5QM4Qw4aFjRWPky3akTDpLQr+Zji6nSh9sT3FoxGaDT2WRr
Uei5nmChtvNoTpNzzviMTws+2wGYH3dnX2yktCj5IIMISdGTnaPrUbzckLYsSLMRN3l/VVh9exh5
asGwgMNzk1G7x0tq/A/JABVZaqXIfSDirK5GdQlM8hYY+TmfMfxIagWYg4hwkPNi93j7M24smxSL
BogqZ4eO8/UEucGAR5WqB1Zoqjx/UrLsH8VQ5idoe+q5HlxrBxO1UcOkPPpbOFAy1KnuX484Rw0f
0SjCMzErwgaYuf4NPs34wqvqvc7Azg5l1vNKmzAzMcVrvqaiSeu729P+LXyxOh8OIE5DMgVsAxWj
61+RImMaLV6jENN31s/YcksePAVZl1HDMNLPJvppvuN26i9VcbIPKWROfJA8kbxX8av8rmuLtbwW
cZaGvg2eKCZjs5b5qUqKqsBOTKRdAN8kkS7pY4+ZR6Qk2l3fa06IxU+qYjkzRB5vOf7ky3GEjPXY
wQ1CJ2fIkfDt7BxLqdgWLn7cIpmyR04w0hYjsnTWfR1F2iuIN2+615QUXYg8Go2XburCL4hrJC99
W+b6IUtwZTiSLcT9ScDjel4QkcGTZ5Im0j3llMXPRWPiXJpJk9oxMeePdgYdOMhqU51x3h6095gU
2DhcWUX+MpZxYR8w3ixfR54vTALdmmivDxVMjqwE6FfQzkUL9qjpne5QjF5dBD3OZbbfRxoGZRZp
z8ugaiPifXWMm1U8zA3pSjWXz1YVY/KDfD/+026Zz/qHMkUnBFingedmmrniUtp9809h9Tpu84Aw
a+FF6XGKhuIbwneZ589EbF2gwgn9AVfOeG2LpPhBCyX8a2ij9qebJ7q4pEO6fAIsj4+ay1RbhAMG
9xEqGPyk1FHyOxymYIeEkq6M+aLk/OZwXMxPheLY8c4dvZGGS2ggXX8Sf1p6qzQclniFml0VXSq7
dqpD4aTTw5KKGekQBBU+x/QUPOzT4iwOPL2M0BDUyjrZKTxsRCvIZEhZW9khh6t2fRBMC3HZePYU
vJWW5DwDSPhQYaQYjIlo75MYuhgRf8fDi+Xg7TO4cfUwsoRs46cGQHz1GjpxAdcc1chzr6mL8D1V
KQTYU0X8Uy4hwURsx9VO/WijccFo1Fd4p4AK0dK8nq3aJ5QJVFM5W4tJcYM2sT/YVn3KNPxX1ax7
twgVKz0t+ux1ZEdOj1ydNqZKELbhM4inb6GV/jminHIPdQtkykn90G69/k1icDtDGwYFBm3yZegS
xH4VK1ePplkmO4/mRgACvgVqFIUQvvm6d9xglQy+WScAadrhmfqG8uSMS31OcIrdeVg23mckM2yL
qgsBHFoH17PKZlpV2M+5557c8D7DI/RJpFht3d5DW6NA5JQVYJoDPGHXo3DNRil1BehVAlEFxRnH
d7kOE+32KBs71eWJABZE9dwDjX89io3xVVlNjosdk6Z8rQtDfUdbAlNP6fcVH+bKrcadIbdWirMB
/o0WlpTNvx7SjSetSRyGnDptOWRjMR/MYfppqFO2cwttj0QDQkqDy5W6HkmB6FTmpUoB3ezyIENT
4UTymgQ9TLL7299xc7VgKf3/UKudbtpKbtsxq+XgoS1NMrFircM/7/iSk3CICeWhCwEWvp7QUDZu
hg2gx1OO331HxfXvTnHSH388F8ChWJj8vsHA96xGqRw3V9rYO0fdWBwNNLbutKoqj7dH2VgcQjNw
3OiqQ31fh/G9uoRF0bXOGQnb4TWbUqqTutHNPmW8Jtp5CrYGA6tC1gjaghbHakp6OIKn7klPABiF
B9iz4AG7cUaHCsfz2/OS/9Qq/IKBjZsAUS6Q3jW2IrJLnhxdUGKndKsEGHZSoAszN0UdFB2D8liS
22A0gDXnk0Yb4/n28BsHmuwY4LpO54uEb3W6YgPVomKhU4U9deErQsHjc4prE1ZbLV6RUYh2dv5G
HsFepEkLb5Yoe11xX3LK8Ckl4XMMi0T1B8tuzWM09+V7JQcKBjJcferGNvwPKTSVAJNaP/EyCcwq
2F4Q2EkGmSWBMlwuctLunbR8ek/B2dR37qyN402qBKcDrAxwizU3sOPqCBencgAHRfaxNbziyS30
fGeUt7sUsUC+oKzms3LrIzEaA1aJXReePYqt99RVO3/o4ur97Oy6eWyECyRfGvpPfDv0mNYngsBN
o0YWh+eyoWd2IJcQ8UF24BICIsP9RFTWTgE2sPZ06Pqim4OqwNMcSKVZYnI75UOT+E2NEOZBiZv4
i2oteKje3stvt5b8jbzooMPpSa55GE5RKZndJMq5mGYBjiZ1CK2bGuRUkKpdbwa6iNqEzK41kp3b
6e0pZmgTWV0XJg8V3dWFMbsVLhqqFp6TYbCKACtsMaKaAxbNV6Kuehgn1fhS6UYeHsicdx//rZlL
PIx8lalCrTtIOjpyYkzJJGOIKAi4uOMh6TvzMKamcliUJHo163mP0rGRvxKySiIYIhXMef2927Zp
ACVU4Vk1cEofzb5QfYi99kkMuJgOWq8eLS3VAr12pw84E2McaU71y+1F3zoEIFkx4+R4Izu4Otes
yth1Xquc43kyAuHNSJjnfXnUS8faOW9vT7UM0an0AR0Ah7HG0zhZZ0fVVCl0JjGgMFPSE0cvjP+w
lXgJ2Md0XjlH+vVzir/mUJelK79qKu5ULcegsS/T45whXjNgjHLIs8k4JA7qrrc/5dYuosZCpQwV
MulseD1yPABoCBczPKNxapNu2V4woNR0ivJ5wdFA4YqGYLT31m59VZiq7FoKZuzhVdqVolRT4Hvr
YRSUuNqxipE1vy/VZuh2Xp4NmWYT5U9CIXDIQAnW+xUHOVOzrN47L6h3yGS+yPRvaF1FzYs1LnZx
VxZD+cXpe+PT0mK6HXBQq+S4oPQdH5ekiM4j5KVno+rKPezGhqQRv80ArUwNCkjRGsZrZe6Sq20N
qCi3suJunLLso2qnuuvbg9F8Ntq4mu6wDCi/qYoXmT6a7OWzkTh6e5gGJ12CRqm1bGfDv03LKdGi
S0c9zCIpX1cyu0wqDLSOc04T9UUMxWMFiOeUeJ11EZGWH8u4/ntw9eUQ5U3+9Y83I3kgECQJs4J9
s9oWdqnHaMJSb4w0+91QZocsbgMaMPlTXsW0+0ZP7OyPjZsEFQPT4sEGvEZN/3r7VwNSF1HWeNQa
rflASwtlQ8uLfqRiMncyjY09z1ASCM/lCXhwFf4PtYDwgvDGOXEKtGiUdjjAeel3lm9zQkhF/N/D
sFYpyxKD2Ji63Jn2ZESn18kwptcrzJongwTn9nptDQZ3kqSdVouNCNv110PSRjfDmYQ6sikX0HMv
D8hMWL6th3tJ6NbDAyQY+JF8a8laVnvDjJLE7RQOclOoQ4H8Gr/KD2dMGXzcq+YqUO1EC9kjbvSx
F4P9C5vt6IvwhvTT7Um/jZ65MVwKBTIpASWwKqKQpbiEefwQ1VWWg4sk23Ex+uZQOWMewN/Z01De
2jcouQKPkScDvOn1R4aKp2tCpt9DZ03vJFwQYfdkDymyNSvbBfAD2Btgub46CGJU6CmQGZ0j4dnJ
xYq06mORGNz8au2Ew5H20J9Dr6E5AZUDX8/binLL9cQm/CI7PeIRcCbjl6527WNdLOE7CrX5Hstt
a6PickRmTEGGGH31ygmlGLyJ3Xqea3U6jjoy7C0l60CN0RW7vT02hgLsBRoa/TDJ41ttD3UBnGUI
2zjHDqDu4zLRRaGiain/1HGXFcfbo21QjeiTyCSZkh5E73V8MibYDip0cM4Zj7wZhEWU/4VLam4h
QpK21bPRTgta5lGLFMToTep4yDK9TYO6g9J3pHJT2DuXwsZ+dSV/UYriSZz06p7D+KbJigj+dW4q
7ZdFjb7MVqm83J73xiDUUXg3iUV5QNfimWocGhoO0/ZZq/UIoZoqOSsCZbbbo7w9FBJGDRMTDA+F
vDWBuQsbbTAz8vTBrepnxR48gQdYYvtas6TfExGZO99OpgzXhQEGROOXniUNY2N9CjPU/JxOQ8IL
MlP43NtmAech7b6Ax6A2G49fkXcsAy+1up1O3+ZM0ZeRdUTZB5Zh4r/Qv50W9kaqjqBxwTecAHjW
dKQMO9AhHdLONPYY7W/X73fln6iHUENK6lyPJzLPBqnZAKEPx/lUzaF2346T88evO3VlaRihq8yK
nXI9yqAjIGgAPji3EZ0DoRrRY9kuPzx9rP78+zEXqdfBpoeQJRf2X9/PdIYx0yfQ02hP60/64IEI
6TtEVFtFu1tUwIa3d+bbsF3WfRF6o85A03ltyNc6YxrbqUFlQ4oHp3bSHmfo9sGohPMFVrKHQEif
/ofPiWItWTYGxtSbVy8RAFtPX7qaxmzr2YekwnuBpmp9lF4Un27Pb2N/SE9Ylo+zB5NyNRTYyAFE
xBzez3YSP4/d1J7dWpv2LJ3kBlidN4bhbYVqBfBhnR0Io7drGznV+8o1lTpQNK06oAIJPEDVs72e
wOZgZJPA3QElUH673iPo/ZrcjEV4L1Q7P3VDTbXPbsL7WGv2WBm/AdJXEzMwUQRArdHlpX6zZqBq
eKe5hd3GF0W4YIVj1AmcozpkaNi0wux/iqKe5kOFnrjtq22OPcBg9eX3cvHS8hg5VomXyDw3X0qr
Kn5NJUnc3bAMoqK+kVc/YoIgai3gaMPAtAYnD7CMgpswG67ivDci1kz3owjrWz9fUtPxpSlMHlRl
hYhooSODdFiGLAoPQHnEF6MJm1+TyFIU6cDBYgxRAAjhYhfIt0pWX2Dgw8ZfLuVEaXSgLRXUU9i8
t5SF+lqxRCi8d4tRfOF/wBttacvxnyWN2nvw4ZZ2iEtPw/R9GnKwbuqSvcyLCwLwDzes/ODwfTkW
QIpJ5q4Xt6HQioGUFmE73TlBnyze/djEe0CdN1sI4DcnkDqEFCGmfXg9CoynzmrzWTmjUqq88OrR
qCan+JzRidl5it6cwN9DOQwjRTx5Aq+HcmOo8JY1ARJsu+RojK3+sJTFfPenn40JkX0B1IHYRWx2
PcqSD4ONxgHdvyn3TsgJKscS6O7OXN7clkhW/G/sLEUAkC+6HqVevDYdXSs8023Uj6HT5yBeFamQ
WFJmT109PTSzt3y+PbeNxWInwOSnzM4NtuYk05Pr7AXP4wtG4ShhdqpzCom//Tged7OjN+83M6S8
QfeCFgax1+o7VprQm1iljx3qIo4Zop3CoG8i+3muuSWOST7kE8juZeKoxHZ/wa4uekn1dH7Ry1n9
OFtGH+OGNiuDX1V66h45uOUPIAntXoNq87NwSDC2k1yjNbcDW9M+UhxDOU+2MjwrYBq+xiqa1+2c
NMfbK/A7p76+BsnVIE+h6Ut7D6WJ64XXokzJG9sDWOoqCQiNOJo8HmaDBEO0YIXvs3F2F78LE+QP
Bb5Cyn0EoqO/17Xe/V4knhE/G2WkjGiYj9ZXvF1AjMZo/Rj3WZm1wqcr2TvHSeUGfRiRLskCK7ba
+FkL58xCNaOwUyQa9d46EVd1JZdVOuF4Ei3uR88UXXrEMLszjpYzNM1dbKAsRpldBYKj6gtIDD3K
2vHn7Y+ycbBxSaR2ix0rDI/1HaJYqWZFjQgxLjNjrtlGXIywAUV/e5itZZacUMT9GOqNrtrY6ZNV
DmV4bkyl/DlYRvyu1vLZ9O1ktP8YMsb2d2CicDHSlARBvlrnEYkDdcrDc56OGVjrRfctPS8eAeKN
O3vqbSFCjmWQ/MvOpO2s6zjePI9JRwJydlFC9Scb2nuR5e5RqMv42KGAf1JKXL0WF/jfZOceUPph
L9yU4c96X1OCYMaU4ZH3ktfBv8LNsi3wH89maknkb4lfi8y6TwpeA3w7mwBng/Go27kWjJNtPXbj
rqPN1h4iqeRio0Dosr7X40/ags/20HlnqwzjyxTbSwArfY8js3Vt07Wj6iBBamjuX4+SwQmIWz30
zgQE+ae5wQ89t+L8L8m9vVeU6Xs7Od3OU7G1bSE9wWWlDErFeB14Vl684Nsdnq1pMU51a6inGfAb
JLG6PP35CUEchM+nW3InrS6nzhwRZ5ObNnTb7LEkgHgom8G5a+txL6/cWC+2K1R+7D8I3dfhtJBF
OoQgogsSxd3nxogk1r0Yd5TX3mSvUnKNvAR8EfUI0qDr9bKrKBaziQiXMbrZP5E+TqcxdzBWMpzO
gIqhFYbjG1YZn4qsDu9uf82tKYJGILKWcg3cbdeDO5niuj29t0uNfdQJupExoRwAOfJwe5yt8094
h5Qo1QfgKWtrERsTo6jrmWVVdt141Bqnq4Mo6Yw8aJwJzopXaIl10mCN9UEnGiuHC1gWL2bWlsXO
Jbvx7PPiy+AGwLkEsF1P2uuXrKSNEV0WaMFHyIv3SzEevaSf73EL2fMM31hf7lZJRpa0OULD69GE
IRJTj6PkEht1c8xzx7urB2HjIWOnn4xGb866W7Rfe1h0O0dl4yag0AN3V7ZK6H6vRp6zykPNsE0u
uQ0QddZG69TnefYK1d54yJf2H3hK4U7xZ3NMl/2EEBr457UIZ+OV2jDl8JwoL9MzKhat1/xC9ybL
74qotk+TwH8xmNOmNXb2spzO6nrHgxA5ex5Q2vzr2HvplASx3yK+pM6Q96d8zCKAoV1kWi9V1rXv
NNOefih6Zr0nlBz0RwQt6Qnt7HMZFK9/hGRHcqhRR6XHfL3a+KbLenyRXMymG5TPuWXA882BLaLi
XLWT5w/ISC6BguXtD8xfrE9DXyOuyf7pEAJonPEjZJ7S8LGRqc63f9vvYv/6t7EP6BNRGwCbJtfu
X+/fYiQ1341w13PbWVwSJDQ0v7Irp/eBUJbtAzhAmG84KFnas1VXphIYGefR7yzZxtXJEAs/09NC
CUSazR/DaDHBHYOWmv15UPvLoHXmcJgQo6p8HdOT4s4byJODNCrzNohm4b5L4oFsWti1ukB2y5Kf
WW8ObMTF/lEMi/FiVWICPtlDi/LVLk7SY6bPrn2IBsXqDl3uJtVRGxpbP0wjh/sOwPb8uWqNwuTZ
FtF9VVlT7xeJpn5r6iT8VdSh/aTZAg8XvMnsV3x7jB80StB770uv9h7CEgqVX091F96JbBn/ape4
UPysScDn5ZGSTsdiQMny0YnqSPjVBCji4OGa8GmOeyW7W9D9O4ssV/92w9KZfMVs+x9FM4oiqCgj
RMC14Sb67NdEe5eazfxZa7EVuHPp4VqHKRVGsrMHt84BoTu+L3IDYgB4vczmAIyEOkV00bErOsgW
7DGtRfiU5zSNw8LGlVMpy0Myz+0ho33+55EyDTsiEFkC5h5Y3a6hGKup9YroUppt47uKsB5DAv3X
25t5I+JA4hhQD70knuh1LCVcUlOoUowSkQKDBIOnyih3U7PsXaPbQ/2G/zIk3f7r70nxsnNCL+O5
yHTv2A+z+Wyk2nSAV7iXem0PhTEw0yLGWXdc6mggvkqj6JIWU49/lGoeinJZ/GEc9jrWWy8y6ky8
f1TycORbA1TbKY/LCt/Bc15m9gNc4PKohIb1aihl9zQnFfJNaknKj3zjXT9rSAkYYf759iq+bebT
hGCTwgujbk+HcnVdNvh3JbFGiDVowvmLFmwS+XXT1u87NU9hl+LRWZzmzCQ77zOej3dCm6rlUEXG
9Fdlaorn6zYW8zsnaOsRQw+G6oNUAeYjrVY8KxaHWzq6cIuOP+J6nOFe5JH6yQn77gG9Q8wi9Gmy
d+KS37pCqwuaWJCiKpUP2mBrZT8sHkd0MpTkQjeoKVD18/ofFUSK79Us1L9KfWheRuHk5YuejhVs
0kYdVB++XgrnOW8VPDP63nmZLTf9tKBxmvuFsyjfseIby6BcBu3VqD0w60nZNKOvGpNiBjCLteHg
2qCiDolSt3djZeoIJHhd7zdcisg9DKnzEVV2mmNGA+4c0GOLR2m8xN03+ipl/lDgMfg3pMbxG8g9
pz7iu/abW7E0QwArO4ZnIfL0BU5O87eSJtUUVBBXYHTAQbVgS8epcczg0kF/EaL63rlapfmJJxo8
ulKj+OABAq6+dq5VPUyh1xkfo2XOjoXZLd1D083pz4bO3a8kiqe/b2/PjeN4tR6rAIr73hWZwe6c
rOy7PibOUbROE5Rmttz/8UgyWKJ3ZWNVQCPrescNgmRu6pP0IkyggNaIUVI5jc6hTGbrw+2h5P27
2mR0rGUtXfatADtfD1V2DcK4Sp9cxsqrHvoFdRW7aveE0DY+HSVXWsckhcAP1q0dB1ywLYw5vVCr
H76YYZY8lR7yeiVuGTsh52+1vPWMeHL4fGQYUhfnekaisKFfOXl+gcNah0fgFQrCfm4Vdb4zucN8
bCzKewDEnFE/hTOMxksB0wc6zxhHX/ImTWdfoBT7ExK/bvmjmZT1EeQL5mC6N1h+3lWcBmMkT/M7
U4lOmjLj2Nd6reWSwVvq+7oT3fgAurNbHrq4DXufoMrVgwTl7r/dQqCJongJoKih1f268pKnJkUE
zl7C6WsYqdM/SaTiiRo1kB/8GJXknyCd879K7H+io90NavxkWaL71meW+dIjCPzkkLCRHC6qLQJM
BZrX25vkbYdckj0oZoOzBsRK8nv9TaFhIGBrRellUrzmu4qt4zfkNpevVuUsH4a6n95PbV1815ox
qe8TNZ6w6ZmMoT5OcPC+3f4xG9cxsQzOZRL1Rt9axtz/iltjCyD72CTgK0yrfXL7Ba49hhvEfrZz
tKpU/+pZub1zTLY2MNwaeROrSAmu+ZQThpB9mSzxRfSFfoEnhyplFNaXRVuMw3+Yn2y40gkk8FzH
5WhPDEvEBC9pklBRlNLcHyOtdPhjnoR/Ae8AVWhSczR2Hpytq4BcDQgjgu8wf1cJQa+OWq87fNgS
I7Vfija9ox3j7MSDb8GEbCXpJkr3hRoKM7xePoGrdu9QYL/ohjA+upEj9bHMHHnqPjTR9aij/IMC
XfdnU4bzuRvrHC2RDmfZ41RMTdD3aqrdNcvY/IcVlkBggh92OVv9+ndFOgyZdohJVXUte5oUZzpN
oes9Zku21zHd+NCAnrgKOTbAgNfXe4VtlZujt3aZda/47rS6cVelg7JDFd84J4gf0ymlmCvRgKsz
C2K88RbPjC6Nzn01G8sBI/FAqKkIwowcbcDpamfrbpwSTyJFEaylskEYd/0Np5mdA06UMNzK84Np
R+rJ1qbMt1HW+vMnEukPOrO4ImDBt9YjI7CPMR4fkstkO/XzkqSKCPLc1Pq7ZUHOK7h9JuWmXL0p
YBKkCi8VK4qAq4llPd4bWpFyNJqyem7IYD52jisesOpULzFZ7INld64SZGGt7UHktz4q5XIplABc
nDLV9UeN1Er0TmPHlzptvKPnsmpT6lEcE+5/2ZgMAeuO88kDuNoyIgNBNsqzWSFy+95W3e8qiJId
mMfW7pcFTnDSsKa5lK/ng+XLZCy8tRetS8uHGbHS+BgbZquebq/Z1v6XymfUM6kQv6l8dzpWkGk0
ccpKY/LReF0uCqaXNfxltQ68rB+TAH2I5j+cAVIX8gXJDre01fTsEr82rNS4RxQz/NDWUxG4Gr4t
2KfuWUFrW5+SIAc+E21sDtzqKYQOZHSRXecX6K5zeKcPXZO+z+nQiaMz95F5MCglUy62ze6XpyP8
RIMwbj91IL9+qlE0fCzzHvmgorRQ/5m82tnLYd7+QPQWpSK6SvubStdq72pJYnaiEPmlJhjyqyHU
jtj11junc2sU0kV2rAFEnZv1eke53kCO4EREfFOZHFJkwY6iyerj7f309hzKYANnQJaVQsraiqUe
Yko8fYO60GLnd+zu/NS2Wn3OWqg7t4famhDCGzBDJEWEIsP1hJrWTfVumtILhX/rUOddfWyrYk+k
7u0BgYXH6+MCEpfZ9qrVUIh+KKI+TS9qj3yZr/fN0geFYefvhj4yyKXrWWuPIxCiPWjNRrUBjJ7M
9SHPAcFYF2fbru3R0SnTi+ZWVn5Istj8mbZ2qPkCLlLmq55AhxQt/R9jl1MslS5AP/WowVP59pfe
WlTJIHckgpb25+rGgycArNTQk0td9ukpx8H7qFd1FlRO5u3ce1ufWxLHJeqZj76usNShiCfFmJPL
jNKVD3DX/kE7A7izM7YfoQRpgTt3fwxJBhtA+ZLbiKKYhIFd76Rx6DWjoXp50Rddu+8EfCO18jQf
5K5yqKp57/Z7+1BKDgDRDSg+rvj1wjZpnCldOCYXtU7LMBhDEb1S3M8fOjEVj3avNmdTbwf1QOK2
16DbWks+LtuKKcsA5HquLZAwoU+MXea5B3NtRD0snEykyXJlZ9tsHVCXPICzw+6AvHY9VKY0BOEF
axmi5Hac3bK+r7yi37lx5Oa7jjp47kFaA/CQEKK1LnAujCXJFzu76Arl47woTiENDV9tUKqxd6WF
zI1JSUEmSbdnRJhU15OyKQyhXJYUF0CYBg0q0eluMOpDOx9q/GcA+WiL6U1+nBOEA4Tzsgf0//BA
jexx+dth1/8o0aAbCU8GCPQLabEZTPia/myKXjN9pYkiHKExyYgevSqJIRrAyflFwju/txDpswP4
buZ704uTl0azURhtdK8tfLcqjPmw9FqOk2LPuTkiiGfA34kjXZwAM5Qi4Duh3G+Fo5ujIdKZLRop
WtEHbivFTPOuMJOgqlXz82JUCJaMngW8Ia0EFS0zb10coCz+8+275bd0wHr92MdUvml/qQgMXH/Q
CDc8xYIec4n0QTehIms21NnS+ZCUk5nfyeHngxV1cMzdkXqY3zaZ8jgWAMbaJMmDUhma6t4yisIN
nMprHlI1KnbEdPSNU0NtXgbRkqbKO3D9I+eITwy6gmctQrDntIBsAuRkJAmuQz1Cl49abkTqsRnq
4X0UzmYfsHvG6pgMdf6qiSX/lbVJrz/YalKdgX/3UqyxNTGPTVLnaCfCSw8qEHuIrblaV+ecCqJy
8SB6jIHrSruj0F2y+ViEdpddlDQd9+AIW/uaeJZMmnwTYPYqPLCpWyRiYBm00stfzcL0fAN1xB3J
1603jco1wELYy/Ra1iUCYccYsKB8eG67WffNWC0ORZ4kZzC46pPXpRVtvr58Vyj9cOjJXwLHGfac
vH/XotdbzsbEW/ImyOHXwrNopBtFNgn3jHSNYR69aIzrQ5N2TftkJ5U3+AqF2uwh87wpPRU9rx9S
nkqW3Hfp3Fp+33uTdwKPFYo7w5gQ2ywcBHYypLst36Le7T7SixDDL1Vj0QO9sKklF3TkPqmD1eX3
nbvEaGNGLTSeWRnV6qUe3LG+q/ps+lHkDtqnCDxq1TvXXbx39iJs89DGdvshtZT0q1srFrdMbmYI
IOVzxy/vCyECpXOm1FdQLfgLWWLLuV9is5he4DPThxSoPpaXUYAPmrpkwCGUfTYfck9o71VjwRTL
8XgAdx6AjauZjjZwdUlfljX661ODNY1qVmmB2G5HSB3YgH0Pkwb1Ucm65kDYpTzvXCbyslitLCPC
ToG1Lt3yVrs4rCQat1Xg/6N64Kc20IwpK6pDUg90hIYqD9yiA6/YcQOqdPwe0OVqT0Yn9J04ZuOJ
BzRF7Q3QEgiudXCKgmSR0j7gh8AcO0xNtjwp+twfeVGsp35QZ9Q6C+fOsvYKfxs3FQOTyUGjp2e9
VlJzKIp6Ri33tuqVd2GXqgEZsXknBQtPO197cyxP3tmwSukorOLC1hIOwOcxPOuM+g4ZHRxCUheA
td8ZC31Uu8iW5zQZkRJ1GpVuIDSvIXkdJmX5hox2HHGjh5P4ZIQQmXxeHlvA3xfJHnV/427j8oZ6
TLRFhmWvbm8xY/ExSQ0RV2nzY5YUy8WYp+J8+3NshK4SEEu3ibIdJOfVQ+YYVlEIoiCQsTlatrMu
qn+gn7SyNT94l3nIHNdPrTjZi7N+hzirXU/wY6ClRseVAH11zijJTRosfeVcL5x4cJc0Wa0UwTWE
YQvzcUEV9DnX6TLVlaY+zGGktz5ASiuAOGU+USdBfFUZlfeeMSt3izuoHyPRTfeAT5SvhtnNpzhX
9uRwfiMl1z+aLqbsuJMt0r69vhzSHIdwD6+/s2ul40tfFWZ1tJFbz+hueRbdBXdyTDgEfY3IvDWK
H7OVzL+4P/sX9LbpspaZ0LCEjY3eO9paaDUEAcjvH0KnHr8IsHB09ZxUueuFo5+5vuPo3q1FNNzf
XvaNSw6hPV40Al2ez3XlafAWp/NiUMbcLvk5XYr4NNVm8Sud5+w1KRTt5fZ4G4eOUgSpkUyw6eWv
vlucNdBIesaDMZX/zCGVNEE1Du2HiMx7j2ywOZhU76OHgPTDerAe0wn8umzlLOYhPVClQJM60dN7
VPmsu9vz2jikjCNryxTXkBtZJSYVUoCVUjMvWrRzoC36cKiEtdc32FwtYHtsEZubea2o6loqsJW4
JHbMAXXUzZIfTaoIpwjAySGu9D0k29YHpLsmq6H0piH/XO9yBfZJixhyeJ4LezhYIFiOyqiTDXSV
vhNJbw6FJgxPCMmlvib5m2HozHkkp5aI/tEqhv4VeEd31u0x29nzm0MhiEGFR1Ii15gLrZ9ojAwZ
Fw4op1+W030HapQl4OWy/L/M6l9DrW5VpLW1eI5SjhciMHd0hPoghDf8KQqTP/adIJ/zkBTmlYDU
TgP2eq0c2p6TrtrhOUWAPPYHYbSB3iTzPeIj484X3HgsKCrBKqVeLdsp8gv/qz+ntL2egtbwzkU2
RMfOXNKnuBjTg2Mt35oh/mV22rTzXG8s2tWQq9d6Khcrm63FO2t2AiOstPX5Y4Xm6kiE2u015+Vp
Xd3uEDxBbqPqirzauk3WaET/Kj4159q1yycFPe6HrOnMh0JLgZpBkfkfzs6jR25jXcO/iABz2LLj
cIKyZXlDSPI5xZzzr79P6S7ONIdoQvLCMCTA1VWs8IU3QLhSPjtDPn+dEBraib62pgrECScbmWog
/nG7uvzh0rV96OIxqaaBHfXU6cpFPwsc3nf258aFIj1soUZ7YOHeKIfN+FdqbUfEWQ5Kd1yQ6jyO
Rhce4K3FB3K5PYuZrfFA3WFBjlTSWxNiiMFhPxSIO6T9kJzjblz+HVvrm4nofRDbg7eTsG2sJAhG
9AVRXwASuw5qYi0ulKyRcI4oyp54JfDDRW/8gtzoni/Q5lAId/16SEmz1ye9jOEsVkSJ3MLjk1FY
8wtlAft97xp72hUbGCpIz3w29ADkWV9Py7IzzB7skMeGeOqMTDrUnDhNLxNt+ouiOTN5ygKpFnLa
S2NU3V/5mBYHXauURyGowdx/+rZmTu8K4hZhI3Xe1cyNes6VktbDw4IS7mmG/HaF766cBHXJHeDH
xr0j5WdAtPL+kZut7rihIeB2Bnh9WEDMT1VbiqsWK+q5WUR2alrr/aSUyT/3p7fxsjOmR4ODPIHg
ePUGqm2eof4+Kw9JW4iTNxfpB0pkzU6NZnMRX42yWsRKzUt7cJH3HOwkJjvXKZ0lntQFiwfwQfen
tFXHoFFDrdgFgvQW69GH2WJ2uF48aMCGvqNHkpxqZ/GOJpan86HzquzkaPHyTqtT0znEiwFQqw5/
m9wOhEe+95TlJRxh7WZjNGT0iUF4Vs1qFnS2kwWe8PYkxzdXVh5/4BZooqxLnoqaOCLJKxFgC4ap
a1ZjB2FF3Yvn5X/Q02E5OQS0WwyK1PrtxT2C10vqGoiqO0UAHHWvuGZD/un+x9s8A8RinHsp1bem
w6A/4DVuKC3c8Q/0Z2duTpad4q2SoIo8ZHF76NPo+/0xt9aQRpIOtBiqMX3I24mBVdEmB73kwJxF
exwHvfSrhdVMQ7jCfzAUTQydq43UfA0jK7k5M3TSSKyg3x3mOc0PWavmDyFacef7Q21UOdAHpFqI
/ggl+DXok+yuKdWaxBNt2OzS90iZO2OfnkekJY55PybfyCatL52Y/qBc+QtpJFUQHUmHvl3PcaLy
gnY4F3hUeZcSsa2jE/fzDjpk6+aigS/r/BLUuu6ZpiLSRsvllAPrRQGkUdSHVNf3cBNbe4PL+Fe4
RIlirQ2v60s0QS6Faz2oc7C4TfbTK3TjZDuT9gdbn+ABrDS9QKpkq2XTZrWhr58pD6LM3aNEqPix
rfaXqiuGc5rij5eXZbLD1to6bzS7gGHLKIJ34PZbSaHfqFFB8ijhOKDcqGGfgxPDKbWUD7Y7A6uH
RvQHhwDhA5mQc2uBDF6NSQkm0rEiDhxNmJ/SsokPSJw3P2dn+fbbZ4ASGNAhRITJ8dZFsDxZtKpN
QBApBRpDkCDM5tGIhfYCR87DmsYS+Se7M6vlAr9y3EkjNjYoJHMpHSMTP3dd+XGSrh5xjxKBNQES
9bVGBQyHeK26s5yb41DVohkt0URrCUizDO2obi0Y5k1agROxRuc84kP94/fXkkQZLi91DcADqxpA
lCPFsJgDhcLMqgN6pMhBzXns06YMA/T8u4Mn4NnFWbWXPG9NkNlxyEn/SFdWe1SvlNluwzF8aPp8
+AgNp4YW0ew9b7+upVVaJFnzHAJ46QB9V8M4vUaXz0MEUWmsRfjI0NUU5x0zsk5JL+JQgm/1j5xd
+nfNok3VsWnnobnk2WLJ2vWEBwb9oM47snrA0nWt0OKzHXI9Q+DJ9b3m6gamlbBUil+6OtQKd13H
DnFSceZaan9GUgE2b9q+PWpKxCZQqnmhoDkWlXPKEy8PfTgfIzr2YTTSMFmM3jkYTWFUOyHs1qcC
D8idj280mbP8+1epc+lOwkpKqPa5qc4vreJNQO2nvZh8K0XggGqkCDRLyCNXV2XZCZG1me09oAVS
HerFKg6T3lSBW0zlUdgQKIxM0QEI5uKFfvDke1E/PKidV2PRlOyJfW1+CAIwMIrIzwJ5WV1oo9Ur
A1eN+5ApCJgc8wi8AKxvK66PhT079hXloR75RrXGV08nRzlVaLM0Z4O+vuunij0mD/cP68azJa87
1gdGDACr1Xfg6s2b2UrDh3SOs3NDy/jJSCbtTBug+4NPLr1AGURy/NcF/HwpQyTFYk6no0Ynq6uT
kzLVe/Qe+UXXh9MhYJIIKUSr18XOaS5Co63xKrFTevpRXYnroGopWJcmPFZL8vP314+SvaQTyQBm
ne965NFlVkovMnsyD2qDGERVDLjPDGn2+y8wZqqk73wrHHfXsF1KEzWSVEJBuiwOL63RJopv2k31
NLSLZRCJRprhp1a0J0yy8fJzicNr5cJCb3NtG1CivdrhYU2WxN17aXqlCVxnFo9h4uKEguJBMLXG
3p31i1y2/o4yKpT6USoi1quTG1XQ2jXowwFljcQ4tyUdhkMcIdBIU6EgHYOG2gc9LoaGnxhR87Nv
XJxWnRrYxmAkIeGJmiJtDMXDma8doP3U7+Ebl4e6aeb+5EbZ+GFePAVcQpNOo6/F/ZQA8OiLCveV
OMRyMQdfe+6QPfobg9xUHJrBbr6pHcSO9603DJhxguO6JlXjOoeBi0wc7m8u+ZCs10CGJVQVCJGR
0rq9JB1u6LiuKurOSlQiYz856VM9V965dhLKzxo97UvXZOb3yariy/2xty5oKrb0+ZHn44JYjZ1Z
8LULrUY5XNfjU18b3SWPwz0Y9dZppVpLs/PXu7SuZJQ5nXZ15MVW6iS7WmqjgmfE5y6sLCxvSiPd
qSlupfzEBv8bcHXfNVWU9RGmeQ+tU+JyGrf5wSgX8U5MQOH4L883Z1yVMjB7vh6i7+XEtEvuL+3m
pGUAxntEV31N28FMERUVaF9cUQ5+64SkF+n8elAHs30WXlns3PFvDzC4WcYijCaKBmR1u43KBEiI
lxCvQOpbDiXOjc9LvowHD32jAz1C40VdyuHj/Um+fVhuB109dZDWgHPRGX+IKm08cJihdcLcOQx9
lp7vDyUDyttjwlCefMZ4W/ANWBWNbDekZdLyTSOlER+m0IsPuMh257RBPMzP7Lb8kAoqf57Sotdm
j3saL1tTlWxS3k90et/oi7O6YDy6Htj60lifomkpnty+rpaHbkhTdecV3RwM8hqqeg6yGWuNIksf
oVwhihFUlVcFzmKVV8UJp/dUCPSdfbM1lC4fUrpDFHLW0L/JFLOZNBkwTturjl3iYjoFRevUpuZv
SwOTlzMIPvKuS4tyrVqrNkWlig7iKU7LyuOsKdm/rTF0R2c2ps/3d8vb0weXWcbuFBeo9K+NErHA
VWZ6HqD+SJmVlufCMkZxTsMxPXq6u5zuD7cR8zGePOYkdsiduHKVX0W6TZvMsRgRyUXX1v08NEXo
T0sI7lbJtdPQ9zN0f9s4YwMxHzE+S58qbM0OU6oZO3WQt68Jmq8g1AFRUFF6Q3mwszEaMBwFyTl2
yXuvtLyDYZNSG4niHMxptvy4xtW0Lgbrw84ayBtmfUJfDy1vqFdrgMJRZg39nAb1oqotIJ626qyT
aqXp8+KizedXWO4OPigD+Lm51hhBT9pVBX0WqueWl7lj9WpjT1ts4zX45WzFWUIPFx3T1SM3IejW
DpQVApx9sdIrWvvSKUt8ToaJLDXPqkdjaJNjNwwuH62JLkk5qjuP/NYpI6xjbpTXkc+Xt9urtWlN
DY8M9kiQdpZzCItG/ab1fXewcbvb+Q5bWx/5Nl4/0kGdTXk71KCKmvQSfk1aLV9RKijUg4vwy1Fp
K+dTQQFk567aXF8CGEZCZxoCzKppYETmUBM5RkGY9NlZjzQS33jODb/XQvtYGqF5spoueSx1LXpn
1RRt8SJq/Pu7b2vWRDISZUEAS0x5O2sk6t2iFWOM0Gni/qM2nf1umNPijChP+2gSwe3Ji20OSHEO
swLwQqzz7YCOliRh5nFvai5by8rV7OOs4J3ujEoEhMe1d0K1rfedph4voMyk3yhDlVGfGpULZSvv
EYJwxhFDuoIuvl/0yUxuO4THJjGNnQd+c5acQgkCpc6/roJEgtA/GZD3abxh+jZVUecXSpS8jFZI
oxaFo/P9z7j1yntkqNxcQLdBHN2uql43udoVbhTAEMONcUTpRsuHb7MdWg9eiAc5OOv0gPVz4xfZ
/O/9wbd2sjw31HfBB6nW2kPEGkop1Ir9YEiPCrdJoSFuqWmwrC9KZy/nHP+sQG905yzwpH6md2B8
LIYlcnbeZHlEVzepNN2TGpvou4MQvF0Fu7amKJt6EWTUPPwM/YJPGNurO2Hy5ijIcADt5VFGbeR2
FJcVdjOXZtEc18a/0Ei/1MVkfr2/pr+ohOu5AFBD9FuTBcm1jYlB4aPui5iENqZK5ttNsvyoRi/9
R/MklTJe4u65V6uK4hrFgkB1I+dvznCWYrc50Q2EgNKYlL47PogShUvjzx7b0sf4kUBzsSc8MVPI
3N2xLwbpOlpiA7/3vMtt92YSILl0yp2EB2tQeSZ7/HGuMQnbrL2DMkbLUzJFrXspuzyZzk2zjOEx
s/Xu77avaueoqEPyqIVp9V10ffhkl5mbH4kKyj3DkI0DioY1ScavYsGbmGqE4J4VlgLGTBHjeao7
4xzNY/ivnpXqh6lY9lTztzYNYmqw4HhIAQWvtiabxlEGZJ4DHc5yYOmhWfg9FMv397fNhuoBiEPe
FKkWQiSzzooR1lEiCmIiyLMkc30YHNH3KLTNL+2i16mv5CFShvCsxHe9d7TpWZmN/Io4UDMclpri
0Isxl6lz0nOZA0EInL5Fjg1OwNALVxxrMIyY2VqZ26DhM8x/I7Hk/GiGpFMv2sQNcLTdpMb1dMnz
T6UbYjjrd8PsdtcRZQXvVPYljnMWVEXXX1QYoOdxMq3mOnfuvPizWZaPQP484Y+Dln4Kw7pTAi2B
Etq1uf5NjZK+okzbi+aig6D4x+F/l/63i+Ayg8dthHNqK4KnEzSLWnzaWdmNrSwtAE2aSxIBu363
9CUtl7mDz6nORqDWnv0ytm1xvT/KxmtFS5HtIe8x+FNy276KdwYvLiGL00iqklJ9bKqxfrSLuA2y
Jc1fYMl88cpQ+/v+mBsxFhRDEBMww3iX1y9yN1StjvUXCMgE590pN/OHmvbwESGvPQ7z1qlD1R0R
KohhUszmdnqgIpOsXoASzXX5s/Lc4VmN0vkTvh/eu1B4Rb8TPm6Mh6DZrxQD1BsN3Nvx5tAVQE1y
0AOhMeu+ZswVhmKFO1K5ajxID9CC1OTL/fXcGhT4Ja136MZcMHK9X31D/Jyzeu7BjHexop2WUf/h
REvr23OFWGO1/D580JaiQFIuG6FIa62DUTtxC6+F/kXflCORuJC3OXVDyzyUsZHsXOkb95gpe4B8
O6SoiONuJydMoxJqLVEhZY2agIpHH5BCY+eJlYdp9W5A2DYkSAISGm3E21EMExpvZdMvblSaLOep
RU/gL6cy00dvUM0IvUS7e5y9ZilPVVMK+3j/C26cCPioEAyklxfa/KsXHndZq0VpRXmoR7M+6k6b
XHpPjP64iPz3h0Jly5TWn/TgkZi7nWnWzkmEbhiolnoozw4p7nOWEj8dxmKOd64wfePjgQYDE0b1
H2zYWlgdUqat6IuRBQ5yzMVpCDUIkvaiWoNvWUNj+zGp5s+md+J/4jzvc+RFhiml7ZaZ/0nTpH7m
7q2Wo9HAtTtVqY708yQi6QMZN6UP6ZoyMgRvkAoeHG+d975rf2iDrv5ruMJOIdol4ycXt6096+mt
idGfxsCBAJ/LU6bYr46cOfWUESYlDarYa1DCn6tjiM3IzuW8NQoSs+xHmmbUK+Tfvx6F58maBIm6
ZS7ZtRrd5eAZ83K8v/m2RgGbSzWCKJZ3XJ6NV6NgDCZi1xiyAKhg9xRD4zq0ZTf9/jkGtvq/UVY3
cV8zzKi3WRBbwCSMyY7Oul2rO6NsHCSuCdBjRLIoAPwSLng1F4D8kC9hpARVriqH0aCoRJeuPJug
V3/7ygAHQQeNnjMq2dSSbpeNjvPUtkuSBloo4uZAytGcQjt3Pw6anYujMVrOGV3gq+Gk0U4m/3aW
DIucqlQFMOHNrvaFR8hoq5OZBkthFtg9xapvmMMcREo/72Q4by9GORRSpjgWSNDOaqgIAbiC1DwL
jAhO3CVqk7Y/N87kikNWwCf/qTsDFFszN8Kgm2YonPc35+b4iCtQIqReh8zC7SrHTTrStGaVu8oq
Hs1lFC9h26m+21rRNY+m5CWvPfUMI63dGXlzkVGVocUmj+A6sO10p4NeKkdeVG05VHgh/IABYAnf
1au9ffv2DJJG8wKRTxOt8FbeTrMYq6xvkfkPYrJtHxZk9ISARn+5v5hvgz24BRTnoUSDxX8DOUmM
YqQbXEC5RdauQEFvsvIjtPy29Iew5nKtoy58tqnO7HWWNuquDC13LALAv4SAbyfYqKLoWyPNgxLW
9JewbKbnLEts9ZQjMfUz6qzhQ9cWzhHl/f4xNfD1O6RFVma+7eI19gefVqYrOM+6sn6xuvEEkOsE
GnhGAbT6XEe58xBZkX5EBzb6/PsrTt2JoAKjDHhyq+0LDFnvejvKA6DrGcJrnvphhvTse1nVfm6w
sDg7YCV3WtMb5RHZ2KcJIkngBL+r16kdagq8uciDYiir82wLJBc0a3o/ujiq9I7+71z33iVtOoQR
MxyrKYzsdYy3NjTEOYp8FFek4/Ht946VMYQa76RBQxX90teucUgA/p7uL+/mTKUCDe6fZJ/gJm6H
UUxXaGpopcHkNdkHbFcHz1f1yUv8TKsi7TzN4/wE7iQ6uXacl35R2eOXBYfDPfTy2xicp40aECuO
7DL59u0PCfWxM3uoOgGGK+niV4Yz/qhSaKN+jQbuqdDSvcO8tcLUNNHxwq8aua3V+0OlWqutNskC
t1SWF3Os7QBX42anSL15cF8Ps9pLTY9/UE/4EZhGZrxLyPEDtAaN7xP6no9eMzb/ujzrj2MLKOGQ
jqFd+30aD+mh0QeI3fe/9+acYZdT5CR2fbOxJyqrIq9DPnfrWUUAJS1EfzQWvXe8P9Dm56Q5SwwB
2PENqDNSR65Pj2cvNPX6bBn/mlb8A2cw/VB4KMbfH2zjWoZ24spYUiLO19SavlMn4aRGEqSjrief
U2WAdFh1kPqfUtsJL9gmlA+q2k/X++NuTBJmIFIi8rJAKUn+/atgqTNnk/62hTB72wOeHhZyhkOY
UDKL9bR91It+2KkWbZ1XHnLGIpqgA7e+mcjThypuKFPbxUhh3h/rUa+fXKVT2lOOoeHHRdUH4yyq
RaBPnwvVCVqkj7pzPorO/Hx//r/wDLdZHzxZojeEeKTB5LpV3dZmB+6uTYJ6KJwPU2kmPxXPgHkH
iGi4kqbE1iWLlPiZ+lxVX73OiU+kxP3Rntr4c7tE9KbQJ9mJ7rY+C31BKPdc3lAR5CF49VnQLdFT
1iUOXJDezxCPy2OlNwMgwFI8RU6/K4okj/CbZYAhABYBij94ptWA3OG0fNCvcY0e068orI5DPJtP
DX30S+PY9bGOUoRNZr092HjfHnD3fUwVoX0jEv19Fh8wS7p/0AjkZ1mj+tHO702TslRQRulgHbPe
VPKz1XrzX3XjxsehN9sHr9JEv3O1bASa4LmQDkKuA/kgb3WdihFriDSnGydEmB/NpciOjXvW8pOF
583T0HnvjcTZc2SXK7teeapFgC7xh6V8s0rGQUBVrjN4tADVEM2SqnNevKXc47dtRLJE7+TfVIjY
T+t6W+TpuUduh7CnpUgwhmjOizaHxznHhff+kdoaClgrpXdIOqBkVpFVAVAHZVb0tbxlhNNVd80y
IDnlgd/KBwwx74+2dVKYkbQtAXxPHna7cWsFCnUbKUmQqxPOc7HQkelM3Ku3xD8W8GLHPxjuV78J
IzK8C9ZbJFlKM270JNDbvH6gfe8ei9GADdxm6SkJrXYnXN9aTD4cuqi09HBMWJ3LApmUXlcYbxjb
KIjGcDl1SMkcS5C8O4HU5lCSvEbkIrk0q42YadOsxKirB0pOHFUthX5Kp1b72uEutbOKb/c8TQne
Gwpe3G8wWW8/WtsKz0uqKQ0QsyckJlk+6R0Uz/vfauOlYRgTe1LwvbLOZdwOAyPCZuPrDNOgxYBr
bnohAzNPlSdcxBcM9z2ibvXFQcHTV7TJPNpm0+w87DLIvT3e8jfAgCbw92RB4vY3TEmHH8VMEGxZ
PRuGW/w6Dcr8lPC9D2PlTZbPfV76GJhh0DAnzs5pfHunyfFpzsKSAnC+Ph9qJ2wU9lzCJdRiEt+2
m8fUbZuToG956EE0+UO1zB86J413TubmRwaJS9nPQK5lXR/rtLZHnT1n9fOoOy2orV/awjR+e9fK
sr4k7rJtiYDlrn71UoKTLeI6Rb1pipQQKJ2mHsZGc46ibZQ/WErJa6PPS9gJtPh2KCaKyn9XMVTY
ldfRcbpzZ02V76iLByFsUs+gQ8ez1bU4v93fym/PJrOEwUcBEEjdm10kjGEoFMMiPBR2PYP8SsKP
CyJn7VFpGlDH90fb+nJUPOgZSjEHHGxuJzqJKnNwmU6CEJMpw8fMxP1cu127J4C4tTcBsyLu8f+c
z9U4sUPjfonLhIJA3wxoklXpF3fQlwHRD3d6pF1L2s/Py4SfmUa4k9ZsrSkvLsVV2jRvKd+WE4d5
WaRJ0Kh6HuTpNB0718qu3WLsLegv3+f1LUAgB1RBk/iMdU3SMYes6rw8CZZlqdOPet5NeNkYYhFH
TUoSfuU7KP3VDgdtCOCeYDwzJqM+Hw2QdwZ8FJTM/Ng1qwjMJA4AM5G8fpqs1m2v2bK0f3eTXuE7
0lcDQotzaBM4z1N8VdXBCP1lNiNj517bIHJgy0xSjzAxxQ2W8HaTYOum1e0wJEEEIOtdLar6jDfJ
eFAKNTpXSh4dEOlpDjFKD8+uNSIbBZPmP24XAe/T0J7//S1Ltx/1bGgMlOH021+TdHEvLAvVUkCL
3cu0DMrByXNn57LZOhjyEgXYKsONdYkOzduo6FyQD3laDw+W0yhXpMjcvULC1s6ELWWj3ucRsK0R
pcvgDqVmI4VcNZp9jNTYPrQd/E8vE84Ovftt+ES1H2IYUmLgPuBn3K4bN+UIzQWh4mipumc02DVs
3yltTmzE42K485+8yTSz+YdnmaVcRRl9OqHyh8If3WVD/YFQ0jycOqcYzMdMcwpcRCma136GL1Tm
e0VaIljYF+47Ne1gRd3fM1vLTK9NKoUShbwF83exUNwZxfAIytHRNZswiBLPOSfY3O1Me3Mo6E70
9xgRibzbZTYBokA4AyNcQgQfjlqmttrziJ7YAaMVWsX3J7b1UcGxU3IDBcPDsToMETYmqoMyUyA6
Sa8CH/UoEuAKXhyaP0F07mGFNwMtpkbtWiYZSOzfTk+v0OymNIdLTTjqmY9bSfZodKZZXdHxXNLD
WFJQQEBKfJ6LKKlPVdiIazpVxl7NZmOdQaNZ7GOPfoG9vmdb27VHAzEwyijLdMi1BfcXUAjJdSjG
+vffDyr1spZOrQ/pqNVO1rOeT41vTABWWr/aXtKcPAeKXqpBabn/QTfuHXrCJAGQMixQhauhxNiY
EVRFtk+5qJc8b6tzqIZ75JYN+Bd0IhRCXI6lFHNafUZjnqAuw8YIbHRBTR8rseknHlDaP2Cj3BdD
K0p8IMZQLx77cqiQSzRqffpuL5yaE3Lg1Zeyse30y1glYwoRKdcHhEb1sbomoB8HPyHRbXzsMlKJ
/nGdkzlX2KveX6qtHYA+jayJSorGWukYy3KuO3ScA8U2MPOtXc1HxDm9pnZm7RzqjWOGIB0rRXTP
9l5/lXyIjUEf4ywokbN+1pS+cw8UQ6tvca9MZ8MMZ23nYG9OjsyahgXlT9KJ23MWdQuCHznBrm6p
83Pfmu6lVkQHzaL3dqL3jdhM6uRjZUPMCfZi9TBUc7kM0APpE7kifq8UXvKwNKldXmSW+gz1jqrc
ktTnCqbmHj54a7vT10S4FkgSxfTV2OhSgfPIGTtGCuSEz5Z76qy425nh1mJKWxkecy5KoBe3i1ka
gxZ2st/m1Xlt+2CgLNSHleS/9mIml/u7cmurkJyAXoE7ZhMt3Y6lIS2LqnqX4aZmJ6dYj6rHSREf
K30oj4XjjjvyQlvDmeS7dCEkt2CtxDqiX1SNYPGCAuzcseWd+Uv0lY4j4JBecsPaa3FtLSV5NtEX
qg4UsVclHxo9vEOIBwYicj4uYds/8CdfPL3cUwXc2hmy2CNJ7OhGrGGw5GQosgDoCtRwCB+1aqhP
icj3Gs6b0yFTpKlCQY7Ddvu1wGj3velSU+pm4Rywi0YyqfJMf8FR8cv9jSE32SoxkL0isAo8FsB2
V1duOpQAqaosDdymW84KtyI9ssh9VyhLfmnbNn3I6lDdaQ5urqLH20Xpn1tyfbYLwH51LVKukZoQ
2RLkHGpT/Xt/Zlt7EFg0TyQtA6lEebuIE4SvRod4GxhiAKZTNT4q0vNZzEN9VLRiZx13Rls3Ac26
aAG2oLM8lLH1VGX596RO0/cdB+9QoX55uj+5rR1CPYU2tpQqIge6nZynz5AzCpEG8wBZoQeScFAi
OKyi7LTj/aE2Z4ZhCQAjHQ+o9Z2Pb+6CPjKb0VQU7xwbenbVW9Ed4iRWT000Def7421tDpj51A9B
glIMX303Q188p3CpcuAfm53RaaqCUIo03x9lawEpR/NOIYAkPYFvF7Ay2zL3+hIVOXfwThZc3tNM
WfAqer35g29FV4N6I//W3mQcLvXZbLS5DEWix+cyjCPjqEzLdEJLesh3Btv6Wsj2sC2ARsLRXV30
pVicRhh5FiiROtCAjsZD7KARrS607pyy3UOobN0fVGiAMGBJRhgi1/lV+QtUCvSVgkds9vLiS5N3
rY8qb3yOq1b9omLYedJjZQ/hujEoYaJE09Jwl52z20HZh3mTyqI0xZU2KDNUmf2ss7vDbHfiYCs5
TnB90/59f8tsjkofSupLUQNbkx8VR8eGxFmSoC2wI4zJnC8Z/ZgznjPOIxIgBe5Lpfb7+xTwD2wI
Kjf8s34KqsFbhippGHRu05e+WKKPiRanx1yfzB0w2caRIN/nJSBN5O351YV/9Sl1JzK9IcTnbnIi
zT2Hdla/EymH6KG0SWl2UoqNjcp9gmgW1DOYEms2+YShSWZEIXl4mjn/1FEdXoa+bi9WPCqtT791
3Hl0tj4fmTapGYKHaIGuHlUWcSmGARtGuHXKIY6xU9FNxIONSB/OBUj6g6niI3h/z8jAY/W8Eo9S
QZGGfXScV4PqtdsPNrbqQV1o1XtHm15IX+1z7OCd6UR1fJlFMV0mbKA+3x9462PKO1Sq8xFkrvs2
WtH0KcAUiovIgyUHLCjo5+cjVKjBtsM/+JYow2JyDBmLqEiuwqudA0wgjGzKREHviLw/z70wP1ZG
FVEDK6FlvY9ANrs7z9LGM0FjGvAjgvC/9Fxux8QWFrce14VSJ/satldkz67YBeBtjQK3RCoCgoim
k3A7SmLXUKs66t51blXHdJblxmoodi7tDYALNDZKQMhoYZ3FjFbDiGysELVOg8FoS8/vUA754dWV
8r7hFCaHFOmLwm/xX0PioY/NoxCmFR2XGMyJ6hjdTmFh++egqo2XAqEFVbnbn8PFW+YAHIkuDFAf
YijzQ4Hh+ZO2FPbXSiurvwu0z7FEUfJrRo/r2Kd19ywmVCfv7+KtIi8MDdJoCp5UktbhaeRNGQdX
I5vOUqvBPT3Pr1042IdlLI2Shcq8QKTz8mVoRnGdS2t+hw60+hw1c+xiftP9PmFWVrQcgnIavkSW
q+gEC197KUrqvE0a/cxQryFvS1of5Vb9MiZKvXN//Cp5rC8Q2euhlMQ9CQj09lO0vPOlyNiAKh4I
02kRDg0fe7Hz/LTUJfYUQ5xFYzAZaalBdRztj4nVRbCGLWr5h8mptK+aJtCNd93xv+oYZRg0tPrQ
HTBsb5/TKhQZ1FDkkP0GazznMiyT+BBrU2fiNt9Vj2GZLqpfdolIYI+05d9mU2rzhcgNSWj6a913
itJ1dKak3vyFz2Js+gW9k+g4Z17sXgvLnuNjronyfZPncPPmCLndrxThCCWhny+npetNcZ3qUmhf
db2bP2Oi2O41QbeOMXsZUCvhHp3f1VdD8Qlcj2UTnWvJ8tFy6vRdBMRi5xrcuHPREcFqlVIu/Y+1
qBZiKPYsZgOVSzseT63h/pzbqDuTdVQ7T/XGs0J1TIrgOTjgvQGoiLQcHKQs4J7mGUI1ZlQm00Pu
ttmLithF5bdRXgDWqfEjmbUkNnZC9K3hZXsOMDbikESat5tSLG7VZhR+AoX6NZ1rcEJJ3ZZnDTuQ
K0p59qXBI+KkR2Bn718IW0uMqoa8CTh9+DXdjtwLoc1zltMuUNP5lDiKe4ycML2UTVfuXMpyT6xO
HmhvygYwCtEKW+ePSOtkatyOIkiXtgtUtWuurZvnh7wV02doNAUb3ZwvToSjo093+PfJmpQyKO5y
zVDMIui8nSoWHyNm5SqM2yE9QQxazku3QG/q2vjIl91Z2I3oiO4gwj4ymSTNW42Gx3uJKmYTPhSJ
hz6WYg1PLm4nh0Zt5mNKw/kUjar4fP9rbuwjqX2GdCQ1KcQOVl+TQkuKqXgCvRBRkZclXtoLaLvi
nClV8p+kohuDY1TEpaeJnY+7MV1qAxTdKOKQtKx1JKNQq5tipMOlV1EZNBpad/oU9R8ofaC0MYgG
bdV0D2C/saMI4n8tMv2eN4SdOsOSp/dgU+a9qE7ekqnHFNHtr7VuZOd4yarLJIrh0Dogvoap7L/d
X+2Ns0Mc6qAnCRVK6n7cbqjSGZIUGimusU6qEoIWuIItQppsj3v308Z9C6hTpRnK5USSthqqyqfZ
9eZUNtmGUvi4xQ7HMiumnTLj9jDUVdixPI1rsY6kXVyiD0CD1rgUuZ/PIv9eROWeW4b8taubgNlw
pGk4QyFbQ2iElL3hVcInMfKs58qtvUvcGrrf2p51LMdlr1u/Oa1f3wloAtVT+SFfhdPGiAWVVxBO
F51SBYnbZZ+mbNjrtmyPwpRIaKmZroW2aqH2aorlQtC2Fg4FYlYt2Bg0aH7/VaQ/4UrpC6mMuZ6N
k8CFBwAUBcZodsIftJLMq3RaWM+jAhz+/ibfmhVgdBkygZID0Xi7dlGp6UleA1XLilzxmwqcdtTs
ChduXVxSBg1cNh0CZ40fs7se4j7An8AUhvLCmXKOCWJxT4ubtn7rTM6Ra6U4aNr0+6Ld9K4pLQAb
w+OMA3Y7v0XxYJWloDW1hRbmXKrZIVmU/gP8wr/vr+TWdWGR9XC6ZL1jLV/MVjAmYrY4wGR3+FZa
Rc3M4vbzBHh656NtHTBuC84WLy27UX7UVxs+8QbDjTtsg3FEpR/ReEGnZ9nBLpa/uqj7en9em4NR
UsGqk1Sbh/12MPj6rmKkZhSMveiePSuO/LxX3XOFA/RpYi0e7o+3sSNlxELhlGI+HjjyVXg1uXgx
9Ww0ShRv8mQ+g3ycHxZop8f7o2x8LRYPEgbXFGyitfFI3GXjNGtTFPQ68vRTi8OOTVfwqW/HPfDk
xuZHmNimqs4Jg7Wv307IVvEjwlQlCsw888wgUdMsOdpL31xLV/Esv6TYeWnYpH959WLvXPlb82Qv
curoWkDnXmXKhVFqkYN3UTCNWZMewzHXPoXJmFRHNdLn8/1F3UqEyRrgMNHtpJ+/LmwomQgLu7aL
IOP7nv6Ps7PasRtp2/YRWTLDru2FjUk6uGMF3piZffT/VZH+T1luq63MaKRsRDO1qlzwwA3KrAV+
Kk+Zm1iddBwsNTjHivMilI9dySgcr6bg6tt9unMUN7YsX5X0S9Q62EKrLYt2fR00yZBfM7UMLwXC
Ot4ERPxo5A4J1JDsBSobXxi8JIKiMN5FEXm1ZVW5lPSaAOE6apPc+JYdR1/kSVJb31KCmfAlNp/a
NIr9WYXI9faabxwXgfkTCTaRITqqt7urtkce80DPr20O4o8PHBjPBIXdniTTRgQIHc5C9ApkMw/g
eo750hkSfM5rNg4hcscDJFrA8YeiBfNXI2zutU2bn//D5AiHyOZ5SAmNbicXJhXyao1SXPVAbu9y
vckvzZjUO9nh1tSE/iHXNtw3XqjbUYB/6lUqzcWVHpHxsx0W9RwoVvrVqUTNZAhRhvL7Md2Dim99
OSSMiS1BVjH86mjCuwZiGEQF9fG0P6SNFaPhqY47gLGNCwDEJkG7KKpS3FwtYUAJHD5SVl5lrSpl
FyCP9rVJ2nLA+zKkxvn2B9s4CYj4cPKoUhNRaGKp/7q8644IbZCC4moHgxr61qBFeIHK5vCldZSo
8C0NbKOHqWuvgI+cp9I4vf0DNqbrEHui4wGWSiMPvf0Bagt0GiFP+jkh+qdyaM9HS8v0M4mcvDPU
1m3HjkGwB9A0MJ81nkQPlJQdajPWMsE/WXo9lV1Qac33NnISnPlqo1rOA1cUWhtJ2gluhWonFLK7
UHEliN/BzvJvXHzgqAyeM6TawFevLj4JxLxJ6SYjhqsr30CT9B7PxR6bNeFVDil75/LZYGNhGwQ/
WNAdqHy+uvCNLIR/DPKjd4LusU1M45mYv7aP2LfOxAiROi0utVDHPrZIR5tXLTObD2ZVo2E/dpaa
XGan1u+AvKOK+e87AQQ2MGwoevy52gm5WliFWTrZ1Szt4hBNEiKtClInWTtJO7qQW5sOVRVci0Tj
HI7c7aaTVDubiDNQMNDi30agO/d20w9HjYLgx3+fFIXmPygbbuL1nTFB0Ali1ciuFAJKf5bjmKwK
nbpcna2dPGQLJAj+BR4EvmyCT79KDRJpMOYorvNrlwXJt7FolnfdmC2BO6ZOelFGRz+ZTZ2brp7k
CPXYpXEYO0qqO3v69eKSNsB/R7OBJ453/XZxE6WQnKTU8mutKaPuFXHWpz4oNwFnm9VmT210aziF
0/wnzRMqn7fDlWk/2HIE8tsS12WZztmn2TS/L0Wk/fPjhm4b1z5xqDB6XCd6A7+hCBCxv6qYcHFJ
BsulLrM9UrdYnttknFGw+BK9EoBva74kwMtRG+yY3gQyvh/ZJ/K5RILhG/oReujJkdkfBhmt+p2v
9vomooFPG4ieEogVIFu3y5jyVid1gul9LJv142IVydPYlu2jOet1eBq0WFGPbx+N188pI6JyJGqd
9PHXphlW2ZCYGTrlmjg0fGoCuS9VlrJz6W8tJwQoCJeiNE5N+XZeWsll19Kwv7Z1Fp6bslQOc97b
jzH2bEdKo90HoQr670eRxj0b5U/Cx5KujmIUk6AoC1lsnBSqmwYcvcXpsZJGieBDg0Du75F+6UXp
m+yIlmHoVnC7i51P+kdiYb2VCKdRRtCJI+gL385dAF7BofJNkzTOGi+F1n1f52M+u4tWtzRo0xCn
pdBC9OeYcHpe8CLLwx9NWEZAxtX282DiCy93Xd74nVkP2sm22lBk5d1iuktU6oqL6JtGS2Sixna0
O8c44LxRtScJFcND1dp6dg4jJHaOyrSA13CUuLRQsKoS3Q0RiJV2vvbWnuJiJ3n6075aM4gqWx/Z
BnSvKHnnpyBygjvitL2Kjwid1+sqwNi816wgedPtugJqmRVcM5JrJUlzf5pj3TlLxA4voZqYzlHt
BlmGmh9l70Ebx72nYtz1/O+HB0lsKsuqBgl0Xc5G5jDscjWCKBEM4UXTJMUfkRneeSe3LgXBIYDO
Kpht6+ZczyL3HY5EV9UOF2/Op/45bVSU5MPwR5KB8Hl7UltXOfURUa77I9krzvJfwWiBtA0pMVwJ
WeE+lxpNw4Yosi+dqZg7Z2PrWgANKM4Fb/MrOgvQaY0TZ4Fjj7LK7x0DPD0qrsshtsxI6FN34Xkp
5v7T2zPc6PcyQfYn1BYCMApct1PsZ6ka5ZLaQmjUU+DZoIu8aQrk+xCU728jbxs6l/qsnAy6vo5L
WqwHh3pZ7CfsyiT6MEVo/3z7N22dGZHQiMo5Cce6SZGjGGk38xBd2zHWfqShXTzrQ2TtLPjGt4UA
QxoKrhSF4PXjKdkStJQmjq620QVXa0SbxlGH+cFs5D2zgY0JoeQlMJEIVAlgyu0aI1hNgCeBnJhK
50XpM/MhQ9R9Jwfdmg9oUvJAmNg0AtTbQUItU7u00+IrXKLOJwSkAaAu9Z0xjPLOQ7lxChUUD2ya
OYSqJAu3Q6lRWs21gLroo6ygR7+MT2OnRg/WsqjfCxng/9sbYns8smvxpajPi6n/dQwHq1ClxeJh
ljJkFOPY/FLAIzgPlCqfUP+1dx7Lrc+FaBnFbHI6aLSrzyVVzoA+RoR+XSP3NMqV6RAmS7czytb3
gk0uikvC4GON8qzDRWlLWJfXac4Qo+3Nyi8lVfFgglU7GfzrnBq2AnOhKMqfVNdu169EsREHE5rx
UWPMP1PUKL2et+489VnvVZKd3Ft4TT3TE9zz6dqYJKRvdj2izULfYXW7GLO9QIBGswzbv0FzJwAD
6PM5Vfqoh4Wzd8429gldPoo8onBIfLG6rs1GmxFmFiwCeY6PmECUndfrwDeKtJUatyl0dUe1Y2Or
qBRlSdno7wl75tuVTTVtKaa4yq9LJJWeORTaSTjWHN7e/1uryP0BZ02sIcyF21FMyYCEuMT5tWl1
CtphRFCMaoUHQH9PEGNrKIBzhIrodtFIXC0hgli9g09pfkWga/k+yHMYePTfzC8xpLxfb09r48lT
DRC6BmJ2oji3ikkHAjM9MfBbLdUxe1CmcW68IG/VD3GgxoU7qUqJomqZnf7LsMT5MIZAX64Ti15w
k6sZAG1jT0Xv9lwslTtEmUGKr0uG16A0fZ3RAtrzGNxaWy4VIRUlnPnW9JMZ8sbwhz00Tr3px5gq
vhQaxqn5JKvv357j1lCQD0UZXdAP1wVJKTXUKc0tHoOuMNB1QZ7etSo9O+SjBvLo7cG2rhdKrDxs
cP4E2PN2e44dgre5iZuHPBrm5zabFBU7qNa6mFljXJKl0s4KpKGHpEj0PRbw1kQxRxc6GRQaqNfd
jq0DmZ31jozCsGG7lLW+HOQ6ro9xbIc7Z30VZKPXImC6aDP/efJwMVgNNVd5vTipfV2OT0+Od3ps
3D0y484Q615qTUd4CDLEtnL3W+S9dO6j6u6mguK2/ytZWM9jHV7N5v+fR3t49+Xh5Tnxnxfvq+zu
VXL3JrO6tZx50CtAayiHuV++vYTufeDuhDzr+umrqawetnjCExQ8nX213KfQff/5/vHDu71prKtY
rwZZ3fG13mSzMTOPO8dV/JfIZyK5v/dZtt6uvzbyusGd9WMWVpMCBMHOk2OR2O1xJDr5vWgxflh1
FPx73546u+CmAXpCo3dd6dWktq7iAoeMXhl/x/oQ3GdtvJf+8n+73W3CGl7I9FDqAKlHKLC6HBCz
ielZgR8LqsjQX3KYDUvpIo8gQfPuVfmYLXFruUGgpp2HIJLRY0/lKNewDrLENbSiyD1L6aX5ZNa2
WXlzaMjv2qHVPlttHlouhK2kwesinwxf1rPWfJ6XtPmdwntLcPhsnJcwNYri7JhIhpw0uwbZ1EZF
2boSYvHXTFGkznfyNJC9qJjG36Zc2LgDlbb8RTELR/VD0LfvhmEM3qeDubSHkbpw5ZvqpJSuk4TD
vTQ5bXesnUT7YhfSNPh62oe1V2TakvsZ28vxW6MeeheHZ0nCu3dZHidVq8xLNfZQKEYJJofnwJr+
abSk7u8DSJq8SIGZKie1alqFMuVCj2BA6dCb4zLNvC6QrMmdjQ58xwISFtfOOS/aR3hs2GDXmZ3h
S9WU048cnUs01ikjgnUqwunTFE7pR95Aa3lqHYsmpwuFJDN+oXE6ITPSKtHXNqnj8ZJXunPKB6hI
FwnDq/BAvqQknpbKdnYI5Cw1D3Ie6jic6KGq8WrGmuSVWhI/LoBPMh/Ls/Z/vE2TeadmU6weQklq
pPt0TIrhYzKTRvqLrefF81LW7Ycqqc0HVB3D3F3McWqeuaaiys0ac/liG6nzczSX+ehMIDTdPoYy
cpYUs7FOhVznCGuOw/DYp4WaPoztOIwudGbw72TuI4Wj3EhDf8mHoUWgYtSXs4xxY+iGMjHVAeMI
K/OVudcbrxpNbDcrCp7tOZUHJXfDrKp1v+mc+K6Yx7Z3oRg7Xyg2j7bXTYXxsXaMtnBFWmY/qNI4
Xo1KGTMUrSkwejJhzHQeonKu3UKxcz3GeqfNFbejbF7DH6vGzs9A3NUXJY3M2qsIRWrXHsLuV62j
LukGmYS04qABX/Daes7lO6D/xqdeCiKQvkZSeFlfoOVppgAe3BnnyPB5IF3HYNY2a+lTMTWq6YWw
9a9S1S4ftATbhecC5+rFJSdIBjYlF/Vliuvm4zC3RufqVad9rmp1UY7o+5rlb/xS1dxTMXrZu/M2
Hm+CIdRhgSOCCFwXx6ZkapdsrNHTrp3y3RRN80VRg5G8tdnzp9seSiD9aeWQtK4eI+joRejIECCD
sS/8vAgXl1qicVSlYM/jayMnQIIVWzgaHogHramxcbSUbW8XdLfrsf4lrM5+Kj1Nu7eDrq0JoaUl
kIUIyZEW30YjYYyAXBJCI520gX3VLFPieLadGN+FrO7y7yGeJmT/hZocnh/r0fSu0manIINMUSa4
d2JtPA3QCKaTqU1E7bUTTxd9KJRDKSvTf9kmpOPU1EjuUFtdvfJFDdQQhEpyNVp8N/NOb2RXZdxL
IXXdv6sEO388TYQXGf2xtc9BYcZyFy2UUlUFjYNU5QzZ3XRq8W/ZWdON9EfUnUTNjXY3zebbL1il
U5haDew2o8+1Z5gNwYtTO/bPnNrfh7pVfjVTNe+M+WrXCFabRreZ1bQoF6/C5Ta1R6uGloXR2Rx7
raAUVLGUHGbJ+PH2/lxFf2KjkIjTd9Ox+qQ1viqilJkqd/Nk59cozAbuvcnJ34VaZ4LfdJLuSzVU
zqlP25KHZ54+Zdkwa/7bv+BV5MEvANdi01oXzPj1nsWvddYxq+UXBE3hFarGRd0uo+ZnlfN9CC3t
YNtT5gVBsUd8exXLMTKJHsVoqgKAGNZzV+JoDOs+J4sMpoOkFfkhq6rhZKTWcq/GxrxXIPtTLPor
pv+z2qZqg1sgscQDc3VEVFMyS1SPQYIkWTL6ovx+NzdO+2PRC/t/ZqTzNsu5nZJO0GD9IVU2eWeA
sGFwN+uVhkWvxMc59UMNuUEOChkYwkit6O0vsrH7EIthUaABCwkesW5/1fFQvq6DOmJdCqy3rwRx
ykVKZMWD85TtpAZ/yp2vVgSsCP1eGrGv4HkYMs2Avy363OoSDK46IlSA7/hohL6udQ0PZFDbpUvo
Ili7dVFn13FOmm9qmpTvZJzGXlQj1md/meHFnocesXa3iI02OmtObX3M29Yc8SSp0m9gULKvmRqA
iJsn5ncY1FJZDmOtLT+LSUK5tRoCIDNqPCgZ/o5No37ibuk7Fzj1NLxrIkrCB6uFtEwPF/0Gl/jH
pHoL9vNrHYbG5JIXWLGHDW7iuNwKQ+eGJUZEj/T30w8N4l+Bq8z2+Pntz/XqIWMbIzsCG0KU4un/
3n6uQJZq3Hcxb6iAFno6ocjZRuBz55hujiLo0yJTQCt+dSXJVoJFm5zlVznrVN6TWHpo8npPonSd
Kv45ITT+kP6hrGu8qsHHaFibGUjl62IF8SnLgvFA4CP7U5z0fH8l8KJM1Z+iuIuxQjSWb1FjaU8I
su0JQ7269llVEMVwfkEUg6QX6/HXITDHQOhkgvmJU30+4JPFoyq1IB9kbfJTW2JP8gjtHIetu5Aa
MPwd/oWfunpryll2FgExotQWFv8LjXy4JFJoWy6JpnUM9FL/BgExeQgQhd8jrG+demFoBcARdAtN
g9sJs7UqDllVXM1+Hu8aORtAMQb49w3OsNOE3BwKugApJ6PR8b4dKpEq8j4BiEOS3KaSLoWwdxCj
mNLFPr59ODY+I/eYjDojzzeUltVnJJ0ItRkdqOvcOuVp1tPqWqWWeVDoZntVHZV3shUUO4NuzA+s
n8q+oWEHPk29nV+j1SYh+pJfEVzvvmnYpp7ipocYGquLtYfX/APsW12hqMnwqohWK5j71TNGfZZU
YmDTNOSPbjMYysVsmtzlSkARO55lnIqK5NCkvf17pCvrVzFIztSU23MCbfIkFYtxodjaCenRxQ1q
eU8layPIsKn1UxcnmKH1vfreA4pUyjTxoMSGBVAu6lsc4tV8Tu4w3itf8KVqvyyg0o9TivYYai7Z
fH57G2w89VQC8VblTMHzWYeLtQ2YqiHnvi5qat7JvfGMQQoyq2MOewyHnZ34bWs4QYghmqFIT1xz
uwEqsy4WQA35tbIV6aNdtghbGDkystWQHRZr7qadAdfVL3FvgnoBtC+MYIRg4O2I7VAVTpZ3IKED
s3oEpRYe8q6KUPUy0uQr5ljjMau7yvK0wplfgi4ZLrBby3+PHLg4kNIjvwc0syYBq5OUNbkOhCs3
2/guh++KCPNQu52Uxzvv0eYSC74j1WxSuDU1Is/kpbbTMb/auH8drDB2TujxZGenCq27bmmsr2/v
oK0zTQsJSAyuMyzz6npUo6kaR7OHcB1G7TdGMha41on+0RgG6LtvD7Y1OVGLAJInhCbX21U4ooe4
qRF8LXl9SpV0OSm1Wp9KAFheb03Rf5icAL+A7BToxjUDLlOK1AoWnDoqTsppCYr3gzNNh1g39U9v
z2xrGf8eabWMYJaUcCEcunb0831AhykFMApwmBzvVU43h0KqDDd2cTbWCiwq9K3IUUi957Yq3TIa
y4es7bA1m+Lo43+YlY5gJWVRGkbriHmm8YhjNNi7RC66a2xx2P3STidqwyoh/duDbURif8R/aU6R
lrIdb496Ss1MplyUXPso7L3R1ua7qLKXnVBka/VAkrN4EAiF1eXtKGNrxnoH8BnR8UX7mCxRepg6
YzlWS7uX7b4GF3N58W6RbZDMc0WvZhT0CH4WEVhu3enU8JCogTlRHU3045CgVwAAzc4h9EvQyN2y
cJr+VJY5+sdpiissHlx57gI+6C8ET/9cJRI/TYQO4hYnZxMn9a8wcMgc0v6aXnUbZihyRVZ9BcO1
h93ciPvYpHAoScCpZaxVq3CwN5OpxooP+QB0juU2cnV7bi/GYEaHyKaGHNdDe8KKa+8a3frMglQC
PhV2Ppf27fxyMwNfx4OLIF0Sw1CS5zM0qtTLprQ8/vu+RZ4b9Bn8Eh6p1VK25oQBm/jKhP6w0+cO
HdnB2oP1br6E5POCTAJLXV5rZINjiKbWwmUuDpz+kLTJQjVXjj7M2pIcycxpV6AN1h20dKGgMvYt
jt9WucPG2vqgNGsIdshh+Kqr57gZwqQIVLoBBWD8u9Gs6WaYlvScx+WPMZjk7w5SgN8Geg87L8fW
5YCUoQg6BL5vbReiBrYpaU6VXSd5MB+sbow/C5b5zuO7NT3xLvHcUKN65e2As4hapFUOYtxs+pc6
DJ4W+gjIa7Yy2iLKcgKxNbnOlNant/fQ1nYVCHENYyXRFVuta6dj42R3SIYZuSE/5MqcV27gWJ3u
goBTf7w9mNiQ68AajtcfY29SwbWNutm09iLnDMaPgaytxWN1IqsJiJGbSD8VAVyPnc+3OSQiTPiD
Ua/AHPr2OEZVFqLzynVDU0l/XyvSr3TKnN+4wEWkv/3Q7DTLt7YLdtf/N94qq2+iQB0cAbLoMmXI
3ELt5h/Oov6H4gFAaoQM4GmwOdfMSJoK8GUjDXxRWUoPUg0BnlTt34MYaEC8vuDdBDNmNRfZShuO
MxEavtTfNCPFSNruTQ84bfnvbyP+dJQp2PlCBVW9/UpyoDda0iEa2vd5+akrbWpERQnDM5vN//AO
IzwBug1HZpuhxBf8+wECsaH1GWUvG6WLD5WVGk9RUgW+NQ3W+e39vnV1MhYug6LiITD2t2PhGCHT
/EUtdIjUYTgjAkYZbpYS0zfjzFR8yTRjxTWK3lTdqOmawo2xE8v8HK/APcTIViUIiQ9RoRVVYapb
tz8GO5dCMlsE+4xW7yE1zWr/O0+r8kcj19X9lCjBUcnaGmkI7PsOoBGHi6oVveKONLt37ruNa8ch
gQWGRFVeBOa3v2Vum8qWFOJj1YzCz30zK54xls01y8L58PZH2BtqtYtLzLaHxQGKF+Gj65V9X/vo
oeWPkpbvJY0btREIKRbCJqTZQLtWn7vVsKRuRSwepQqoOAviyxQl8cWZuvRUA4k8z9EeOuf1hQM2
Dm6BaDjQJVoHAZMa111SNFT7pwDzvyA0XkgZ5T2xafFBbq9uhgE1TArFmeExvP1gqU4Lao4A/JlS
l/zqkroPPKuTjZMdTNSXkVi9GAYNjdjG+/Kf73DGRphL1M8JQ9YlJy0KLWNxKGEOgz0f4jDWHtpR
KvxAKsz7uG33VDFevxkCc0jTDSoMrmRr3pSa1qXGm0t1JaoUt62U4EEdo/RR1QYTdB7mS2/v0K1P
CAqQDgG3LArNqx1amJPTtTWk6zYYrA+9pKSPnazUO6O8PgcgsREkFB1nkeCv7thYp4RgovBxHck4
fiIEHRzTPpoeNDnd0T/cHImyNqQhkh3yj9u9ogdRlM9qwfcyOvk5VOcUOuM8H9M62sPZbC0d8kz/
N9RqUsBGYMprIERLnLgu7TQp9/FU7QGjtzYEVCzRPBQWgmvIctIT8xLzo589V51XjJKVuJiVhHex
2benlv/m3ds74vVFQrnHBF6L2DrB5xoxabaaEoywb6+NUk+uGVlAbBDkOAdd2kSu1Qm0Q9U6e/fX
RjuNcYX2DPxIuqVrC+6JzK0nT8mvYzJ34EIsIie3w4te8YYpKl6qOlW4PWVQKFrQX9Opl+7hRGBE
hv/oZ4j65ndUe9OGtmee5Oh1BcPO3nrN24DdDYmMpI4IUoQ/t5vLVlMD30id5gw4kPfok6XHsRmC
F4Tqhntsypcz8C6M07OidOvcll1EwDUvHFr7ISutaOdQ/dHUWN+L/A4Uz6mDvi5MGjJIqLgbEDBA
GaJwezMPEA9MNf065qPduH1kFLGPt2Y+H6WxrErfnhCVdWNFy2wPSJOeu3bQmLaHOABm5yPGZMHT
uChR45WqOc2ulS/gruLIpqg/dY0q70xB3C7rGXDNAUXGc1oott8uaFTbURk7Zn51qBIcdOpGxx69
Ks/q7eZBDdCKolfzfYjQoIEpuKeOvHG0DOoAtIME8hpQ9O3o2D47cxKp0N6HRnoa5aE7KkZmnJpy
pvVm23sCon8oYavpGiTm1M1pJNBTWO0fzpVUhCE2SAUGiZecmuAhCPV7ZGcPEwWSE0DX5Q7mf33s
52W8K1pbwfdqgMTrybWaPPeV3HyIAnuPFvHqM1BkBhVOK1uwyF4xvMrCzP7YGV1wM/5SN3r+jLCC
KVqvxrmpmvxJWxogYfKSCXCWcfnHC4fqAbUvcAMgpwWV4PYzVOVgYkMzmRdHgnJYAiJ7on80PLCM
0zFXMbulgLrHuf+TXN58C6rM1EhgtghBfQAat6NOtrPYiZw4F0dH1vKeWx4uZDumenqnG5PzCUlz
+6otWR+7ZmPXzwOLb7p53ieRnyLm+MS+kqVz4Mx0D5cgDT8U7OZH2UR7d9Hb5Y6nXN2Lo1/tWH40
evJ/yGNgGNfaBRSrpykrJfsy1NHnBMfAk26F6bHlsvK6Vq93wteN4Sh/AvImjaCpv5Z7x+WxDSJA
+RfUQKf3gdW2Hl1iPOjnUPph183Lv24EuHhUrYViHcXyde/btkJ50PEbvpRaodHUSoP+XhvUL1IW
6M85yqhnYKHdvxYhkLsAYiXCLSDtiG2v9kFe1YOwH7kA7Jovtl7bnj6jujiOiD6+PT+xkVdbjgSI
KwfhTAj6a0HJoS+nMGgntpyJvqFvoykannXwKr/eHuf1Z9OJyIEY84QLvcFVDDQYnCbqVdalHjPb
TwARXKweKFWwxPGxq2plZ5u8vj6EXoNQHKAqAKxqdY926mjXudraF6MPm3dOWnbnGlDFOTSq8qpM
zuBKVlk+2hN6+rOW75XQXwUsOJGRe3Ad0O8g1RUh4V9Jda1njrx0inXJNTl4Qsgj+0rrsmdUozC+
IfjIK+1Ydei/vcqvIk0xLPV0dFMoC1LEvx22bzqcCaDzXCJLWk44lQGiBmJyJJdIdjbOxgdFDICS
gSzI2mAKbocK8xCtWW2QOPbyR9Da6mWMZetIEFX4QzVln96e2cZwlAw480KNGCTVakHRqM1L+mYc
CbMZcxduYft1tNP4cSpzzB7G+Z+xW3w2nSIPKCWwSsSdt/ObW9ialASciz0W9geprmQ3Qen3Cxh0
OjxK8/vt+W1sGEQ/UAsnVQazsH6Ge4ymSVoV5xKI9GqE2vw4p73ypElW7TaO0l8WWeuPbw/6KokV
c+R6Y6MIPYB1IgnjCYjK0jiXLted8BTiole5Ti6gHwtIo/RSonDyzcgK5XuZN92e9fTru4fhRQkG
NTNSaVP8/V+HBI3afjRNrvKGSR9nW0vPAZPcqaVtjSIkMQW8GNSPvto5dqJpfdDZzqVuav1zjbbq
tYzDvQLkxskTfSVuUHBSdHLWozS6HlKFR0hvdtpD7VTgGwNNdknO9x7cjQndDCWOyl/LloftFDoS
tGgrLqj6S6166Kt0L5LfHEVn75N38XXWJciwZNvrIUrDVrfUvtLP6kXr7cB/ewdujiK4J/CUEW9a
l6OnqHJGSUGYFVHl5aJMKcD5cNlzrNz6OEB4ZTC2IkJZ96CUUFHyukFGVEuKT0sXZKe8UWKvtsxx
J3ngiWH1bx9UIneVWwO5ANrCr9XN6lGdYjyw29G2nqyyDr8MmmQ+KYscJW6vpWhXxUWsT+5Y5sj3
gQ1Rs0/FYKBgEAy9eS3nKAJDrY/xGckYXD10qpNPkZQlv1M1hBDCkQZaLUiL6UNsokvnR0kv/5TL
yOxdeBvqe6uzALQW1PcigF2D/hDZeTa7uU4d1U0JaXHllvCQsUA4x57TxYN6zJSuVl+4eHM6LKg8
DQc07i0CzSyXE7+scaD0cPKlTTpbpflsLmkhu3MlWdlBGnVeNqdX7F+6ncoVVIaQ9yZtJv3ZnntE
2ttwcRY3GutlfiTINe6MtkGLdJhs+Xs5OcnvKNKsd/DJw4CMDxsk18Rd538wror3WYaY4ang9n9C
ESso/dG0wGDKvZRq3oCz0OdEKspv7dDnjjcaRm772VAFo7vMVvSS2tBs/A6m50EL7LE/B/1kPpjF
WAzvzMXWPlSGM5GZt4H2JelgZVB31gR4J0qlw9hrU+iayHxKx1SJ6/t8GtvYG1Mp/RajhxafC1Tl
JtdqlcY54nYeFZ7tSDVAUhxuDRgxE2p2vWrUTxjoKbUfTJ1agaDMa/2ytGH+a4na5HOJA0GNxWcE
6UWKl752jbazTddMo0HyYTBavZeU/OPaklE9YWQtpX4dQE/3TWI3mS9lStQlOl7hx7kBDOWP1qzd
Wbk1NQ8SOKj2XRtq8v+KclE0L62RSnaHul7qZzVI01Nilti4hIC/JBfQS/Oz4mMP3rikQeLVbQGL
RLen8t1iTaPlGolTN2dJVevfqD9k0aVhSL6HCr3GNWI7cZ7NpFLlp2EwKdaQnbT3XLjIVgCJq8Cw
Wpn1HReeKIU2NeTJ+wAec7mjD7J5CilVAsiD7v7K48SMa0WGbhZf5y4c7xStDQ6GWTQ7WeLWvcJb
jWOLigkHV//tTTxz4U/Y4SCm04+xD99noenbJ34TjHveTFtDOYgyYiAK9QHJnNuh8IBEpjXOEH5f
JGynSD9AS8TpiVSo3VEJ2BgKQBBFe7TfRNV+1YuQ1bYcjaSWLkHSaV5SN/mxqs3wXusGZw9CsxHW
wUQQ5TXI0DCiV1FkZ5iY74FtxktE7w/mLKcHozSy71IeZvejoo/NTti6sTF4z4D+oi1P5X4dDWQQ
rdVyKILLYrWTn+Ps4dccs72q3OYwwM1B5wkJ33XJvAM0nOGuS9BBOOVnde94WCI3no28iGuOqv7T
GJr0bM655udmWN4N9fwDA53MDxezOI+V2ntdUw7nt5/bjSiTN4l+LGkCBdV1UCuU5bQI5fFLa1a4
FIROBGC9ltFUsstv+mwaJ4KyPVjGxn4iQaCJ/0dunsb67dYNuJCWDHzxpaeS6gexUh+HJaTT3UvW
zrF/vZ3YSaK1SAeIlV8TyebFbkrsYtSLEoZZ70bhFMSfGhni+VhEbfy9HIM9TY3Xs6P1CM+QWjia
0GiU3c4uLOCaTu2gXOJptP0GkdFDoALjTop68N/+eq83FZEYRBJiMoFjWs8usEF86piCXEhZjK9D
GHSfiJf3Rnm1hkwEYwkANHimCZDH7YRM1Gf7QujHIPsOjDeUk+FgG2TpcV3orsP9vnMkX60gqQfN
YDqFImMF/3g74ChH+Nt28OTCBDZmJ8naHaJvixfC19nJBTbmJupGtO/ZIXyu1dVmDYEEXwJ7nTys
83OdFumhybruVJdy5cFh3a3oifvrJhoUcxO1VSjWgnqk3s6NQrxhdvGYXvUuzma/RmRJ8lNcB97l
UrI0/1PVqv6fLU39yzwn8KGNYrLOvSUcIf9x7/BDMHVl0mRcmGiuvmqgR/kQ6dgWSpndYmOjBO/a
oO/f/5dRRDWAW50kSKz/X6mJozWLZKY2wW+vVr6EouejmSfDr7dH2dowYNmoi7Gq4PpWz+7Q10Zf
FYif6EaJuXQ9/8qsufCLWNsze8QS7dUHFFtToGXEJoVmeTujCrX52a7pEib6YNcHLO3NoyqHgel1
ESIz7jxV1u+06BQixKxLbFfWc8s+amVQJR5GQNZHlQZt6FNBjgN/GnHpcskaJuK00irdVFPb2o96
KxVW2aX6FCMHMmH8XpImoF6up0epHY1np8ER/ZS2KFz4FgTge8OZQ/Xk0O9xLnKICdG9RoCgezmw
BoIxZ1J/mV1jtEesacYvVqlM87lCxcs6BJSSvxY4lMWw4LN2OXZalh0XZRzo7TalYV2EBkF1VJxk
tn1zoHlwJ/UtYW5ojY3uG3oWO54sjT2iOm0nB4eonMCbK6QX33Io6CX2M3mduHTVNOP/cXZeu3Ej
2xp+IgLM4ZZkR1mWsz26Iew9Nos5x6c/H3Vz3BTRhAYYYA8G2KouVlrhD35kS63q1rpTf24a6POE
qTa4DvRHLcUrgo7qFI4VGtp7Vk8vTxrbInAlx5xUV0/DRPlnzAqzgEnRpFxGeJb8MqI6CjwiyOR/
Ic1O/ZhHjvMDKhtEKCfM04dGcYL6VBMlF16qm404dmiD/EoyJUiP0NvbT0pSdjEuMlExujkM0tQt
tE57N8zzMD9opSPCRyeR7N4LAGv8MIbIJBESFsr4mZPMD0KehtS3EZ9qvV6uNcnVu6D4t8UsG8/R
AhVTX4mCRIL1r5XvbCdNeg85rEl34zHUfs9plj0nbas94FpUDAc1DcfGtaw4rM5x0shnfIHl1u2c
DDDMkEv/qibqrLZSG8/T4EjnpFfTX13dVD/qvGkdCDSfUPoquiDSz2mgOZ+7ueyiwzAqEyK1xB7w
4DmGuSvmuP/NolePsdbNygc5nU3zYKt9l37Eog+f5R6qcu1XqjR96aMRylqW9v1JiqdIO+hB1qIh
U0bOE7JsUoWawRBZXmvO7SGz1Vhc8k4LCg9sXfmcplDsXT2qjfbYOLOcnC0z0H8XY+lUPmUhCUSt
aPTET7sZQuiYGMGxksMy91QweJGfN13IFpClsZ7cQRmbTwGiEL0/a4VWvZNDMk+3zRvD8gc50BIX
T1QkDMZZas9mn87OmW4X2rIjHtVPlSR0ToM5fJqLwHlsCl3+PAl68ecybNPIzXoz/UpXN51YTT2s
D1Vr2+GpsbTmGW4U7MAS7nH/M1TnQfEzp1JIXZPJqE4igl2SRU2duHNbFcITil0Ovl322XmMlLL2
CXnUT60ijPm9I43NP3VhOr8srFKkh3Hu5fZBiJD8VAqj4mEQprAPYRsP4J5GLVVcGDXtU51oKcRj
RAmk0yShgAdfN3C+4gw5Dp+RveRTqjE7nPNJSPVUELC3n5WRXPbjrOZN6HUpcv5XVkWFlzG33wOU
BY2Tns/ll7Koq3knTHl9PXP9LxQNGvVAY9axrx4Pc4NMX4JCM+yuPidjhmQguVhf73Uvl9v39nll
KGrdSIliD0EV+/Z2bum8y6jAAkQoUGgLO0gZDlQgbIxU+3tRmOZX3on+UkYhrChJCvfSzK2pGovF
BDV1wqF1dwjBD0drDJPnPYyVazmb+ok6hHQqMM/becBfhe5oKtGo5R94rAjFrR4i1C0mEnSmiqnl
eLQzJX1v5oioDQOdL1cEFD+KZt7rRL1GzjMsZWmiMihgzHT1ove9ZRRFGeAy21rVeMryyHRcrZKd
8mCVQR64GtVh62ON99lvuy2VxG8daly4FgaQY9PEhljeCtNyQ0Uy9hiFW8uPSibSXQuCni2wWn5E
wlFZRi0bg2TjAP+VrudQmSeNN+7UUpD9itTt7CWDOCliz6Vl+ePrvUehj+70AsSy1n6/ljZgv1eC
wK4ko/iKhbPkhrHUukGmJYmLWYa8k5dv7QCmStMF4tOiT3w7WywE5UBqAU+OhhF860UoeRhkBG7S
DtljV8bzEkeUOwXNrR3+16BrOSJYk5Ylx1F6nVEoPhnIAj8M1ULxq3YFkV+lN8tWo0MIrZFWpL4W
rgRRV3U2lKtrP6oEGFQnnuQgqd8KnH8ZBUkHChsAedcOm5roILAFTIiqpfoJi8vs2PRG7qFuoitu
MWbmKRbDD0lpnMP9sHVrfrATFhlEZMGpdtyuXymIjXEKTK4YlifvY1Ttn63I+E+j0NJhWdAef2W2
m/WJFFgE4deeaj0Eq7ojTHbStxYS+Iov/gAUG6lHre007AwAC1R0IHpV5I3BmOIJ0OmHNKpR85kb
89AXbybaLkNy2fIFYczAJbv9fFYBogjUIXy8bBiObYRVW9nUwgdMU1+s2Yr8Xo+nne2/tWbUwPiW
XDMgrFb1qbwsXjxRUA8Ym+Bbpyb6R4q/e3qVW4cMgAGdMN4rSDrr5riiRXONCPY1HavMA0KleIj2
VJ86vehP9zfh8iKuby2ye95LGfwE491+RSoHAFpx8biSOiDHMXQlhnt1Ar8BWabAbTFVBAldpMdE
i8If98feusCwtEUOg31JxXS1gkVEr6/pAFzj4Gp5TdlaNOH18ZBaLYn/GCWSR7AvP98fdePjwnR4
uaMXHR55+VV/5aRZJlDoGrinpTKy36USeguVJcXP6PDvdf23hiIrhSpL9RSK+yocEZLdkr/zcedZ
T7x+wuhF0bLc73BE26lkbGxMduRCdFpCD8Ks21lpdtDoY4rHmporTxG1xIcaqaadMubmfIhuUJs3
taVwcDsIdp/sIUNlkMT+g0GH+EIW1pygbuZvv08oxoIZBHQH6m6NfColIwpTVUquTtDVjwKHXI86
AulnEvxOVLzPLMkOLm/fGOB6ABPh8y6jtHU7uyDB7SiBhnYNWjV+nMbU+Bhk8zC6bTIO0U6Ra2O9
uL6WyjMtYjrey6f+axeidqA54YB4uGomsjdoIjpqSr1H89tYMJWWJJEaFwnMkdVen8xkLujUxtci
lZ6TJs/8UcrUC7Lew06lZyP0Uml0Lp1bnOQBrN3OB6xgQX9lCq9NaXa/QwonM49nrYAcUIEHu0sX
KvzikAY0Pjpw8+iTEZp7bK2tr0olH1DIYvwLs+T2Vyi9VsHQzkOs7M0JhT4RHnWp2KMwboyCGdeC
XWKz09ldrV07FyMlU3ovMUIID84wCsOz4tLei7U2x4EOtpSZlq7S6psC+hhbEy09SNmRgpVxGj6l
8FV3nrRlW69eADCVFLXouRBMrpkLip2Y6pBJ0kXtstyjDezgTq/MVBUq9b1dxqoncAn4EAJO2wm9
NnYnbwupIdhKyKjr0Es1hNxHiHVfozBAGs+QggO6abbfhbPYiZU3PuUCKODaYsmQO1nVXUOtH1QS
JdyK0Uf4UA+W8tMAm7wzysaDBgIK2AJi2qgkv9hc/HWo56iKOqkLwmthY4Z6UKpQ/W0kpoOo0JjW
9pGSdzleipCi+dtvZkD+C7qNYjY38+r6T/O+LmwVuEk7UE9xRFL70TSX/phL4u3XJDxM04AtwRWN
EtDtGRuUJkqBymEMUEYY9lKazoFBhtERcy71P0yLxcL6YDGGg2R7O1bSJ5h2BFaIemLYYQ+UCvM8
QXWlaR3lwx4Xcms/UjsAboVoyHJp3o421IZTS1ETXZOKRNpCBsofqsDw7Ujaa7xt7UcKFYBC8OVb
rL5uh7JVpbVTdaapkgfhIwWo6SRpw5/7D9pret2ivUxBHH7dslDrA1Y4tTGYpOiIporyEGtJ/RFh
qszL60E7jHFb+eQGWOjGknkIosFACXR6M9aG37DoLyC5xTunrYvzIrK6WA4ozg9yVl1SrVJO2oA7
QBU2085u2fqoJATLbUbEwFVx+1GhBjhynCPemqSiPdtjPJ3GxI52GKybXxV9vgXliFoYm/N2GNIR
OtKwFq5yqai+KFTrWMzZ7Fow2r1O7lJ/QLfMK9C6ceupyz5Wgf5mstLyVTXKdIvAvI4pwe1viKap
T0O5jKDtYlkT0UkD01kMLriadOerbp0KolcajThIAPxavUICA/Kya+rwCjYW/7luspAaG+vnqdlt
NW4OteT7gHSXNtlqVpWlCd2Ayn6FPx8fVMTXfG2MoFpH2h4y9jXbE30OHp3Fzo/qibYOmHPkHzQn
VbIrXnmznyejcMdMzr1KywffykeNwqkhuxZtifdB1EEApUd6MmdUWO6f0mW7rN5fupwAH7lMuebW
stu2EYZSqyGkIzRbuE0wFVe1jqUTj7D9OTPCyb8/3sZHZjxKAeDeyPvWdSpZ6uJQlRmvK+cM+0Bb
bd9pVOY+gBcLdvbOsmDrudFhpPe3INdpsd5u014vB0gTC/kSUEPsG4SCPlIITo5CQpLxH/QkPiG3
a32+P8eNmAbMM7wjbDpIpNelI9kotBIpW3jFZRsfRCACP9bk9Enr0QvIlbihsdHJT3maDW+PaZbG
P5cAxvI0VldvyJhlEvwIAx2Gdhh9IxTCx/YzPYzZrvX11kVEDQKo/qJkCaxk9XUbc0JOLBUYcBZC
r1wrMsdDqSrjMc5NE/kATYWkYxbWVZUAffnFWHXmQ+Vo3ff7X3vj3qW4jxE2qeFS6F8d2yKZtak0
KdSJTHUe0abQH9syjg7/YZTFx0oFrMN9tOzrv4IrLGJ7a6S1c23H0vQdZU59S4Zle3+UjdNBEPz/
o6wu9zxMK54rEAEqFZ4vitwNRzWcFtGXXfnajYNPFWKZz8Kc5EG5nZCqTX0tU9G86kmWH5DJsqjy
iMBbuPluxMg7KefGobgZb7VMIGtF2Sz14mQYsp9wd8OvKrShU0kgctHjPIrdVjFy2n1ml3+9/1m3
rluYuxA+KHwDvV4LFhVV3EyNhMAUANBQ0AsO00vcJvZ32gn4TQ4d0lZuA07Kl6cg5Jc4qfbOCIv5
EWJMtodp2Vpl2kN4p1B+Amu82kuxPpMrYP545X3GHsKiOfaIgGpduro2dF/uz31rnYE7kSnSrcHg
b/WA0nsaNYfuNDo+5XNOGe0oYsSsYT9GfqqMb4ZXoduAYgl3LsVeJre6gUixKwCqEzLTkVNeha43
Xmzpki9C09iBV23tKECIcLMV+t6c69UOFlUwCA2/Zq2mSQ5iNBAfB6lASF10oBYGKwTCUkdmMPrA
s5KdPbXxXYkpKdRQv4SxtEZx01aeRgNpwasczSZoi+q3PCF7Y6hl9zG24nTn+GzsGSRjCWN5yl7u
oNvJKoNmTykI5Gtf9+0HVJr0P1U4VP+UvdTtoRI3x6KPxIWK6BaCG7dj2caciM5EVKe1jPFdHpjG
BWiWcekMRLXv786toXSLrQKJhnr6uqaXB0uXUeHCE20v3s/SMB/NMOu/xFKlnu4PtfFOEIiyVzhw
1PXW8jZJPphyEaA0kY5G/GEEG3ymb/8f1onY0VpwVsgxvSIEKgF15cqWF8xRJf6ZmrbyWnAXj33X
aDsTeu1bCeIIwTLEJQA0ctZWR1tCTi4OkF64DvZsSeCXS6s+FANXyXEEKRF5Wp3FnQfnDLgMtsHm
ryDXEfuNa01+bmesv8kfigmQq6EkX5ps5P8i2sHEj0fqGzR905B/b43JgNY5EKxaWWbHB42n3/Fl
q4ktzxGOFPkYXLHhwyLTfuOYPsRH2Qga5D9bGwDG/VXc2DALdo3M9QUEtZ4zoJwOhDyEBiRVqwPM
rungID75JJrhw/2RNq4XgD4U2hZFFsraq5tMspOgqZGQR5BFReWYNPpkj2ZywrihwBI0yzytC0dX
bnAevD/yxtVCx5HDp5A3KzxYt+evs9o6yNQCI7s+zg4x38OtkmQ4xW3Yulku7+nTbpwMSjecCZ0X
CQjbujwlggmfMIDjnamHh6II5h+A653P92e1tXIAU7mq8UXi3lzNChdOMQNDi67BDE8v7tXhkzSg
bYcI714AvjUU2Qw5BmQyAAqrWEOimEdeI5P112bhV1FYH+GKpG4Ci39nrbZ2yRLiqxR9Oe7rVBhf
02GS1QDLFj2WhpPZauCguq75Xulye0iqCb5JNsbZRzinZfgfDgP1NoJwKtyLNuLtRqkGxZrD2GZw
AcgL9crxnywY33eBVX16++IB1aYxsYA+EC6/HYkCPlBiw0BkQApjFAtD3UN+VPcmpdiLtLd2Py/r
y2gUGNbCzO3w0nafIhSBpswzIc7+TINU9gwnnN5ZFaWO+1N7ec5WaeLiPgg0HnL1Ami+nRsediY4
PXSBrEEYP7QpV79XICA/yiAUvxtlJr6MaYVtT2TVokeaPVD/FMBlP2MimMue3FnS5BH04I9q9VV+
GR2aHq7d4NQ4YD7bHrvY6n/2RmOXoFGqEc7TaFSZX6uF8aDPuf5mrQKeBcptC7aWEg2Wmrfzgave
6+j+xNe8s3va7VL2b6mW0a/Ciuve02fdplJTq6M/EwJ81Qa7mXdepq0LBf9SuvGIAi4ttNtf0Bj2
aNWVBc1/NorvmkkHuUjCcafpuPyV9bqBX1j6/S92I6t5QhZqe4y8FgfcKQd0FjWnMcq+Os5YnQF+
1p7jROr5/mbZulngjENEhBBP5Wt1ic2WojeBTpeut6RfUI+UxzKJxVlN226neLF1DLi8kF9YGuOv
vuGMJgr9Y8IVaZalZ1vSlZ9akyYh0mtz8W5o8j05tK2bjE4468Xmgaq0mppwMEoxjcUgXtTlE0di
8pwIF6pSsnVXLof2m9ZI0yFN2bv3P+rrhVxkJpYMhdIbl9ny0f/KrRsNik9RcF23zpAeMPweAMDa
48HG1tcbO5xUq8wQb949DIpMLqVF0hVnrbdG7wyXsZ7n3anMChG1RPfSOVSxP0qNJ0NuQt+RQ+wo
7k91A8HGsAgqoDTL2MTzt3O1J0OrowEjF70okx+gfFLDHaJ5ho+IycABcjLM57hOkCFoHWng0jGc
b0HTFO8rrJ5UtyGIVb2mT8Xevftau4ewCjtUmnFQn6hOrk5tWKGTR1pIRmPE1jfwdXnoGoiqB76h
9PlvqUjlESuIJP4yEwP9tAC444xJ1z/yWjUj0qPDl6U7T9zrq4QfBTcCMguJJa/s7fdSirGQ0o54
Ws669qz1iOSaNczE+8vy+rBR1UC9FKWCRbBxTQqy8hjAVUHE5QSZcTW0ufyRd1n4YUg0OvCd7mR7
hj6vTxsjAvtiMNI66Dq38+qULLI7iUs6EZH0kKUUex05HQ/klPIpk7Xp2IWF/qAj/7MTsby+wpaR
F4obW5CDvro2IRDAgezoyoPVBNzdg5GqKx4ySUGT6f5n3ZqkSsUNnhC1SNRkbidZaU2cwakk5AtF
dhHA+SMvDxxJ9+1UynGKmwL7WxU05UM8o+K6s3W2FpUaBGvKvlm8r25HD+PQjPUSK8FKmxpvSqPk
oxVawp2LIT7paiJO92f7ouJx+yBBuUfqgljCQjJnbTYPFnWKqmJxCO+1+DFS26GAElzmLbD5GkV4
6BJZzeKCk/fmwi4xkqO7+NNKnMY+SEqtpj/pzE0/0lE4D7ao2vL7rNlwacUQDe97bW7t7300SO2h
HCiinc0kCn6EFhA7D8E/uHvke4Z0rs1kDE7YX0fJUtBXHF/oeOQdx8pptEPWw3BC4jXIG5fSRae5
c9tXj4PZxy1+XYGJPJiqBA9Z0oMgL+zZ/E4L2Q5dWVT5woIo9Meg7ITswYrqSyQF2uJTakWoZg6j
pBUHp6iy6FDPwN5dK62poYU8kbhd6Gm/4GA1BMl6qmMSs48KuBTg5rA96yZt9IzJ7H8ZcK5UfzBG
i7Zk3aec+MieLC9vZtyMVaOtIQs2Eo2SGf95wPZjn5huORu96qdNYNpHtYuE4qalnI3XHrh9eZXi
bOyOHUL51ZmQTvua5aXcPWag+Eu/Gnv5g0xbPnK7wOyFP7eDon26vzu2jt3icUKzh4TkVXu3Q/OB
R4we+RSHmk+ZB+tCIsVTNbTtznu6ORQvBQxNEBXoRt1u/JbWRBWZKT1yZ86OvcQ1jQ5L8NAU8pf7
k9o6YpSQF9tAOtf0j25HMiC1z1nU04xEYkJzu9qMP5GPmKd2tNtfRiXvYdqWP7g+YpgSLK7dS9Vj
nYe01twPRVXBpM6s3HClIKywfZQ4UztX19bMiAugieIBzVFezUw2O5O2AubusxzX3kAP1e+UqnWR
Te2J86dx57LaWjNQkMtHpPyP79DtlxwDHR1vG4cdTZ7LE1ZLlV8kffOpoyF5uL9om0PRKSGdQ0qM
7s3tUCEvTi/nIr6actc/hCjOX5VSaw7TZOr+fxhqqYOh6MJ3XOOy8gmgexqPfMU81w9Sk+huFYr6
IHS4nG8faiGJkzEuccK69dWa5qiJEqXlKRvR65OGMT4jLxYEpGJo598fbONhWzi9S0eBgIm29O0n
jHQFNKK8GA9qduJps2N3LqSSzpVaEP6QjTSvRWb6PSn/HqJh+dOrEwBglY4XFI9Fxnb1ppZpgTao
TOCQjXr0i7ZKdUh0pbLd2hixeKfaH9C/MEEfw+xzzK+h1Dm7oeLGMQSxu+xXjj197NX8LbnmXuZ9
uQK8tijh5JX0XnIGtGVLUaXvEGmxs08hX7BGfB7EozdRcuTxQM3iSW2N5KnS7FA9NG1XPGdSK3Y6
Axs7HOAh8TVlQgBs62tpVDK1N6OCbWej44L7GYY/ok4OZhvsMVk3WksIOxDj0PBdCubyKpBzqgEE
pEWUIdRYddvJGc9VN9tuXArLT4wqOZtWUR71cA4PyTzHlGm7gB+Gw+L9Pbm1JkTui3QSbQkO9u2e
VHpDjjKb/C1O0+5sBUb00cn04Hh/lI22L0+Y6SxFoMWDaf1taxp3DQh+vD/stj92EvqZtgPdC0sO
46Hp7fyiDX3vUjutj0k7f9MpSu8EWlvLS5y1iA6DhCG8vJ0pWndFYSEKcR2nMfQXXzW3MpLZw+x9
rzi08QyAa2MTvVxisHpuhxpLXM/Uko+alBXIRIAL3sSKv4+JNv41Q6v/cv/zbo3Hvn1JCogUjNXp
zpRibqUqonIiRaFAjMGC1RuQiP7b53LzKevtcmfbbC4oOb+x+EJS1lgj6rImCqIMfP1VDyqtd+Wi
sQ1ojGr9L5Fi+QR1Iv5aRJ1xtmpp/DrPoXZJJ2tPaXT5kKtrjXsb2AT+nLy3awG3UTWZ61yypkYj
QZoUaf9Av6v7YHZRdyI7r79Rghj3HqiNYalJawbh+oIeXvefwralXEd59aLkI3aFxWwLjB9RPD3W
1EpyD4oywkJNaSPseH+lN0YG/0MdnFSBuvE6SCutsDH7NnEuutFaR7XM84szWONJ0uFexggAYT2T
v1lGi2cDYMgipALgBwPF2+2sIdtiiZxBIxwejoBX0oPZU/S4P7WN84mu9ILFQITmNUQNlpRN5xDF
5xjEqS9VcejXunZs4MbubN6NO4+byMIbFzsdnV7s7XzCeRYgDAs8y0FIuKNWqx/aMFZ3RtmYD/Bk
rnb2J0UCczm0f9WnEHoNrEBuw2tAqnYsYIB/HRLLcIU17+n8bTwnwDLJDujqUWCEg3A7FvF0CjgM
PLSZ48qaO8E8ebphqt9N/mvm0pWVnmLFqcgByzn4nOkxwqa2sIJ3YUeWuRPnbFwO/BziDBDleBPQ
Irr9OXbVi77jyr/Ceg/weCoir65BEbhUrAKkIxrl2Ihy8tRInfwsGlVXDXTz91v3Ez+Ci4GaK+E4
2IjbHzFVhVHizCtdOrmc/ZDfg2yTbXoV8lo7W3dzwogt017E/IhMfrWjyiLTRR8a0iUB48lVEFax
5kaFhllrCpDhDFFbbU+FkKXYtYLeEEdAcvW1qm0kJu5Pe3MvAPHkYuKZRTFuFVownJO0hhHSxmoE
MOeiND/HSK+9z8Ky/18sadGZBpD+aUrr6dIVSFEf8OzUNTefBYpZ93/N67gToOJfP2YVXpSKzAs4
Q7FQczn/JHhOYPsqk/WuisvBSyfFRjAJfq1jhx9KVLp2zuDmwpA+A5dcJA25NG83QdWUWtcjRneN
SQF96ngJWu8giX9hrJA1xNyl837qi+CIvN6iOSc5V76FlB/uf4bXNw7GjuBDKcuTPAFvvv0Zsc5m
DM0uvCaG1Z4zw5wkb06jptsZ53UgwDhglhYkHw0Oe7mT/rpzitZyhDQosC/0ESqvFYNUNIruOBum
cJEokz7en9fy927fX8YDtkCNl64G4Prb8QTE+Vl3Ru64rJT8ZizHUz33nTslmrPDU9gaiq4snb0X
bP36qc/tPsztgTslNqTIDWmt+aE9o5mXI3ewc4FtjsV3ZMHAKiKKdjstKzbyLM+T8NrGonGNFE6X
0cgjMC9jr+m1ORTteop/C2pgHUrkCTnpKEwkaFNZfESeQ/+amUP/Hus258f9xdrahMYih8qMSMPW
aphNIGE+b8bhtdL74aCXgXS0kjQ73h/lpUC63hNoewBlgmZkA4S4/XhaFhpFMEzBxYm6MTpaES3t
x0lM+Bu0htJ9j+okVbzMmukB92XV/oxgusQnpKDyxBOFUxgeD8QUAadz4i/ZNDbxMexN2klVO8n/
jjUPqFsGY9Egt1JHCZ4sbaqfap702e/niaJhI8zwT6THYON4i3CIEVo0xl5Rp1bvt40Ew322jEh4
2IXYf3IUjlSfq3T8gGPYGLhUoNLxqQoKtrOMRGXrDY6aq54S15Z1Dm250r1eCDP3YrTIjjBcswpp
vs6s/b4dR+dATSHp8UsA1vMoq7P9NVaSMXuHu26LdjQilYdJj3E/bPCvOqdWngHVsEoRn+fE1J7N
FMF+N8i7MDgkY5/NJysdpOagtAUimqVcpvY7YuzpHIbIZ7qLmsZ7TSpACU+D1H2r7TQLLkKr639l
OXPEQZLL5FGt2grdmiFDigQyfNsdWlDVKOmAE0ecFy2pwm3oX32mgwPbU4SRWruNigObm+fKhBxP
U1OXiyS9+En9PYp3HoqNc4A6EQ81uBlE442ldvLXzRVENGVVFEUusT6kD+wrTHbTEPTFTKFX7Jzv
14UYImfwOcgG4+pHI3g1WF0XWpjXdPHMMDpQ0x9dJLxnP5tBX6Ay4+dZihaiJfYGfh2+A2JhE1EE
Af/H/94O3KlFp9WWLa66nCTfYuwRvg/KECONrtrtZcwS3uK2DM2d+W68wiQNXGiA4hb+3+rj2poI
uirRqSKLonkCB+6cEYJ/GnRsEWJH/x/9RelUjz018KKrdi7ujeYlBAGm/QIwIMJf7qW/ltbB607P
2i66QqfMHRSL+vKEZxJ1r66Fs9fUel9cUbdUGxf6b/YM5Kf70GkOWRwKqgmG8bV2ikQ3nO/fVBtb
DgAOG44izItew+3vsrIwm6NaBsBUYCDJ00niFnejP9KY2tndW+tOqcpZclVkE9ZhSISglTrHtYD3
H5lQMOfOS53st6yFhRt3jnOgebvXH9+aHr3TpYOGmDpimLfTE/GUpYMNsQ9ZE/XIBaJcAmSe3sWS
sqfBvTUUyF0Uqpe0mCTxdqikBQlGgMW2Vmh5GrRd/L5Wepyq8+l0f9GWE7J6XWB9cnYhgpAAr1OL
YHBsICI6j1g8BZpbpE74buiKvqX/HbenCCqVvHN6NoZcQhvy2kVJkG18O7sQJxXM3OwQB7BSHJD9
N77Q+gmPjkBmKjFGaefAbGwWzinpHFwQRPe05Wv/dV6KWBsoHaBaHTkqT3Q3fs7rtHgGIm16M9ek
awzT9B9upoXrsiQwCyx5XaBLQWZb5uiQQUZV59W9aj5JUz54w9ikHlLIrTeW5ZuNFRcRSAzAWdDF
m2sthzGLoS6aCprWVA4BYonUOPEds0WwJ7KztYSLE4WOQiPl63WPVQmbwkTjS7poeEW7NEyEp8WF
7S/KXKciSqXD/V26EWpBNF3oNAuYHeDG7RIGSZDFVjtKlzqpy2fLzjvPToy9jbJx7AjzKeov+AvS
3NXGlKJ+jq3Eli5pk6unYepyr5hz22uK2nj7sVsmAy6LTQnuZfVwxeB7TXqlJNPCiVwhDOU0aXnr
GyJVD4C23mwPx874e7zVB5zGyelSh6npalg8DhI8k0xzfsRxZR/w+Xy7fCf0YGJVHkc+IypRt+vV
aqKZrGB0LpM+Dy4yMMUV3VXd63qp3QEIby0a8A0YrguWgurp7VBTCaNCqXXn0kzJ8umK8qyXI7Pq
YF/f34Uv9KLVZUkxiFCDOjTF2nXa2dRmGSaWwEQtV/OzifB3Rz8/Hi5jbsWFh6uf9jQktZMccHCO
/631rh7cYTFhduFMIgSpa5M9n9tcQ1s7JXk2P8uRM7dfrGbU24OOtYvsqXSWKj8rZtn4gKmZerLz
xPge620xeAYYmQeR5uZnq5iN72hLErub5pxq79tKsoIjz3zxb5lqGTKFvd0+BuRC4S+bwHNyoWDg
vhWNwLu8UVUEqpHAyWV3kALbcUsdtLqL8n5r/0LpvZUPsD7D5wj/kMlNjUHWL3ady4MXRHL/I1Hj
oTvBSjW+UZXjkSJDQbheE0jF6JISJm5vNRNt/8mK/2RDoNKUur8YGzEnrTfu8yV/JYJYRUGzacZm
VKJILdTEfEiHJPAnBd1zRMlNkg+SZgmQxu8USuzO2d3YcfRdYBfQaScYWNvjNAoBlIxLLhYVRnEc
AA36qWio90zG+On+JLfqLZDsoU4z3EJr1m53d1tKrZkXmnSRMNc7T+S2MMWkZCK+ZgdK6SS5PF6D
VwtTf9Jz7SfKZ9WbixL4q9BfxLoAECR1sNvfkGEd2Bk5wMCsLR3PBEzrBbU1f9HaZN55ql/f8wC4
l9CAOxFQ1prfl2V6boUmrfABQYwz0a10TpOq+3P/q26NApiNp4TiEUnD6p43ZuAzZU74jgui8q6Y
Bv2CLqi6h7t6CcRvrwu6gKDLFumCBVO5bKS/Ao+cDgvwIwKPEL7rz55aWeYW1JOSU6B1w08ThePS
k4A4hK5T981ncBT07ICNtD9N8tf2XRuiCTDqTa8DuyGt98fZUX+VwGjw47UhKLioW83jUYRySw1H
KqrErXqt+YKVXvTdrrNBuBoNwvOkjnHqx2GgLDl2MT4Diqo08tEaTkpJT9XxNXNG/ruRFNSmsmxE
rk8JjdKAsSJrP1tq7hT60sKo3Z7b4s84FMJ2WyTgTUrPU1x5aj/aAXXHIvpcidnZrYG/DjkWSRl1
2R0mmN+1W307Vsj6ARwDgmh3HxWafj+TfpxND3nktPdAjTe4z1loY1IaaL9inDCfpgjWbTQr5k+4
sdH/4qF2fkm1OT9Es5xjqCObX+/vrNfOeQAkF3l3VKUWCK28aoqCoExVOx/EFTXz5lpQ+JpwpRDZ
n16ywzM5GnLZKpTHd1Me9hQRsvlLNifDoYwlyzd6Sz72Vmc+9cKcL/d/2utbi54TwmzQrpZWm7b6
ZaKboxHfG1T17aY/YalYn40A+57cVFL/7UNBKodMhmDNEuje7ntbsmnmpWi6tFIn+3LaYSeRV8Eh
1ZI9CaWNWXH1O4sQGzEvlODboSR6TUkjECLJ7Kj31HHODyro6Y+jVuxhg14n/QvFEOF+Ag2Fy391
mjsnNbTAIf+b8/hZ6TRxmiWj9exMq33VbuQPDqQEH4d42Y3ydo+xv3yz1V2CwifpxIsvEgKntxNV
wDDYXUpluNYS2c9qp/Wh6FZe6Dg470LPAFJY7WnZbE0ZPg13JPROLuTV1w0HK0skFJevoxzbh5oG
zKU1G1Xy9G4IPuVBMAF4CbLgJMqCwkLV1ZK688y/vC7riVNWootJqg9taZULoy0zTE6gBggJtwnX
kZNmF/pAgfNnwnpC+Z9Dpalzezofl5b7IzrjgsSrONPAlg51rqvAh2P7mzrnxh99KIbMB9CuIp0s
Z/rh/r7fuKIMZGOoOy/CONbLY/7XfZ8JrWqVOCYwkIBt+IbkiE9jSB3JK6ai/j/OzmM5clsLw0/E
KiYwbEl2S1QeafKGNcHDnAGmp78fZ2W1utTla69ctgcNEOGEP2Cnszbu5/eHPPeF9sh3r0QRDp0e
Nb+3Qaa5QxLXGNf0YeeBkUNqOCfu7FCedwKZ56YLa2dbhuvOSTP9k5GPtnfhK515UTnwxMb0ZGDG
nqYzTa6TjZUDM7f8NURmqXqyG9n9ZzIG7g2C3iPlPqSATiswaUWQidx5ElslTpzRoHXO1VhPq38A
+eO/eLTVP72/vGeuF+AtFCogJCHndNrzHI0E/PeYJjFksqeeqPogLQoGS1XWF4pn/tt4ltLS3qpH
Bwtg2SlKW5Q9EP5VkqEttfFCaTsXcLZxdgjzbll+8vU3tNhBNwHg6pp6jcvCyH/OFG+aSGu64Qey
51YfwHzz/0kc5BoDW3OMe1GiFI/ByTIHo9EXRrgZ+oLuca3p43GYtEbcrGZH2cwdKaH/Y4x664Zm
Oi+8W0mX+tedWIZnrGzwFzXXJemuZGl2n0Q+UlUFO5PVuMGQuh6mqZ9o/idK/qTfgraQuWj2x8kA
QoPwm988abRKY5+CFhmL1Gz/eQdm3GIoZhiRPdlOe8/1vcgPFHtBOHuqqLcoMSqA15Pdbx9sYm4t
9Bq/hBJbN9pwnZcN0uBe0xtZpJmDjbEaTodXGeLcy3PdJgZy8+2KRMTg+YsIdatzZZgrU1fYU3fq
sdflUFM+demeZpX+ScHqeFHoIA2BlmnTfV71XRpsNVdyuC3AJ9va914si4wK0PTkPligyz57xth6
QFbQeIzy1u3tY0YNCrD5Vixoymzb0gf1MNHtwnAyHSBpLNoUbCkGSUHfJJkXeZmD6MtWJ5WK8NMp
VAQlQa/QKNl8AU2trWCAmKmGEE3ZNd+gK2CThKJ2ceEuOZNs7Bo0mEa7VFjgAp1k7WNRCSnN1In7
VS6UqkgpnwvCBZC3c5prQS0MlmWSqqwQKuz6Dul6r/YOq06J/UKn+e17B8FL0C6C/bbXsk7eu2mQ
wqMTKWKd0vZBamb+tcKk46jXE+rGi1iOyM9fClzOkG92K1K6bWSVgrfmJHLJJKmVEIMTr+h2oXFk
9zYqVXa7CjqkKHUEjjWk/6Re1SwH2EVr+TKje/VH2FPzxcyGtbr1CtT6L3yYt7fQ6191shb8TLaM
hhOzUdZp1GBceGid3jws+kXvvTPLDnuCINuwIO6CkX8dZrhOzXGfTTs2eLxCAP/6jRJtVuNzufnH
jeN7Ly1Ewv7rNUtmu4dWe9kNtt3JskPbk7mqJyueuMyvEkfvI8QPoG3Ml+RmzyzlXi+g+fg3nDi1
1Mylg2tNgTOPArIe9VIUz1LP9Nteiezr+5N6Ew3s4nh/PQx3WJt3yjGjxZh3k5n6cWdqzxvLemPM
40d/zJEC3Kz00lN1bri90gaJlhm+oRsYjd06xu4TTZbnHLZM2uGGjWLoF4kV2vV2yajzzUoyPXDy
UD8JhYGynXwzLCEykegbmL3ErT8lk0ywANcwQ+2aTbskUPEmzNkHI5MGXQbOl5Lp621pK8BAFSFB
LMo8T64b4E0irBqzPvSmM6pwW/slDSZsGFLu7qx6HNXWXNB8O7fAO40WCAMRCPn869+wmXRJMEB1
Y49u+n262m51NY2G2ZNxVM1tx8X+8f0d9LbTx7ShANJTRQEaevv+k/4VUNq8KTV4Iz/OSs8Zr3tj
rLbIorWHS1ma9EZkqWLoQ+WrxopoT/lOuHqTHFC4LNNPXZ7NoC26sRzh3FfyUgXuTdDHrwP6C4QE
dS++zMkO0LyNt1DDKbYHzfjRxN/gH3ey/rN87T4KcR8FVxCgiNq8XgPfhL+GxjaGsE2/fO9q/N7d
ZAVxkCJl9On9BT83I8J2BHp4/Pbi0OuxWsunbYKHZ4wMynIgWla3eZeb0fujnDs5nE8uux2xToL8
ehRCzbomc2IzF3MZlnidXFHt7YLEp8L7/lDnzg2QWirMAPZ2/NrroZx5xI0RJ8R4NBo9DVwxWV87
gogPStXJlwqMRIadTToQRycLeEKHJs56ITc4d254w3f6H9R+KK2vf4OBYREmSKsXr6AVd79Qaluw
wsapoKzcaHqMW+mlee/zepU0uui7IoYGKwT1CVpHr8dc8Z8gTzCdmGTHi5qm7q8tpKrj91f3b8Jx
OsweMrElqAW/gYnag+Fphb5b59Em6wrwcMM6XgGFL15qRAbkoYAi4EXG2I8SayAHAU48larhyXY9
AD1bLto+RP1cE98HjG+eVIIIekB1NE1D3djk+uCjl5M9JG7WfpWtkNrtplDMClffTX9Ptl0T8GvN
dkQs1x9DXWD/ZCcaJkoKGzPMjEbDquJubpPPkg7Fb0+V5Qs22ZYXIfmzetemjQ9MOA/99F13VxAv
WL94GC0WeYvMtnL/c18Ih9O9I0otwQRKKU4Os1p8iMxN48dVbaAub1RZNOECf9MV/aXret9WJ99m
j1/AWHNpc85OgqamWrPB0fDqXgn/QwAqfjDaWREZGgAgYdZkcaiMHd7fEW/rf0wQuKpL/xXCgjit
11NWLjuBuGGMgo92pEXWkKHQmntpQRvf5ASUadjQZ7xfpl48bmNZ32vUWB6lUxaxM/nrFkjege8+
krrZ9fs/7syhEPwkLmseL8FV+vpQ8GqJreioFZia0/5KNLF9WNOlP74/ytl1RzkEwKxJi+xUyrKw
RlfmvefHWoukXIF+UAs9PbOHOxdmg4oLbWx/9UWJKvj/MTAnHiMUtG65al5PL2n9BKWeKYknX/rR
tvhJuDpFc5iLVr+RSwUoxGzSL+8P+rfqd7rN8A+n8AG2bcenvx61k/7qJU2VxPZOYg2kAF8VZbLA
16Zx9RF2ddnJf4ptzljs0v3Wi8y+BVkxG4j9btZyLWkofk8Sm+e5sfP0aYEg3F1YmjPPgKB+RtQL
aY166clZwFV4LfGh8Yl6hYr5zXmoFVV9XQ2qQ4jLqO4Gv1aHUc3msauEeaGrc254kjjePAq1vEMn
0dtqOEVl9DmhqecNn0k8rUdhtTrbwkXk0BibqDeqMSDfnsPF1S+hyc+8t+QWEGt2vBAU9NPhhxLn
64lItcmH/vtiFi6QhWKlGDBb6Ry9vyHOHDKqRcD0qUrvWjYnS+2my6INKVG/CbaWfq0Uf5xFV9/e
H+XMm0owD/yZLA3wwGlLrsmMSte01ovTcnOukeIyPmWrlEc9sTU9lP1/ZrVxoNHEhoG1x6Hc3q93
eWnJoZuHzI/nskmuRuS/i4Nbq6G+en9eZz4V8BWk4EGQ7WSHk9XDFdHFK7D3sBsc1iNa6skHE4Pj
Q68DZ3l/qHNX9auxTk7uZiICkhTERuBN9TpY/Tp9VpUCu0jDNX1sKPF/x7xDa1/8ZJ1+jqaNUi5l
avnDrHIb6zLfpuruNnl3U7hdPl04s2+rMaz5nmfsETYgilNXFjSI3aHtdC9e7ERdzRk4rBwycuC2
fnddc5pDiB9WwNWB8ke2UDNTTVVe2M5nP4jLD6C5AsL5FOPMu7yVWjcS46Pef287GqS0oU1u0NW9
5OVzbigKu8A4kUyCy77/+38lO43ahlXU7LHWlumfUU7qgJG5/Ow67cf3P/2ZMwpRFH2RnTCPjND+
7/81kiEo7OVg+eJRjPahTtL2eRsz94IK8JkzygHl86H7SWp6mrNuHr0/MRD3IlC1fdZ5E65n7D6e
cpY6DUtfOT/fn9aZa5Y4h0t+VzTdwaGvpyWLWrqp3nhxOwKbDnbPwO8jren1a2bUvhvYrZ/92IZK
PS8VbORwQl710q499xuAT0Fqx7OLy+LkN6CqjBNpM7sxmqDzd6uzqyXwJqspgoTwPwvg8zUbbYph
uAWtsN2sHpZbF072fkmcPMm8cvAn+L7UJU59ENYtoaWldBH7GXXYVHlWYIi5PBRGBjuqq+SHVW1a
KMakvfDQveUK0SajQUjZknSHkODkTnGxfnPntHdiz+3c7WAvo33s8b/0AnMyrekO5cuO6jKgn6t5
Fs2XTLrJx8J3t4d1LJNLh3df7NOFANZJ6kxqgtTfyW2akF5lVZWI2KyHETtAPk0wQ8GInNzxj0Y3
dAevHrYf72/DM6cLUuOO+0Jhg6fwZAuQCgLX72snrpXzvd8I7GFFZBeKMWcuC8CqPBAOJ3gXj3q9
10kpK70emZrMMTOr9aVH03tV609MjJ3+8P6Mzg5Ghw0NJHA4BPivB0uKdPcqX6lFF3UbN+i33Ozm
n5E/zvb1+0OdWzxuwL9derBNpxto0GsnqZxFxFRwgDbUnTyuuigvnJCz+xQg8+4ZSGT0ptm06LU1
J2sh4s1e+vLg6U1NpFpXxTNVpUKG/WYUdypvizKkV5A9IJCMuEuzzLjdNnqNTPP70z63wgTQ3F6U
RGCGnZwb323HsVpLdqrZZrcTRaU2mGEAlpE+ebaK3h/t3CLv5CAYhi6x0yk3gvKkvWze6MQauX0o
aWrtHq/VhUTo7Jyo/JIFgZyCqP9619j4A01Nyyi0b6ENWmIOS7tfj0BX1P+zfIgwA6kGoQVd7fVQ
SBt2omsYCmZCGVS4EcV+sfhRkg7GhaHOrR0KC/Cedvi2fUqYzvJB2zrTcWLd1eqbifHAXC6XjE3P
BD+75h6QX+IeTtypvoZPmcSDEs6Ry2v/t8QmOQmTTco52JwV/WMD0OpvoiMHoaN6qzBibpsysuyZ
gtb7m+XtM84v2a8y0PHwX0+d6MeUPrqXGyJ2QSDdT2WJ2tIsnXTCANit78xVmpdyiHNDcmHbqOuA
OKG++vpzOmBn85TgMDbhzF3DoNq1byB/HVOsKG8WS12q5L7dqpB2oADwUffSzClpjrr5VFte7sZQ
GaaoqIcU7eBUHJoBbOP7y3l2KFYM3CS2fzyRr+dmLboFVlM4cYXxJSxuHe9QJEyP/VjoF1qIb2MR
ZoUOGHE0xVb8GF4PRexFxxtjz9jqBvegJ8t0XOX0w8gX+1AWLuXQzEvQz+oxT1iLi/C/c3t4Jwdi
hrZ783JYXo+vF5aWgUNy4wVPIZAR6fCC15Vxq08JHoC9MV9t1tCqoMQzKQ+sJpsfEOjpPv4fC04g
BF5ih9Cf/ooJ0l4h7NSN9dGojyY0jxAUcnVtmAAH3h/qTEoF5WG3pKHMu2+ok2scSTfPhX3uxMC/
EVRFBcz8VRXZSrriaR8roBRXmqj9l2FYnHhZGqzMFYTRu63S59vBs/orlU/Fs6vK5c/7P41eEav9
Ohja4bq7SgHqC0CZTjZerZn6NuE7g9JDpv3o0JlI0NPMUVd0tsGqINQrvQxlM01TiCWrvgXlOI53
fWLp1MUblN4OawoIG2VZrLViBfb6hzkisBIUxJlFYKf61EeDPqs1SiarRSO61/0fqzVssPV3wnJU
uWWKHZBtyi92OmnLl7npzTLs7EZ8nfTS5oHQ8hLPvK1zkAlLkKMEpLQV+NfVwKu2QXZ9AP8yySMw
G7l2KE1fJjf8Kcl229ncFkGepMYQZR393RLJpdl7TKj4rc9j73r5QZvqzrta+ip7Gjp9tb8PhrVY
KIybCNYZsjDS3alewA/MJPabUdX5qB3ooFiTq1ZqGCrB4x1ufH9sdzWzXcb8oagNtVxTSDKhe+XN
Qqjb15oT6rpMVGTnFpomXqFrxhVP+VJGk5YK55j7i9FEbTU1Ctqe07fX/eJm8piaZtE9TI4BrQto
S198clEd0AIPCZ/8FhR7v3tM2x0UVEzW0Ey3wAJ9snNTf9wWABdh4UhLhZ0qNvgvFpp+gTNSZePc
rfrTUntTdU8XXbxswgexn/lgmA/YJmMca/hpi1kaCnxpQMdL2Nfd1G4/lmUzPifwPO3DUHddeqcZ
7tgE5BglfnV1W8Oyy+t8uKKP0j8p3263AH5a7QcV3n37f4ggxsFEnhiQKgFHFqyJtnnkYGmnHeQ0
5DJ0IRDnwaREMYZN548fNMursceuNOI/TfasQVi2q/Wx6ZxKpUHtO7PEklJV/UOd5P3wp9iG5ouj
5w4IF2Gv3m1ueOkdai54iRRFVyrkK8wEgYSyy5Fq1zyEQPSqHe/q2RzF9ao5JGcA9+vPflP1Dpge
U3AOqJB8mWbl3HQd/stX42oUQO3rdL2RlRjaoMtFMl1hYWngV+941VeVgwxGlmKyswAbTetFic7/
ppKseFn83rxNSQa1UGWiru46jy5lMLSN5l/Dl1D3lb2CF53LzS2u0S0ck3AsCdaOsirMOajpAbcR
5iSqCziqOuzb3vQeygyGK73gBmb52KdNh3VtXj94CO1/8PzJGgIx2Ike2WmdzZyerbMPgG11MsM0
BbEEV8XYQhNslEBJo52eld7Y5Z1eoW4G4nlNvth1vdWIInr5V0hIbhU6ldg++gQof6at17cDZvPL
x3JbOnWlQUGQSOFZ+59ZYF97LIfJeU43uYN4dFci/dyI5qGbqr4lBRXW72rqN+1+nX31MjfI7AQT
sHf9UHl5X4LsWl33KvFUXgVjjWTosaXS8I9WOd0K6Gmx52CyaqtG41Gsz8gg9E2YcdubAfbBqo79
rhmu8rH2/VCiAgdHZfVTHU4Y7O7bJadRABdbz/lkSoLz2XxltUGmWbhEl13iB7rm9OWxGysLQjmO
XHxaTRytOVPEmUay3CpzUkVICLjUAJs7ygpuK+ePUz54JJu+OX4shtY1I0o7jhMaos1jcoBKBRty
3l/TMbXNK9GnS5QUUwclHQhnFsp01ONysJbpUA+DpsJypcoeL2aKOKQxJcUTguTO99pU2XApAfsb
gbx5KGgb7QxfasanD4VdeLyR0BTipEz96UfrU8X4MIvK0EJLs9z+aG8OepcuEpfmHURUCbln1dY1
2PU4jeOSqcHtgkb0KEXlJZhr5wM3WDN2d6K0RflEUWjMD33NHx9Mw9Jy8N2y/wMq32v/WRtHpsfe
gHRxJ/WmMO96H+TPR8ENlwZKLLN3wyZNAbiuert9yyp/bEJntFEZ1YS/4pgGnaD4Qbeyn6PJWpV1
pblWbVxLz5BW6HeJY4e4Q6jkj4uTYj0F5oJ0ZwjcKS3ux2ke0LZGUWWJJhxHyFvsVv2onKwoj3J2
QB1nNTKmYaqJbA0bT9UyguRG43pEl319zApzorur+SP7dSj6G7Xmc8KF2HhLgAkMcqcoBJpPXt7S
Zh/GHgG2slyNOjStfKRIAaPHA6i6TD8H0U5OmJuZyiK9V/yfQ55kT67Z9uqmzHsjuQYDoZsHjEqh
Go2pP4+fS2XVphO5dFDdH9s8GOmxsUc3OXQWXKTD4uUrxkLQPrbqC4BCD0u3Ijea27kQa3scKmpH
P+e2XvQQRpYzhc1i2u0hbxSaiS2S0cMHveq0CpHqbf0+9KKxI8iJ1YvEw0T7ibFz+5C2paVHCME0
Yo7HbTQ6GSgn1e37au2VHva2tdztdF7wf5MUP11liuTJcMZ0PKKH2n8RTj+VEbr0wJ0NmQHiRQzE
1APEQ5GLR6NKn64wHwPbsfpj+kmitiqCxlyWu7pHYODK6dg/z4hG1D9ohLt9YM9zmQXoiBlf18TU
xkcIxosRDEYjrTvQANaDmJxtRkHRLn4r4aTd5yytqvWKfuR8Jz3keJ42oqvskKfCLIJiKteRVpez
3GB1NiXHeWunz+iGmT6BiTY/G4kQt7peap/9lb9Ru19XsrXcrUO1Zsm3lgKgCPQhKadoluuGio9v
NHSbVe5mWwhVsf1RA/RJQ9vurKeBQvh066D7hv7tyhwDq1bWGnZWj71iRiT6yZ0b+UOOnjIjvy7o
b+tATNVtmQy1dUVUZanrfFLNP67hdnPUyKb8Wfuq7IPSF4MVdNQsj5t08h85EMjvtWtoInD0ClnJ
VJv9T/mY4cfl0LVUQTqp5YPWaVQNeFnzMeDpggSreic3jjZcBP+IKi7uZBrF/WhJEpA42eQaVAPz
uollQTfuurTqLuFH2vl9MazJbzl7Rh8ZRrd8UunqZBG1eO/JQVO1mSJnWCz3w2IktR1aeaLEEegV
FLvB7giZjE4Z+hdrRGw2rionbW8HWHyJFg6OdNfIQuoDYHgmAAc33Q6hH2yXx34eMz9BxmkW1AiU
ZWnPrt3V7i0RlfxUS9AgP7y1rIpgHXm+742hMJzPS7GW15Q1oIDlbTZCOuqrZZa3S5layaNr5vlw
X4jObUMEif1b4RBUHlLNX+87X19+TsVGHweFmGKChtTbH7qslPrT5vo4R00DQmJcpZX9y6BFXoZo
LPjLjeWN9nQFXGW8WygZO0GlN8ByW6J8wl0YM/IpB4Yay2Tqcb3dIDYGiWVMgKWHovky48cLSc9W
28wLRn/pSfGaPWhtAo5sSrpyOii6Dimbrl4Fkqh5+9y1jQGFamXFerH1L2NftvNnI1NJdUi5Xx55
LAsXiqamf3c6r3+0tELagTWOuoEeSStRYqB1sQb4Imxu4EnpPrnohNpwVG1X3RkdylAfYJ3Lr9ug
cT6s1BvuB4e9fcx4EOA3DKUX6g7c0hAfiX4NHQsPxagRHKQvmBiW6zG1QGDftpuRYyOWLnn7JdNG
aVzZqKq8ZAqqwZFv6/kPpIWrCp3MmR67pE2XEBj7PN93qwt6ejRrV0ZWPmwl8kao4gZVvo51YPd6
VvGUE5wcq9J00mPXUHjhjTNUdbBMrFRIXY32KGqMKsM8nQAsT6Upfil7kUbQKLPCOoR6X0Czh827
Yv4YuGvVPi/AIn8amsr/cd3Beqpq1NGh4DfF73wc5t966TpF1E3p6EJthKgVkVHZL/RVC5gNxqZD
7GT/feFFHuvIV+36zTf65GVylvG2XZr1D8HNAraoWtWniQot90SzSBngcNt/mc2tqm60StuGIxiU
5pNrjd23LjHyF9qBGX5pZdUdUIM28FPKJ++7KGn24WLe5GXUIDr3x/HoIt8keja1saGaNovmKdMf
W08r+xhzgPxhU97shPgHp0kgJ9/JQkou2ScsGzqX8hW7Oix0t+5iCWOhiEBHOeudbB3xJQMvmuAt
pFw9wP5h+TN7dM2RXcTi0CP2vB8wXbcJaAXq9JUj0ju7aroygImZ4fCxyoHUc+Q+E6W70S4kieOT
gWj/UC9jAwpGpqRIWlPkv7Yu2ewD5Ses6Gxpj9+ntDW6LwuA7s9gT2YN+myLkFwjMm5ajPk0N1Zr
l8VemiUt94blf5+ntftlY4JGasTdoX9bp6UXx2RIDKx+slW3D7LvmgfTrYdvFiqwvPKzKe+VNphf
qTzLLRSA+5bAmvbctTX58666ds2dqB8XMJGBrLbOu3HR97DgM4/TEJRDlSNlhPYpdhhO23yYt3QR
tEfrSoXJqCcxRQf3q0NZsAxpxiQfvQbd89Bb+3F4othg8r5UeYfShF/4bbRq2varcSddBK3Coysa
oHRSZXSd1bpZpOkVEfoyq3FYtGrRr0zgStejIV0RaW0xZXeV6W7Pw9T29hWgXPY4mNjlMxm1JUMl
TVeFmeeTKcLvoDRbos+w41QFlqcEDN0Ddpzbeo32JM9vmSbbJ5lmzNKHCgKFIZ+N0HZmpISX1aq1
DB2JZHN+NxKRhy/vF0jO1OWAvdN538tlOMCdlG5av1kMsW1WLJJWHoy5Ia6aeWl9tFwulInODOUR
WiMVgz0bFceT3s0uqZUn1Wih9ikSIsxZVVcltqTroVTQuy7Ub/cq20k4jzMqkG8dWgMqRXux9V/N
XnQoMdLQPDPeJiBHHB/nfpO2uND523/z6SjoFPI4glDFyuSkAl/YuuirPtVho+v5/SBIRnOzdu7E
Cglk0vUuXK3K+M+dtr99xr+YLsrTp+royP8krp3rekyDrL4d7b6MW1+5Fyr+56ZGJwoU3W4vC435
9QJ64A1NG8udGFsq79GkJkycKccn/N7tj33v60mwZmyo/2NYD4Y0LG3kvWnXvx5WprXMt1zpsWF1
+gctL6DGViI/TsSBdmiUDbpkrV9M/YVxz9QJd91JJN0M9NK5mV+PO007NDErjbh2azsutULNkdRL
uB/WStU4SPUkvR3x1LgrlGv0F2rW584GzWs8jej+wcA42UdI/egVoZ0R+5W/pytp/iTaog46p7gk
LHdmKOT40AbDZ4bOxilejsikrjRJUILzxxylS5mEbpKM16vs/rNcI9A47Lx3PWxD7MXX12vaWnra
ZjP6381oiUOCQc0xpYr04f0r7EzbZJehpa9J9XfHQJyMImulq3YWcY3CIKVTobrPC4/zi5XMw9FB
v/nX+wOeW8FdYnCH1cHAPJVpmuyhrefKh7ZCgnUwJmnezY2LDGtVXtKbP7MrcVABzgrTGSjfqfjt
MqHyYELc5A1ujf6w4cVxSLo1aa5loo1XaBh7+EXKuSFI7IzskpnZ26WFWw2CcO/RQoGwT7ZlXY4U
ytsW2oxM7aOr58mtWcFAsv1Jj+grrdfvr+zbSxu5TQpsdG4ADQLlfv0pKwP9BySTrHjbE0WgEWNk
Tql/4SE60wZnGAgWUJ7oRYGxej2M4TaEXn1hx6DEVRHMYhwf/aZAwFeWc/MPrYTmcR0bcVVmmmEE
vlN0zk7uNhE1tYpv78/57SfmJUJcRudvmjX6vtv+9VB5G2boLplejAVYe+cnROGaaaobyhvuByoZ
BQqnvgo8uy6v3h/53NfdddxZAESpaJG8HllW/Wi6Iw/yOJjeh0UtBpHUWh9t5TUPs5Fo//mKZaY7
nwO/L4J/92Smdobu6Nz1VryfYy5x2cLJtvJjlbTfE792vhII1pRkhun4/kTfHljknUBAgxLmIEHQ
ez1RrZhgC0M2jJ0q3RCnEypazNIjd9fXC0O9fTUZaudCs4k5MKdKriRwZVEIVNqB/2xRVY/pvaSk
/JjuHkClBQRgclznP8c6CAMatI0JdXg9To/p5Kxjq7ZCj6Xd97Gvkl9i1S8Zl5zZLXvYxmUEvw2Q
+z7zf+3TbsraHFcNPV4M6fShp+b6J9xpeY+tg98fRi8XF3jfZz4bBgM2jxRlVyB1J7dP7qgR20lr
i9eSOrYusvxmEU2O7YFXX4jj9q3+Oo7DroK2O1oDfDMCj9eTw5/UnFqhjBhXoO2wDY75cxf9u4LW
ad8MyHuEUFwGlCwUuQzCxhdupDNruwu4cSZoGpMcnzyUeVZWbsWbHU/oMx6GaSJlcIqEFuFWhGq2
/48DgQ0smOi/bCcwa6+nW5d0hmupb/FkDnrYbWV7BdhhioWYqgtwyDNkNhhshAAgGwxQxNZ+5/9r
3wzCmRuhHD3GpI6TrWvu+GN3qugDY86GX36FgVSQFlYDrbjwtSLkPV8kFO7BeFCyL6H9uvqEl/ji
N/85cuCn0bjWid+Rfzvd0jbhrKPMUSAanIvnwbLWn8a0FGU0e539qzNIDy+c1DPXw66qQTzNVehB
E329GH0F0dVxSwhKoI/iSR+XaN0sDEtFp252c9BQwSd///Y7A0gwaVtygpCkQnnx9LmD0mzaE5lS
TG3C3fkvA3X3avC2L1C/gdb08yCSaOTlPXb5gk6ZIes6KpvRvWRdc+ZE7xBBlJMhhbmEhK+nr0nI
J0bd8/CuW3lMqFbEpj6Kg9GPl6BEZ4YCfrGngFzH0MlPTnTjSpnXe+3N7ruHJPfkQ2lIFFQazTy8
v777Bj65OzzwjoB+mZILGOv1pIxRju2IckxsUvTpIy0RFDtFWxsX7qhz4+xpESuIChlpyutxzCWr
8hrrmlgsRXsH7L+J1snUL+yWM+EIdyBvGIQJXqLTt5L4vNFEZ+uxs7D/4dMMBQKka1GYR+SOzT7I
PZOy6VI6bQoPtikv5Z1/uVIn68nrwl+Y5+60kZPLEKKGrVJnNXjNiK2DEQFn+CFlQ9+ZunLVBUJf
Zz0AlG4+c6h99Ch6y/6Fap3/1Xc665deLvPXBM/0DZUarX5QPQWZcMl2gfOZ2vR3Lxtq+2EuMgju
Tj13CEYYanz2Bzo1ga7wYogt1BceLYLCH2XmiW9aih7ZAdWMDdnn0VXfB1Fst9ZYSg1lPbgfUbeC
ILgQMJ15FnhvATNDoaEBesrKF4XXjiV7L7awXaDFsiCdrqVU+Gn6hjDO1PX7O/n0zPCqA9CC6swO
QK/o9KouwIcaIzyDeFqc/tmHpXlVrfyj0brLham90VTctdphaVIMghgEAm2f+7+eBRS6ag+QzMKl
VFDbHRNjfKg0dzEfthK9m9AfFnmLAgNWClqaZ990y9HaQEy+/ciN7d0tG+3NAFYZ2n+SZocZFnM7
tF8LO1ndhx6YcDiAV/6B/5Sf/x5E5d/psxwxUfX6zHEAMswCucVJGGWEyobIHsdsEfRHhk614bLi
MBamlZOksM5d/du2+hs2h2icyuNS6ei4ml0/LJE2OtUYajvXKcBtDcq1vg19eq0WffkiNDMDSVs7
TFDWnpdGWTF3zdM8z+NRLHJaH+ykpqU+IkTrX9uzn1tPvZkWVJHSqUSQhYe6i4Gc5OlVS6feuaYl
u+Jd6AFD+vT+xz99mvggKNaCeeQW4zI7FaJB/6XSOCMqzr3Oi6dmGal4YiTZ34049/RHUDDmV7/N
lvQSU/jNA8XQfxkg5NLg5pCSfr0XMHgxbU1zptjyhrTEUKXDSiqb2/S73pbuFGb4m2g3jkT/Ojak
Znz20MNcAw1HL/2CedmZVdi3JLEgtQso/yc/xVUFSHnQYDF69UP4P87OqzluJE3Xf2Wj7zELbzZ2
5gKmikUnSiTlbhCURMF7JNyvPw/Yfc6wQEbV6bmYjlFQYiITiczPvCYFOORWWac+Ozq9K7Muak+3
uujMyf4mIWUBMCGCqAeOzkEMY/0wX30MsBqBoNSVOIxg5xhbi7RbJDqRtu/p4hReaI7ZUzyHlXxT
TBEcwyZqetOX0rqjOatE6TkNw+1JQLTGbYbm7sqjhVWyeaC4TNIEac35oJeV8yESUnqw5VHzl6bL
zpwE22uNoVjsla1AULRe1sdzzzkniP/HhRKHSC/0voAWDNBif3p3vzfKWqalvsb5RhR0PEqROUso
qYN8WHJR+PGStXulzc9RUN7ZyRTVUN3HPmhN6rcUIwNBqtHOOLETaJGrDLqM7p7dBVYjFF/NVjd7
uDdV0lw5UmPeKmV5To397QbmCRifAgq6dWD8jydajR0NWn2WD2LMwwuwFclFAzN3l1ihdci0dvYq
M1rOBA1vgvz1JUIyXtHLBLfWFlqvDYjx5SPihUho0IhVQwv7Wgmyc7wT5SQfhjprdCB04I4Ude5Q
k9Rl1iA1DZwJONi/DYbW/x4sxFPOPNoL2+V1OPHyaLQ4VlVGWkBbjbI8chDwiPvlkCu5elWlo7lC
G+3mh7XgqEPzcigmhOyAEfrdCqGj9+ss5UEeWj32AGFHpQf8B/UqxLXLxO2srlAv2p64w5N6bENd
Ez2y1tN6ivFeGI/mF03rzMlta1VTfKE23Z1JmjF5Ms26b3gQdzUa4M0AnA+E2dPIt/9hKuK0dcM1
sHHbvilKV47k8TeWGwnVoN5KE9foga25Ocj7Ox3F/W+y6Os0OP2RbGO/damoQVGj4S1RCN+khbpZ
h4nTd8uhNZTwVjZK67pIIxw/9CVzfpWgL35jdSzanVW15sPpsd85A1eVT0qd5GHIi2xTcIe0qePz
WQ4UIZIqsGbV+J1FKFe4elYQf9BUDz80qUhzrysAkPprCPEl7yd8JhS9p154+oG2JQEWQ4W0RLVq
DYcQ2Dn+kHB+Qtmu6eWDZRijBNhvTgeUuzBtUzRErt0+zkAqKnT2C3/WtYTYUpa0p9MP8c45zFkF
WwVwNf2erV34pEtlFM7teKirNqViL8+BLGXhPWFgfeaEfOfgoLqDBh3lTWp0LwHbqztI78KQuH+Z
DgtYwQ9NnwF8LpraG6Naviw5+P0iS/M/F/m/f07/Ez1Xd39+h92//pc//6zqucU2sd/88V83yU/a
n9Xv/n/Xf/b//trxP/rXh/q5vO/b5+f+5qne/s2jf8jv/2t8/6l/OvpDUPZJP38Uz+386bkTef8y
CE+6/s3/3x/+1/PLb3mY6+d//vGzEmW//rYoqco//vrR4dc//1hL9f/9+tf/9bPbp4J/FvwUT7+q
dvsPnp+6/p9/AOz7h+JAtOE4RAyZ1gkf4vj88iNH/Qd5JukAyRG35cuPyqrt43/+ofwDl1+6EUQS
OtYDKwGPst/6E8n4BxKpdJe4F2jDGH/83+c6ekH/fmH/VYrirqKg3fFbjw8JxKjJPXkqeJZkJuh5
bL4LaUJhPVMXKaBqtBNW9qD16FAXv0uQ0/kEjbfci/ypLD/n1rVtDYFiUlafqgMGvUDQ1X2stoE8
zYdXy/fXY75+rDUu+/cpvz4V0drKdECNEg/L7cWbV1NoA5l0AiHb0LpIF72x652gizURQHs8W8t+
swzkXfQn4SvTOlYp+h4fD6Ao0oFCqYnOcN5JbmOWRnGLNwI+lgMGF5obaXrb4j1PvcsjAUgxDstK
6Z46MNgWJeyG0p0QI7sFCJC0LrpOQBFkYXT0I+RO+qg0cf+lwUu+DZB0sQF74PgDdHDS1a/1tABW
j4Z4+RKnvfEdA6Ip2ofOPNf+YNtjel92UKmCQjUWeAqEG+FunYkZdLnoFBSjIUPszVFuc7d22sS+
BFHH28zTEqK5saj9p3CtaKBfmi+7elKwjk8WO9pLJuRBP5cEtvA5CM1dXESy6Va1Bmy/ystxnzRG
Y7iTKNMvkVFoGpD6WKE5lZYpRkTDKL41JO5gTTtCgxrwL5AuRc3RzqghfPtJpq/ajMbkYKDshH3v
ORGhrguTGUXMdKjKHqwd9B+PNG/5aYfNFLv0TBrnMoOxVXtJQcfcRY2kArcTjfOHTrNFHSCMyfLq
q3Kju0h5ZbqDbRV9EIGZC13MHY3YE5JkmK4s58ajWBoCpamygb4BrQYsnY9KfxHJdXqrEEaeM7o9
vmvYvavDFyoLOvcut82W9iaJNMmnYtYCeBPdAQCic2vmjVy7laToEoIZE6ghKXVwD8iFWnvwiVDn
P/0Fvd3QXHh4KeFER+iKrOvxhu7UqLZzJM2DqrVAnuVJj2PJSp3BDtcqgbLU0lgYbi9kZ2RzC/kc
cXITRK5dRiz9qIGjor2mQ+qm8AOaV2rFksnBmIzaAyjN7g7fuNGfRdFeC2CcdMejcgdoy/EWSnrX
2IyPALKLkhZZTHI99NaZeu0aLb86VowVOgKTjH6VSgjwpnhtSWadzHKq+LES5jcOlrgf6EW3j6eX
/t1RyHyINFCTMbfaOdEUqWkqEjIEbSqv5qTMgzxctDPR3SY5YX0NJNTpWDOPF9nsTaZFnaUPq5DJ
1FVm3zmDbXwSba8/K3rkY5qt34LZ/crRrPu1HnXIiWTnlLM2+/zNE3Cvvc5zoR5XOiGt4g/YUF0u
tSldpo3+vYkb2C2wnOpdnUbzL9DwOMsUcjWfMQ3Z7PE34292mK1UMvKsmeKPk/Lb0svarxCc8FLK
DShrWsQ64eyia1ueaYJsbqeXcQkmV2IrdHJi7ON5SyWZeoREi8+mjnahXoQe3i8CdGiXX1q0Jn+c
3lCbYPrPV02Hh0YrnUFSwc2rTiqpCNXFlH3VwXldwqKW+n6tPsa5idOINaUHI8+cj9i6DreLYkzP
s1lY90Ye0Xk5/Shv9/bacXgxQkDfg8vyeOroztai5Gv32zG3fuiV1H6IlbNaP8fB68t8+UJXOUqW
d/VdOB5ltCtFq+pB8UFkpQ+IMy2HMpusBwNLAhfoBJXfKM7DMw3Kt3NDc4qcEnci2ivaNtcWAJyB
jbKdjBpPhhRyTLAM6NGfXsHjHGCdGygySkO0z+CTogl5PLeqioyZ1wmVyeri3VRMzb4aOBELJc2/
nR7q7T5dK/+Um+iUI0ey1XDAf5sYiwqVv8TDeFM6Y/VZmkqoqrWkB1UdnROaf29qcHTpKa83IGTd
46lJE/3ccrBlv0qqZm8MUk5UOaa+ICE+V2PbzI1jmUNvvWOprxFYb4vpsWXCfcwiE2xqNyxBpJSm
cI3aqH5oc9gMlEXUrHUVjC4hJ8Atu6AzVdFiiZp6vi6sGn5XHzXT3RhBcAxQ94LZMSWkqShSStzJ
p9/ES1Pu1c2zIpqoiyHytHYnVwzV8dIoi1hEmc1qIEwhfx8pT8A/D43uMQWNPMOxbTXcFrMYhhYN
CA1lmcjWLxUrHWcPNruM62SfZROaH4vzVKSc+Ds9C6lbF5OmPyC7IJeuWaFu5GPhCRwzVOZcOZye
xOb1rnOgwq9REQJzgcTvZg4i6nUoHKkaJDnSpVo/V37Wp9NO1qDf/u2hKCHrJpVECtjkKMfLlWUQ
S8EGaIEya/a1mmv25aK285U1ZOLT6aE2Z806qxe5IipK1CwxZz0eqmziLsNMhGCtj5U9pozLR2MJ
OwLLtMVdtJTDB4M6xcfTo27OmpdROddQX1gBgjiNbEa1+7EbZYJ6tY36G0fUjm9NyzmM7vpGNrsO
IXoKvkhPcdJsD4CwLsainmwlQDY2vzYHYf6qMFyKgqTHbVMLi2aXGSPW6EJ3HkQzZ2dO1HfGp/1A
HRFtPUDZ2xO14I7qcE/hsInK67bVrmpVv4yt5haWzXMhdOGWtvWZO+Xn6dV9eziQygFYQ+yMyBcL
ouPVbegKJ+UoG0FRa0OQLW13wB929MyhSYJesiz/9Hiq+mahAbmu0AOUbEggt9iWStgyB0uhBUWZ
dJ/SpglLL4PzuFPaEARK3ypD7KFUOx36bFJGQBFQVb00jFF4yrSuNC/6pVUQDQUYfpmY6VLthUiS
vdHCFvUGbARKdKfV3LiaIpxx93j9NAiV9gMm4ZmS2uOZCb19cTbfOYpDSA7QNdgGHKgpmA5GRCpO
u6K9diotv0c3rTys7UtoJUmsBY6kSnsdapmHlzE+2qdXdBvy8IGQ+ssQHMkeeIPbu4RSKXRwq+EV
xmN4b1mF3XozXBu6dk6PDXJFO5sqBK2GnJaOqaWeXCXCcU1tKB8hUaHTcvqJ3n6x1G6Apa5VABZn
W01tY6JwqdX0gJ8ant2Uv+FCnIO5v+QG//5iKdRhEkbFjmoMFzaf7eZcsAyp7+COy4GcpeHiIuNv
/KQrpEw++pSWviu4R+6SUjHIHXvLVjFLpuGzH+UyRqGwzr/RB6ty1xITUsQ4iMTgZtMEGoBiVsBE
dJqaX7osW4qLCjR04jo0Usrd0vXz8+nl2qpIrDMxKU+hzQPSCczG+sm8KkA6EUbRZaKrAVDsXReB
bFBTc3QVUZg/FywiICFjC/E9mScLLa2hEfu+Qu3GVXA4CjpYiJ6elMZHHUbO4+lHW9fwaI1R0VoX
mSSdhgo4zc2TSbzgOWstH5mLxgdzy9WrUrb5aEeK8fn0WMe7hvepc6OYq6HKWmhjixyPJcEEymNQ
fj7UKc0fVj9PQ53POR68mdGaGyDutyJ7Abtv/aqcWId+OQvbp3wEF3QarYBCzbCngWWdybk2af06
I8aiYMkhhzwc6fTxjHJYbvJSMxYEvtuFp+JAFYMnCsX66UB5CxAAgYUzLGInC0e9jOFbuk6TgbwX
ab1r4BucScfezp5onTv8xcePUsMmLlH7ttQAOjB7SZ930HoM6ncjMkrtfE4Y78xQxiZYsLAvUcuc
oZK4aoOZIoZndTnnYo8m9umdcxyXrOtMPRI5YZkWJ2u9PQChLBVOKGzTX2AK3w1yO3+urAgPgmm2
Pw5dpPhZXmpnLuy3X+06KhEDm1aGT2BuJtjOJdCFAVrkHI3WfSankutMenpwlk69wLrH9qCFQsCJ
5yow4dNec4RXd7GZtL8GpVUNd3CM4RMwA/Xvv2SyGATq16owLKDNgy3lkCKG3VuA+SZnVzf94k+t
GHewyeXg9Mq/85JXPwQKwliXWJxfxzscoEKlj4UJNXSp5Ast6swbJDWz2xVT8Xh6qLfHA43j9VVT
7ibP1Tdx7qLUDQz6dagOnQojl2NahfM5dM5xneRlK63uhUi3o4xDjLJZO+Q+21rXQsuPJytPd2qq
GN/gnSIdAXh6cQfVER8g4S1XNppGZ7bx5iL/c3DQzGsp0jCB5K6r/eoe6NC21eNIWP5iauKSwrnY
RXSPP5hFWIOojp19hIPkZ6oY+a6wmvxAoJ88RdbYnOMEHQc1fz0JNVFg+SsabesgLdN7qx08XilL
z/lNt4TZz85spttisrsLrQQ8blVq/WiNsnioO/E3pczXt7z2H0mMKTFwG6x74dVCZJBgIWFJUMoN
abrCuUn7PEEJ3aUC51hLFzsjE+fcS96d8kpHAA+qcphsrrpcVsIhzzvLV2pz/LCYRRRYoxUhsRYX
u9ps0sBuK8fLGyvMPa7j5Pn0/j43/mZ/m7CNJXsquP6qfEEtVaVER659qGNb+sHNPl8tmKN/Hrt5
2qeFOT2cHv69LxkYFBplZHersN7xkotMyVJnaiw/hJe/i21NIB6UhTc9jIxf/8lQ68eMuhwZ6+Yb
m/U5Egm8IR/69+gnBWAU2OOha+bxuRrc+7P691CbauAiRWWZSQxVwi7zQippQVIjPB7FduX/B7Na
I3FqfgDKtn04TE1NnXPXQn9gbv1lhcKqY6/tJiWxzwz1TmCxipsR7UMyAx65DWLkuhpbO18svASK
1qXaYOC82Wl77DabKyOcnTvFjLud0qPhAI9WHAx4wbcylLdvpVaZNyKb4+DvTx+U9Xoyr+Xe7dmF
4/qMpDlnlxZP+j5vewPptUnzc6ogF6eHOk5Z/zyc2DtggRG6sKmgHW9VJ69tyZwISseSVqIem+V3
R27FlapFzU6Zx/oMRVHn9x0FwZxGHEmchgCcYAttToYISZk0Qd7ER8LOwtEb/apKVc+5bb4TxDAK
U+LKXvtAm+9/0jrUAYb1yDUokuddbKNDYBb7eDRkLyNaRUtITfenl/K96+71oJulhPBZqA0gV39Z
lO6yGRfp1lYKMxj0afacPtFuCl0rbzVgm2ey1ncXFQItNT62MhX745doDJFcSRymvEQ99XO9zCG7
lOfAb+99/7T/ybCwFcKtYDOKlORFrVssagpyFV9xiPNyJFzLQkDm9Eq+Ox8AOuQVIEkBKhzPR47n
cqKrbflZ7NReA2vQVTGcPzPKu1v/1Sib+dR6a/Ut0nZ+OpAuyviY3OiMctOlWuOLsReH07N6d1NS
6VMdAi77Dct7QHW/QtLf8rG/XoSLfXQdaKPa7PN67nFyKMYbEEB0tU8P+95iIooFPBod9rWycbyY
fTkWSrLUfHGotO1xpLR2Xb2c42ScG2XdPK+ijLAYJIi63PhdLhWf0HuJfGmM5TNL+N69TiS+SjBi
SAGk5XiUbqJ+VUp8Yrg9tJeztfoKgvwevw0z7TC30pKG8iKdAtdqG0XZ5yo68KeX873Aks4GxUV4
8avM1+ZsyVpi5oy0GwkIJPo8qaG2aCb9hNe48G3EVLymHhLERPryZ2NYyxNgDgBXNf2EMzHuOx8k
nHpEpaHC8H+2hfHcSbGyLUrbn8ZIXAlMmnchOhEIayn659OzfmfvOsRzVOa4JFe28vHCy4pZ5hLC
S34bmtPPIW/pGlCO6rqq/t5yi++GITXOrPQ7W4oxDcoKAJrhmm82LhI4Ehb1le1HCXLZcZoqlxBD
z/XF3h0F3iwSry/ouM2WstCuWuY2t33RlaVvq9VvrdH+Aqgd4dNe44reCzJoojogqriQMLbZjJJ0
U9TnVcT6lVP2GZ4RDMBRo4/qLp0JfjQiunio1FJ/knK6ZuD8l6IK6sVAbq9HJ+y2LFr1ZkKV6xxG
+903++rJNtsZJQ0xmwqbKNEK8IiSbGcBW9/6tiAt9oE2QfZxTBXt7x9KVHHWZjY3FrnRZj1ISDQz
Hhi1oURzQ9lcv8ris/3rNWPeBBuQQwDsUqICCrpNQDsVCYgCxU0/G6dsv+RactuEendrx8VynchO
uSe1rwIsxqWrppRbT5JHdZ/V6nzooOEbrtQ05ypz7xxhK2EFfCp328onPv6S4iS2JII5/NrnsQvU
egifF6m2ggzLL1RhtAEykV2lu9GGndMjOXdm5TctwZeIj4sVbrxJaATQbxOm9GYfaxNSt2inaSBE
4FRmrtrn0i15sn2b5JLydRL6Pu363EvVEIFKQyBGNcn1AXehaWeESfvcteE3y8pDnIAgxzVOlO7k
xE4/JGaCFinKyMOZCtF7nyngPNoqKw2UJu/xss2IMtgF7vQ+2BbNMyMrPshheI4C/d7HwC8ntuEd
rXSp41GauGwgQKZ8pkCk0Scdpcl1rHDcKVo07Z1yViMvqqS/a4dJQAxlhq8A6vVqLfJSHnt1e5Zl
lKaWQ25jK/j+xEB5gtaK813a15F/+iR/G6UyFMBcMNJoMbzpCI9pLQkHeJsvj2Vx140CbeB0HCCF
xZz7RYD8IOL9PRJT361sQIbs9PBv3yM8UUohoJR4W1CnjlcY0xBbLVPyjcxIxqCrrPRTS43vb1ft
VjYqIARa35xV23ZGLYwEHl9G5akVtDBK3GeNZXjO1GI6Awh4bzmRZsKRHeWDtW98PB8bTJ3TCUYC
oFkfrFRTH2WxaDtUwylxSZNofiPyHoySod2dXsl3aqZMkuYfxqb09okAjodW+wzkv0HNVIKKi+PB
VHcBx2my1+TZ+hriJLK3zLp2I9vqdkPCCdjSyrviw1aCtAChBAT8o1GH45ke80uL5fjYXfM7IvcV
pgR1cnPE9Z0xAj4bKH/MnaHRb+nUexPs4wMNEP12MuqoAHOg5D/nSMPNuu1tkIKLzR704EBGjVeY
Yj5j+fH2y+aZIAzTFCHLhcp7vFhJaMaO6cyWz66sbvO0D10hhuWXoleVPzULLgBNEZ2Di7yN0NiE
ZLl08Oj8aFtAUQuxox7QEIFlUIxepBrljqzjlzIp9plY8KWkdrTo0HTgQ7MVXvjxW/0aVNM6Bz1q
yW9kO7+0Aee6tTZFn2Y6udeJnaQo38Wj+j3vu2InEK/YV7inUwlt0k/qUtQ/7UaPfyHULN+ZEmYF
bo4s7Jmz583Hvz4jG+OFnUYuoh6/hHYs7djQS8kXIgfaHDuPyxCfK568uWA3g2x2XxhFUlwDSfMb
I5/uhNFKP9GUC5+6zFxWHnASy/vajKffgvl/ndWl25/+MN8cCesDkJ0Q6Sl8n9uCa4q8W9pzzPrI
1l+jmHKZ5VrpTZJ23RrDVa8bn4yuPXM9rvHSm7ePPD/1Igorb/TpxwYxT1NKJB9p5rh0xwirbyxD
W5KwZo/6jvT19Bw3KFCiiHWSQA/WEEZBGGDzKg0JuB6C5KFvyWIVAo0MP+2cKXfnVG9/T0PR/IDz
Z4BkQyR4xkjhxkTU/PRDvICt3sz61UNsXnXR0mHAqVPywXnE4BpKirxuiO/Z1czmckMTFb5h7pcL
CcmEC9vqxztjsRt/wkf0PjEr6SB11nLhiMj6VCyOwXWBNpExjk0AEYBeNdyPPdodqjeW6PgDexd+
u4w2fubdgn5583h6Qu9+HwQAK3xEJcPdHFL0ESNANXwfZTnp+MLFn5ZCyS9OD/LmTFrf3KtBNqnc
xNcZo4Uu+QlAVvixUUPXVDZw6RH1/emh3tuVNi1b/rfC87bH32zpwxRJqeSrah6HQbnUiw1x2pb3
YdHJXxA11X6fHpFO8DtfAkxinLtsoHqU4I/PmFEpZiDoQxTEWm9fRSsMyYumahEBPjeyTIjPhVdZ
tfEhjZQJWWijn4DCJ2Mu82gqBOzIlqBcZEZjGnvk4hMNIoCcf+GAj79QD7irQg0lpbpUEj2IuxjK
WJxpOLU6YdXQR6ukOQnCpNK/xkI48X418aATXSEgiRGhprulpIwfdWOQPwitzRI3lYsWkXISlcp1
OgkXvqazB9OlwgweVBQaoIsaorHsFu2g/QJNPv0uQTVfO0vWOUFmtemXiSSxdUvaWpQ2p0W/1+q5
+txOlsx86rn5bCB/chMOFp4CTe6UjttoBv8tUd2ZPeReV2smAL0/l37CZMAwezyy4TmYCUD+Sp8u
EU9BRaEP2znGPmesJ6qASX/hFHljeBbqnET9Zi0wOABnoGAQ3DY/sLaLIt9sFqQHSCKQBy1FGvS1
lmi+WdtV/FEa1c4r7DSzHzJtbpHTbcamLT2yRhsnDcOWLuQmcmg6l6LFJaBeitZSHxXq43VCjWey
isa36Y/i/YndVfiYRBpl1sSWqwcljmAm74XV5xCgUSep3BJrsRjOB7prgRJnjubJITIqvmEKpcUw
IW41Uj7ZeuqnOPuO9L6eIrbqNLmn5Zg+QRKwDQItkeGfUKCmnhDbJFnnKfiWPA/AtD7WdOCe4zGz
eldGahCpbymKOt8Gob187uwiGncmhhvZRWfqzYAevtzX7jRRDPdrRTLx+hA2N3Uzd8M91qakiUou
rNavOxQGXDVr0ObPNSRWAwsOznJJuGT3lGD1PEaXfFYRsI61SEJqWwH+0C+T9Htu2AOTMSjUE/So
vaO00FK5yaywc2GxxtIuzcOerY78wa2Niqfu5UJuVS+uoNW2NWXzKjdRZK9jaf5FvdRK/Vmzok+N
lpaTqyAjeTcA10LTG6HbhqBPQx4Bp5bs61xG3AhDq+YfiCjsjz0GHPd0YWscA5q1miTUUrmb6wba
aqdOLSIymjEO2KbgfLUbLfwQXIXu6eB2MhoWLm/OjAOHXPSbysf2SFlqGANDJZH1lshsD0mL8pub
GpXe+lyJ0w96M8OT5nT8IjogcKjwS140qEbDco8KtnxPA0r9bpD8x6sweTW7uPu1D2XeGVNAGXDQ
wcmFpumrIlkl9OsZ8WsSxOS518L5EgFJdFm7PInvQl2d+ksNd/bL1fOy3Heci7ZbGfHU+nIsjbXL
XZzSVorA0zYos0TXiFNPn6RWsr4vQ2bcGZ3VxxdmGkPQysPM8IvQVjMXO7zoRpfSZXIRZLd+jgI5
K/bfCA8dvQN1ccFBpYVvz5AxcCSKzYXiXKxXGF1onfDnUtOfYWIu+d0gaVHiRXEqjRcIRisINhPG
a66Fb2pyiNus/NYgEf9NCSPtcychEuHKTYuykoWG1nc7jbDnmNWwRiq7xrbCK4oxpFiVZGXvUcWI
RrfqDS6UVov3Y6qND+aUqRcdnjnQ1BxtcevlUqCJ/GNCbbh0FRTCv8aGnMxI92eIZNKRb39g1VE/
RKCOFa+3zf4rai2mcmEa1mytB4NAHVlk8aMcmeajmoqs2+l2OnU+6snF9I06gYb9wIRZQjAnsfpx
SsJh2vNRhDx1osniJxLMueoVMxBYF7PyzrpKolnqD6EO52KXt+TirtJNNB1xEekrV51DS/JqCUQG
Lj55hoxoLKrck/tJvlzrLDiIUSiT9jyX/L3Ws0VczHpVKO6wamSS1BNzuqk5yLNvdTowrEnUFYrw
iQpKvMShzwQz11vfh6mLPusGTkeUBeMQ5a5BQKGZJ1nq/Cw1kU2r8OfAZwe4hXEBoXlEW8xMbQ+4
eyYulNzUPqvSIEKEkM22OHTWgN+JDL4DMw5NXi05RrwNdkIOi+RKNSdpH8ed/FtFwVsO9EnOxHVu
FGOLxTHhgCc6fQwfkafpyjtrqbIM5RCrddCG1pHDrccuiYLIkNtDL2J45HOtcL9kqDmH3kj0K1+k
SlYlj7hyiOJXn6Xj6Nf2lJRuYXb1lSLwG4iwk3yUG2f5qk8RyGtOUB0PHC1MvphaC2MxHUGZ32Y9
1Iwg08sy/YEaT47ulwpdlM6wI1hCkc9sOlx63GypheNZFjZNg9Q5Bak32aifZyk6K4saJ98BOE23
S5GO2Se29lj5cVQrPGki/Wx1XYiDJsLqSaYqmnkwKZfS7RFw4ezAGXzRLhNM7ysX35le4eB1Rp1S
nZQZAagzOqigb3uMhWZz/pIUvfIZMxSk/qMk45yQiEOe0ORGeDvJWtSxsRJCRQAB7YcIsf6vDVr1
ZGnaRMQkdYM2YGWC2beXtln8RSstDJZQESkfC3ALqt9Ug/Jbaob+edSW+Rt80JEPr9HTKytsMamu
MX8ZXGdBXxNPFrm+WsD6l7syRA1nn1tJfjCMzpzdqSz1O3Ln/Ltqxepta2AG4c9zVfWPWpsmN325
aK2PoF1z2/G3QpeeXG0GMqI0P2JNwTIvScvC8OZ5WKBb2unwrCqoJvlo3ZrXaS3X30XVCgnFMCXr
A+JxCJZ2NRlXPWaY/SFJlqbf63Um2UBBSpV+vwCb6elDzPnpLIvR7uAw6B/1uJzuw9Ke2z2OyTZG
T4s+2r45whgnjBOY1EKqIBABFF013KTAdlF5wsbUn6HEhJ4pDfNT1uOSRmhTSJ03sC43klUB/7Qq
OLFQafNq8Jp0ugzVdqRCXzxrQzwlXt3o0k2uYWTig4NwjdGEvZmwhbhtKBsM+7ivsqvcrht7B7Mx
/Yb5pei9QUh54pdtLRYv73Xpq90pfIRGH3dP7TxPhjeQtBkB4g/2JcbR+H61+LsSYoEXesIOa4/h
HV5DA8/rFoWq7tOqlbsfxYRXbwDaQ0083S5CyrWTszLuTMs2vKLpQlTOF2u51JAzkv10kXBIk0R8
C1YLp0O5t/RPOaYvVJZw9cEGj1nDyyc81hvU+f1RrXMYT0PF9Y2TWNUD+pNG1OAnrEsDDR+AKzu1
5XCfSrKqgO2JsLbg5Meha7XNxJ+manpcA5Lml15M4rctox7ilpFZ3DiAzw03WrXI3XxOTRmGiS0V
3pA4rea16tKGBETIKaze1FXlKo0RCfwipKz2iHw5zhzajP2OJo2p+yoQzMaFqaVWwZlM4k0eASKa
yiGJBMYF9rZg1NUqra4hd/xYJPRq5FR84qPIqbAV2uH0UC9ynsd57DoWnHtYUZSntrD3sRZUaewo
9DN0MXQPe5rsOZMEbWjK9/ptmqtO5KJmjSI4IdcSmP14L+FgG7ud1hEIx5CRcAhpZz3iv0s6sqZG
+1XF10TzQ6NPo73cDPpTslCO8qYlDPudGpXqrT1HGbJlVtKOQWTJ7SfgEurHFar51OExt3g43VQV
xjJdi41B0UwfShxI/qOltlfUOY1FnSr4ccqWmVa5WF3m+P16YhV9+CPPVp00yW7/k5dK/02jdmGh
CbpJDp0kg3ybtI6vp1PltxUtDgKoT85M+H/6nb5NQ3mlr0baZNlV0WJOYjWOX8RWvceMB1GbVc19
MSwQd1E9YmOWxQ+nB32bb6/yNLS7UEyF7KWuP3/VRjDEGMY17tyoQbYKSm9W5ifybVxfK2F4jimx
LtVmzzIWQlsUbemtbQvfEsZyTZUywa6U4gskz7t75O2UXdeLMuiyyvaWunnACST9cnqSb8vLNIVX
eXWbejs1tq0eeIuWdN9ZheNTfa4+JLaQb7ucvL03Vbz+NKPX72m+y34+JOWDTn/qQ0rzfJ/EtXoD
toBdffqB3hZUeB4YshQAEPHnfDte9UUuMztHdNTvx674UtCH7Fwbcs2eitdZOsi7g1FKxtaEQAh4
4fFgWdhHQz6zgwfHqXZZHeNhlKNncCfNXXimw/DOHgZU9O+xNttJQk8OQhqvuETZ/Uqx8/kG1cL8
Y9yMGhQqYyn8ckFd7PRyvi2CsaOoYK6yJbBWt03bBjk2c4rVkG80sa50uTSvFSXKz5y572xf0i+N
tjASJ3SH17m/+lRGCtH2og6hnzvK7Dox1w/WdwDLkxGFPi6UItoXGMeR0VDouDg9xbdwAASzX4++
2TL4ApRTXiGXOjtqyu61O8sbyr55MLXuGgdMBe/Apj7MXWzd10Ve/ELjVPVMKAeXreLEV0bXnOvI
v7cgq0IR7FagpHCvjhcEL8akLdsm9NPWseEfVtnFBEPgc9gqfejpGIrdIFs08spVwry/vx5InoLS
plWCo/gWL9wswzKGvYx8rENPGtHX4kZXFsWra924MR08ArELTG9HwykOVHCLSxzXxoOF/CvVE0iU
t50w47+LVKRp83/YO4/muJE0Df+Vjb2jA95cgUIV6EWJoihdEJSDzQQSHvj1+5Smp1uqUZHRe9zY
00RHDIWCS+T3WkBYuiuA8o9M1q8XZHZTxlMTSN0yZ+9R1RjiPEp9/sVU/hkd9OZfK+ZJVtHJf/4f
jS4iSfynp+AYjfRLdtFhXJ/l88/RRT/+4M/sIsf9gy+LwR34UQn8Q+n1Z3aRa/wBR3xMIzhS2LzC
fFr/zC7y/3BgIogrOJKPcPhHRdSf4UXGH/wBEZvAOYAI/J/8fxJfhLGcu//35+8YsMIK5fko0XhV
juaQX58OnOG+W0nclTlchxEWbAXow6oau42oJ2aPD6W/fZrw9b7f2tyocZwGZRE5G4E8ULXD9G7G
cK3C1aisT+hTizc6G04iGXOpPaxgVF/nrQ3w2WXyEti4fTvX2RHR0+ikCBtNLVdWi0mYCJUpe9sA
Pnk0M23V/TgOzrVhpx57x6VzHpeqYEPdbrKZQ79uZ8Bae7XrsOaDzQ/egMDmTA9awvbK7KknD+62
yAsA2n5OjWFPaR5n5KVV/4QSLp13lKgJFZsLIGlHwO69atNpCvPRqr5lfQ441jUZOA96mw7EfWar
r3U9w46eL3W0diIjGcjtffugSeldKTN1sp0wtSHbtbVwGX9sDhYbZuMbTHZG9pEm4fFmGoBdwtRn
xgmnTKz3OSVv9sHN5/5S6L427gQCxDvKku16z3RwLOFVgZwI/R7J7xUj7qCdpAWNlJ6sFM5Fu+n4
ijLXa2/nLAdwyJzF+2g4w7E10KNbd5eyIc0vNFLHaefzULdx7WcM51kxFcCnquvzw0BSBXWTXuVc
WLPzrmqm9K1GTuB4mHvENGFbD8ZbjX64GsDP925sfl+G7sZzRuqFve191tHBE7p67l8AF1OVUHrK
JwJWS2lL0+zcBH+eaVQJa6EFn91usfKodZ3hs7EQ/BpaldFOJAzQSOwMBe5UX6unh5kY+Ck07H7d
t9moGKdyECJzdC4LSV/xPBfEkzRj0N5MYnYIYhqoOYGf9IzvvmZR2Uz0LTDOqIy+52qDRIIaEake
brVpq2goOxcca5qslmQnTb8rR3v9avVN820iK+Q7XIt+53brpg5Uk1ttyLo+iaid61zFVVUHuB5t
beCWqbX4nNNFTFqhua2Mg34/gYGl7SePZrQsWscjlihXewN2coUdbs58s+mLVsR6LzstmhlCyXjf
uu5TOfu+G7pzH5k0gRV7w64GO1Y4MS/pZGSM8wDxwEWzHNuCUAL00SUstfu8aml9C4pUj/GWe/3F
WBxrYml6Fna8kqbnHDxzqimEcUdz2xEafGWUlkjjrG3bB1sXlh9BKQ/Ax6ZLfe5STFKPGKvEdiBs
b7rv2EqUFx4bWXr4ZG0ZkU+B8+dWboYbdXZhmGEANu/eLpo5jmAK23xnGAokAHF1/XUw/L676gIv
v6a9GceorS80iRluC8s0WBttRu3GvTgO6+13XcgclUudPhU97dNaw62PTM11P0owfe6dbrcf65z+
ybDJyklDBLTqGoC2I8pQbQGT7prmy4NvTk4ZzZU53U5tnhdhthnjJxLDree5slcNNSaRYaGYZXUn
KfV99kbHsXbIGoKvQ7s4IDHu0j8EueEPF1Qk13m8lt30joCqmXpqzaJ9tDcrPeoQO8qYyOBjF8Qa
aIRaWm7x6Kd6IXGr8+ACaelmRkQcIWGxxCg1QqG3gXE56u283E52sXjhMFNQHqXLNA6XbhNwOWwF
yBsJ54hPjaZWiwhhJXGTUHSVlYekBGEaY4tZssilo2iWHduA8WrWyQq+ddq+8OIOZLTAp1t56005
5/hHDXLKPmslKpMQe23qH+p6IzJ6K3SjhEQaluVOIS8pE2UREnLdUHJN9IfbOm/GWluH+2br9S2y
0SCk0CQECby1DS03L+m+bfRLTRVLetmNwiH9bStcYzRDe1IrKaAe/n4ckZ1R9HG/jvp7Gt8g9zHf
alokbaxjiMY0nu88t+R4a/rZ2j16jj7U36q6OoabYZmGeuK+gr0p318PVTbCqxDXYX9ADum/YcI/
tpGa/P1OLKbx+cgRU3OqlSX5523rQIQUM5lzvhgeZq4NvSS2ksG+VL237DW7cJddv+b5raNX82UP
s/hUlCKlPHILypuNmAiDKuqJDoZy9TUVzXPTfsmGbPvikIRx16iq/NQijLzKc9f4kPJCfzHamULX
eQgWaubdFR7sWO/91Zvn8b0FTK6HvG60iVoypYBnnCgKhykt/W7X9SlTmIlJ/YM1LUFz5cKyEEa1
0U0aK2T/sekreldNUlw+jfOWW6gFGlYbdsfWtivXrTGiidbRje+lW14XXjG+Azuz12TuW+exmdEz
ReUyru+Bynj2pqrOspAKcXsKrXmWORg5EtB9JTqx7RriBHEHd1umLo0CmCx0sQHme2MyiWat8EeC
B6RqfKS107YiDRV/GjrGWNBEuaEJDMfZKt8X3tz70eoFWBQHrJ0Dn4uSo5ZBWl1vAZLhkPXYjcmw
p7+eLlLzkznSdk9ogQHZ6NdVPe1Bv51PLql6370sIC4Cbq/t9oBN5UfZNMsjvhgHdjvV3c909w4P
xK3CMAl7qbH+mz0Ne+sy9F+8RiPgfQj6r5QiV28CNTYsGPZkyl3nHGF3OmPr+5UE6GY58LUNpH4l
YWgfxzJF7dVng6LFe9CC71Uj1u+TngXfDbvVWZ0I1S+szW1CUXX9HfHxImnTtbnpxTI8SV/VOZP/
0DwUvaOqcFtLXYUjQXAgyUbrJb42oUyXqd9d1wN0F8XP0hpiT5fmuAPPGpI09YhzNDY8JfQrrnBT
SGL1r+68bOtuaWHOktUBRN9ZJXOnvkwBuYmlaT5g5LMfZFNmwd4khOyYsVimSArIDLw2ltJ/GPpU
0jod0D4eUpCqNZE1C/2JGXZ6CnQKk2NYSih/mswsusgtZ7vFQGiMu34c+wvEs74dFm1d3o52Vk+3
ApKCWCgQ5vd8UfTqogwq49HzlEnd8tKn+7w/ErOLpg/2bs19M4vpBlqtvbkg14+l7Nz3Aw7T/gDL
bz8dJaUE6Fh59UDNT/uGXIQiiyZd03uQ76q+ZlHPn4fAnr4SJ599ZTe7fq7HsvlEvRTsozccbx3V
8Ca/0uNWR7zzpCgYLbbVyHXT4Q350Pn7fqn9NMpGtmPh7K2gyqlWVQ9zOaYViKbhfiSje7uSWeGo
vWPNQXDZeoPhhh1DoHHRFykEsY4841GJqXmTBWuDFqetl69kW+X9zgLouTLScc53nS2NKeooNkDK
kioPIqqcaP40MAvM21bWO7r23MtNZmKLxsIiNrvPe4/miaGv+Giak27h+Wvp6LEm1saNcTDeGFSz
PdKRo7mxWei91lKRhyMRWohJVdB/yAe4BNKTRqjRNusqD8A1EFSRFoVWJiRJFmWk2Sn5C7Lbgrer
3GBSSbyewaNU/qGxoFCgomXaQSSZ+QeprfM33yvrbCcrtk4hSRuwWFWjFVeoPPP7UfWaIiJq9h5E
WyIU4Ruf3Rad3+WhobcrTb9YpsyQmlH+2m/z4JbSRei0ktdMWqP2ZBEhaiWlZjFWN+MsL7WZUtFo
clbn2Ohivy+nkl7TGVqCGDunT+8my+Q3zDINCNpejcwMZ2u2KrqOc6jwH7Pf/4/B/+2Bmp1P8N13
3+SX/L8OY3EyDB//7N+zMJG8OMZ0quxccgGQ+v6V4+vYf+BtAC5jDMZS8PMs7PwBJutZx7ysY74s
Ue5/zcLmH2TKAyDi/UeJiW/I+CezMEP36SxMPA0CL5Ke8LU5wN6/zsJqMBCmyJkPXJZO1cWoEf0a
rbbf8lT2FRKK1YS0otjQYQacCzV/tLrcZkgaKrrbUpigqFlg73cDqhCKpBqdVymzsuxAo6Vh75Gx
V/uiHAYRD842J81gKjvuu9WHia5cbY4QHrk0G6DpCYcuz+66XmuKPdFQfNGzlqCQKDVbOHjLwJu5
G+mMv8D1238P/F48Tq0o2JSk7eAkm5faSzR18FcxwtlUP9hrr7WHriRSlBc+T5d3I+6Jy7mf+oU1
L+g+EhZNZSJpSO69ahbr3s0Ig0/E2pRfK21Vbys9qGiZzqb5GLarnjJzoMCtX6ZSu/XkvCSzbqlj
8J9avwmz0c2dRNL0ZWzM/GkgUfOtY9VipTAcDPDaTg3NiopNbmnU9I79HjUXbec2kCJk6awJ1sjU
FY96Nrj+I6ojiuFTjaCk2Dcm64HydUjHzPOQd+mbM5LYJqYaoYW7FPSOrxoxyz6BZcARIqMkvgqw
JYZkyIzcxXxiH4Y8SVM3VZ8LwbUm4+owyq6g6jdnbwMqor7SWaUXkb5aJXUf3uoT3FyigA2rtDOP
PrituRXjUY5llH0/Xlq6xSg7tvUmLgsD2Tp7o1HNWKAIkCCO2GHEaKee22m6ot0Ra1/m0ZbL4Wse
LCaRrhXSjgu+5d0Ts4z/LM3Z/urmkgZEtBnro11q2YdaRyARamKb4JVsZupwIZg0Cy1B5S16irkn
T78FVbqxPWV/y6SS4q6CkDf2eaFhZgjJ9y/fD/Bt9m5YpANxJCy+iWywCKEiabS6MYickSBBwEX7
vm5H963ntR3yC43aMvLKjiq2BY3djjb1VuxqT2X5A8F2MOZhgdV6CVXLe8aSPLZPndQZeLMuWz6b
DX4a5rul6HdpsXZP8HAGmvWOEK9OuP59k0OP7q2JJPt7A8cIosGgmbULu7bn792QBsVl3VNT9Dx0
6+DzEqSWd4UAs6M8YAXd3VneMTB6q6Wb7qUQfGm6nq6FSGyLdGGrayRpzHBDEE6eTIdI9apu8VFn
WXnYsqY4bnDybwpxEuZDMBUjxHCHSKKz2P5wr6wmWZxM3g9bZy97C2ibp6nied8Vnr0NJMlC1cXt
In1rB6k+5TuNhp7vGmHMLU/JcAyvKH2zJ0oul8+eQepzONtW966aLVsLc6sjOdHWan+L5BjY6obt
APt8k/2msdMynYKmqTmWYXZL08KjU0hvmK1eJAtl8IeldPjw5bU+3W+NSp/aPANb6OrBvxU6CYk7
Vr7hoe5ETmO8aVUPGdaSKpzMxfuQCT1429LN+EYndvimtDYrqjN3bHb8nHzcYQto1K5DJ+VGCtHQ
yEur3E+skMWHYOiX59RZff/CR4JcR6zUSoTWUpAanVapvENYMuWxO5u8m5ks5zdr3RpIv4wxtdEv
VRUNDx15amivnIDEcDGDmiEZoyYCTYaXZJtbIf5YqTe6rNNxmfCnjilP/eQPddwVE9KQ//+OD+sx
if/Ya/rCd/yZ4elZfv2vi/74P/3PuPbxL//9Kff+ALg+RuEg1T9+rv/+lB9hbT7ycMaQMBjQjk0R
f8LammOQvE9bN4EYRGB5fLf/+pYjp/2DyGemZ/YFRK7ZZAT+k1z+Xzk/DRaTeRbzwgnb0aFqAqWr
6qRanLsl38DdbDwxy1bcrJnuvUF0Md6gKpfvPGDUp6JieWiKbd6LFhxrTYk4wKwbHMjoKuJJT43H
qpvUK9Tgj7aMv1H3v3+d+esOI9dKfQI0Rn5m5eLKtNeWtLEOxT8xgjempHxa7zAbKDQMoTGt9TuQ
sfeTlht7k4BETAmpM1E/wvaaYHZzn5oEsFnU7R28xl/iGpbw7U93/09W5xfD71Gz8LtfesIL6A1E
1MDykIwpHh+rG7uw1lqs6V6Vf9FrO79y7aWJp42yztBJsdig3WheMaUZ545+oqSw/D4NJmScia5M
Z89KPO+0InNiX/Fd6fJBJBi26yif5xa98TxduSotXqHDf2VG/rpHp1GzjWQwpCO0Shi2+A627lTc
Z0gZLzSndyJnDvS3hVWsQTh43msZB7+y4n8f84RHnQJ2S5phlklbjWI/i5EWAV/WN02qf33lhp47
rRNelHRRTejbXCWTkeVXW6vymFqI5kHgdE3KLc3j0q4mCgZWPfJaIRP2GMPez7bbqp5/ZC7tAlsu
N0HVf5bMWfumMMfI0Iz0lZt+kuH490U4pekpIpC9O5eJWZVLJJk9YxzE/b5GbZOAEMvLmZjuyywI
BEyOmz8QFVGSXKyCuBl1YPY0A47tau9gARVe6rNh3rbbCMOk2vVC7wPMCcrrQ4Fo95WetHP37UTF
IPq5GGrfkcmWLiIqAwdPzlJOB9l6716+bz+SCX7zIv5HhFBeZTUbvSapJ70m/NVSYS7xEzh1u1xh
T2Lr1hXNAYloQ9Td2l2MnRKXcHlTqC+jce93xRrnXe7cNRVfZS2fqg+DzOwka/Mx8coVdR9hFFEK
pnewsCfHy9IQfZgbqPf60Yireo0UovBYpKm5n4ZNXiHvVBdLyxawdTjlDln6lZ3Zio7ypt1RUPmt
J336xsxGfz9nnfWPXLF/PyAna3u5OltJIGWTgMnqUdMWxOy5VHqAG3j7ly/3uZXntGJIdQQCB+vC
5fbKfk88h76jZEpEA3A0fs8Pc9p9JOlY7mbLU6EvrPWVG30iC/r77E5W3FZLR/IRwewqqp7p0XJK
2wWJJAJDR5j5TVDRIZlaas8leHOtyMdqjeDQB8Rwh8pdHD3ZqKp9LVbh7M85WYLxG7XN1jhcbHJ5
r+etmmpcPYVIVjBF0B77UvoZMkKC4hgemjnWjKoiokgtyWSL1zK7TtJK/n1VsPn/+sWcJO2MQjea
BPdMQfkkjGhFlhZQWfpeAePsCgmPu+o0j+az8uMN1cfB97fxla/Br9jA38c/WZmRjtkaA26d+PPk
RQaD2S5ranUlcaeyRSUL+uUH7/cryY+6op91POnq82YRR5xM5SIO/eq6fOxJUtAN9fDyEX6/MwJQ
+fVKdvUxq7YNqqQCW9yl6JZ2ZUVFkAKfp5+9xExtrsaHlw+Gafe3GwjKTX89HFPmKJGQyYQ0n/Ur
chk4Zzw36yVSXS3Y40uRfVjRF+qFY1fXV3Wm++VuGNMF1N4O6iHyGebjClTfxd5Y3YDycnWKgbCE
evKrm6Xu3IqpatW/4JxJn5VIAaD1HAKgWvvxY65PUPLomfcO2RBdxBpY4QhzWExDqGsat1eZB9XB
TQvvje6PXRk1QUqsNLG3kx6ui3nTj3SSWmltwqkiR7yo195n/1EY2hbXIvX8EM0cFjKXLdrBRVBk
kD5ijW8IwAcImT3p3WWOj0XdmvPyqghGEIrFFdIBODe1D6vdVUA3mljiIfAacb2qJfvosK+4KsZy
8W+nQBqx84NKgdnMApzQnRmEtHKWbhTknnLjvJXZ3lqabDiYeeM+EBLbFJxZs33X0lL7MpdFEJup
5jsJRR7WvfIZdMmA1uzrrnSDh7UnuyZGaFG0HHSVeGAnAS5eN2P3xDA2Q9flnB6UULB1sfCtzrle
SWu1NLjinpk+Ga36stbpEQrlUhigKXSHTBQbjuVzCSbyYBWiuqsYxC+UxIfqZMgkgFwc7jzpFK2P
u6TNV0Ztey6Sfu2RKkmKOqjRKmha2ippPLm49qxwbiu/imbDre5cYia0SxTY/beG1sTvxEEEV53y
WsgYTEsxm4QmNnxnwilV0CEYKTmkU5Q6o6gio1v8B+Fv3GWjmuu3UkgpKD8wfTqVC+E+aVvRVGAH
dnV0cgWIs7zJEE+zKCQABuIHRMpthfw+NzNYnWDJradydafE8qvuPeVO5bNRue4XgdupB5ZvVjK1
B939gnxj0/ZMLstAWpe5ZPduYUkVGa1GQyTFVmw4TcpP35KIIB4zs5EZZT4QzEmlRtrn4Iv0fe7m
hnMhyym4qOg/HvfF3PE8dpV6KrxWf9c7a2CFljZVHSRMgTYQzpQLc6yzvbcHyZZBQqLPkV/05rvR
JmR5VwymTXb0Kuvd3DruTkB5h24XBFdwv+MOPCCNDUCtIfQ7Cmv8kuEpTJEGfQxWR6kopw9YRma6
DO9US4tF6MCuk6UytgPqBjs/2Ms8KvKzg+E+M3isoQl9nvV6yL47uWyH0HbmI6JnEL/UNTQdht64
qUQLDLFfetWWdzPMyrshX8anTtfaIdbchseQJyfbOYvFx9rVrfK+h+Wvw164weeGV02FXt1579Kx
ld9h690vfjYZwy5fJ+ebommmiAw14hGc1Di9pz7ZxPmBGebzMPVDHjm9Jb81mQ1l2fQ1DlTAwBG6
GF0/pJe9GqEyRvmsUDjcjsi8PqzLOO5Nepse3K5oe3qcM+ti8Ju0jVNHSw0aMRGr936cLVj3w5aQ
+u802LbkWPhOiJazvczqdXkYYOi7cCmFeqbbF8QvFxhRE7MR5b6ac6smQtG3Pk79uOQxOuJL2Ln8
QmFrBQItDdUmPrrMYxZuuSSDXXtmlCIg+lwFXTskaw8vHFOsrF2n/UaKH2uCeJuqemHRHNqPiJZX
canDnd4Uo7VdqDEfyNYnufjR7ktu/Bis/rVBSdoQUwqJbU2bj4mTaXFrKN5ebqRKHDUvbjg7pMpH
QYXU0qi9bbeKomadIIE+mVbabcNuCYJvTqMXaSzqWf8iMlC1kHnSqS5ksIyfFTtWufdb1s6wxTok
IhdI6mYNmgGljdu5c1jR/Rl20ssPaXu0kc5aa3/Ug0E8TzW6JxIgTMqxA6GKNnSriue5n6Y0ZQln
yYwKFUA+6XnuXBPVzGv48hfwzAf9h/DuJ2HusB5rwjvrOBpQFq9ou+MRqCYinAz9X2DV2VQuwJbf
zOgEl//6iW0p4Z4qRlNmASgzC6kMcfaD8Yp+9MzOxz/ZL/gpmgXhuTJRyukiuJmHphPBVV/jn5mJ
t37lOh03cv853xBI9+tJyGn2JRF3MiFiZIv1QZ9v60y7yXCoXgsq6KIZU0Pkjg43fkrNVy7dic3+
r32df7ymP90eSXEQFKxsEqqE1GPlF5yQi0akh3q0UXzg7jgykmXGTmBGKxd2ddpAhqOH6qJUadX1
UHc9TqK0qL7DczSPkMy9H/bu1Gm4m6YK5OnHLkNb+UZusl6mK8tRzWGlVeRNK5bpycPSWVGxLvUL
0wRh2CGiy1NKLHgJDzp9qlPkacj/IhOv2L1Rte2xJbcj9RPWd7ov0rF6lKsAK7Klav6ZHeDvK2P9
emXUbI0A9x0b/2Gll11a2UVNAkXYbFa6e/ndOPfgHveMP138ZRQ90rWmSYB1O+iz1Uqycl2Tl/91
89yrdzJJwes3weaZMlkERidDVrBfAVA9MrwVhqnp39VOPe+h/xsccIEdLSmNjWPHnjtoinxfGSja
fWc0wtJuSEVg97a3t7J4bCfPOGjmIEjeoEm6dDzcGm3J7hA9z6Wy/f5W70r7lWf0zAt4movUUafU
Kb9HhbWaEV5KcRCSVyHXiq+LtXqvHOXMxQpObnfmbQVRRW2VFJNlX2fQecD87L5nim5eecXPDnEn
91tKSq3R/NUJQpF838051nykMezAqSHZeXx+osUp1zdSQtG3YxNczP5Wkspqpt9efiZ+4L+/WWZO
o1i9VhuCCQQl0cahuUCHsx7MQOZvsHIW9yobYO4AHN9Lg34v17Gcm1IJ535TlYpW/CMod2pxePm3
nBvETiZr2WVFiuq1SjR2zaiZdAgq3cGgUTdaZIimjL1g/VOff/Ybceb2+ifzM2iNR04w34jRt1jh
3MyPsGdqsUWxztuXz+fc7fVPTmiB6UqLYauTcpzLa+jYPnRKqstL0572xbYacZ81x+1M0F8o5tBD
narlGsmvGb/8C858Q45Exc/riZfT81P5qkgcRFR3xOCmN8vclk+a0igqn0W/I08j49bL/FBu2bp/
+bDmmTt52pO0emuNg94ukrQs1VdyAgi4LsgvMXJvbq9HS7hOiOszVeGkxPx+cOz+eQCvUDzk66Qf
3LZCyLMFPSWt3raImG6jAsrZxsVDSMekHoH+YF4N15nWmOyN7AEFKNJzPa+bICZ50v2oDXxY6hnf
LyidlbJDs9GLv3yC567ryQZD2m3ZsHvFFjcuJlNlfkSKEYPH4zL39NoqnmPkx5Q5hvR8ya95Xzav
5fydeXCPOpKf7+mG5HRwrS1LAumKj262rDHMJHEtbdm+Ejp1BuyDHf71GKOUbHEUxwCLsPZr5Vb3
deVpoONAo5Xh9jvTtxDP2+33cSSKw11K+e7lS2v+Ho+3TtO1QEL8dVWDdiiKXF72LWoIvfG3jyvV
CzctG6LYsdAYRBoPN/taM1vAgkjJZR894Wae9YyVagAeoo1gLoJbuaaphWZxHZPCmQVCVpkllkBK
GOFCbj9Xui+eaJ5qD8Goo/PQTAGhZPKAsSKjzblxa4NY0cENhv/dOnfqbwyGGTKLvIIkbRbMfdVG
n2k/bNcW+nhKRqvySeV19spu9dzlPPnE0GNltQ2FTQll3N8sa7g/hpczHZa3tTYZh96f6092RoDR
y7fv3Jp3anXW3RLhpA9DJcf82vDH8V5vBJqfo8TBM4t2P/Z5sK+D6jndPO0J9Ycejryrb14+/rm3
42TJrejfbSlBrBKbauuoJAw7LqAT96aoi1f4mDOHOHqQfn4BOxgXf5lknsDEjRdpYZLgi8DoqnYR
Ar98FmfWT/cEXN18kiPaUcuSwRLk6M2K3CTlVNdtZxDSqgiRUBQ+f3n5YOfO53QxO1Z+r4GfJYzm
feTPunsRgDdHMx6g+OVDnNmxuSdrVu5hakeqUCUCOO+NsWFP8KWFlovQmkM6ILJ8+Tg/fN6/2c24
x3P8aQMdDMpZNFTYiZG68qpsVysqS2w3NtKTG4kx4Wb0++oSG9SdwQTxxnOFiD2jaR9HaRrPzSxq
viHGN8lGOJQNOkx/0B+yuZTJFLpa2iaYXPowz6oPW1G4+22osyMGQY28RpTsOmbVXuuGQ94c1VOt
cOLJ1z1gpam6I6PiC8r4FQCBYK2ShL1kwksV6l6Ovrlhf7m4ubiX3N44rTp2O8RPXFVjz5S3DgVR
ZMDFQ6H2HiP+Kw/audf1tElxqBHj+fgvEs1vQVNI2CtDonvcyKX9fIf2zD/knaknnTan+0nV2ses
V2NkiVp/ZSo596yf7LObCRf1ZhlZ0gsvI6Jkk+82E2uHOeoo9LUK1IOAsunby0+Iefxnf/eEnKyH
niLHflirLKHmTr/xXMIOrFRuSdt33cVMNtphcHuT2aY3d7ZHWHNBbFUkTFSOaeFilF2a90GuBVGP
ep34mE7f2/OCWlHY2ycXpuXIEGIWMWtzx7CIMImklVdeo3OX6mR+CybS4/ApZIm3LH1smdgDWYhW
sm6cD2Q0FfdbDX708oU6+2ScrKTrMTlCtCpLTMHEaFtrf9DrYf3sTet0hUduupzcqr/K6zx/N1ei
QQZW9jtVFK+d7Zlh+GgD/fldLqsAsTX+xMQ76sPWAs2WKIhLf+X8jufxmwfh1NWv+i6YyMjIksyg
5GIzjSJptrmLybojCWjBp9Jqi4nGbCsvOkeRGEUU7CsbrONy9Ltjnyy5Ol2EJJiCh+gOCfHNuMgd
vYwF9R5m98r5nVlyT5sUwPRKG/dQnnjraj5ZqbncoHX70vs0nqGCt1+D835kPf7uXE6WXH+lQRvb
d55goyJ1MFjWe2vexNXcDcPObFLz4NM/tsfeauxoVS/usWmQX+cWYEduW0ISwZygltXWeMo86xJP
ntz1nvtaC/e5a318vH76JKAytobV53Ndd7K8T03QdpwhNYSUYzy+/CydO8TJElasfoPXaiySgczB
w4/awpwI0Dt7tF9rTjmzjXNOlq2e9Erc+gWH6Mv+0psNZDhahU3FEQHZSoVJsbMxxjBy7Svf0nMn
dbLYoH5VW+sPRcLtI+pnMatLHtk+stG2vrKT+pG187tn52SNQRecTXYdMJ96Wv4Awi0OU9CZb+qu
a/FYatZuJQXrHcdVF3DseWIuxMA6mb8hPMbHttgGWVzeYkcb0bR4l90xAqMZdl23vIbDnnmRTlsg
x0ANxKBpBTgsTuFgdqpoLb1137hwaB7ZVoeXH6JzxznZ86Wu0kwvY/3ujNWBSxd0mDUB8mSG6SgX
/7Db8y8Y87QaMCDrp2mVU4AxjtsFM1MZammgxd2Mh/LlUzmzctvHU/zplWvgWgfSHZpkopg03jAc
3QxKrvHL//qZB/M0Yd5wJ+TZIpBJR7IcphvfiVMssMQjQtr/7w5xsmZUuHMtUuBkUsoMyo7Mz1sq
de7Q786vfF7PncTJkoHlafS7teYk8sC/a3GWR0HTbW+mSbx2F849UCdLhpZT6U6pqUgylQ6Paaq3
KLAr48LVe/yGRIJevHyxzuxK7JOFgp/eLWNllQkyy3fE/t1mZe+GBoVVu6lN8VXbr2Whn7toJ8vF
5vJhmVFFJ7YEtTZlsWGQVAZ0RB688uiek2ecFuEMmSmxRU5lUpbI+OiHSC/1pdCicpLUIc894vgj
I2bCU8RFZRBoQEPiZScIRaO/9dV9+ZmLap2sBn7uAAtIxui8Ue0SzoE/YLDpFv3TImz3wWe0KMit
LLuLyUxxceXd+Cz6xvjkjH3bkEtnW1+GVZsv/4e981hyG1uz7rv84x8VsAcHU4KgSzK9UilNECkH
74ED8/S9wHtvtyqjJEXPe1ARFVUpMUkCB5/Ze20vc1idVyUMCy1TjuUTRsw65vdf/fXX+YcD/LpF
+vlO1xKHHh/drjU0mwxE4dNsD8gj0mlntlkbwNm1feSHK1cSYlRnzZ7Pqn7YedEwbuwcOgHyrZlU
Er7LkWAzNupu83GIDLnvHUDFqginAP3lAit1jII0SqGeZvFNO3bnRhXdpuowaeCm3OhsZM9qjsRH
EUu1LyIr2w1Re8PX2OwVRtStnUTm7aR3W6P900Hxi8ey9e6kyyHbmrXB1YLEwjymxkSz4qVob/WW
jnExf2hLTQPfwnP6/Sf+i1vAWv/7Tx84yZOaN4V2dHBQRuDthfvpWHO/Mwjm/sNLvAuf/+8nhPXu
9BtQ3cZWvGQH7B3eFkTgypngsQcCJQK1z26nAmKA4LVZgqoMo0+DYFuVTmCITTgPp9wMc1gebbRf
RlwaReeFl5AUy12RzwglI+++svP8gWSer63jJbvffzK/OO6sdyeqjKBiLxCzD6Gs3QdPAKQkiSTx
TW9B1dW69h9O7l/dme+O1SzSiywSpruPvfneg5u0zwgI2UAaDIGMkEIUoZX4/Vuyr2LWf7q/3p2t
SHPjTMJ4OIyLp6NwHyp5kzSFTnoDZTdRxfqwmuhy4fk11NSLkVRqYBPGajiwnCTZMjBA4iXRYLR+
Qm0F0hQDNOb8FOxpS3zQiaWg8k1H26kWkjWMfW4kHM/5+Jmvy3Ix1mjhvs9kd8TKbkJ2ZX3/LVZh
O25i6rR7p9HUHSNi6wn2BXkMjXC+xU0ZG9tOVzmW/C4RF1LTsKljiBlinwiV8A7ugFNtleaNjzim
hdpGtaiGnRZ9RXZQVphfQvO27AHrolnJWOoRYXECKlanW2/pGwidBPbA/NCxJCSsNacAUHcUb2bp
5odhmdhWaq625FvQf5kbhB0uNOgpsvguGN1tJ9fRCO2YrO5Tq/TkTfYS5azWtB4LPuxtM7/aEr7p
3FYvuBUfe0g0J2dm79sZ3l0dKVx0C2FBG7uNweiqWWis6jrXPFckCehQl2M4ASF44Xp1hCffhjw3
zhB4QscX4GeHLaKzdieaKn4z3bZj3xqmaDMdkJ9xYJW28er0jXnKCSwK4lh2zR70B8MpEEhWusnG
sYUzUofNwdJ4O8lI4qYvKVbi+4KjH7wYwARom1Y5fa/0ulePSGWbR3ACCu2J9KC8IhrzvjZhl1v+
4nj5IdJtq9qWhgjxItVzAQXVitrxtve0/FtJ2s1rDjYG8LeALA4R3k5fZJroOMABxX4ck9hx/WmU
U7gdllF+6DFopb5aovpLOsyci0uWgyJto1kdsdLDl9ORp/iIfBpzh+Rt4JJeTMjWuBBL5u+ONr7O
hlFFeAaV/FCbYfJDQ0qY7DH+FdnWLbrwgIE7hdXTluhc7Bld08aGo7CS0h2OIBH1A+mq2Qym2mpL
NIFD0qQ7elAHTmMJ8mCfjXaywTRumUGdRrbtO7GbXEaRLAa9+ag/AA9aXL8S2OoS04s/RJbBD0ij
xA+j15NuHdWyEBybwY0ugwq3oXfEyl1+gaAM8mQaeu/z6Hq7UCKZ8HHAzfdAjmaMl7nn7jGn6xbw
YBvUhOhW4iyxsOeRvMhsxxyz+TSrJHqDKZLsNJWn69xy5b2ITvdOiv105QPA4VcfWXudRlAzyreY
bT1geazlgYKeVbIEjJEHQwveesOj2v7iEZX9QQuhLUAX1d1TahoE82QlGIENeVIpkd3O8BoOjbph
xQRcypQtsBjWs95TlHQa0OSa/RerTK9NH9ktVPsy1ZyvSsz1lmsBwNAQFgvT3axJPgxl6H6rBiej
TEuLiY/E67ooSPqyQhbfIDLZ9V69RDyiw/oSjVOS7Swt7x4ih+RsXzLpcvwlg2SxwQw/sNrB2xJt
qnhxECcNY/YMKwtxJfO64gMaeA3IbxbLL2RfMFvIoPAveFNWwRtmWudukatro8qUyLcpvIM94tM2
DjQvdJZdw/j4Ni8moL8TJ0iCO3YxOGpqpWEnyjvkmXCotWC2tNrY5hY2kaBaZL+zAXg945FC3690
95xZYyZ3sVf035QyHI8UAXfZzYmnoxAyRvQztg3WYbHNXG7MlKvB6xWbEasfL8ruiITj74PoNIXR
AWZYap6GYantgLeODLeO2/yb56kRjstoDIR9Fs4nsKc6R1fWz3xCjVLyaNkIDjcFuQIYbnupbqYl
i+QGtZtzp+tSRuBm+vFYQKMGh+QlzgN3fYMkN/aaFPC7N8zbOZKjXy1kM+wj9jZfHEddZNG8RLpI
Wkgx0ruZTC36XvDnuRJQx22IGkzu7MK1voYQawC1p3WN91mYzjHCT+HurJhzKvAWcMAsRx33oZ46
iOuVzpwbsMSKy2qongDGw3uhru3ZFHVlNgOWSIF9zAWskw3zOP01nIm7OvRFeNcklntXWMp4TirW
97DOwUU0Zi24FFP800DuCbRDzFja5xyhFhd6PYb3k5479sbua+OTW3lDFYBd5LrtwuauC83+MiXz
BwTA65rcS8tnLVu0FJ1y3H3LJ1EBOUEpCalhyIrPuZfzy1UkwBt+GtrtiZkyRAqDS3Y715U2QrKR
OkEpfTY8IvEcH2MSxD9HFRSvvewtzQxE5rQ9kenJONNtEMENpEXTUTZVkX4o+Qg2ysvLL7hH1fNC
QX9bg47GQqxHS70py7FJtpMWgq0QXDgHvepmchCyaox83Z1iEMsJfIx9jQvxa8y9+4nCAEZ5we62
RrfahasFOWqXTVM2GQkdXuj1LNjd8GgPJeNdJBLDGaGIs0EZaWEKN7UNCtBzolr4ZZNjdo//31Nc
GFQNcq/KtPiIjohfjWyA+uPvC6J30Wj/XZqa7+ptHZWw0Jgz7pUxPkeOAYlLxbht8An7ZqSrLVyr
JCCSg+aIU+RIboh+MzYj5mM7K2GF5Nou09Xb73+dX1T/V53VT8X4tJh1UatR7PWx4piMlNi1S9nd
eklcETsvcx/M1bCLeKj+4RV/UeSa70pzjvk+E2aGk0NLsxcTI9PWKiaekdxgRzb2f0q/+0Wbcd2e
/PTOjApkgWmO7h7YbhnEuZlfqIXUtjaT7OH3H96vXuJdHb3kIYkQtSv3xLMyH/LEHWgTNM7h8id5
1a9e4X3xnBaGpbHe2gupfehTy7pPcwMsnDP/Kbb4V1/Hu4EEqIKcrR7dmJs0ZjACmyAWuDJ22Far
vTHI6Q+NwC96jqtt9qevI2wtu6tjwhyiLH6lwz6SMITYvIi/NUk1HzPRu3+wkl3HgP/QcbzHoos2
b3VMGfEhHLCUNlUe3bteq+7YhZFl23fiYIkBeXKXlhdMcpZftZERmHEMeIjD7sXLvR/kS/CMTfrs
rMLJeEmL0cKEZI1bk0o+kBFCTZsUJVLFIH4giheBmSfi3iKoaQd3CHgWk3MUNaV7HLW09fvZLgKN
PemuMWbsC56Z3wGsIwjRrbNL6ArL74Z5PCutnoLY1YtjkWcssHOwHxz5S1COKcGXWBW27oAqlM6J
2K+lm/80NFqvqH/60Nbv7afvp4nyFIlPru0bUXZHg7oooG2OiTMauq0dktleyhkncJZppy7p9cfY
MCggZPwnaPevDsb3gN3MjBrwokW4VyOIXRJJlvyOPaZFcAJumr1riMbcAgXwDNRQ8DqVqQpkO2LY
S7JyqHjnzNgC3XVuvZQJ+h+u2+vL/9MH825cwdopG9yCzchkk2cwoh/0CyI5dv/yKy+9e99a4usk
G+ucz7Zz8BKWGGaik3RATXFvGSR5ICXjEght7ynXluzT70+f9cD8p1/s3UFqxVHX2wSYH9q8MfbA
9+oHVHDm9vd/+y/OBevduVBIRd5UZYZ7vZ3UeUYQ7VPpjjtT6tjk8H78IfzyVw+g9yvSkK6B1ABv
T1ZDtzES46s95t2dRy1/LCJSIzpJ56WywfvDxuZXR+r6i/x0odNKTGW8viD9Wf2QYTT7waRfHN08
+fr7j+5X2rOrpvCnlxh1IN2243h7V7EXLC1L31ZFnO1EYnRfeuGi5e9VzvXRtYcEP8uW3O3py/XF
/49W9f8MyZn1a8zF0wAs7634/jPe4vpH/sO3sP7ypK5brpDkPwJf4L75N7bZkX/pLrx6Dzob+RFX
NvO/+RYCusUKvZB8b2CpnJ9QVcZfpCHz8ysWg0xE539FqqIb/dvt7AAWdwxhmZ5hWAIWgfnuhohM
sxUpaHbMbgnhV7W5kCQiTUJVNnkuZLyTRl7T4OohIybEmh8LUU43ThSOJh5tpEIHOzWiF4ZuAB67
pCuXTWbnmekb9Jg7vGfrv64c2CAFyLtLVVyggx+pKkGrGwk80jH9nGoLopWCmYa1l27Hntt2C33a
hqNT3MyuNN/saUCL6kCOHTbW4sbDJjPbyt1ShJvm2sKv66AUT9SmTIb6DleRXvlzTbcQpNXUklq4
GouqpItSsLTMw7bcGOTpLVrhun4uW/uLVAov3VgtMDIGIbL6GHUuM1EyqnI4sUjPswd6mwVcQ+TM
RSBlRyKMVaUeHGlL0AYxXCaLTMr4pdTGcdnpbV9MvhFP3oMdTeEPexiiD6Ezdh9aq+LtICGzPrZD
FD+akzlhAeuHIhgsE36nunJuiCMu79KSvRcjGxBcaKuKGKEPbg95rCN3emN2nn6EFSQ+J0lZD75K
40n4micIJKuMNBm2ILNVtc1WDI+xAnm8ZTTvKVLCx3HF9VQgdVcZU5Y/w+WE56N3yfDMZGOFPZqW
vG2u7B+rl95rsgKBclBjhB9FqtjXtY4GpFzhQRE9ETuyFSnUqhyCJ5J4jdBDzIYT9EAephe8XdCI
kiuZqPMiKEWAPdsneWUXMRIt38Ir0chMV/VKlK+kowhPxY/0yj9qriyk5spFSq+MJKZG8JJcYGQY
Mq4cpXlFKgFzWveoCowC1huYS6kaWXnh6oLFJK06+U4YUvKaX1lN85wUMA5FpPXQ2Faek7iyncK8
rMSmuzKfFsuG/6RfWVAENMCFClt4Q9vyyotaegJMbmK8jRJkpAEusjQGLTlFSTX9KKQ9acdac/Hg
pQhJiocor2smxyL3HuYrrwqYKPw1W2tfpxxt3Mmwcz09CgJ6n3o1VCHl0KRP5gfIbU7zBTaDSG+I
6CUMsR6V/FjaDuFubkKz6Rs8YqZD02rhE+bUqPcHDcI3cVq5W22SHELVoyZwYkHp1KCG+rSey3iI
HTO6VSFL+41rGxH+yS7HAFcCdU7PozmOF6My3WELCBiYHJhSunts+ugISLxb+vsQD6UA32DifEj1
bs3IsYFgzhtBMlvmJ12alru+Sdn7l3NqDCcVOeCvdI0Z4SYrSntiiOcQ4YYDTZ27CjiMD5XdaXwN
nVGJWN0Ei7wIQGNIwxz1gDx5eEo9PYuD1VfWH8c27567eoIm0Be9960chW1tIYNqb7j2sjsv0UEz
V4wvNT5MiM02U93P478wzlM03sKzZl43hXCe6yvyWW/wRzJTchcNmuWKhY6nCg1mbTb1pxZmXoOT
qhOf0CMzXmwcZ36j4wtfddOKvqM0rX4w7xisTZ06hEeaVzR11dMjUu+uyOpupVfD3WjbG2mF2TdH
t0o+vSvpmgA/HLaRKMRtc4VhV1cwNrN5+cW54rKtyJUzWJM8T48RBNaHxhPIQr3UQDfMEgPodnEF
cFd9a0pfq+By1xP9Y1DY1k3Wr1FkSrnZsg4hHGffLUnOrOyK+Z5jiN/eFf7dVHVx61yR4OhMGDAR
IQwL1Iuk229i1w2LoLEz9zRmQ+syc6+UFnC4+ckVPG6sDHJaGH5W2m2j+fMVUz474wVDMyS3tGNK
M+Gkwt4mGX35w8o5Z20CfrgqJx3oHbXgJl+Z6KHyCBoGyg0qvbpi0ydZgFD3rjj1OW3mZi/blrkg
9Ljmo3lFr4ty+VauOHYkwdDQunSltM9XYrs+ddDbIYzhmhtU0oF5vhLeoccjX8iTzvjhjA6rl+HK
gw/5uh5IQHE+J3k4A0q2TrlbSt9rMqa9cVrMu3GeBCRVpH7P9hU8P5Bn+mRecfT6hEkHhX01fEkG
YWLPXtn1ybhi7MMr0t5L6Ok3WOu5N5cr9n5OGnkkjcUA748Q+EVdEfnWFZfPDMC9wF8Foj+2xfBk
apbpbsIrZh/jRvEqQt7fET++h/dg7uM9ztcV0X/F9fdXdD+ikPhZwzryUWFWBFxeUgZAUWQV/GCn
gw4ZcK4foxI/EW5TI2ZspoTDM64qaqLpWRv+O7v6/0pISki6gV+XkPdv7Vs0vM1/LyH5I/8pIe2/
TGct+GyTB6Xgn/8uIYX5l0BECVSTQk7ASGMm9B9EmuH9RVlnU0fa//6f/4NIM92/hC7IVlvLSFKj
kIP/LxBpf+9tBE8Y2zY94G02qSRkibyrISm+pDnC+AysKH8qwTVsBLcc+9XI/UN7+M+vJFxPNyya
pveLdltlwgBWmRHxPM+39aA79/BkbGYHLAR/+g4ocOaoKn/mlf3TS62hKabgE6TNfteRkoEz9GbP
m0Ldfh9j0uRx5Dw2bfiHudHfO95/fXiWhWKcrkGAsn03cyO6BdpZ5qVBNpldzkCfXA0AyMYNUkI8
XynC+d+/sb+PxP79go4UtCQOjM331gLF1i4hSAoZYNnmd14lSYpI2wshsfYuiz1t48Rd96c5j7y6
kP5nbsDLShIK+c4kOb7SJMnm740w8eaN5nVWHMAhcu81kHTfy3oOkQShNLXY2D6pqR5v53XgZfVd
faAdyU8TRtnbkCyFrdPCKnDqrPjowfzfpWxaT8rVxf1CqrVvF8BE4nlojx7lyMEgx+QpZdEI6H0i
pr7r8tBfCoYlLAcYJtQqlycxVdmnHD1o4JoxFHeIvVXnt1ndb3XFaGgz55CuQ+BlrIUz9xMMv2If
QyuxN93YaXdEIcuvoR7an22+OsK3Fwx2RZthUeqHfj7zgOzf3Cr/Fmcq9WkRb1XnAm8xPQI12SWj
7rX6lM/Dddl1OMyZWC3d8BgDEURuLTCCRPto2LG8ddxmDIwCipoQQ5Ose/PppaQU3QM/Te6yUZKB
XYvkaLOOPzh68aZXjXkImzWepVFE6OqiMt5axDBPNd0LPAeS1AdYp/NXsMgVNeIo8x1hIsMeSDeb
rrwgh1cTAytDLwGF4OeUJXcOYPmebdOUM1fwgJgDaDnHhL+mjBP1bMtzrX1FwpA9UsWOz25cG2T8
pc7W1KjfKMHNL2KxkIYlernpoJ1b2yVMtPNkRhIsn+7AO5fD10jM2gawsPGsWfWqSqlCJ/HnvkjP
okLhpYo8PLZshwJzwbQWtl53ilEv3aV5G933eRMeDRcGEknZFtjBQtdYMRV5Trzh7OwydN4Ctc0U
+kluqhMk3f5pLpxGwEEtRwMceuGe+tSJP0U0zcZmkfS+i8oFgv0MWOuiWycy+Mo3M+oAxlZ9an7l
QU3VlhXdcBhDNMAEULaCdIBWHowkITCCddoc0P8ZW7uo1F6vkjtilhfGXMvwbQUenorJQxKmC9IU
WLC3xmOv9+33Qde7mzSMBCpEPtzFAaWbdGQm+WRKxGpTNlRctQnWPc375rURKjoKlVos3wGlDp4W
u1trQA2WK1gqqkiWrTWrEdKM4bwQc1Pds/RDMRGVmR9WdfhR9ktKx57CrrEL/cTIPHtxWCPJTdPk
n2dtzTKtCHBMF/m9N0pK+zJxX41KgOUX/fyceEX0WCpHgKa1vQ8hAwAoz0LuKfeikwfw7ILKRU5A
9gz9g7XE+t1g1eGtYSTk/OAynp7i0NG37OHCb0kSxXeTU6b+MrvZjZdM2QPwxO6VPs7tQdDUTR4Q
O1x2X7XYruPAnL0iPfTlrFe7sVRkHrrUKr1CJLHalNuss5o9a9WmgWsipuJB6WYabxsIzvq30svH
fGepNS26XBpZ7kMHnMPG8qyqusT0xIfM6rz0Q5YRf7WJ5lz/1lGZuruZEOk5iBLA8wgMgM5ceKTw
eS8EW0g/nHv789Joot9OzFfcHWa1od9qYWaPJ5HUbofyQt7rwCjdVDecPTUqfVgLaWDcklMAQL+E
3VS8sS8enhNV2dnWoQJzA0K37AuMMsjOTIOL8RQ7Y1idSlzfHyndbLVn+DO9Fcp0xIYxNk1VY3bT
10Fn5MJGsrNewN967ilz4/5HUXfzkzEXsfWcEqtIZATAaTLeCnOJj62mZfa2cAtggXEKPmhLRZA/
IoGSGy0JPwCgaPc6S0N2Ebbmh11/Jgab4M2IyNq2c1G59C2OKEWeFOE9YKur8RQxYGoQ3vgGptMX
SyUtcvQ0/WHH8+KTswOntPHAc3I5TfxgLd2NjRtpTwd5aukayD339BttEJwXfB5HTWnfYSmoM+HE
9X3PSMvX84HernLMAztllvWzesq4vKpe98nohQvK6+2NicK7j73nbujuoDccwrKQNa8l9R3Zwfs6
EqckkiqYBwDhZWgbd3gkX0gW88sl3vMEAija3rj9eCNi7VjU7k0+5S/j2Lw6VZPsp3D+6jTGm6Wa
Tdrbe6NVZ0PUH6Qeqw88h/Zk2hx0QbaGaJnhstIGPT4CtQlN6N9RNByrstovzJA3Siwv2cxtAzSJ
iDB3ecuT9kwQ+YWn5L732h+IWveVZd/Zdr0t8vqpavKH0vJKYoLt/SisfcL87PPA2bAp4nW+4DKO
RhyzycrOvlVl+CO2x2dYV3euwUXilQ+1CbLQNdugir2PLUwy3yN+BNtbWOyirnuQNdeRWg6u3mBv
IuVqbhitpfHXSUdmN8ybyPs+1AgtGof04CV/oSPtN7mjODJzmo8M0BKeYwhK5dlxpk+JcA+WTRQ0
QHmr4tzNjCAn79nu+7dW8RsvxjnO5jsQJiQFdc0G+R71Zr3wE82uI7rXTd27vhthceniNqpMnvvW
cHFsaT7Zbhs4uPQaNT0X0ZgR9txWl0aGBwZgXEdmcQDYsZtr0FduPn8Ct1QjNspP49gHdiKRWhlc
w2Glmf6I8pORoWbvh6mpttGkAdtj/OAbI/rOSgKNch2AZF7rVzLXNqZr7slbIhprbu+1mFbVkEr6
tWW3dwPwOEvZ2FHCyarO+TLEhPGQ3oZP5mQjRdwSlNHDjcmfE4fSUM/Ki2i1aJ/l5W5YkqO+SGIw
47e8yr6Vlt48xoQfzy5ANNs0TykDIrVKazESPXmFvJmbyLpLyd3EwYqzkhfgzadl4IYzPjxL37m9
RgzOJD/O4fzdron/aRwx+IR+oBqMh9xfuhFHUm+4D6ab1rdMWWC4s1vY6Hp7W9egGydPGx5g0HhH
r3Je6bn5yLr5xnPTcCdy/UjgkL4njqB/VO0Q7qqqAZ+shQdvMcc3U5viS+Mu7olV5X2YlIdZJzzJ
JhrtkmnOsZFadSCc9NjCGkGgqH22eNYfUCASmSyNC33zQznBqW2xvJP3lILz0yVaz/oWFXD3ylrG
8pkdYafuzP0cjuDbumzbD8kry/Vu106sjhH38TPIPCc5PXQqeamM8ZGx3o03dgiCzCrm4g739Wia
t4arXZCuwTATDNOqPn6aZv3WsNTRKuoHz5pPQ9KdFdA4uGlE1229uBz3TSUvLB+XQOqoYproRtjt
oZpG8p+ccjcPJBw4zKVm40eWjAfXah6bOHxhOP9oOdZtlLVnN4/vM29QO7UQ4jMvq5oSSWoyT18F
eV0zAiw7k0evbw/dCJ++sc8atytOEEw5XXYhWe42T7N0J2VyWynjizUVRM4nKMxSVHxQizaGJj8b
dvMYzUbhs664Y2AckMGxY8JBtkSeIZkptka8aGehl8/9on9Bw6FvylxtY21KtiuShEt2jE+dheip
5Y1HkhSheZqYFOagLuJxwCjE58JzaTkjUTsvKfc6LlPOwopxTZI41qPb9KDBGJZLezAOfcbcdmpJ
vahr+Bd9PbgbrzY/aJ1xLBHaBXq7uJtCV/PRG6HCa635TZd8idkqrtUItjAy7Wud2zoJ1IM4Ad7Q
ORS7D3llP5XxoOFXUoi0R6h+nel4hDlabfLgtKtGjiXNhv3JQigNgrBBqq8qqkK/VPVlEKN2SkYt
QMy+Xirea5eXn6e23LpdujwtxAFtIDCyWHd5OIEyaHb1iHWJPd1Hp1czf+X4CeHWpch53hAPy2eL
aA3UQmcc7AU8Vz916TdTuV/MPt/PnXYzt9VbyNI8mBALc0wFtuDjzaO839WCYU0jjGWXxszqW4nM
rYnUEwsUHi61OPL+eSuivE2T+ns+dTcE2eMkEKtks7ESZrjEd5pIKW4myM0XPfXcjVN02qY38+4m
VB0M555BN2jLdTpuVOVBpFm5rxaR6ttSr1Nq1qjZGg0qVquavxfLUG/J3iInwhpWyGRdomhomn2P
iKJkvJyCKun06QV/7nTqIsSSUFuzZ6hztx3MOQQObfG0DHj9l1oDoRuH5rlAH0+f1YvhRS9dgykb
9TGZ8OOXkjFo5JtFbASFVcknCARUABE933ovctVFjJ+ZsVTfDUDvZ43o3xem1B6BYLHa96OFU10U
qL5mKO++JMfcC+SKSyB5On4kZUq8ZXo+HVrbusC2inejLrNbtPvJd1JS3H5reR0RB8LTfCb9kMgM
ymq/j8KsR9HpHUsZTzioO30+JgNJh5t0MpH5oPPoNpFRmGdCVtITiI7Et8em2ZYwcu5DKdROjM50
22ZV/9T3nXNHLExxaTPvE4gtsqh63f4e5tAWcWL3tDciEn6UcY1WXl+dW07Bvd1XKyUhE0/tXKaB
DrLrti81Bn1mPu1CMgO3NWsWdFmOuiNhVLzMqiNpxY4hi4dz3V0EONubjl3zwIqjCx9qLyq2GW4m
3wqJxwNYM3xM5ti8YSFkPDAcQHrsxVZ2QaCePGtRRvkb6vrY+JkTZjuuWPcrIYAV+uJKfpy4Cn+4
7tAGKh3NLxNpyGc9W2ofC0V9ExdtwswX4tOwQaXbxVzXY4HDg3v/hOY72qMxcw+NHfYXJyThIU/0
70PXuDsSXnuEJrF8TqfJums8o3kaF1Pbzt1IeVYYx9hZQgjB8ptqDcItOUhO3eLxRU8m2Rh6Xc2s
QZfhsXWKdarhplOzR3nalFui1o3kRLCpNkbcYDFVEw5Nnet2PuuFadnyR4nWUFaBdLgc7t3YnOfh
ottNYozbhlViilq7B8zfb2aIm1bQzBmqnnwkxyZA8Zmjop0049K18PLvRSaNj71dkAS75lEyMLar
6LGw5zNKKw7XYuyOehwpEm2Bke7Z37E2mh2LZouwMzscIS+4ogoEvz2FaGztSOEyd4aRN+damsRt
JLLbQvDQg2puhgD3xBwYQHL3A1iineGJ8aAGnfJkUUFrzXCuYmtbjXVJ1l/pMoJJbVC4Vr9lTijP
lmHLjT2E981ItWSgbsaW5U37igc/AJLUXHm3fF1Zrfa81elEZGG9p+V/IvAFimo0ymM4Y2RUfROk
/Rhd0m76ZMvlu0iwZs4aIApl9VoAa9Y6xQSZKdUeSUGhcHdH+v1J9dDZ2DVN0dxvyQNydtOEpFkB
0Tz1pANf6l6O+yFf8puYZGC0guwPtdmyXkMP7Q039D7SHWgHRHLuSAscAgB6M84e+zk0qYJnp9sR
VOjRUphs4erJi32U0+KmN1kaOI6mLm3h1rsQv9qxrxz4nUVo8rBcJu2WFbAgtGQ39ZW2ddG1bxxn
+QJYkkuPTaAPN1fsZgOZJiFSQ+EXsXhwbPumdWYRSBxd/D6ECxCjvm25kJpN5VXVtpb6ERSte+Ze
nnhiujhWMmPNg4ztu7aub6cEVlos9H4X2ZN3aryREHimWOnHriog5nZ1NB7BK3+pq05sRd5nIPUN
FXQyq/bTTPqU3UVQV3WrwFzRvSXzUu4QLmO5SqS2i8MoOcaLbO6aanhk9Sq2bhu9KB25rjuPWdA2
82cCiOxNrSv2VBhUDtzwBLZMgoVL4/G4VvquKphDqNKwXueibHbhKnSaGBTg0LBuXUfOrKvzbktb
WWzpMYYbB+Wab3WZRk3Elm5nmvamouTwC4MrM9KzkDTVkNkdiUk3dGpvupn9aCGhxJKzGVd+fptO
s7wkXniHrZt+ojXVJ4sM0KM3E+C8qZT1Az8jYK4V4PoBTPDA8Cx6qHs9OUsNIi/J1d5O6QgEUXvo
nwxO5mOd6e0Wfq574YxPfaeR3YE+Jg94EgzsgdwcTF9iBnPrOuQNOKtP3ZheF+arQSfkfGYQXtyl
0zjT6aTlFy0Mxweb2TzqBs9JIT+XWVBLIzyGvPmA3egSNGZvj9B0+Y8Di/6TqcO611u0dV7tpGsU
NRGkUaHpH2Qz8LTULBEkRTk8lWBgbmjG66BqsRpGGoBLWDANEbCld8QKbeAlWf6LvfNYshvJ0vS7
9LpRBjiEOxazuTo0GEEySG5gFElorfH08yFyepqBuB13stZTVWlWZlWkXwDux4/4RUxnM0ZbFXi+
W0IoyZR/rzmjAea7+jx1yXw1+Ym57dHO2tpmDfFBiIwBf/pdwOHYcl+w30DKz5Z5bwSl/oCMpU5g
cknLZJXHi/8Z+MRdMrnys0BHfYc6Y3Ac3Vq7RqIccgCCZnQhEBtxEgPOYgN1ZAx3flxYZIu4wg54
gu+m0VQbw56/sB3iU1PPC0kghpcUQx3fiJ4cNOR4bOyenWKRKTfGt8xCYNJsDbrOJkgAzpPnjD2i
NipThy6hYR/js7Z1Vel4KL5k91Zt3oPxTpvNDOFqx/wZ4fEi+tSmxicDrWR6nyGVfGGTAE6VvfHz
mijBllA1vlom7mVm63yuFlNglNPIYeYDiu6QFfIrl4m4NZZfZaxOsW965qS+waz9QS5lk+PiGAF2
u30IrfGXVc7WIbaabO9bkrqjaX6EwQCmEg8LxHWp8iq9vTLqwfY4c/XdXCTtbc0df8pio9mV4NJP
YRWMe6eEGRpEUtM9FKWTa4zp7uxoejar6buGnSIl2zA95bPePFoDHY6qDZDHxB4KmGorHsouI89E
tllhj2xAYo2Gm050wyG3c/fZb6bxGYEyCilTaXfoQtx1aWRhFsrMNFDoKqOS/OT06rN0nRtgB+kh
hc2UJjZXXB1gkTlWX3NnqnbCH45lP15LpDXIGnZ0dG8naalv1cRFmoT6joLq1MvuaaijfTuqXZbM
j06JcRct+IMd0wuJ9OIOOW9B8gv43Y5bWDxR9GGomx0d8B1y37vCZi/G2FYMeXQlR/teRu4Xt9Zv
YqzkS0vAZ4yvg8o6qTn7OFq6OoCH2QJrP3UF8dKNPjRa97EPy0913m3rQp1oqh5CNPs6+iFu1l8H
TbRLQ+eA3/xfLROCBmnLyWm8XJvtb0KgzQaWOTW4bVEo34lK2xdBvW+KaX6OZXaaexj4oY22/eIt
hzR6qiFozunN3RtTGofM71Hs7hWEqRFr9wZ+lXlw7exziRxXGNVfkeSF0kFtvNQ2c3ANSQ6cVoma
KdI9uDZ/7TNw+wncdZSdylpgu64L93pynU8+GCTbFfvU6thF8w7KK2p4mJfGyNFKWv+O4H4DcrXw
3jZB9iszy+p+zNzmNIhix61xDeSk/DKY5nWGXF3YD1dWyLUe+eNVEJi7sIDHbqFHTnf3ti3yI5Up
e9U3b3O4OXQMtmPYbHt+aRIUX8u43gUxCA032mV56TEO/SI1wqAKuLR15zaz88e8oYOEdzC9FYTw
oPkfZGEwFjD4GN02ls7tKJtj6PRbmh6eaZYQ0DDcw5Z3L1t10Nwkv+VV3rm2/7Ft6+tE/DQHcdtE
0QFulmcN1k0Vd8muAaXi+Kk3KdA188hfQvuZascVPbzr4DZApQql+uwJitddOtH+4kY3W7Gbq2yR
utIhrQzmhyBEkGV2v0E4hPsCWYLLgwapdhpFvDfNWUA8GW8xCr5rVEm8UHdaV95gp7HDbXLvaMVV
7lP3d5wxd2TytykHLJm45T+UaXBr9vG3oem8KcgjZgjttYjnbWjY6pHO+kQakO4Kv2v3ju3coWQI
u1FbOpg1II6iHz+YiaCvDU4AE7vY48L/kDrtXU1OOesJHQRBb42nT3r4c7bb3kAtfURMu9vUsr8p
0wbGIZ1Y5LuPEaJ3pWXcjFmXb5sB7WL6Th46FrcWWlpbJxgee3t6ClN/J2OB4wBs39xshn1n1umm
dYmmvgbAIkRc49BG+ikK4Wma7CuK270TW99M5WO7kHRfC6v7XFuETrxi513SyBtLTBIIWv1LHzpu
l+73GI5X9RBfWYW7G/Poax/KD4yMPgk7V7Teu2+p2d/MiXKvGEZ8tIhaJcNBhpzwNMIfUz9dhz2c
xtjxJjc+BconXDLtMSIXx17fPUijfhxsugpicFGSj8abyjKu7CRb7B4/qVl7kIJEudBmLLUD66mL
8mbrw36ygvRu6LO/YiSlx0ocy1F7cJ3wuwsQa0vj5cq3qPyWWq7g0QeteKA42Zl6cmOn4Y3vjo+J
Uz12OtO80G6u87K55/77VkSIGTuG+pQG4XjMREv+JBGbZyyIB2L+IOvktobHdfS1+ZkR9mbIxhsY
cA/wb2cKC1+/hR8cPRkBhbiGBcX9PDOWG1SBq9/Ui+5pjrKPSTyM2xBniH2ia8EEnaqm7sLQ80q6
8PQNPZluB0MHBOTO92WNCJxqOBecj/SqmSp5DEZLwT80y1NbSePTtAwG8bgh0zdUO22kaLHaGC3Q
Wl1Ox0fVyLYOpLNfNEQXZzadO99EumncAYNqt0nbpNWhQCd+b9T1kgIp58AkmSlylS5uJ2n4lCHC
/iMxReylU0XbJ3GnClMOX991USQe+ymyPVOG8BanyA3QBE/0v/repRUDA6UjEPkYIQc+CpaVHv5I
w9GvT36ENR4SAUH3VRuqiRtyKAYPO4FygPypOi4rrByQuY9+oEKCAH+W1x8qxoenIhHyyYzc+Rln
UFRRsPa519zKAKubUjK7UTDvmt7SsW1KR4/eofnV10L920Ar+QSQCjiVDa0IWrXub2PmcOk+CvCK
AVWXHXwZDY8VX2a/2Mju/RKDe0Nwh+VNEH13KwlHpZk7SBHtuGWsbpKPoy/txC0A4W40D8wTAP8W
vvsIuRixfr2hcExJLqJNqwnzYNAmIbD3wx0u6XCEJ9vhG+FW+jnN/REVjF5e9/agvoeoIB6Aqo0f
g6SzNkpBrBqsdPykdy1gRjB3AbixXQGaEx/4gQsAf9Ly1Ii8u1aLysUQNb+w+/wmW7t9iGgf7A28
nj92maV3G6toegT7k+JqmrvkqbbprJZDRFeGxupurg1jKws73ybMUnTwhbyJNGAqSQfVlvOPnOEg
zH7XHa5GrUmPZdMSf/RZHqSqypuqqHMOEKGtCvSdVRj3BU33w0jf7dHV5+Qmau0jyIQPzIbMxzCb
yYORNm72OrCe3ajyfN+TbT+PzYj4EAzavWjaHEkOm/vfDlI66tHU71t6qDth0mvqTboNFQjhO7+Q
2j2a8SBZZQ9+cWMjzccN2qcPYhqYmeVWcGPV48DdMfjLbQLkYgNZuLuPsGNHq8+Ib/zQij/ohfxW
1aI60ABqDkHipEdyJ3erSTuDe1twsXcoX9/rvSwidkBDsZ2gVHoNjdl9ctsERmnTFc2v2fBRVwi6
OjtUcugeVKlnlGsOlPxuFt2xH9yZpJ/0jRpfWsfZauqWtADs3qYOQcBuACVbd349WtcNvKhrKylT
aKTVjK68E5ZJf8jwTTvhK9EvKOXYJ/cXtfURYJ8od/ZoYnru6tlA9212HzA0hnxdTtpExthO92MC
qx5j7/aL0RjZKemjEMM6XNXHtrXvIiZ1/J2ac1/6jdzZiPzzTqcM6e24EJv/nHMgO2Vn0EpwxQQb
WgW68InXPqVEkfrGF9eJnfCLidlwgIkKo62ddBZK/H+2oVEZFbPIfdArrtZEQ3WG4Vhb6fdOJZv2
+J9JlsSYodGoKGPMMjdhxFrbiT0+btHtDD8HPgYwhxew0P8H5f3HQjH6nzF5T8wjMgBiZ8xLlz/4
NzLPkPq/oM4ByAOUZ0PI/i9cnmHb/7INNqIFwhxVvEVL8L9gefa/dCBQQKFovkG6kMCzmqJrw//1
H9gy/svUpVz+J+hlNgOEf4LKM8D+/cHUUsikWtigAzQQWKda7hsEG1xnLAyzyMNKHNkLvHIQrDUm
zHvT+KnQqQgyFxsptKtpvwxIwg3lXHj5mMdf5viiXP4CAvxv/Nffv0YtBHfDtSXosxWeTmbB2Fpu
H3uIWMgvPoHQ2mTYn380ORl/DVPaDFDfM2a0Ix5Rti2DD9nUil9O58ODbPylzPZVp3+qSxMSyDgO
HWUYgmAksFaEvsk0xniw5Gk+XCBWCfPMTwd9CU3FEczU1s5xJiQGJxFTRA+XvHJX9EP5se6LCqhz
KjVPTSHWUxUD46s8yvpHSLkFrlaB8wOXFnGvj4b41Jdq/LhEH3vDW6v/SsPCP2qj43+YhJv8Fn4f
/bStcP40NUn5lIjxEWSA9vmPLXwG0rhQ9NafwF0gf0yqpCnXRmoGmCTdCuvIcwSprIKLvpW2bfwd
Mv4f/QFePjRAAspQHdQq/1l+xR90NAQ6VFS1Y+RltZbsesvAjH6sqps6Rprm/QfiGK0fyNXBJTrs
bzhMa2X3PoncUiEW42lR9zuFyL5pfbzWNGMBz9if3l/sNSD07+cyDAtfGalDOVLLLvnjuVSX2PB1
rcjrVWvdBEU3MQilFTSaTnbBBPTMhyKCY971wsgyrdVZEZYbZfNcx16ch9EBX+9hP0/VcAFMe3YV
GzCm5TjAaV+2/R8PBORNj6gqyWQDzKD4f9T7UWnmhW/0dhWCmWQZ3RQgjYlpr16bMJzBH2cj9ghQ
gBE7KlZfxZd4oyvy4/J1bP5h1sBfo5uOXILhHw/TjhYEqDBhK8wOI0dmfSdg7Q1ixDrN3YwXWAlB
qxlz43kswAGBU7igTfuaU/r3TxCGULhOC+lIa/UTYmBq0umT2BtC8buj9XA0RY+y9dJ0s2bMq5hD
QGkuaMG8vzPfHgNbmbxlm1CvFNfO62c3ksy2fKH4kLr+eRx1a5sn8hOot+9kW9WF73luMdugIQbY
G6SuXB2DwkgBqrRR7MEPeNYr19wm4XSwDe0vfQjE9v0nO/dKuT6FoRvCNo21qF8fq3Bq8I7w2jo1
9nXf2vs517VNpcpwZ45udTtbFuVh5hQXDsdKnffla7qGTmSRhEtMxFf7FqV6lQ+IPXlq/Ibl4J01
mfsBMKCKdfrn2sc4xU0p8LcjRodYlO+z+Smc4u81yjrjBBUukbuk+/X+63gbghxpWK4itZDs9fWJ
dfoqFDYERc9NtejzVFAG1T7NnNj26+P7S61UrJfnpw3HVS0R+VG28SKw9seB8mk8IdIbxsv1luxo
pQe7HL7YAZhCtMUbT6KprcVf9cEfEDfPmocY4R06NsX4j/eAIxXkAsmm44Sv2QWDYdXK72O6SSFw
PXAeWMW1Oh7lGNXRCsitgx3N0SOiYJcUmt9udVa2iSyGbrpQd1dbPTMNDbQju29EuY7ZZ2TtIof6
181cm1l4rF9650tcf31BOyiicpc5y3tnJPr6IAcKccBW9yOv9kPjF5Bs57FwNXXrTDZNTEQhwP9Z
wgQOy9ggu9LSCMONJLyknnfu25OjItJK24OenLW8mD++fTlF5mKpF3uyNOgZtw0OMWQxmxKgFFGM
MURH7+kpHiViZjbeqrhIwYdMIKG9vwvNJWa+fiNKh8RCUWcvERW286tf0pXQl/opa70IMAPGAQWw
XzoloujolhsgEjGzSkFoMc+90bR670w9oLuqHopyWzASB1+dab1nwef09wVgZCYqXawzBESREG/D
ZmFtTQ0tFOD2vrqt21x8LfIw3AVT4DKwGPP2i+yt8TGLO9VhLlXnCzZJe5QjLbssdXzGhF0zORR7
Zf277CZwEe+/hLfbkLx5OY78m8Ovr75GhC+zBQq78QqtF1tIx/quMXyUnmy4yBNKTk/vr/f2xiYl
gKouoaQ4JHKrd+5DVYEuMDZeZVWIZuupe5hAkRzeX+VtLGMVYpiC6S5dPvDrL2t0ZTXRiuSpOuO3
E5J8FKiJ0QhMowubSLw9VkuOoy+3Fj4ccGxeLzVFqQqqUGs8cvjTKDHqHX9MuJqDzNiC3dnFufiS
9PoWK5STob622rC32D8osB0cCz1pJ/9g69WRacCvRoVU5cb233gXUjoulaS5VJKvf2BY9UwXzKL1
nCyLUJ6jsuFsIy+F6NeFe+3Mx12I/qYNQ8cgtq2W4oPE3BtN6yXlkO/TkfaSKhCfef+Bzq2ihEEd
a9FR5wJ5/UAKziEUnqjzMj+kmVFg2lnmF6PD2+xALeQ1ylxycsqaVZrckjC4LZB4z+ocdxNj+LmF
z2Vcz/Ew34B3DfbzbGbbeXAu3Unnnm8p4ZH+4nu5S+X/Z4B0ZGWbEgdXD1Z5th1slOQQr7oUh88c
EQD8tqSMItd6c0QWjz4Ir3XtJRGQQETmtB3gMSwsbKZG73+wlQzOct1D3NMt+gXUAlDDVhw+M2tU
b85j7cXFpMGr9YO9Zrb6cWZn7mGxYlVJM/0WG4Rxq8XwCIpIVPshqFAxrTCac3o5fhJDa15wYTrz
DmAqGhTfGFvRxVjtpAmZo5ad2pIBMr2CeY07e5lOC1b9kjeZcWYtShX0NjBApX41VoG2LRmm6LXN
2aAX/1mbasaMDFvyYZvUAw41OT1pfc6JDr2+SOoNw5TRpY5tATl2COIdAvdtc8A74TnqNAHI0i2y
fP/+lzqz9UgNTPult+OotRtsNgV6OaI24GUS/Vw3YcZnj1F34bWv3A1f9sOrZVb7QcoSA6iQZYw6
VAd7MoMHKwQP7izdUF8T7VUwSMMrbZfRlO4z3w8G3EpB2mzRAxmROw0veSG9XDyrZMC1KIkVZ2LZ
sKvYhYto6KMehudpoZW3MYzCDUCSRZqAGcJPx4hoD4fIycXo0i6jG7CqtUfPqdS3Td8y301QBaFf
jhJAdIpcJfqjn1o2dD28e9x95XTNIbQ1+Erw7A2AIMhjeYv0SXQh3r9IK6+fhLTSgW8AeJcneh0/
FONf3Hbdzosqs9knYR0f+mkRoR1QYpEZBL3Mif+KJc0tv2n6a7+FZX9sO0RXYpyK97hrB4e5k82u
hiYKqUXQlkpT8bHAd+cXaGUF1y23t2HjiG1k279DhF09ZfXBoYhicct4Jb8a4sE9qkgp4LNNc6UJ
V9/Dg0HJ162Hf3zbEy4tihdBV4gmwOq2L3XJxDLUB0/XGm0bQlN5dpy62CSL0/Y/PSCwg3mnroS4
QnN2dStUY9dbziwHT6sn8xg26V8VQmanf2MRSe/p5R+5PoWaWbV1mGPCRg8P5TZYdiAbzEuewkvA
eb1N6KRJcgJFH07QL369TaaWm5OcYfRCJ/4igdEhJHENyHneCLhdFzbl2+jHYiR91HvoDkF9fr2Y
P1iMmwt/JEtigA6WczpkwNQ2wH/TCzHsJZKuH4zbho7qsprprtZyGej4k51MXh3YkIkCFYFISsQB
Gyux63OtunanpPluRI7APgDt2RsFYARYS1M0LiiiDNXpKK4RW7cwHBfHVibD7xiW9SUzoLfRliaA
LU2DCpQ/vq6EhkaywbiEwVkN5VbvQHI6Nc7h7++mM9GWZSi3oX8vnaN1z7TKhCYzg/dR1U4rNv6Q
DoADEgvRDWQr2p+yjsPnhuEbGOvSxf45LZuHFiHAH1XS4bEV5UK/KysLoOb7v+zMDqTxp5DXpa6U
1roTiSyLWZtROUOzj4zvKnbkRqMh85DLBRE15pe6S2dKT/fVgqstHypGdg26nB4tcZ2BrJsea0sA
Akud4HqKGA2IqMtPmmzsR566PLRpah7gnDgXIta5L2/SdKL1Qyyh3/X6OIQBTmdxNs4e2s7tSRqT
Caa3u/R+z/QteV4OAGBZ6n3q/tfLpJEyBSD+mTaTMo89beedFTCWTRKow8h2WHshQcPURWJc44BX
fkR7KL6w/d6OZvgNitSHXjCaY/oqOGtlrfIJbxtv4sRi2JNNd0UeUBfHmDkzKJq2wm+BfJvmz7ru
tQupxrkXDecfMQIHXbM3WZdBX72NQ50vPqdfzKooDk5imRcizpkZzqKF8d+rrN4zFpsVwALN8DIH
UI4PhcU4GKJZ1PGNtn2YLYc2SuqnHVAWszE8hH0FPYYyc45zq0aEvuixfQzaFPD6BPgb9a6eyTSN
erc4aLiQ/VRRr3cnyRBdv501lNnBr6j4Fj91091WZQj/5f2z+TaKKtqBJvpQNgpxdEhWUdSW4Zgb
tmZ6tQJm50eldnTDJvPg/RnaTg3l5O5cHYWAjTmK4oPblPozYh16vymhOyYHq7PnI+hF+RvurqYf
9HbQnhJMTj+//0PXX1goRyEpKnSXoeYiW/d6j0eRcqY5LhrPNzSb9NCcjwPmVBdC1dtVJCU+kiaC
9Ww28+tVUCxPTOB3nWcist6Dgq037bTI177/MOuISFeMko8xkMVZMa21/XeGphtU33rwRJbJ24AC
c4NJkPtJixBf1Zype3p/vZexwZ93Jfr4ZDFMTcl6mWyo1XOVqdGaZDG651em/NkmKZj1ygCwDly6
74NtiqNPCQJCUz2cNBs0ZpCCXN1E5OG/GjNhHFA3ATpFfR9Gz7LqGjQI4hzVugKQA7hpu4N+m5HN
ZFvZhs6DkUUp137lRN8a/nSxydG8iDdO3jU/6toI7poOfnOIfye+JqENgsaZex0CVe7TN4uMGq2U
sqjtReIJcAuiWUkzk6nbPVYLJbTHcLAmtbHphEbbFqRqsQsBAN9FGi64iGCN5c/3X6FaBziub6D1
ylYMca2lvnu9NboOJFmeg2pEAARYBqXrfHIHpd9bFboBpvYJ76DpKwYNzpXKgRDpTpcWIGyQQdxm
Vuxe68hy/8LRnT+czEBGdlkcoawG8Up7nnppNHiDS/06rKemvDWkOV9FvhHqm7m12h9om5TVUcrW
PfF5+TLZ4IaeXjv1xzBVjBGCVDnbbq4x9o27tjTvcKKwx42PmNk1QgFmvjGdSafDOEFO2WAvEVSg
HHvrM3oS6DQGTawBx8HkbVOid14BbhTDXThXZrENi6n5XM6xMSM7TNdiS4sdGbwm77pyg9aG/YGJ
X+nuEYoMMRJsrWojfH/e40MDji9ypxmIYSvr+UYb4lRci95qP4kkp9XSd02ntkFdxeGNcjL/Tgvm
/kOB8zSQ40D/xg5D9lgPOwPZ+hSG13aSsDNQDgsHtU3MpOiOthgoHfHMBJQq+uJjlCSLvMkwKpzs
3TLBCyfIbQOlQBhAeTaFJ4ZPNSxMGEqfhUVNATU0nFDtnyHnOMaIG4Zu1+pCB3EdWpb945gunTnq
F0dfD86bKYuwCRSdp3dOuzdys96XTCH/YcbBKrSxGMRK8BGMXZZf8WfXPc0QW8vxu6gtlYBgBO/l
1nN14bp9k3H8vYzDA0l6ou4LbOSPZfyizTpf6yYvbVDZ0Z123idaVW7bMBJHcE2eAXuYT19MBwU/
YtO4SXOhelou29chjbPI7ceokrkKrcjXT+pXlZEGCGd4s1tm20gvn4uC/mtM5N0FvdYdHaf49n4M
eDPPWx6bKEAiTyJLYrdas2h74Oeq6j38YHGcR6EIhb+Md0D/XnPd33lb9r/dwOF0xHJ27mvHnPb4
F/sQoMYeDY/yXvg2w8YOORUQkVONsN0QoFXawoL9R/LEJILLj2XiRNCiIgNN8foFNXmvz3Fn9d7Y
9zqmAWV0zIzBBY1PoZlAj9mNJWYDdiPL7fvvaV0FvqxMO365shn6rYXTu4Bm6+g7vZe63CQAGued
Vjbmxsou9tuWJsdqF9DY05lqIApFc2G5af/YiE1rAgMv6AnUbh4iSO6i2blV0YxxMOo61dco0JBP
zacq/N3ixFD98yfllC1IK1O3iHqrS8HspwajHzV6TahXVwFk3Q923l8NJk4dF3KGM/FjUWij5c7w
Qaj1CLPwA1gurYH7FXy7LTfRgIYIFh7vf7o3VSTfjmWYk+t0JZaG6esX2qInSigNoAaDyL1SobBu
LKLNlojbXmPUzEBBnwDytgKEgI1FVDVBn0cAptlnmHkjjnox7z73m6ge2UhLtKGSXPUR09qODPRw
qG96phqyCH8rWGEe0OnihNLW75jOVd+UW3OowRn3QfLdUrCSMjOx8IOJxwt1wJnIw+a2mQfxJQjR
q1eUW3zxwcz5OcxWNvqYg1hPxgEfIsHIzyxGdA9gbL3/YV7+1tVOX1JFkmB67IpN//rDOHYal2Y5
UeKA6zlGevdX4kz4+JZJcxxmDTErppF3lmbpmzoG+jvRjN9ZYasQ1jAlegg5NLowqW6tGDURLQra
G9BB2qGGXH4FFbD9ObnRcGXCgt+MvUp3ojes6163Pk8z3GS08ykERLnw2wrtRrSM7Pt5GPZRnmf0
EmuON871mYLUWY1NukONx7xDciS/IIJ+5sQzeVoGNryMt5p6WaV3CR9l9oLanjGKhm6tUAtGsqHO
doC8IYUI/LMTDQnz9z/BOmvnaLiWTgXoQFVh8LWKNVWb2UDH/dkr2wpBW3CQ+7z1ybFEJuEm1cXx
/fXOnHhyTTq8us4kiJHK6y8uw3mehR7rXhBo/Q7lqGIPvuCSw+6ZYL1oNzISFoDF0NhbreIKCxJk
zyqoWLN9MXYdIgEmJUbn5P0HetOYWd6gw8W0YF3x2Hr53/+I1vlskpk3aCH6WKpgmROElQnIsULE
aRz7Z7QxCDL+MIePRTAiElKltqwOaEbp1TYtau3fiKm8MVIlRnA2c5DVmeoLPPsy9Jk8WM7hdph7
MtzqopHgmxobWCxzPrIUWmAu8WIVMApbxWYkc+El9hzvR74CRDpU2O70htbjIv8dPtMwnTqsOuzF
F6q0wq9aoioUgrqKeQJYvmaHkHpzb8LcbzbSGQx3i0RWoC7E/7d7jp/qMhhaSlSL+dDr3RD3GFGA
PaV3ocPBR/uXA+6jA/P+Rnh7khbxzQWHRC1vkb29XoUKXs0OQt8ehuPDtkO58b4IMhdZwza8Qvkd
9v2/sSAt2OWWBgCyPkrceME8NbPwHF+FOxX5zWaIDWPvs923vZ/6F47uG7jA8smZXP/fBVc7i9rf
yKvOFF5uolwlo3gHrR45B3kbl3D6jAHKJsoj0VEigkC96igcOyPrSDsm2XVdUT3S7ch3wWAbCJxF
X5GAi2Ffm+Iqd2btMNoXvsjbKMDvxZBSLThvCJzrZBF3O7Ob+b1GQ51dK806DC2qJmNp/R+N3v8R
23v24/+x1CqsoVCrcIp0BDaeWbujuTAf9XS2d84wYR+ZxfqFRzu3pTndDgYE5ML0oF9vtqkJuim0
MuGVplNctZpGKTh204WDsxyM19fzy8nmC0jgKI6z2tJ+OSG3lAh2GJRhZGsr6eVOEvPfcpS0YY9A
d8/c5/e39du70NVtjpBucpiYZ64WzXWjR4UrMb12Np3t0Ka/9dJWHzsO+EfDxLuMweX8HXVMeeFp
z31DKYXpuAuEEGji63dqOmLimMWmN9olHu1hO0E2LuZ7C/IcMtiiu7DeubeLjgkDFJBczFBWD2qH
5Lzu2JtMUhWC2KpAkKoYroqMUaelLzxcabcf3n+5Z44EW4aaQlBKU2euembVnHIzmOnsRVOl74RT
W/uc8cqiQzlcqKfPbFFwicCOQRix4Lof6EeIkkR2PXuxWenHPJR3gFnLC/XgmecB2YuDiMsiTIhW
3yw34TlqWBR5XZeiXNkm8NIEsxAfL6l/YylXAKCmjmAc+ILI++Oed93MqLVSmz2tVeJBNUb3WUYi
u21jbDL/8Vd6kY2mxCWBkeunSoY0CXAP1z0Uau7Re+2/lI31XCSR6b2/0Jmeh0vmwuaTts6OX19a
U9EYpR05uueU+nyETVx/MEPE8itM3g+c0/AQqMrYlKnqD3Zb59fNkGhX7/+IM9+Q3yCFhb6PCa5y
Fctyo+2mjBvcU3TqD6h4dpvBic0j1iGXRrln9iTpmk7BYUpFYb26wRDsbR0HuKzXkw3eAN2FclrX
+oUI9gYzxEW5jMcoC10gfCRiryNJgXJdhiOD4WHRUv40oZlvRxNfRjv3Bc6r8Iv1NhiuBda3226I
m1PUxvp9FgfiQStN4zRMSATlaMLt3n/TL02KVUCng4F8H4kx7Kx1XqzqWE2NnumQrTvY1nLAbAFp
jFPUcBvDxjqCtoqu0xTDxSDPb+VU2gtxOtthi2s/axNQ75Z7FAAIwO5qsJO9lteLYMuiCXMhvTm3
LfhYlnCY5DAAXBXICu/Iiba97slW1UcNsYzHXlo1Bbp/if9z5spZRo203sDOMHVfLSVmy3dSOzC8
tG2jrc0o4W6s0/y+hbCJJguC1BCwdK4E0f56/4uce0iuAGcZcC7w5lXeQFHShMhxG7AzWgwTovlb
Yw/2KY1REHp/pTN1CiUm/6LdL4CM66tjpvwWGv7UCG9W5X1BY/9oBFn7w+nHHL9tZLVTyLU41KbG
N2MsxCcbUvLJlNGFa+HMrWcy0ZTkrMYSSFdPPIZRVMx1L7xA1MMmnq37fFDOrqNXsptjZlN+YDy9
/+gv8XK17RlWcz0o8CLce8tv+iN0l7LXktG3Ta80onohSYTprTXCj9owjcTlh6B2nUUOZDUkitE4
UVFtywM0cKQebPzsvLyyfzMurMOdYEaydyfdfUa0zvmhaV2EiJMMioQ/VdKz6WSSL84847DNVFMi
Ht1jO77B78yM90pi9bNRlSu+GF023U/2OBznqdUcdJGbED0fmhQbtjnqSCrLbvxkAMBpznHV0ni2
ETXBldaatyUylTfwipBgdDAfhEimh2m2g6A7Q7yFFT2h9mE4D3he9P2dIeGpM9SAt4CaDwTarWN3
KMim+Axrp5atcrQl0k66luc/YXo5GPyQXz005AdiAx8Shd3RjbCIblXxbGqDLna5P2Na1IVl/1yi
WLDBkyD+5SMYW161XWDjgzIi07zJgpIJS+sW8VH6iHVfiBHnNjWIHCwOl84JyuqrSDszVwK425ge
8JcHOZcG6iJy/oRYdvfbmvThuoV9uJOM8L7muo9aYTYi5GDMRXp6f4+duVkof4BxcV8b4MBXp2uw
Ek1DZ8f0eqTlrxgLQiGUKjj+41WWIyzgrlJ8o8n1eiPnshF+rKFuhBCyOii9RyU/DH78w0UErRkD
xI3uukCs1rWFQPZJFmbreK0VIpCAP/auhmpyoYJ5E/lYRZou0DdpC1gkq0x0QsmSdpshvd71f0uu
vvuklMap6mgCvP88b6I7oykO/sIuJs0mWXz90oYB1EQbJZpXSOTfO8yeEn1qGU4L/RpzYRveL5aj
yiouoZfOLExihYsdXiLcVGswV8p01UgGU/OmOoSzHrXNSdZIV2AaRHI/Z780VahNbBvJp/ef+O/a
/1XEA2O+QFbg/IkFXrCKeBWwzlkzcdhVjaQopYsTHppiTu+6RkPpPjZnjXGvUfd3TPbik93Y5b7E
9AptUIiiOGyiEO1gxvNgta77Myti+TlCl+Wh15PEQuQaH6GPdFOieVMmU+4fjGBA/4Ckp9j/b/bO
o7luJcvzX6WjVzMLdMCbRW9grqO9pCiR2iBEiYL3Hp++f2BNz/CCHN5QmemomC7Ve1XvySSQmTh5
8py/qbCr9rkihlWD6KGcOEbTjMWh0mUZ1eeyyDqX6GrcJJKB0wIqZgWGVmkDXLxOwn5Xz2WAv5k8
jxAjrSBy+ySNjrpg4bCW8f05U9HnaIBk1nUd5OmPGOIdcbuxUB1Os6i7TQQ9+RaHrzyGbBhe9Hru
ZtSYG/lFMqhsatNAdaIdrAskk9TmiiAaS9tGqqZvrTYEimMBXQg2TaMBgCUBGH+Nnab8yupA/F1A
3dUvm7iRER8DsGl5yCLCVw65zO0nLUo0F6Zo85Jk6V4gMBH9Ax/ejdJq8bwTkmS4nGJLvW+1WeAl
o1TfVcNMydDWJ2P2OisJPCMDcoDXgjahgNMq3a8+hFyDeVQfoIEgK/1GTKy88ehFRTtJSOXAnYuO
4olZ0YU38t7f+IWcb8RA+N4pafItU0FksDYwpl7fKj5QzVNvkxoNQ9WsmtARfGy8na4Pm8dWbarK
s0i3bs1ujjcqXmb7ykowBKk7BdHSslOuQw2KCk4OGErYI4Dz4MwX+z42sHupOtAQYo2pA5x+sRDt
cz03FATBGi1ycTUp3Diqsu2UyMm5E2QJzKdfClxNGIOEVcR8rTWdURQqNdc7MzkCxkCsOLWCH9D7
JqcSsEtprCHa6H6v7RMcMjC0muWdAo9+Rnj9wmj06Mwd810JAgYz1xPKLbRj4W4vE/MmUcFsYUbC
xcqOit4PyB2KeIGrPpZt46CiEtNm5+5/S5Q9fXsgUiKERqqiMI7XrcZYGriTGU1xLHpKSApeatsY
fZKHpIC4OPfmdCEmuuiJLTJdgoCZQZZOd5nexi+fR6x3x6dMVULl/s5acJZbq+NTNIXQNPNYPhqB
X1yYU9pfIIg2nVnsD0ZZVClIExbaNX2I0+lFs7iudDxhbyMKquQ8mo7SnZKc2b0fjsKBRqkU6ghW
kKejlLU5k/hN6i2q+d0WhA1K6KNvep/P2PvDRaeqSCoA8Ol19U5H0cKxn8U6UW/nBn5FSNdwwkVw
m4u0KnEvwYxEpsRd+rr1h2xuYJdsTJ3aDt1CqNXrkgv6LRmyQbzeot6vAzj9EYyVukHMezok+jDA
iaWrY8yzcCb7ea0EnO5WitoLXJy6LiqYxurzaORJM7Mq0279bPo6Ja3+xej02O0VLTxISbhtiwo9
c0sLXR09sutRQowURZ5WCJ8/n/z33ykPQnGGox1O0DuAoV7q+FR2mnbb+H13o6G3mdtlX8u7OIP2
4pRwJx4+H3FJUtavTnFyYQVSqgELs1puFHvKLFK0WyD8s4P0VXYZGWOwz6YUQfzavIjLFOpvHKKr
zNXj88Hfp9msOVdjoBcLVBGU3+nofRYaY4ZSNslaXd6KeVTu+mBqbvoyRztunrKAS0vzLVQbFffA
KKuOwGtSD+G9c6Wxjz6ut0+y2gJcw4XIxOQAwTvyBjqxMFYHNd5//sKvUf90ulGbwQxzEQMhu1qj
PUbg90OHUsltLWYCsLA4TR4VPc5+aJwBd1oJrtRpRTMNnLZslUcSBIRB/TZBeC5C4QhtY9TbAicw
hDzddEOT5Tbqw/MjGQKQNgREsfisgJmWdhw1eK1MrdbBatQtCAa4Wz0CbpcFOFZJt0OmfGiQYBuE
n2NNEvP5m36wtKTF9H7hCTI0YMrTpa2KkdyqNtHfG2l3F40g7K2mtq7Zyd0GUK9s4+AY2qrc/wyK
9gFh89lpJBmfqs8f5P0nxXOQpC/VVRE6+2qLNXIx9ENR6bfA2OpjnlsvfMzDzghx5BjkMTsz3LJP
1gsMsJwmA61BQE/K6WsX2ANPaGjqt1WGFqImogOLZUJvgzPLvM/fTHofquGMA31GAoOuLLTx07G0
BUNNtDJu1UrQngGrc1GfwqMUydaNjOOwjcmu8KhMQvOlR9b/Shnjiza2hF9QrEiR5SzQvED2zcQV
5cy/tXwrcEUUzyInl/rpDBTho4mRwWIs3FHCzTofMlIR1Ulz0m8HI5jBKway14AnhFDXyJvPJ2a5
hKzWgJCy3DBf8T/rjyzRywGTJ8W4TTCX3gaWJWGyJpsXVYtSmFyhbpRiUXwmxfpgMeAukGxY7Hau
uMv7v0mx8InFx8sIg6MWVtEOUAkjBwjypjiyuFOY0wvBrsWjcZ2fi6LLyXj6vpSCyexoEBPGgbuc
Dt3ofkIc1cPj0IRHWcw0L+ur6sA1rnSjSlbtcR5wCZ98C827+ElBXeHMVnz/kS1PoIHhW7JdKu6n
T1CorSaLhRYe+3ShecObd1CP7GxpxpO8A9Z7ZrI/HI/UGowJ4QWtitPxEhGB4yk1w2NMy3+rmE22
C6pMdfraRB9ophH/pztqAdDASNI5kzWg4afjheB7Uy7b0VHEd8dBOB8lkniPzjwevQAr7TSMmzOB
5D1+kmsKtUxoyAvaBBrf6ZjYLYjoFkvRUfbH8R5BiqKxqzBL1atgEsLO8fO0/ALxEAhuIrcGh0Jf
pJhaVD52L3kQ4CRDcB0GW1Gj8djOuvKShQOSiPrUIGWu1Pk54MAHpxuPTPoCxI/IRC/k9JFNrMyk
WinjYzgZAqYZIT7lSSY/zmkobMVcwD6rNaVdKaH1iSRruU+UygAsrwj33JNND80xZaebiYkXZWfg
/YX+iITC8dFo8ujQKtPkwXq+FYMGf5UoVpqD0SDkroPPPIArkhAWwD8x53L75/uN/hFqEHTpAOSs
I63sS+ivCkl8VJRnkOutPWNZ6FjjGG3mUDuz2T7Y3LRDQOuiI0ca/Lox3kQSOdB7igJRfKQ60nqK
OLZOOFnPFhXjLV5xD59v7WXrroIHo4HTRSduuRKvtllK0TyTZjM6Aksz7S4u4stCDDNsS5rmzCy+
z7G4HzF/Fh0yDoF1UTWMID3JUR0fAwXLK7nv9e0YIY77+Qt9OH1vRlmV5dqhg8IvN/Gxi61oxxkd
4fMgGbs8BYAZlvnzXzEctf8lh9Xp/a3mTxyH3jBxGzjiQqHeV12Jj940GY4RCtahG8JzBeH3hxug
dR3jWqQYqNauOzvpoI05V4f4mBFwPTiZuHyUOiq7MtmhNiILA9XzHPPpo02y9IvBsL8S51bx3SAR
76ApxMcasuCFWUuPCFHonmHG5zjnH60eDQMUkBYVGvg3pyGEClTey5RWj6Y/WZTfsu9yJT2babuP
JPnx86X7YD/Ss+G6jvuQCppgdeMMm77TpJSorklluVkMRL0ym/oz+/GDNI0jeRGe5D5NgiCvN2Tu
N34oqgRyLYZsAea+/ZZDchFt/AVaDJVSvNVEUjKXLjK1zG4Q2sDGaqME46UoKMUNKiY6IzyzeR4K
x/DnRvPMIZ43bW/N3JPyIRntz+fmg3WAgME3Cnl80dRchfIx8XHjESj09jXg/SxSu80s46EgW924
mSBQnhnvo7WAKQTdg3YlJq9LevUm6IXI/NSVmSREWL3ck9AgM+wP8ebzt/pgFDDhMLgXCBCp6PLW
b0ZJfJapwj/oiBqRSiuMXGziovXnAdxcWr6LVAllGm35mt6MomeTpBadmh0tMW4OEf6ZboE3mFeI
c+WZtXlWi++DmLAMRpoAe539s5q8bKwnSBxBfhwk+imRUS5JF67IQj+KWxN0wLYOi+GYjaq1UwuE
0uLU0n6U8py7XPs1eE6LKRruy5u4V6TLujOra3X2re3ns/9BFDFJjpdeFgVYCH2n8zJ0ZoYPzZQf
47RLsDybLUzUsG9q2+zc9v1goVllKn60nKg+rgEZralihtAyVFbHhlsv/lqNXga7z1/oHcmVhB/2
IzgCYv9rgnD6RngsLEy3pDiKYqkA+1a0g8/2epyr/vVrxgU4Kxo0tXXNI9cpNiV46ytEQalzaBoe
dHOLarVQvtRlEW2AO+Ve7bMM/ZxEe71Pn+RYaxFXLOefAdw3RxXm8My97KOZAmlAjxPRN9KO1eVB
wyEZoWOzOM5zk9tqMiFgTgfizOf9TkpkmSlSaK6rC78G/NbpTAXw8sDmWeUxb9WE7Rj30bbMSvTV
BKCdqdspZfQcYhcZu5XcKl/nKSgNe1BVHzPdQjr2ozw++HJQouOv689+PjXNxoKmf8Rp1v8Jz03O
KRp2cN/quJVKpEf8cxfuj6ZqKWsvteRXlcLTd5itSqkw9CqPCuLSGBm2ePbhBGw9fb6rPhqG/t6i
ZQxzkYvH6TBSmyuYLLwKlNdY4nYp9/ooPHdrXP6UVd5HLZnmJZ0Qip7i8hRvgpSSThmrlcdHvShR
Ii7KcR9rSu8osdVsrXn4PeXGpvPb+kEZ8/QMWOM9S2XBob3W/dD7QuZ3dcxLSSXGkODyY630BqxN
afyqhIhWQenRt5gd048pFRGjJrEIrwaUPr0SR5otNNHY0cNa83JVKc6IwH5wUBObUAVTISmB2rFW
Zx6C6kEYKhQZDWUMftQN3wL+FYL8NOk9quVCJdNWFSczQAVOjS7iqlZ2qgKFzeYjwuMi4lc9p4bE
NWfEjcy12mr8PYwLZTTOfZFmnCjiU/D5bnnVKDxdSFDhVDpoQgNXRL3kdCFjPxsxMS244jVqfadU
oY6HxFIYDGglIJqEfmPhmnJn+Y4Bc3kPerPcov4cYdAUQc5xKs3vkk2Vd+pz4YvSVcvLbeR8ZPMl
o9CDodG7GAaeL2Ax2IAax01X72Qw9ZOc3PaCCoHGKIXmSYoyfg5ynjnYSYGrGP5p8Y05RZPplko1
YAIAExnDVyuerrAlCTQ3D/UR+k1gdq6Phn0OvrwU9A1GRzLUCrPBL6+rEd9wZ7EyEP0HULQXgi4U
D0TCZkvdA0+rFAGooy7VKtTZeq5/mbB0S54O+S6uck4bG9cI+0BFGcBRzNqs/ywQSqlsXxXqL12L
q4Yji+HwQ6wNNXEAYyqopzVJ/tP3++KpTWd98FCTyHetiSCJkzS+JsOZDZSUgNxjZjaPoyBiP5og
F9Iwdu1IBG8EcX0DaEiV5dqxTbRKpm4bTL/wJwux7LMaupwxSkI6Anch2Jiuaczfk1rSOP18i1jv
IsryqVHdXsR6dWpTq42tCKoWxYU2H/UqAeVDPEB+sSpKMcUQxUzh/M6G7kzdbOVbAU928SHWRHyQ
5Rw5PMAcUnJBB28sMa2plRd5HP0vWo9zKB2SGHPxudD5OqZW7Cicp/L3sp/91oHqhu1UlIq5k7IE
d1FXz5oH31F+isw2zOxpxkfSVpUaQcBJGi/ksZ1HGtR1xdCprNgT2LofaI7MXwsx5cOp+qpUXD8V
01sJeSlaQ+2EK27nRykOm0WUl14yltmzinyp7BayiZXPwBevAe2eBrgTqcntzMCU+WnEzmXfAqLA
ka8AMbXV4n7q7VpVqTuMaSvXDoipYGM0E1CrQuktbWN2i0WRAJWhhSo+oY5jhLno5cWUuTEmbKmj
VKgfVIEW/vLLoMBFpA7CFGcQSQ8PEPDwIPBjJfwtzm3wDa3M+F4Ku5G6ZK3XO6GkzO+oijDh/BJT
oRuyGQgZkN0JBpqSzRcJNOXc4/RTn5CJ9QmWmBj98HG5sOcBUpJdD9Cg8GMcNJxohMq/CjnZi+ug
TeThEPua2G/NCWjYZq6L4v7zPbakmCdRiPbdAgoheiwAHHGdRmS6KhhT25BZp4OjlaVxUOX66DdR
sVFRPNj48/RTLErpTNfwg61tQPiiy0wzZRFjPo1+iDBXdawP9VEP536DwVvpSgVov8/f7qNRoIhT
/eFg5nKyejsDkaAYLRz6B36vHNhA9CHL+Rzq7P0ouBEsYE0gPRQS1jlSM2d8HWLWH7tUm5xIkX+m
hVK6n7/KuyR80VXiHk9B0QQdumYH+C36L4HcdccCWSGXywAMRvoEm6TCIuTzoZaT53RPUC0FosTq
UPenfna6NoPUlBl52XjMUc91+BxnD86heWFMqQFZBmD45+O9R51TCX474OoeFCsFmJ5uHI+zOkqe
BXvOsSYMQTHJQumBg2grAef8qmmciGUY13haa8WZy98H86sheMFFB9CBhcDP6UurRhA3tWmNR0vJ
fxdYslzl0yxxAGO9c+Z1l123nl+ZSzO5KPuF6/rpUHodJ5VWC+NxlKViK2R6f1HD0fNqdZguZMs0
Hbxb47u8wPIo4KEdsFudK1TauSf5YOMuvG7UXhcGA6i70wcJLUmYIkRNj70/c6OOE2m3FEjP7NyP
RlmwdiKgO3Bva/xg3sdTr/X5eBRnITgkgvxIV9o4cx36YPmYTHB9tAupEayTbwSnInOmgni09DHd
6nOR4S3UtD7+HaJ59/kCfjQWXwV3RwtcEhXR02lD/K0zkH6bjgu30I5waLrJgvBnyEX8DB7nfWWe
solOjxDrBihXYDtOh9ITPxPCQJWOA3BVrkiikWMtSAaT271ldREWsnGJDOmYkThmi0TegyhIwmXU
YIvrxMyYbM+GVtxWHD+DPXU+jgxkpfEixwmOv/UzxQPvpj/Pvq/dpBFHmFOPw+8Rk8ufxO5uusgG
Yd5DauWAM8ZZja5mf8jP1ZGWmLL6JtA3oBBrUtLjQFjm/M21Rh3xhw0mfTp2uMltBOzX3YECnO2X
xj2K5cWVWJf6mTLAR+tIA/YvGCMqfavtL/RdL0yJMB3xQJpco4emSqNf93yzP0c9fH/MUtsFmQO7
nUsTUJnT16OZqI0kktOxSUGZoxwlkm8EyFcKM/8XHfGnVCxwY8Pq+xx47oNojuEnhW7E2RZR51U0
p6E0a/gxzkeNHB15CtpttY5qXoJBZDnhO/vHHwc9TWi1cJ8XEeHVtabS07o3jEk8WpBJIERVD0qm
tPtxgOr8+UjvoQoLQWhh1JBJcJVSVqd7l0HjLNNUO87gFR58i855bJls4KqCQGT3KLLuC4GWv53r
KXog1myNshuUCYCZqjG+fv4478McZX3u5ZzRoBWYg9MlVqugJygY/TEp8gTyam051iD/MSwCQeqF
dktRZikyGKuAkMtWVFVypR1rNUw2Q1/zzjJ4F6k10QTvW+nM5fqDtzK56GtLcoMo3Lonb8oB1plR
rR5pHk67whS/4pIqbj6fuvdbdKkuAZ+Ch08L4fUe9Obj78qmFou40Y95reWHBOrFrguUcGvgC7Q1
kAG5+dPxyAmpt4LBXhZqrZXsN1U6T+qkH6n8Szhcm0BtxSF2+iC1MEicziEA33/9UE3AD1GlRoeb
/z3dGmMUoJvb44RpdChgxQkdYbyHhX0lyc/oBI5u01nRNkyLl8/f8z2/i5jD8gGQQz9UBdZ6OrAe
tmhW1EwsfkrDb1WtjGMgpLWndcIDM9zc4eiGElljylfh5FNBVLjs0nNUPXj407UUaqljxcpzQ8KF
SFyYH03EaTd+a6g2bNT8TEB+X17iecHcIqBAwKJvuwqTTYIh1NgpxrFKhdzT4aY4RtfET36B5Jc4
0Fyw/CFysbqyrrUpMV0Dh0VPaksBzlktu8kACObzOTTfoTQw2qafpSDDwUegrhutoJMGLVbV8E6g
8HW0qmqxSB87IARS2Q4/itFXj0bF7dSZqcmbmzhAVcaJIkkq0HKrh8QmWS9uUnnW4eKEkfmMm1An
H0z8bnZ5HFjbMI5Be5l+HU32WEbBQGGlqWZ3wvj1iO01xlB6zj3OFrW4VrH8woIYCef5QtfzOkNo
LbQAxFfgApZ+1ewZYZzsYsvqsycD9ZZqEVioEnxJ9dSjJlB8szro230dJneUfrNfRhCp7U4Uhvyh
qlUr9rAAle/8Ga9nsvbsh1gVIT7Csz9mrs7LvNCRFmdsxov5SVYSnJeadlJepWnqw1h2te8NUoVB
aZbGv6JSinHvLqCwOiZG1BWaZHp50XR1/LsiV0NDWg7mb1Uh6zdx1eFYXcyJco2x/VxuDQPHElSX
xz6wMX2Go1T7ZZhuU0yN8RVOdScZKup4AIbG1pPTUrsUAj8EolSqmIg2MQ7nZ7L3d/VXLq2ksuwG
IEPUZ5TTTwqlxK4y0ja6C2Wt9gTB1K4UXEAfG1VAxUPp20NtCIpXVLRK5kIaz1RgPxz+tSxEd4R+
2Oo0R/DGQEpDjO70SX4IAduypRLdMYZIX44baReCR3fUIchcq2nPmSK8y9KQzyR5AWcMJh2Z29XL
6xEOIx295jv6AvXVWBj46oQ6gquUXjaaHwdXkIKFM1/gu1fWyFs5Vfn8aGRzNTudcSHl2+Sbku8y
jC2/6CZTHOEa5QV1Km60IvE3JWZSdo579i8Im9WZw+I1jThJTRmf64tCf27hyK+v920tSwNPoN4h
8Q8ea+xMTfBiWRtuRnOSrqU4pKDoI5Gl2LoadMBceu1JaVSzgT5Y9YiV10Vz0QfZNGz6PFeva2tA
yyfPZnHAkNtK0Q9EqZ7KleXnmyEOGqCkUTjaUj50gaeNuhrjh6pa+4RsnyRxRtnclaS8hA1A2TV3
4jqfQnC2FQLsgdHWzZkVeHc+M/UEQf6GxROXmlWiTBGlHmqSjjtk9jTwShYwE7gI6MiIcEOokJ25
Mb47L5dyzWvRhvYcCmvL87zJBwIBnWecjJS7Rq+5h4N4XaTbh/ZLJRZfklqUn6pi0J4ws2v+tCy1
jIyU3NLn5MBc9zdSI6jhmUzKnYa8lSs3Iu7w/vD78yPlfeLKKADvkF5lLqntruYzs7JxkMtKuYum
oDiIVjt8FZQB3miAjGA6p6ZTpJpyKbG23znmHs1WjfZoD5/Lu95dgJbnAKrE9ZLMhP7e6TynpdrF
UdApd/0sS4+52kcbq6SNFLZC8PXzd36XR66GWqVAJFqZqsatcpfhbE0RScgc8pVzeL/3oYK7K3kx
RStUUYEknL5QZEgiQjudfhdOirRJxCjbA5lWbqd8pluRt9U2kBWos6Xf3xR52W4+f8n3hSzwL1RT
aV8DFn+P/YvUgfNe99W7Uh1NLzYz3Nnj1Fbb6gIo51Ofi9fN3O8Ltb7pjXP2PR9tKzTD6NLDatbp
yq7muB8MQWzzULub53G+6hJJOSKVGl71STu7aBAMFzgz59eJImbf6zR9yItoUSet4z9O4wBVLdhH
kA3AUGjlny5DY3XGbMB2uRNrsnpbMoahtVHkaG9qfg7zHtQE7SofS8UxG9X4PQTdriXGQiwcmsmZ
2zKS3Gq24ucz67PMwNtQrnJoU7Gjn6/LwJTWoK8mCYAfAys6yt0UbEdRuzSDSdkZaqEUWJNk0wF9
1uZWS4BeVHEmeIqQ5D+aQInOfQ7rTw/GDDwrbuTUq0gv1+AicIlRqFNUPealXIVuMwll4skhKbWV
VEnu5CTzxH50MOZLqxRCKN1ZVU9OoFrto8nv9d0R0e0J5FMnKe6smOnSYhnUyKtnNHlsUW10kgOq
yqGDjUZ+6RvpYNjoowu7GjOPnxUw9Evq80MNNTBqnkxO0c5ulaEcbJSo+2e1m9VvllhGl1VBjLIV
JEgsp8ihgjlZvZST4iAZv5rK1AJqjbMLLN80l45VLtukbaXs1lwshG2hl/NIDTPNY4oeNBRtCfLI
OQ+gdwJky/WGPGERLGTvUcU93XRi0ObSUFbJfaAmtbwfZyAbdhsGSP1FvdnINuE+eekTOf2CLUtD
MWtO2nu57ZQdiXf6HEmxCiQ3wsfGzmIrCB1Rxz3ElvA4OXcArKMhz4qdA71qGM/AXdZ3CpSgiiaL
edZupDIK5iFtnb6vpK2SR3dZNEaOImSzp7RS7NG2TD0/qK3LaZEypM/fu5iyJw61wXMaG+8uYFhn
0GUAw7CQEzgHV7kWUqoR0B5BvhfwbkASe0crwJP079gNIFKtbxZ1j0L/kUnxtTYzhUW/U8dzHMz1
8c9DAMnHMxO5FGgH65UkUxIEi47K/UCH3BkLLA170u5D1mDSWTS1fp+Y42jLiXSmiPwO7UJmSznQ
WohVHM2E0dM91Hat5ht6ZtzP8m2UXjXSTUHzz1Q6V/UFV6SkqiK6Gsd3Ou728/w4JSow7dIJtKvM
2Fe16am5ZFvytziPt2JWe6/x679Nxv91kcT5v5uMO8XPovmX/3Hx8pJGefA/PzIbX/6Av5iNW/q/
gaegzmIBIQOFvzT9hpem/fd/5WdMAFPcjyl2A85ndf/TbFyS/o0GKL8HPABYxoUJirzNf5qN0+Ph
NyATRLOEwtGfmI2/+oO9OYJAAMt4hCwK2cAYgf2tvjC00+N05GK5BS1ua/1FHOyi+gIFqSzbt7Wr
I5mO/kpOUVjFK0rcje1OVy6QPrKnXIFIcMg5y1MH0zvkgMoIfdKdiLGofqhNfAo8ndKN6jSlWzX3
fbxVhK3g7+rEyw1Hqy4zdB8l0w31jREf6nyvDJe+vh9Cz+8cLXX1dpuNFyWi7MXGRwVo+pLVICOu
wgvja/Ml+zX+0H6PP8AaqNdTdozip0ndZ/45tLl+eki/m6FVdowqCSL8oSpvTcFrvk8vxrfie/Vd
1h3tm/jSh7bxLJWu8Vx8L753Lzk2g4k9P4/wz++5lvibbnqZIlAEfLZ20blasRviiy7+qSdAdqtt
PF81Cr2uzYROXoLmzU7rnlLh90SlIBtCe4xvh+nMfWbtzrl+pdca05sLjYELjeIHLPpgPJb10Ux3
onmhCQ+lfKvq9vX8Wziaj91l9mX+mjwpnpDayRPKQ1XvIC5vVY6YOTABy7sBZWJkgWq4F7bCb3zz
Ud3+ZRP+S95lt0Aq2ubf//XsY64SyP+ix1TPbJB1q/afYIOciwprQ9v//6LCB2uOcAon8tLkJYFf
1b1MEZEUPdOV7SgPmpuWJZr0S7bpa0Sz+RyZ/txoqyD9N462TjuW8IAsIqI31FmgkK89JWt1LgIu
3+q2c/Tt5OCb6MRu7PLRO5ZHiHdmfmhO5MLLcgNXOxOeyDjfh9y3D7DOuLI0mUs/C9Wtuh08lNww
O+nA5NlNigKGrT1OTnsJ6KyFqffF/DH+8nG/eFgoD2RhlS20oKvs5FDew41AzzeYt1CSlOfogCy9
4rtLs/MhewmOLc0W3QkKJ3kQrhXDbi+iBxGim0Ft3yY336Xi//oHtbRHw8YyZoiBuUBvsg0vKWwq
y0njxa3d+o7+Jbhsf4eZKzwIV/HdEIFys5VDcBs8zT/K0e3Qbr8e3P4uUB0/dS59u7usv+qpU6b2
pVHb+qP0tfnVb5Ob6dtwEbjZXWXrqR3dQeWm2yFq9hdlM3ItrJw5dQpMKmNnCDfzE8220EVTMvod
8rO/y5/5z/JnDe8hWP6rlLZ+/Uu8Vjh2F/sDHthRygdK1UDu0mQLFrNGFUa1O9POv8sXkduY9gAf
kQLefbv1oX6mDoKAoZ2eqeKdX+ZVfP/vZf5nXOZz0WTtXPz3jiarHsFfgtmiKoi0nkwZdYmtb3Kd
qh8lEyiMui3l4GWQVYQEqshujQYroVqRHUFRz10Yzw25Ohz+HkOui21/eU34YRTaQOTRtT59zUST
kwqomLqlsOjQwXW+fAMmd+10Z/pNZwdapcN/9UDyR4ceDiNcSihO4USxmsVILkLZbCp12/uYpitm
gfmGgbET8IKdHI3jpinHYGdYje4oyP1tBGo8dq0nml3Xk+ktMoOunE/ZflLC8hBi0uCoIHxRJAyr
jT4ReevrqqRPqpuE5NhPctdPvoyymqJg1f4pqfl1gd6+zmqB8ibBnySK1a2lOJkTDrY4OjO3ptmu
kKkxnbR3gtxNI5fDrEe9yxYfqbuM1S0Hh9/bVIGM8Sr/kWa2AdzSOXfofviZvn2+1boGWSqiQ8/z
TWT2e+TXoM+lNi5X8X19Yz7qO3MnP5bcDcyb4bm/Grf1VXSmtXVuydfaPf/kS66tzrf/10u+7LjV
1Z/c7n9/YGvcYBFmuSgLpHnVjwqRD6gyP5rODq/OUYTOba11/f0fsbXOveuqE/NXv+taW/n1M1/0
2WXgZst/VlGr6cM0npF03D4+is7NDR7V9tPTw/39marE6+KsF+/tOKtwEpi53lvLONMhuGv3gMxs
8eBvg127fy739R4ulqc7JMj7xh7trbBVHN8ubXK7y/I6t3/8OLiesPUOOv+SlvB1aX9Tbd3O7Wuc
hWzrbFIvL9iezx54HV/q0YwwnFe3BVXtO+KfDyfnaG3CW9RUEqcqHHFfz06OasyxPFQ3tejggGhA
r3kw9p8XFs49y2vf7E1OEPwDn+Xchnk9b988y1+7YT48t99smLWMuRYGlCIzNky/QcpZPzTf9xwy
xRaviRIprHOaXGfneNV0G+KqEem3qdvWHX9mo2vdpF+grWuyq4RuGLmcdyAUWsOOd0rkWMqXpKd4
6FQudKaU69I50MC5L+Z1Id5M9H/5F3N2xVbV/791xdbydevQtYbKNnpn9UnEDskzp9iKXIsdf6eq
rvRbccIEq0ZX+Jt3ySpc/sN3ydlJWMXVv8ckfFRABG+KttlCerLeETAUiA7zAERs67rfC/t7uRm2
V9/RgHUfN7FrvwSe3biNa948OcfGU+zd/f01nWp7cncXk/O4c3cPsb37PEQC3f0oXv+fh1o7iKdd
a6LIy0OJW9q0LgeNox81e9yEX/RtN9m9G/b8U3MoLpoDH/KjfkXn9lj8xtTM0UtH2E18+u1Gsb8K
m1/VTnnS3M6xdr5T7RIbAYMHn8vJ0feOXyFB3+redKBestvDOXNMV9/rLk44O9ONtq1tOPzltfb2
lrbfZrwINy/Io3govbml91JfqBihfbmlNCV45M4vxZXvqret/SI4232yNbyeCdRtx3tq7YQ/PnHM
X6b7knLaeU5tH5DG24TPHNXPwbbZRPypgAS2kfPzVruys8tbcJ2e5u0tTijDKXkO3U1tr9m0trjv
HYN/rfIr4JE70da/zL/hMOTprnZnXC/lMmkr7r/Fv9tDt/nWO+OB9/mZOD919/JpcL9dm/Y3ylvO
t9u7zNmqDJfbxR6RSg7j7Td+CsVwWzscPNPmlyuHdKm9iRt8V+3D9f3xCN7SButm695F4y0/HhFJ
ti9+jTeIum86p3Ybr3UvOufXV5nQn9loGrux80vj96Gh7NVufpnZ/ebxorOv0j2wWpcDwh2cx6uL
eF+7lUd16Ca8vMgvlz+sdOtNuB8O/WOF4rxdFvbgTIf4Mt53QDIdOj92d4gd3JJuZcqH8eV0UG6W
YZcn9B2fv74mtsKPxP51/aRt/RvT/rH73dlfv4rHCCVZW7Tt6hKdQea49BpXfPSekn3r6XbvFfun
xu3cwZ0Pw8a4YpoFZ7T3wX+w913LcSRZlr/SNu/RFlqszYzZuodKjcwEQIAvYZChtY6v3+PJGiMY
4GZsbVdPVdvQQBAiE+Hq+tX3HuKMZCRuRt0e61u4CbPg+De2+OEizLT4okWeHUrQZEchtZVgpVjA
zl7lTkgOO+AO2tm2t8wbzUEV7PqxXlnCGlO0R9ui5oLWt8Qp5rVL/y2cYml/ZoK+asqyQZE32x9G
VN5OO/TWDt0hSUm/CuZkGiSl66dxSy3JwR3ICG/7N9v1+nxc2J5lpjVT838xrV9M638m05rpjv/M
S7nEH2YO2H8m/0Tju59oNQhrAa6HtZn8lK/OyY03BehUAtlUmZXJO0w+1lZnd3ZrtdZkT/ia3g/2
YCP2RNlr47qElARqHr5nESn2GpIC7fwpWwm2YOvryRSpYCq2aAU0tWIrtCKTszpXO3Vu53JUNaHQ
mAa+htColSMiPmJLtcrO7ltzoCrZtqbVWcq6s5580zB1i0lSNDBZ9RZ3HiFFkWJl9/htQVMTcRrY
7NAYEmg14Kb7iATk7kmiTwV+z0x8KA3OW0r1mxzS8RQ7NyfZbKAYdeSU063Yknhr7MsXyZnoFpI2
I9ub7ZdHFU6BgLgJ1If7nBhkukhtiOnXzT1adxH4MzQCDXCkCjm25JXtxzub0Pkd4huv93idKRWv
r68JjdYUuWK2bydOCuVVJqPd2oXFtgXphXelOdqqnZqFw5QClNWYiXNdbuM8F856psqH+hBkfpXD
84/Ta7F7LdXxyU5egihnJ7npTBbhZMcor3urWGUr3SlWgzlako2+8pYIJ0oBLTy0gHpk+1ZgR/gp
g389tQIzxoFLpmYHOH72u9IBmiKcGZEdWjVN8Drebec0tCY3dWK8OrjxDjYvQF/4Q5pDpeHtCSoo
+qZsxwdgreKffBCcyurtejVZowlN37NEItqDhVR3aNMFdDAsBh8CZhVaHpaBBoj2aEF7MzVo3KXV
0nRTWtJBdQSbhyMoWXV2YQL1Ahq4ArLXcTK53VDRLSjNkE9jBS4pb/nVtJeO+bZcidvGoYHlm8j8
pBGZMB1hnbkhIVDPrdLJ7NSy+1Wzb/a8zZvZGk/aHU1UDdFgDTguiib5IGGmejYmTxMoklAMaXjf
4efEys0BT+wQTUbyM5VBx43VYCs28DtBARWd3NItFZ8aFgSlnV0eOAZcbWtsQ9s1aEfU2/HQ2iRc
+SuKRjJOsEQ+i6xi5rD6xSr+ZVkF6qWus4q5seu1MheHOlhFZ9dgFLWlOh0Y/mB7x+E3weDhLong
EewV5cFzGH8QTN4acQM9h6cjsiQyM7JTh6MvHQxWEK21CiWaP9QwB1pzslIzBD1ruIQJTZy1me2a
Xb9SHwbQs0w8+GGn9XhA2oGJW+FbmY1EamZf4PaOFMF/PFI+8GQvPgSnhiZrY9U4jYPLZ0sOsq9W
QPRdIahP9cvNAbezrrNUNC5Y2KeZLVR1EQou+0p2JLgE2I1uKSz5XU+ZeGwt5WWyO7OAWJxs5SFZ
TeBKMjikZDI+yT5UKhCVtk5iIo8XHFO2ErN2IjvAvvn43gen9C3PRDo5vvpW7vjr0Ers2ikd4Znx
3hicNQN/jczcCc7s71Jkp7D3hscQwhcpdWa5w9+B9wrP7AmCG9kl/j4wcTZWSj2Tw4Z3m9Rh7/r2
zvqNvSPHR2Cz//11Yodr4D05+IoRQ6uktZNi3iHOJbGBjY3/Y8wstlKrsDEnrDGDFEA/fcyAcX3P
DLCO1MHnLnXYepjnwl9H5uTmbD42+4p5YiU53sVGvnwemJxgfwdmu+/cFCyXsV0NCoQGh0JIb+JV
Cp1hC4Qz6A8JMY7Kul4lp+gkP+QrsG/I1mZf3wrr3hxs9Dtz2ouSM8CyZ8oMEpVMwWydDKcg04DG
kHKtBYkB/o1W405+4dG52ewnC9ydMuki4rx8l9HjgDPgcUs8q6ANrShvogHVSaECAgqxGVjcTWjH
NuDrLRMtnKGccCYH8c5EVwmBUNmeNbqJ40OkjfZopnitseFJ+KZg4X7ZTFQHDvNToPcIhABKQE+j
KdCtbhfvChQLjwY79CEzR6LcILa79s1zjqwfBzCBNHP0U+SEJsS8B7nmUSglI+6WBZAiqmAnEZIx
4AXKKbfTHIUaTrmqt/VWc867EqKyghjb9ZChIiZe0dh8EGwFi66xQbVVgOzZ/UKbNiQ/xbZEfSRC
bdyNserJPVuhjo3BlDF9021dxHMhcltcEMzWrKzWzOHaKiztiNoFjG1YBKKvI0SD12Cid64HOQ+9
zIUrfFWvpHW9FRzxQX5RX2pzfPFBmbUZb/Vt565gV+d0YoY2ESnUr5Rs4Moxd5P9YHcWt8PRQvP0
HckJb7j14CQWfUcXLfr+ntDjK8Lp9Hy3f4rI3V1PXqH1eTgw2rrRnbo3N0zbE8hETszFUpNbNkqJ
b3KMZUA9RFdFDPj6em+4lQk3iMnIrLR617jxccI6dqqEPj2CtNiRKqaOt1c2/E1O7+abHAfDeCHb
LQ9HU4IORoLiWgLqMLdIvIJ7r7eldeCucZJMHc+x/T1lxIRoOUjIoxGFsgxyABIymOtkldAzqebk
K80RsHHSWn3g4BrKHCyL7kVToSM2ZksDl7n3iGU4lmSlB//wnlsxlAgPtJ/hA3ltWAJj1BJ+a+AI
NVO1AjyGW3BZKJf0l3lc7INFMnfpyAVwGbuhRpzk4q0rLfFik7ALyzRUdikQQbnYJ8MDsz3Yhc73
ED627wKz1Qb83a1iCybQrrcCGGy79zcafm5WvCWFxHdlyu6uSndMTVW2hf0skPYOXMzMDhdNFVyN
8TForHZmx+vWAXIJeHF8HO9apzqjq+audoAQh98xbghOvAHkoss4cwQOnENWMV4HzRe+zZhlCeID
ZoaB7nmH4SiexXO4bR+FvbKLt/5K2XdfcmcgHP7KsJiLFJ7VGwO2AeOFjA8LBHNjXBaSIXZi3FsV
vPDbszn85G9lUsFikqHDgmxc39ZxydgpMQcjdOuNYA00uO9tvAvu3A5/0990VF0NG3BmJzn7Fptj
48Jha8Jx11jQYLM730ygY8Mv/aX/UjmtWULvDMHfYjwfVGBFjg72EuESjxDaE6jpqaIUanUF8sQ5
4QQDp35OYNQUpniEHYf7z0ygyBFW8IaCCuEuZdotvnY2O+kKrlYmOhlrZt519h3cjBD5JRJ5Kjhj
YZ2CEKEzOOFhhI+TwxMzByW+eMrlw0IvS/Am5lYF78JmBKBqAf7xFmo1Dw5rOD3MreJ9j1xIW9sy
J612YWM+dHe8ZIoE4N64P6PNNPEWLtYBu8b+fLAm2AoGbA6JsCvMrqsBhm3ATPWxIwn2HA3rbtIv
YHMrj6YwZ3BWoIQUrI0ZvDA8kTHKAhgNns/MnXbFEwoOjuukXUTRZWdcDo/UHvsNtwpwmS8fdrLu
nIYaq2zPI1kyu+/Wyg7HxZzuJHjijhDklndWERwAKe09U1/h80KKOtJVvwnUgRRfYkyBGRHKXjcl
fDLhGt95K+4EwbxJ7zp32DDBzAiOPQEtjPBEplRAKbEzM3SZMTjhEj3D8q5XNcofQgI5hA92GhGY
tmhvRVuzXhghh1AKeieACQilA1uQblEAeSgcN7QzSpO3Fo5qHafbIhBS4vwMMwQpNw5QB0pCX0HH
2CC22/IJbUewz8xCLr+w3YZUhLEDWr9lYoi7Ze9lv9Up4BvxvbKKHPHEJCezBgMHZhSsQbybguwW
FMJFG3tegf/Lxv5lY38v8BCWzImZux5VkyjD7OGNi6D8MsFRQ8l7YmxS3C0lZS4bL2w2HxIAfhkv
v4yXX8bLL+Pll/Ey/C//Lf9JgR7zgF4zXWaRHYFLU99g7BupBvBJrxwNOvFCEeDSGLMEof+vMZaN
sFmo4JcR9ssI+2WEQe/6ZYT9+UbYohY9C1T9Q1q0tsCP5yUaPF/GqTEgUoKubpe4R7FigfNsKx1Y
YJVljiH+SOCsQHRXucQQC9imGvzGkylbIuIYCnxNE/wwzL/9zWuEPD3dfHljftmYvuUG4V+/TGu4
t1EvaSlOD7cBQALogKTH3PSR/sYcMszn8c3PumH28VLe1+JKZ7GOf92VLoa/LpH0D5bR/9DwF9pG
/kzhQec/1pMJbQfnKeR91aFPTdcw4oe3Dv465nO7v3+9H+kznKo5kh/u8YvChDd9gzTBHv9LzLXO
/H3wQ60m8/k0kUOJt9YUTvVbjhyQSrDODtmhdvSb5ot4I+2l3XCUbwurgEO7ROaIhnBVDdcSubm5
eUH7LnIDr2ZCbuCKmtbTml8hJ3U9OaWpwNXf2jm8o4Et0Hw1Ipm1NFlKyADjOrAJ/roj0/oxIdrx
/f0ckDPCAJgrZ76G5vEdMQAJa4gR2AOuBr1naZucvbnfwPG9bYlHX18jitwPRP7g/b+vzHuENuAX
VNiCkcKJrJCWfWWvsNUf77EXlz3Ck4ENcHkHSyo4vl6PTP7ci/7hZGa2fRLGRqzHrYxcZfaxQciH
fu2twczJg0bsWxTifAGiLDkN5PZSy+4geZlYW4L8ly0yaO5QI2MBV8MECgthYbsOwRU7Q/AqskIE
JrCWCD7X+1ek2oyXXXtH7ktkvS/h8LDWLp+V6g8rmSnVA3CWlUFEPED9Wjx4b0izdvq1dg6f1CP6
hB2HG6DkZGQITAbArVLeIOiZzU1E2+lnFAfKwGGIWDXN8Jy/qAjymRxysQHL5qHCi6JwUDyqVteT
7vH6CUgszfOTMfBh3jNF3Whr9Jz1cDfQpzdEnPaNhUBT+iIgZmT6JNwBg+cutVM7sTgzPsfnYAeU
WUTuQkSEmE+b5Qdfn9OlwO7anGZqPXBTZCkuWGwFESqZIhKFUIhkN1sdeVwsnoeEGFK7l1wT2qCM
X7ByZAIJX3p7jdwlVEwhsokoYH0Jykig+QhTRU4MYkQ9QpjJDjEjaE2ZozyiRHUh8xi9gBb2lL3+
gS9HaG6shRzmz6IFOubLgrSIG+xYys+IkC2LDrD4UIbEpd7yTyx9qUMkzrtH7Af5aM2BZaPVdwm+
svA2CzJ7CD+zcDpLZ2Lhb5Zkz+g9pCmi705VWL5sSkf/tjI2pWyWaFcOx/PoRki/rhHBrM1wO8BL
96QeJstlKT86LSDuEfjFKeoInNaI+3X2JZwGJzSbcbIaLmlJhhkjf00+sHyFzpLWPFSEDIHi98Lp
N6+vnvX+frd9S53TTRaTLCO4f+BRoYn/AtzB87th1shQY95x5vNmcp/9Dxx2xOfQG3rVuuxnFgVi
vnKEF+Fcry7xZIRs/0HyEmct3lo5C71RAsmnhL/kIKBe12Xb299JbklY9CwkAQ3BSsB412twjHNB
R1LQO57cpebd3Tk3U/uyQvDE4+trhto7xkWv34Ofa4jf7+alQPMDHfFDFnZSi4mWp+Qgq9C6kGnm
dE7OssCcCoc0bcUvC4MuSctLhdiHUX9Jy/8uablID7OU/T+EHpaYsThz9v95t2WJ7V4yAz8Q7i+2
+9diuzMN6S8m1ZcUJfFPUJSWlE5xpij9VZTOJbV/3rb2r6v2az9V+9Hok3UUU1CYMOOOSl76aDoC
VU8/fu2QuXPIB3d1yM71TnCR5G2+IZPCSshbvPOhySH3wGzvkEZPwzXUCzddI7eHINkH5t3LQBWn
Ri4ZelY5qj3tcnhiIoJEvW4XX/IqMsqqDII7A5p3GNPgWDgA+4mOVUmOCSw9FGsuqLKLy5vZZ/9i
y7sAgXwyNNCqXRDQRBnIWKwU4YPE0NM6DdGtFcWyI81uW6TIyF8084Gp5iwXdjChjNPqFuYHDJDY
jTfqJVe0pO2O5YFGNisTAW6kClQTAujIhOXtseIBMzogycpOdwZMfpZy1CJCzhIukcpDJZwpmpc7
wM4kuUB61VEE22it64rc4uJm2sK/1OKkn2Z+fzi52b0b+djPRHTRdeAmUMjmeA+/xv0D7Gjk3vHw
gjjOjQyPS0cv3skb5+ZYoFxGoLBHFswJJrau0dDsipQeOhklCmZysFfr8/UzXFzmTGb+E5epsB29
ts6Z/FOkPFTbCq6a0mK5pPF+gpPGDsG9npnz5Xm1F8nT49bxUT8arld7uGzQnQavHJ6R7Ii35RQ+
NOZWGK2vklOvZDu9Ebeqq250Nz37Dcnd67vHZnRtxjPpCAR7LdcHzBi9be0NHHrXH38BA7z2/JmZ
3wD6LBc1cI8KcLooBhppfP/MismErUx5fM2Qgam4LEOTZaInpuDawoaljTMLPrAD81SjPfZ7hap8
eCz6rUQFMAePSDQ5TVZFkJxGut7yTtcnvrAvxtz+HVSeCybsS3p8ROnYccnA/rnU+H455wgCRTkE
jVRigE2DKmJgUZjolkVz+PbgQuXILaOMCbb3M/yq9oo4qGTL8AvFfgYuCnnDv7cb9Lq5q8hjAZ22
IpglCtqYhzCAFb6uyAmyEAVOZ/jx3gHphLS894XTldguXDndOegVV0xcxAdYBLjKiMk/GOShhAOY
eYu/7thvOhMoRODvrAhq+8gOj3MqYl4/rKV7Z8zY+F//3s3hM37vvVsi3xnDbf9w8p0x3X9N8p2x
638W+S5IxzlG3u+SjksM+OLJ+qC+/WUYsPjzXUEgSgNoDoN6Ae/5MPEs5oRaUXvZeQ5QnlQ7ORr3
wNn4BbyOnqGi3IHfmailYEGqhcoFgWcM4zNj+z74LECaTI2Yc9KA+tqUlvsIFUUTamFHa3fp7HVI
LcnNkGzP0vkNFFMNaDaFPM+zgkKo50119oGbXBJg6AGC0CxR08U4PHpqSG5neo9ISbf3e4CRU9F8
j7AKgI5veIR/0WgZVTm5KdEzj2/H1eCwUqMIDvvQ5l0gjRBgtaLi58wcrZElujHsn9SOrBQp1ngR
1R8iFGjR5E3RfGJ6dIkXrjNb9N1c2JyZRTCWIbpQejgZU0Ml9YhiGsbxNzlEzwi1kv3Ig/XvvvKX
ahpWW4NqY/xGIw//FcViVdgDasslm8mInLDagK8G/rLEr5nWxCpxWD0ie9rXkuC1bx/BDXsP+gfD
KLxFCRiS+Fmaf4FgBkKGlojgoE5QbUgHlHexKDtabrGfke6PiiSUhWuoGOguBRaABMMrVkYM51v2
vrAWIKAG9KO5vmX/F/n0nZxm8in1hbTNY5ATDyupJM8+WZX0dAvEE6Ya1iQzbfYLRiOpla2+fv0y
ml8kis51BZSep6dXdLCBDI/I6/F9HYLqCxqAGFJz6WwXCZ9puB9u3f8kwv9p2yhd/36KM6FaVl7W
FSlO8aLOM08F+2CHxtS3yL5d3aKGCLVEKCC/KP0hzvf2+RkAwOT4fn+P1gNvbzp6P8Wwh70V0/BQ
T7tdv7+/o5bw7NJ3DuFYdrhrkbD7TM8o0QtRolOgDi9zUODG4rXR+hxYI1ngeYurm0n0f63VLTOt
maz/xbQWmdbMNPzTmNaipjCzMf9QTeGnirYh8AIAbQRRujgnPvBLz1PDZBwgCyGlalx3HyY8pFUO
lrB+Um3g164XePRPW87qH4acLTcUuUaNRAwZaMLrwOvoSqFXAGBpnuUA5aed0DlpJFRmHKepDTQ+
MsgCWo3KMQEG1EPfo9F+mWY15fjiJu3E5yIoaZeNlaNocU2MvuOXZvxTheH7jOWZKpdGcax4NRgn
OpF0qMNFSk5Ai5VExh38gw0Ke90CbUDunlhSwnrvoz//ggS+ePk/KXQfpjBT6NJKAwi1jCnAsGYs
+uRbrFCOtbNLCGsLw+oGfeQJHaFdnd8T5EJc1wFEphVdm8FMa0qHto6DEjPYMev49bhjDREPNnr6
Nayrzd06IseFIZf2fa52/PH7fulkfm3VM32iLtqm5zisWrBLaHLICyspfF9wdZRIKyidCfeFNUZA
J5+O9OYedXxMNUzJMUM2QWgiQWJ0cSRM+1Xg9oeXA0lK7/fXd+rnvO4DecxE+6B3HCdmmOY9pPUz
0zChlUHthEuDqbQPptNR9CMqyA1rsvgio7EQa9vo7Ctmh7DCbte9ZZoAm3rP/DEUhej39+/n9+sz
XSRkduYfGM4fT8iLRzqTpH/SkS6xSYZa9nGj/nw2uXRbZ3w99WOpjwvQYEp2N9sFP+/Cw+e5zb/v
4RegiSu3/JIf8YEoo0FSeK+HSMJtqXGBBbQpQWMSGu+iLw3Zsir4kCb7HClVLVqOob8G2n0VZI/m
DCzj6ZVFHB6t6zdl6U7PM3//vDstLCgR8ybyf4QSsSCNLpv34cT+AGm0SCQzHptOoaoVFSMSnqKV
mI9EXmhLkAA1Za1vmUzgyNfBhM3vKEiiG+EAiW1vj1xEB7mMZ9Tm0wXNZHFOc276V5jTjL/+kZfp
d8Fh/u+2bqqnJHzK/kba6u2p/Vv+/rdz89SEQLd/qf+dPewlL8Yq9IPmP3/8sf72M2rvzKfm6Ycf
rKwJm/HYvlXj6a0GMvF//jse9Ns7/19f/Nvb5Sm3Y/H2H//2krdZw57mh3kGrMrLS6vX//g3hhxz
Dfoyj3+Gd8n+6hveJSco2t8BlwoYGhXo07Kq46VvgJcc0Gn+rsuAnNA1YLoKAL38DnmpAyaTR8q9
ZMiiqPIaa4TyX5iXovB3oJKjNzYDgpV04JP9HsxLJiO+M2JFA16bqggSQF15A6F6aXbHNGVQWrXy
AOfOiVB0Y7+icpBrTqMQDwF1XgOqYQ+4+2k6f9iqm29DfAQ0ZHrcbGBNw/YAWk0CdKeAjfkobVMo
10rtV/IJeDW5mWsBPJ7aFKyuj8Ke8sMogoH6BHQS1yU4hVGs8OMoStZFbdo2/HHipB2nlW+ewCEJ
lRvWcf/qy1G2Biz5ghz5UXJiS2djzjTYvE6qYoh4/lgHHkkDH/136hQtR3j/Ri9+g539RtA/2cYf
JcG3wWQAn/KA8gZotjrbxpxLva4xMFiQ9bxpIOsfCHHxaIYobTinfB/Y1zdU+DE35zKgIgq6oIiS
DITUedlH19ZS5TWaeKz8+CR6cr2tvHKVxfHK5/rbSh65VShCZsuu1+6VZgrIwgQYRc6OVFMUQdCA
YmUAcHDGgXMJDMVocvGIoaRtK4v70MgLp+R6ze3zFh5QtUYPnS4XTTXImnNsd2ILTbzIoi9hmK24
VVN3ze76rD6dObqrygp2Red1EfDRM4PVBwqVUCShdjPJLfL763EkSGBCY6hCm1x9KJdobJa1imPA
gEBy10SgeelAcp+de9WptaqXk3qTKYZPRz08VwK3EdKitItoRGeoRpxukwxQzEHJUaVHe5m+R0/4
YixWYqag22uan/1W0xYE5Cd+gnmhyE4yUFcMON459BYvDnGfGpN2k/PIdU+UFZrMfk2jtrQA4Ss4
gcpv22qK3DERqgWH5E/3xJBVXlUlcEV93n+lSnytbjuMrfn1NtWid2PspDvBH2zMdviiGe0haNAA
a1Iq2ZIl2V8ZcH3kmoRe+904bo3BExeM+J/RhaEhGgVUYc3QL97zD1oTJ4K/+qWIYyqq+IbXgRfb
+O1bzMmPGQDYF6hwvvkMaUfXJcbrRJ5t/4/crg89T+7BBU+60T4ZpbiqCs7uuPJ2GMSvwdTcDSF6
jmaTt8DxLpf+4500IN4kAWLMECWAN8wDkn0YFCh3mYSTbJxDLQdoum/KqUT8tY8GV0iiQ1e3tiEK
2tt5wOgOQ1Naqrm5CIxPcxBlSFsBYhWk9+PiAUwsyVMvCqcOZRg7DTAd0rMs2q26VyoKWnjXVHsI
XZUDtBgtchqsvIlE8u9lT5et+DCNGXtKGF69z2Ea/rsq29WL0LqApKw6ymlrNaNeSyL0S3xSK1MT
1vKS02hmGYDG2El8GH5GAk3upx4/YvgeDU4E1xfdLjSnEGhxh55z/TtZuEAUT3cJGjk9ZMlNjaqS
t+vM8AIZdO0oZsypjdJMl2VeOLVqCmjrx05ERZxekW54yfhjAQKpDNh9o7zAfC7pwp8GlgQmgCVR
BUj9jzTQ8VA1xzARTzJaTwdU5hmqXOtTdXC66eT5aJEouRANJO53UT2Qqv865ftMXo+93Se3GnC/
ZIRcpXPQmmmxDgGhHVNf3Ymie32LLnrVp5nivkiQ3BBj8pxMFK6t8lgSTnFlD4gyduSgDqY+UMBi
o/hKQ1dgNCkGNvi5Qyvll+69XikZekoO0MsSu8icst2XAhENkqEgz+Rt5b7OzTagrUZkgRqtK04L
pD1zkHyjLVngwWSgLeqAcP9xd4tA91JO6sRTjIqv2B2fKnHrd4TLHjW0Lk1p6BPNDWVM3iojC/V2
k3+c+rsBfa4zc9gFC9zu4gWe7+HH+cxOexDyIMu5FvNBW/CUjj7V9nq381FRHdqqZgGcNop3tb+S
ajMY7LS8iyRXGFGB2h78rykYUXJM+Y3Cu3xIOFRi81/CnlS5JZZrDUAplYyaL6cIHRWdTB9i/Zh4
rloR/gT0n+vkwC7EtZXMeJfBN03LNdjZcPraGK6h2QmczfpTO95L0s31sT5pcIYMBqlCTMK+EFQg
3v94jDIXKIaRycLJaIBiI9kpGq96rrEzvmqAGrs+2MynApqZDTZbWY/28lqggc5bBM8l/CNNZYUq
vJ6apeVrJSVGto4DR443XQdAYspBfxqmU4jABOBSokPX7lGJyBfo016iF15OlCO/nWKAdJEalcQX
EGThHJ6BmFXCXfwg28j+jdVdFIRAZOGI1N/Wkjt1uyCyItlMx63km/jj8EXNzYA7idn6+pI/qSHf
lmwoPNRAmHxzmQ9tU+bkbBROo2MgsaGkKTpSvkgPvUpr0fZCB/mJnWaGwbaMaVUu3NKLY+4HWmI7
DiGML5AGUJB/PF6uT2QjKrDjhu9EaNmJloGTyTiwkqGkVxOsMdpnipP3SKUeFDdI6PAKoPteNxuB
ZPmuL+3As/swImJ0z+plE+IhzJIes86UcdeS7VTf6zmRz6KLhHkptqq3Eh0e0wcjP/kcFXI7QPRI
v52EDV+giYaem9kiVtbcDLlsMjQqWMAisswvKScfFKu6qA1t8rHJCZpMTjRGasgTD+55r8JNVNBW
2JW+LQ7rDI7DfduRRiUSUjxqO1JNvnaaJbl/geH+vO3fJzQTvF7TCWk9DMJJH2kIx5R4H8nbHi2A
Dyg47pJd2Ry68NCp6zbaCOo6m8yWI+JZqUiABF6VxBGRwT99s/bMLIPpYg44lIz4Bz2gQU7b5/pe
eynM8RQclSfVI9oZ1OVNK1tFOktCcp1UJ932HlSRSPdCTHyVyO8QLbpC+vt0Dx3AOBg3EZJGU7vv
qMhRCX8lmsWae71+A2YO/98uva7C5QHXhgo/xY8kKPIqL/BcL5y4s3FQXqJXwLwqz6m4aeQVL9gq
Z7dg19tqrbxVE/EjUh6w9vQJirjxgCSo/IkTzHTfnCSruE9vy5XyXu1BcnxKsodWpw2Ezkt4yrbe
JpsId0TH4lW+ZE3MVfcLhRm8IEKv1WWdZ8r2BwoTtSRvBgOLwOZWaJGNHOKKpHsODU4rp1CIELs4
Nu2tAYBXBqsCzSqvb+OlYGdOUszIk+HBgM09R37va4NL1SAQT8FrhsywuwDtXp24NQ00G+kJvDJJ
byeGDaapRJR/EIm+qW+zEw60XaWFmckkkWHZ7Jq7PiA68tE45/oMZwBx3w5aUeG+gfIvQiOYEb2R
alWh6tgjoJ0hESUhwy3kv3K0opDWNw2Kav7BAWfMrUrSllMZZWUVTAmivmWAgODJiN6xI5l2MnqG
QqtbAm1dXOeMFrI48/SU0YJ3N700Iun37Zt+Kxyjp+7JuE8W9OdPZhxY94ddVWfOBE5NfxvNv/fQ
cwLwdk/iqxIwRMhwMc69NNgszu1PjRrUCky3EVBqw0pqqT8e8hwpZiMy6/KHQEuRD5AQ6FM5kpV4
W+ZoodshJLB322puLt4Yk1t4e17xiVLdy9lOBrl1sLyUg1ee82GpeeVPFZiP+zNjL0HEca0UgtWW
6NwbmONdlrs5egeHREIE+EWJSBYtER7TUz7dxe+Urs5036xvEtUPMKaHcxDIOFqcYWf1GTom51nS
HaeZ2SnyCZau3HjF0kX7mbiDX4UXBeb35ee1fZzfZ3I7peLJe+ef/HHtPRqClT0XG0EmXHMI0wXd
+rNFz2jw+4CXRP6P3M/vstrIS/GkGpaomwNAtg07HW8zrF0BKDeuewi4BXGjQc+KedUW84UtZ7zj
045/mMGMMLvKqGVJw5K72wowgK0ZACwtJGN8e52nfNK9mfoAVsZrOvNozgOdgV/1w+h5/LkfYDNW
JGnXY2l3KRCCA5GExuP14T77KWbjzdcVt5lWhRgvHq1Ed9vUajonAQaQSiegw6Rmk5pieUw0M4bx
fNcda8AfWmG8cMJLy55dol6XFa/vMA1dWOvoZI0G9vVa8B/DjKb67+cys0XPro8S5ZPuBRiN04mO
PjzoRVPbwMzkFeIDskG2OvWQ7nTEeXXLH1b8Y5YQyd+pEqIRZuwR/PPRvTs0uZxWKi0FuDThxqeF
aF8/nouT8Aeym81U/lHsK7HX6UWOmSboMt5Qv9gG6L7fORE8hfugXvn5pvCdEQgYE5EqJ8OFGDqR
KONLKe/lAjq2F8ICTk2pgDOh2vWAxCr3MUpa0CidE+kAxJ9ki0ohkvpOywdUgeBS6cAlVC3R2hzt
+zk3F4AADUO11M5p93p9hQLb608rVAVJluCsRthn5npQuCBqQxEr7LLD18JA7zK06lBXFfqPS49S
vDJg2k83yUAblS4MzSTXtaHn+oIeGnzAY+hAtjTDiXpsAm1Rz4SMfVwFFIQulU19FhbsPD+sdqYx
ZFnY/3aeyTbnVzwdunVn2Lz6qgW4cDvJsLR6gV2rn9g1BhWBea5Koq7wKEj4kYgCjg9VPhqFM7xw
TbmSeaccSSDBOWMrATGQ1JCQ8Z4D5zRMMVxHsa0FjgBPXG+LqK9sIDVXKTrno/d8YUbou8RRT7PE
yJR7opz6R2PHo7u7/MJ9HR990KKPRzdmkBDYx2h61J0qyZYBxJNSY6eHBG7GWoDCyhTVEH2c9K1R
tKSRv+il0/hrvaJ9CgNi4SpdZOL8tEVJRXxPlEQNAc0fdyExolb0G44/hxPBeBXC9tvuHdW+k615
BwPlfJkJKgAue/DcIq4fmrg+1ZdhDRg4g+i33CnOSaJjA3ZQ8OTA4nVXqu1Wd8NH/zbepbiXZFCs
UAeAthOMm7a2B52oBfGBPTDcGZzVyu8tt054KuW0b+0pIqFORAeuogmb+SVQ4Y5/89ApCDYavMLR
ggr/Sbm60MH3HZgx2caojbqNQO+1eGwKmBFOyLnq6qlMUXLAra7frhlIF0TYbLQZkw04feQyFfsN
J8uqetFw1Dpa75fQH/8Pc1+yHLeSLPsvb4825IRMLN4GQw0skiJFqUrSBiYdSZjnMfH116HTbc1C
8RJ23uqZyaSFaEzkGBEe7hElpB2Vq9B+5leGdrJgixd7CqcZLe9HxFV/Nd+S1IGhCX6kWwjQG1ce
ePQiXET6A5TX60NgCmnG6ZyQlwYtj1pnCF3EJe9P/NZZWSYuTEvi12OgNeJS1GlG8mYiLxI8OnSq
gfCjdLqf2Y+QOkngduiRC1F45RThIby8P/aKpfnvRX819spesInZEc8xdtw6/Cwv5i9VLUdQXIbL
CH1OsqjYJcLxr0B7WuKGl2DpB51irUPH3CgQ/JZRf70QK7QttM1yjKeRvHS5O6MhznMuXBN1qkLU
kH9/3rch0WrNV1aksGdt5M1MXlpdHFQKMA+30TPRaIvcS1h1A4HLzjAfdL/xrGyOvDIiaa4jE2oi
nKjaA8BVQxaBDoDoHIIIhTocrXaUI9BiaDMKXLby5j17tdUrU5KnCWdaYGDrW39uvuKMWd9n5SSF
Y5yNX5Hp1ujTPDnwTDbW+i2L/Xpbl2fmlTMu2jxRMsVaC/aRobnN4IX13nyEA8k+6O/8Vz/tK4ad
njeO04o7+p/DvaTbTSmQ1F294HYmOzaMJkE+xE3Q5Iy5ht41wV7Ynae/WWpw+uhTU34p5Ozw5K84
fNGf5+quYV9rQpycPI0pMjDIxSIVGKCaInUtqh0WNy6jLTIs/vsL9fbx/+/nrt6aKKjI0GHklwAg
AHcr2Jn2GJAz0o99vQXzvmnjF3CLmaBCAIe83pQuM5ZuDRV5KTq/tlBxoppcgkqFC9XgPqoMJ4h3
VXS3CX2y5XzfHMNXA69OQ22UqupFiVnCbUe79MFB2qhOvYz6CjUQudMPXj548wWJkJTuOvRc7cHt
98DgtyEQZ36PZnO9H6FJW3rU04kiGd7tebJj1r0lnwf+EqJm4XAcxjvRP8zTPmg3Huw3zeJ/Z7Cm
96siJkab1zhW3O2ATDc4H0BDdfK1mw5zBH8n9d4/GbeQ5PJcWeCMQHYhKV8TNDIy83Ls4JFF8shm
4TTJfUt6xB+Fx7Mj7b0W3YDQ7Ml0G37Qbb6bEAMS5lqo0djssuIs8ocsewDoRlHtNP4wzQ+KuoPh
Meo01bEeHySiJlleGvNrjBZRgz9nXzJ+bIojVYcM4s50vq9ytHHPar9IgJdTYCrkYxTcx+3LxmRv
7gESAAxUFAvwOKrnyNXbrGMRR9YER8CuHkq4dlyhjVEHmFnt83NjH2X3nFQfcFvz/BTmR5ns5gxp
2WfROpXlBKlbVO4Ye/avzkYlBaL9KPdS6vXw1eCEwXl4NAy/AdBeIG47dfsqg2w00/7U7Fp5HL9Q
iFNherEgHYq3FM/vT+9PFvfqAqymtzIAhph1N7SYHodEs0eE6LYohPBduQa6QA6oVQkBLWSwzTNQ
ZEmx8H4oT1wAkNpxNNwTToW5cVeh7x/1oc+1x98JuttRv8cysX1puQlxW2NfVXvMPc9RyJAXL43p
8Mwd20MnHVu5ZuSJx1y6JHGxNI3yROjm885Kv+e939EHQOxt7PXUQ8a2yZ0e2pXaiScnxfJ9m2qn
+obwtaG7rJodK3C52jXiUtn376/VrWu0rJXFbW6aCrjRmtPckJiAaRPCNeK+pjszSp25eyrCyulA
CYIKibtt/xTWd/Pie093VrcBZt68VqsPWDmlqBI8dlYN/08lB1V/rrpHabmSnsZg44rfxrWrkdae
WCUYOFFwts3A7xBaav2FWM9UHuvK6cs7OzikzUnGXll67VZVFHLzpK0GX3leZs7qKVjOZI2CJdq1
Ms/GYZjuTGM/FvftcBTRTkx+ENzFzZ4kj2GztxrXRvFamMUt6OyWgLH6mtUDMDe8IEESkZe8OHXy
oJCd6H3+Uv4Eb68GfaDd8sluPJTVgKsrCUYPb2aK6YPgWOif9XDMVehY7GLmHwvt1e1zn3/BqsN1
Cab2+P4hvw18wHqhJohNtrTAmL0hfrU0m4qZpy+5qNANuVKFw7s89jt7/hrIEpVSspkjuOy/hbUd
ndIl/GoFG71WIhoqhBB73QSPY5MXLtf6t6IlmmQS41fTWd/g8+k9y/VfUbgb5lE+wGJ9mtum2XC2
brxLTIIhXCZKCWapdWmUJVUvWUzSl6ZYSBVWPfkTzNb+/bW6xUMQjhMLyCn4G0jP/fn/V75kJydm
JKGMXmplfZ3KfEZfxA4E37JDiikNiA+q8r2NVw30NGROeyTV2bA119tn6c9XgD6KOg22ZaoVQDI1
qgzDQEcv1oRUZtqGnqqtxC361jryxisVaFM2Z6OPCD0vD4Zx3yb0Rdbkcz/G88bpXW7DK3uiTFBa
LIWspA3WkG2uPbl6muouCoLwZcIgXh1nL9HUSsfswt9j0xgbzg9d3ZVlOMFtQFLI6AmQRVeOY6oK
Yc52ibkP7N6iMRqusy5y645+DrLQySoeHzrKGr8q8u91ikiKmaVxas35SznAileDNBxuVbUfZvlf
SICGfS8O9cAQbU6cuTEeFiLG9BhZItvwetccoOXjlyyEwtmB22uuhTtalxKUHGF/pBNSH3MN+LAh
Bd/ZQXoMuuxBGJIci3DqnNrI0XE1zI1d2CCHVNVp7UirPOuyTp3YpEdaKbRjVScr0oaXSFTqFj2q
OAu2tb8rvS8cIfMPzYqC12IC6hcrj3nUQR9QGZovk0Ueo9x0xpon3qji9jQnwScjTo1nms8hsu6T
PGRRVfhFS819osZHkVTdaZoAFoJeeq/jXB97RtwqEA8xeN2ONs3oKcA83b6f4QVYYniMzH58jA0z
ccs8md33b/D6tcNsLBCwbAucYsuS+LMKPKw+sWNhti9DYqNHY4TVD40WlQWmQvqiiUHESr5Ii/Q7
VE6P3CAEkUbmKVhwJXy2puinO8MYgUYhs1ykbfCYxIDgwtnaoTCyWzZd/dxRWcIJ0qgSMlToM2E0
gUcnRNfvT2WdCwFVGmRR27Rw/2y5sJmvp2KOkz3YeWV/TKqmPBnx+JnC1cwt+ShwkNzSqtCHNe4P
YgZWyiYxPuYRCC2MqPQuI6nfj0Zyx7LEQaBaeqA7JR5lMPd/PvMfaVke4r+asi1/d9cylT/Sk/9q
WD5Uv4qXrvn1q3v4Xq1/8kru8v+HvkXi7fnf9S27OIlfq2GWn/6PrkWqf+H6Q9Cy8Gz/VrSAJ/Ev
C8RLvOoSrBy1ADcFjkv0f/+PQei/uEVsBT8UvGQTvP0rQQtcVBgBMKaWyAwP5n8UPU9/P9NYrP9V
EHHjBsLNhc4DBm6hTVCIWq7PVK2yuBM4+WfNan1nAxNzWIE6ew5LJjRPbRvxIWLF/CG1cu0FiNoe
DZz7YzpFkzt1xvxXppP806t1+/dHvha73FhdfJSglkVMMD4tKFFWdxYWNwrN0ZBnThN27DgadLdZ
Up74LG1nsBX6dRtlAXyaKj+LsxB8xIq6QZfmG3Ds2svAhyx6AYkdQupH/jHMr8x/MFMWFHZPzkHR
ZH4URmigref28P58b4i44KxgwoyA4YokCF8nVXVmGUFHh+BswKS5XDCUus9N1NuJJKhOQaf2k9Wd
8DrMLm3n8ddUNWg0EQh5tJI0AamsyXY5qfv9lIcgQxVzeFRjEByKwab7ro0zL8iH6WRlxrRLq5rv
iBm1n/OuygsHaJnt86KBfWQ03PCf1q+vXGa2qF8WRRflN/6T0B3NB+SRz0ZRnKreABjQPJYkvq8L
BHqyOBCOfK0WXlWisEMUu0yDN9cjXT7VhyiEG24GOzxSDi3kXZ6XuySRh6kcXjqBwNQI9gZF+GBs
wLW32758NUrpKktYIO+ugDwKI8DGrlPniFr1wVCp7eiq3sp7vTkKeEAcRAkoVMxVEJRPQWmpuFBn
nU8D8l257etWThvu2g3B8g8hCu4+fGXg/dCJXd/wkNVlRDMaXYZMx889ATMDnRom8EfTMGufm5bX
5o6pJD7rpuphF+jYPETKbKRrpbyo/a6h4+wHGcugkpp7kvulxZNk4zvfWA3KQdewueBUqjWNJ82a
rAWBITgnVWX4tgFaN9Wt2LChb101nEOOBTc5vIv1jR6rxoS80gjOUIaQw1DG1ammZoXkmuhgwwV8
lTZp/SSp2v1cTMrVXU1f7Dotvgoaa8+AO+qOTRTvdFn8jKPWPoyIpp6SzkodKxo6V/cWQ8awBW1v
HmYvqSyy031eeGUKZV2u5+mOJrT8p9DFss0cwRAloOItbuf1Nhd5TCk4L2jfEWTjXaMxE6vRP2CG
0r2yisLty2zY9RM4xUmdNg+FLGunLDP+0UjAsOxNkFFFnMYbC77Yj1fRglRgi0BwRZHZhRsM1/L6
s8QUAk5LuvASUh6eppjAMzRMdlJBXZ50g0QjnrXmoc3b3nv/VV3FKX+PDNY28EvgepD7XY/csbm3
4igJL7nK7wtiWy/SSH41RQBJW2K1G37mYpLW80QYitw5BfcQ412PJkbIE0D2jy52lgKpKCUYqyND
H5gyb72qroCExjXbMBxrGAWLiwBYMvBGFwfij/z6lXkKS3gcdmmrcwDZ6mMUV9ItGC9cyovyCzSi
0te8uLB+nvdiGIeNG7tMaTVl6Ak5lCMItW1YyespJ2ROoVyu8H6Fg3CZlX2LzLJwM51upXRu8Ohl
opBroTGzojbhaye+5jYRmYjtszE0Pbos1a21Dwsy/hjqPjrUbLyXo5IHMtY/FFJtz0FPDnMzCc8O
5e/BzNEKi1nlE4vpt34K5oNR869wruRuNmjvaJoOIAUXxi7j6e+U2/Ej49CekSIVbmIJ6pVx0JxE
zy6zqU2/spMOeBkyAaQ35Cluy9jXqqlOMwGYRmfL57J/qjO7OZa5AcFJGeffdSlstzNFdyybMdxN
bYWu9U3SIgsyMxDNtblx8944kXJRnnAGT5KCdHq9Pa0UExuqSZ6hX7R3dACSnucBulvVOVp/WSAI
D3m+xTZ840SCG6aWGBIQE9Sd14MmIjQrVlk2hBildT8NFvOILIxDjrf0WGot3HAG/X1h04HuOPYb
F+KNI6nw1MCFQngEeGJ1CzthoqlOluKcRMx0+px2TxULn0lelhue4Q1oiN+v6OIgLLwgGJLl4Xt1
95o4TSxbR/bZiufiSfVm77GYmV5rtaiuGIlxl8pmdEelmZsOYIha3ag38IVbRxkfwRhXcJXB/ZNr
fGHK23E0RGmcszLnXtPJ8j6vSL1Pm3xyAsmaOzpn7J7qWB+AMti7PiqjQ2vW0QYc98Zji00H/RoG
nEiyhuPidOCTKCt5nlqS7TlcU8dOyvIx0eJjN5vEf/9tf+Nsg+iNcmDwLJFnXQNikOzyoSiYOjcx
eP8VRPG7RJXmvcG0tc8STR9H2/r5/pg3DgqmxRGKwZiBOwH98vWGj9nYzJyM6tyakeXruPjeTKna
MFq38RiYPzAjoLBjT5daA9ejdBIRftqN8aU0AM6Wcz34Xcr0cRwt62Mgm/ZAmD3dhXkNe9a08T4i
1LirYrt7zFHu2h+AVWwd9XXuFkgDBLmwkIuCHbZm5Q5nZlGgXmsL16IvCijV9HCfDOPskTTIDp3Q
5j5iTPtBXMfAA9V4145k3AMl1Bvb/sZ5p4LACCyVIOC7rV3msiRZHpZlfJHFQmXOou4ANfvwAbFr
8E0KOvjxJIt9CUTxIKI8vSsG0I/rIur27x+GW7cG8DN05cDI8C2I1K+3CUVETDoFdXwRRlKXnu5S
8qkmIdi9bRZNKDMOh69DJiuMLp3qS7bhbdyIHRQqQSzcZjh8IDgjdrwen09o+jHYw3AJ0np2y4oy
fyxBW1IcyT14p+NhNILhAnQWWe90hgAysGuQVwt1SQI+3ffT0H4Tll19SDkNX3ptIi/eZc1dO8MW
gs2cP8Wtar3CigyntwLpDHpqDnVGoR7KBdknNqoEFKlpe0nWDN5EUmvDft0+KWAL4EWBr45sHMDm
6ymSMot0Scz8UpfB5FVNRvcqoZZX1vawbyc6bazp7f1GYA1HFRUwJILwNdQvmmxuK/CzLyIfYgB/
c7tnRsQ3LNRtOAaNDyAFG/d7iSzl6jJZdVZks83Ki7a0csJa3NHchkainCefJZp59Tz1SBsXxodc
jOG+jtufY0zNv5I0i4+qy7Ndodr4TAULNr5tecGuHTpE6NDC4RFH9HPjZZV5ZnQ5LdILjUPmFWGZ
emVTsmezgrDtn94fJFrhJ8NPwGhQ3l1vbsP6aqIlLS6zLoqnsSmrH71OajDwqnEftSp+JrTrdzFq
I2y9sLevGWjrACZAX4euCtUXroceQXpoZ9pmF9RLoi+hwAPBJFS3ZmdpdMAcyx9JACoDPMfyZ4fa
UZ5UBmq7tKDovL8Gtwd8CdYgPQTVgqHoyHIgX3kQ9SgidA8RxcUgRuqSIcgdCypLWdiV05rVFiHr
FovBAygs4H0LwRDMv1WEKGieJQXNi0vM5unSiTmBttLsTh1rUfxPyeG5JiMuet6gA2TTQrUDrH5A
PaKjnDL0rwhQGcCOEBwXUW7cxdUExyYZmSOyOHxA/qtHLsUSe5Er7SXQ1Tu27qcTs6rmuapRTeP9
1bt1AfCIY+VQuXwBw9eBfFhmZgANYXRppzH71CYSoioeKm+oG3s/0LbxZpGoLYdrWaPrKwLQQKBk
BpYRf6+JMXmpVBwFWXKBrUyfgozIuzIYkPsQ35T1ozGLxs+NRJ+SOR8ek0JuqdxuHynIx4ARKtg/
PPt/AqVXZ6btqDnaSZ5dYB47j+uqhYamGjbW9vYhwCjgs+FsIh0EU3N9MnVuytmqZXrhZguySjQN
pzSp5J5ya6siz5tDwXE17YX0jGTZ9VBNZMlp7LPskpVl7rQyqD2WsM+JgILq/QPzhmtlITTnXBA8
vwuZ/3ooO4YWTug0v4xhKHcE0MDO6Ov2IEc2Oio1rH3f9l8MCb2W7nT31KcT8tr9GPmNxWPfLuxx
I4K+3U0LXG88AmAewbdai4/jdDIanuT4oqC19zkgPHe2ja04/famQLYuwW6yIDmETV0tsSQB0RUZ
8wukGvH9IAcLkrSp2LVllB9s3gsPBUTHf/q4KZQ2kSBZAzrnwDdXg6IeLMvmSOmLIdmvXjTRrlcz
96tkZn7a9NmG6boNxzAeqiDCcUayFcn/xWF7dTFMM1SdmZbzpc+z2J8se/BlQgGBh3VxF84hcYwZ
3L6ITf190SN52Y88P75/wm62E8Vk8JrjZlpAK26+gS6+qQo4vYwS4oNCDuAvFcmWLGSZydUTtDCT
lnminDCaif/pSPFqpoCC6sI0WHUZKJ5moyXi3pz06JUB731D9mjWI9rgQOPp5f3pXdsreJrIOmFt
TdAggCOb6yVOCR+bXtnt51BY96RPnttxkaRE5BwX+e/3x1oZq78HQ7U11H2W2FTQOa73U3Pd5aQK
+8856g+h53gnKrA8mnQP+YB0u9LW+0x1FtjLeCjshvAPYd4WfioNcSw7Guz43BR7MwksB9XstEui
od2neddArwU1JjcLcg/vLoDXqwsPgVSyV4VW+1q0wq3bdtqwHKvyG5iQQnk67JkJeAT0snUPnRgX
0JiDuT/rysjvciNFiUYclocgq3N0s4ipb2uw4JhRA18PAZmA/dKiHA3yI1xk8txJGvsm55VfqGQA
dxUWNc2L9GzKrNj39dg84myru2wSyu/aMX0x4M36qobsc+YQYyfoB31CQuP3lNjTvi4CdqGJhNzB
BBdZgZYP7v2E7t+kkOkdRyGqkwqRAZ8jQfw4MytwPEf0SiYAGd/f6+tr8/fKgNiynK/FJV7r37Nu
JLpWsj+PbYJuHFbHnGrEUO+PsnK8l2Hg8uHkIrg2kdW50WgGUW53PDDPelAU89eoNzYV3OuHcvgy
6xRt2+dY7OrGEIcgVtlyMuK9MWWxQxGM3Ld5k++a3gKXm8lq4+tu14ADM4ZXgdOLalRL4cPXz5cK
jEbn1oiPs9G+mhM0Zkf2y94ygTdXGGuwVFAEdwdGEEmn62GKJGpJ3AvzrMYQAjs8ZqDH9w0EVjz7
gOQ15kqCSPmMdZWLdam/mRQaxNnQkPcJE2XXUf/QDSpFUElEpI/IOYwbK3GNIC7bBCxtwRsEysMR
eMbXn8ijeDBjZZBzmgjhIUwDUTUeoVQgYgDlpUCb7FpE+94If6oW1+T9U3Ltjvw9OlwrZMmQCl8S
UdejV0EZGaUV0nOmpuSul2DmxCEAyxz1wDY243Yvlvw9YDu8qiba8KwghKCr5qbKCnZGZJHveE8C
D05t4bKKhg85fPSNhV0IBa8Mx5+5IZ6GS4cCazbQnNWADCngCXafAa8P+Fedc3Y0G1Z9sBdijgCk
4CUatXqQ5GdHw5i5S5s82M19mj6laTP9Iwfh318DHotFUC1CwmJer3RkpkaMxWHneKy0BzRcQBnK
hcPSjntFL4uN8d7YWZx4YOESCUaEDssNfGU2KUqahmkt2RkPfHCCl4gzVE7kkUsz31rpaxP999yW
fJz5R+kAHPp6LBH0Kh96nOG+LeWHGSixN4zGszWGlj/zUYLyVJkXUyZyx7KMHGq7oS5CVg3UpvlE
QTP0kh/oT1iqwTcEySHPI1sG6c1vxB0jBExQBiLK9TdaWR5Vc8DJeRwo/8hZMT2MbZn5uurDnULi
d5cnpfTKYU6e3r9jy0r/14H59+qA0SchLhBI6qx2wkD8FPLCJnjrKN2NKR13jZqbf+SM/RkFaAao
bKA34R+1nIdX+y0kGK5zbPCz6iLiJApoahtlm0qJ27ng+C7MDSSVUcJldafkFCV2FGYoJwbg0udl
8anhwxYo/MbR5fDeFUAZQGGAxK6nQoymJGrU4kysyDqGphEeeF8WJytBfbh/vDco3wLGjUXwMMl1
L2GdgiTEZgzVFVEASiXylgXL+w2L/8bZA4C7lEUlBJnLddoCgVhk9c3EzzEcnf0cSrnPy0Q8j3pM
T7qsJmiPkbZmjW1uXc0/78rq9FkWRxkksOngzK6jwKS0umSABuBM+smGPiMwdOAneRd+zzKceieC
UYFwi1TJKY6H5HPTGeojYKz6zspj9Rf84vqhyiz7QlALoXDngQTfjaI1nkMmqg9dlakWNd7kruMm
EuxJLePALbJk/gEhXgLVmTDT7zN8TuJboEcql6YWUAKkbqt7e6bhjtVDAiMwkhQ9tyrVfEcxYuCR
RizUqRiU8FHHCkpVJRCc6j6oIq+bq6lx7KYTfwVxIH/Y9YB+Je3MUBsoFJ1m91EUoxVYAVzTy0Rf
lT6RrVWfmgx4uhurxvzO2SB/GryrhD/N03iIk9zo3JSUdeaFUdq+aN7FL4z3FUdCrwyeAtY+RGVa
Zm7HdGEem47Lv5b6s5CLVO3ow2Ec430yh8CPE9KmFeoSlMnJFuloO4EdozqLVZDuPq0DSClqIOeN
O5mF/KpHHEsUyKZqF0H5BCaQZvCVg2xoZ7/NJlSnq0uWPdbwxPZLvXMJvjyfO/Q+Fs2lSxUQqRrp
8Gg31iPMqZiC4vucgyrUIVcWHouRYv0CptnPYeqAfMGtw+PbFtZjjXxeDIlJXzRun48oxVLaSbJQ
hEtoUsQcmfGBmn3wMmD5oUdKi+EcDob12+5RhSBmSflhiVMgNYdFPw5h0fxkwcLsZ3lVpihaMFDT
aa2g/0yzZCo8BCfd56qex3Tfka7/oiYlDgmdBEHhxUb+TKNsvmdTi3q4VSU7+GZlMqAPW1ekcNtj
HaGmYZ3VEIOJOnMrjvJWfJgr5KZRUO2pybu91BOnB5200NHwPmA5OM+N/jLUBpWuiRZEd1nIygmV
awRY7TQJQUTKaFB/pTiPCJZJhzrTORG1K42mQfc00GJ+j+UEdI2gcGTnmObMLgrVWlHpZZ5tCMVi
ft+FpomuezqRqcetSX2gXRW4JpHRF5LnrHPQO8DahV2R9C6w7BYR2zyXv99/ya5Rjz/vPyw9eAFI
pZlLFuH60TTmwRiAaYJTB9vyeSo1uG52PRmBM+HwQ1gUhH5f8Hj3/rDr7n2L/4q0O4B9pMuWxNnK
ImSyraYoEMEZlZ7EQx0H9cUuDMj2BtH8rhsRgBLSJ36IrJ5XjX3tDRkPDmFO+bMScYHyMRD/6xqx
H66kuktLFm9YxvXKILGIV1wijcktWN91rNE3AWVlkXbnVAzxYxq2ma+GRLp8bqHuSpdShw3dQp/f
GlTAIANDAKoIrO96O1C+HYysPh/g7crETahEC8OQzr6JXmv2Tg7Fz/f3Ye1dL5MERoiE5bIJYs07
Gira68moh3Mw1/tGIbKfEtQx6EvSHMAL2jBo9BoXBrV88TRgypAMBAgKmPF6ejUvLM0GMZzHeRh3
3Jo7LwO19UNUxsMhgWVwW+iSfWbHDSrWJMEhQoyHEmmMukmV1F6HPLYro8z28eGQPCLv6Bqgw/tR
nLQPdiC1N/dab1jDNzYFDIbFe/mTYVtzGHjWtnYk4vGcUm2hiA9XTySiBJe9IAda94EfjWyL6PfG
zrDFkwEGi5wyWNHXSwX4Zcy6uhjPdt3UB60M4zCA7ueAgjp6STfkG47/G+MthEIF4wMqjDRX3tOQ
Zl3LonY6h6H1MU5ojYRoKNy0su9CrpuN0Zavf+1e4CCgspsCCrVE8eAnrGaHEu4jYKrp3DYGVMNR
BCGB3WxFGG/MCfMBmATvHSjgWhI8MFSPT6d6OhddPbqD0PldN1ofYQ66E0L0rcv75nASe4USnQQc
t9XphrtmyjCm03lOmhyVj1D7SYARfdRG9RPAU7lxm95YQ4BkINfASwP6t6YyltMwjsFc6DPKLkU7
8JXLXSlD8vkfvxCwDtJeCoGQJZt+vVMo/aGCIhf6bHbiu8j6J5sOv0I9/ZLTUPjvj/UnG7U6FuD5
MjxHSDGjHcUqGgkjJacKBJJzLnXv0TRBUzZpzP6QtHyvZRUdRnhcjqGG+DgMMSqIFmzyZFSEbpvF
zK1MEXkFfIT3v2sdWQBwgzIGASrAepzVP8/aqyDJjjOjQe3V/myEw7CrVMI8VKBRB7OEyX9/qBv4
YRkLxUYWXiY0OSDWX683EnQijgPVn3u44A5428anOgqS+7GyKp+1JXgLbAId1EbRE9Mm+m7ibbUP
5io7dvDE9/8vn4N3AZA9kkJIiF5/ToZyyGbJowF4gFEfZwrTC7bGIpnhk6NnYE/tUDLw8EHbo8GE
Wrj9XHs9KdpD3BfjBn+K3p55rI4QqMONFwrOw2p1qqHMQ9kZgIdBtj6ZA9QWYoIra4OT4FkU9Uh5
lAPQ1plyqjweHqc4sPe1QjmNQI/Q4UNKKucu39tI57rKSOmHds6ULyphPPZtkd3NGYU6H2I1FyzA
CcWvIW7usnLcYAstH3p90tnysANSWOYD5cT1uvZ2PgwGGKFnms1QdJU2e0w5Qqwo6kxHRXbgZsgj
nHjCz+/v6KpI+GKDGdi+WDsI7cDK+QMAvzrM5sAaWOhyOOPpQDVwQ8+fwFCFezxJFPmB/MtrG+ja
R1HrfYvOC3ud21/jJKDP/VxVl1Ik0jfgEro8NGPUVxKGY6dE+M2IxLdihgFhgo2TK3jr9U3Ed1Y9
BFBdoSrzbEflZ5X1ClU8GEX6KW4cEjX9iYB+CHpBNPuVxUcXbXWyJ4PSdl+j6cWGX3d7hDjYWRTZ
fSTCGFszS9KoA3d2jPVZKI0aBawcEXjGYmN/b5+MpZEOANJFtQAfa8Vf0U1pjnlszedQlL1rNIN0
wEQqjnU3GhtPxhsTggQf9Ajk8xYXfkVYgAIVEXNnmucepE7ULR5QNkHlW0r4tyaE2o10YW7jeRaL
8Xt1bEKkaBGJp+QM9gtK4UAH5cyV/aRy0vvvn9BbMwqyNKi40sJGIY22uuMpkw3yHzXQ94EczJTU
rkXy50qLO5Ti2Kruf3sPkegmYIeBkwmA7+ZpB7JLmqBl59RKpWOE2nTRRah5MAnwvaBLzIMuzfKS
mfMWxvLGNMHNA6EaXEmk2dcLOhtNjxg+Ymd7DOWnNuTfSWSaP43YRjFeKceNl/yN/YNTAtYxUq4A
7v80Xn61fy0vVFeFmp3N3CQeehrIfaxQNJwaVv/5/Q3Eibh53TjcLqjuOE4FULLVFhJrChudBPIc
qfDU1tX/UHdeu40r6b5/lfMCHDCHW4oKloMkt+0ON0SvDsyxmJ9+/9h7H+wW5WNiXR5ggDULmHFR
ZNVXX/iH3N5GdRM8NAXNKsghuvUyxI1INnoi2Z8UPZQBUplNZW+m3syPjuoDMC9GktC20Ul6qYEM
jf6AjeiaMxR5SF0vx19p1wavtQVb4yB0pVY8Tad+3cROiVBxmyGTVdV2hypFPqCTh08XaumRmffx
VpdIK7hE4eG7dt3qR6tPrGewkNxdaum4gknjW9NEYBbHoKDbS6oKPl06lMIqni0/a1qYCqEBb6Xq
nss+Rd8j6HnxrkpfSnjmFKpfzELRBlBBo/Il1Kvn3hiS2jXUJk5BD0np11hP4nZvwzto3ICrNEW/
cgRQX0Y8WzAI6W4mlqPlnTaRh+kP5XArNxcjBpdPz2Xs1IPOFfbSkqj/ZCYtnfshmxDLskr/dRwT
x6F+lztY4KC3jnJVkE6FYYcqJ1h/C13dGoB+DdLf2YT0tBSunLTR3apwUKIeIqOllZLQct0kZj9c
xkqmMWdMUTn3cILkvk1nbfekSL4q7Sj9Q3SgAQcnrCSepuZBSSbivlqavXCNIgkH11Hj7BtoIXox
c9/T2BTjJH3NwYO+1JWOeJlpRmruptyc4IPqSbzSvu2BwQOk+iTLQ3DfSEG6r8eg+SRke/qmWFJf
70WYKyUvSa9puun9ZO5tcJ8xQptjM2xN0YX6az5FlX/ynaDz0VSKwhOoi+jfkXjmm5Vd7wCscMA+
MS9Y5EoKvecSOs30lkdi01hmecDByt41oSbtRs6Zy+AK8Rg5XjnatxeAQfd+hthCacIDelF3VJFR
pEMoOW+IDtSHUU5McsRVosRtvJoJsDRe54koOLfFmS71yZe6opHeSM+aI1oEYq/2hYTizWyhYOhr
mfBtwGI98l84n3MBtzQz6Qs/tCK7k95KGxCzXyBz0wntScA43K3Fq5twxVKMu2A/OfNVMP/0v2Kj
4sMUHWpLeouEFd6HjjJtFTqanmw1jHYqTfKC2AmeYywET43e5L+DMsg8x+g1LzZLaY2jdg29nPfR
/DgYuACeY766nPww6WtJE1TprZ7M0WvCKjqL2h+PEAQst9L8asfRD91JD4xjjWTDxmZ3b5opWusJ
vLexQIFyC1NlMrdZJDFKLiVRoAbBZ8yTE6/VJxqVqB64H7/+dz40dzBFD1AgaBFLThhd6jrqrcZ8
U8MQso+WhlsxqureLBHu+nipd34Q0ga4IqKHAi5wWTL7hjlKhd86b3Ha6ndqkCdeiZ3byg9aoKz+
fEBzbqOY4OeYbs5s9r/3E6Luid0l0Ht0Fbc+uUUSYsgysSMEj1vVYXBh5qG6nYJecUUxGUhEjNLK
+HBBAvjzEGBpDOZUZLvMxRbRKK7qJNGCOvzshx3AfmHl/gNVDvILWaQXAeCF+ZpUcd9hKtKWrxOs
WlT2LMl+VR0JvsjHr34OQtcFz8x6gYMCZR9PyGXajVCHHPhhAcPRQtRnA9kqqHbqVBqzYYofYcqQ
to18FFXgBP96aYZ03OU2rUQqnyVPPlDtYciJm2/YZ7YYWJXxBty6sxFJ9jUR2q+h0KXtx7927opc
/1qkB5xZMAA0MVfBoryLpVY2p5mqXg2j9isFGDzTHET1FuqpBILBR1mFEQKWgxvTiNRkU+RAxf51
YQCXGSQjOFjgjMAnr7ehWbROFAHyeotlBK/1JhZ4g0FF+PinvtO0uV5m0SGaTIAnccYylVMyqcJe
17UIHfdWpSpnS8rSUzLY9WuWgopV0ZrxqFgsN02i8KmsTViA7Vidxiq2V0qwBZJ1PgFEUq5Ghs4q
99XyI7TCV6Y2ktHRVM1ix/8sfdQRyQGLF5YPqTk52wR+khdFWb3JgzaloTsN3yS1GiAmx7GnBH2w
Uny+97Joe89xDswnEkWLjVFXjj8F3TDzXbR+n8BP2fpznishEIF5WcfIJcc/sLH7X+CJnVOp96ZH
nkjMH5Dh0W2Ruo1j9/86MFK//ZkCcec6BK/rrVL4gWoyYWIM1Gm9S7s080p4eSun4k9/f3EsqBzn
ZIXCAJDJ4kIJYfCbQ1RCKpCy+EWqJum3GqnluI0qJZVBzCMRFTJK9oJWm3JkdvN2r8kx7k1lqMWO
q+rCOTuMey8SaBHLE2WEZ0o8yMhy+YO10m1673FRHeDFQHahW20s4rgS+paZJ3b8WRsT+2maGM9J
YxI8Ed2RVZgAyGiWJJ6xZI2OxkjCEI5ddtRllHkTUxe7opLLvWxCaDbaOkYoM8JGcACosHLQ39tV
9JyRAGGahkDjUhR7tGh1hepgv5UjosRSmuEKlaoV0vFC+icY/O5nONT61yJIG0S7G3J3Q2BMQFuq
noUzYO4aBX0c+kVrwPXbrJGAC5CKsRXtLuuGgTXFraSjkQL1MsE2Mpu+AqRBuFWX8FAqnHBlH98A
YsHLKCRyf7q1iIEuk4lI0qrQaSf/rZTt7C5RUSkuddFvYFaY26pFwjgucGGow3Hai8DI9m3qByew
Az0UZtPeaxbaqoOCQJfcQRsUeRgeMzoSz1WLyGxKFvPaVXaDWG0vg4qQ+cuBHW8dq8UCMsjSt4+D
623CwrhMs0F4AX1nQruIrWUXFjJ6KsnnBADFobdC+6gUxfePF5m38fWpnMFe5JsWSHTgpYttruu+
Mki9nHwOB6z/wiAzPHqfrVcr9riWat9ejACAGI2wFQgEAHGvA40aR/koBX7yuVRC061aWfWkOK8f
6qxotjLn4yCRVz0UZV17kjbIR8sfOtqKLRaThLBtMGXmCe6lsrUzU3hWEAdboTmoBzMi+xTI0yqp
/p0dTM8fiBrma4gILFVOaN+mQZlP8WdSRxPQsx+lXzLU3VTX6bs+mSEn1Ql8RfnZaLmOXdlJ0ruu
FgMgGX1sofvo5a4civCh90f/xegtH0MhI86eiSUDXVBjSt660HcufVYmj9JALHKnkcbFNlfL8Bmm
hQyXP6lQq1JbzX+IHb/KcERrEMEJhIi+0+PMQgCYEdukofGu8I5Nz8miYWPxJ452kmcNJXeXfap1
u0pdBc3aemM2A44BjlAhUnGAFQnUQ9ecciVtv8pVgPVUlKLUtRKr3nudpGHcAQBH52T8egMINLhS
rsb4s5ErIR66We2VdKb+6ZMi3LJ2vHLnvLce6Hg0oui+zNDy6/WkWaNN0aUYKpBpelqFTKuNVNJG
12tnq47DsFKMv5P8M9ach4DQLIhASwR7MUjWVCpxg5SHUGnejLbzOWyt8aXru7DaWgz9H2H4wwTO
0lQC9iNHiPl0eeqviQIu9EPnBMihwY3KCaN9pgzO4mDzF9HUrqTuM82V+i7XZf2lsHtnV/bl0YRO
dCQHMc7wB2S3sIMfVQh+GzONcie3dX03KUawlUeOmjMoPXlzIfa0RnE87KdvVD5r9kA3YQiQI1cE
iATqM8VYWojYgMuHNG4QRcjIILH8KpLJ7bP/yYr/lfDa/2+SavPY7QNJtfpX/iP8P2diev6L8/63
vNr8//y/8mqa/h+qQehNIPxRWtTIvv5bZE2iAf6fmT48C4WyaanE/1dlzfoPLDr2MYcIXcAZB/uX
ypr1n3m6DkSVE80/wVwuVNU+Ullbqg7R8ptFLMHcmyAFoYYvzmoTD0oTxf342Eetv6vKRNw3fdye
7A7x1aTuu8d2aPqtojCBIHeZjm1eAAWSk9Tra9SwY6McPC0V1Ny0lHcSfDS3ndLsWJkyvmNh1L5E
mYkuZD691UP7Wo3R9z4e2hduO30vG8iSShLN5b8+xvzSgyK/0mm7Rr0Az0cHgQYHPfe5K8htfh2C
ekpaNB9ADiPLbN/By5a/lV3lMueW9n8eVLZ6InkUnnUzGo9lVayRthdDPx6BJwB6SwI33/A3VEUz
Mp2YSYf8OIXd7otdjfk5r4a4OHSABnO7HnbK4KM+HUBz/zKr/AJrQw7gKz0u0x1NnSolFZjxKcVL
H46YcBfmCBkOgtF0yBLw6S4DbWwUmQ7+gFiRnWItaY+9JixaxLIR3w0a5AQpnOI70xD6Q11XBTYs
BbeP21bqgM3FYODDVWYA3JVGAmeV2Gtew4vZ+p+3AM9JQz5uLsxvnAfqKmxHpaqHR6bV2nMaNNVE
qepIrVvoovqtRKFquqZoxx0iAebB8B3tR5db/i4SqQ/lWI61bqU3sShS52fiTHEkwXjTcSHPu94c
tP+Ccox09RFGXOUlYZ7/zNMQBWEL4dw9Q1gd+6TeGKEDasEpDsrhmAIEqhCEkgYelsxiI9l2Wqw8
2HXmOT/XTIJkp+A0NGuvLaaKIhKOmdSif6yj+FvDLGHT2Ri2fXw0FnSvP6vQm6G4mmXEaSsTd/7u
lHXMgZ2ehtAj3Bltbzc0zufSwAXH8SmpquYILmv6BdpK2oaTbEI+Aoqxy8ome8nSIoiQH8VDj9cw
Az4x8Og82CoJxrKatNeaqXtptLxitOxY8ZMpYizilbHZAhixLxl1WI6mrfPdGGynA0Bb2p/h/eif
9MHOvllZ/S0yuikAW4bUiOuLuYWCQ2TPsBitWWaDqics3FimxKx+stuQAZBie9WHhvD6V3Y+v6I5
awHHBB0XeYclI6OeerWIw0F+RNgmLHc9qCkyswp4oFREYueb3U4XyKch0BrUR6vVI2sjKAgdr38B
IV3H6c+PP9o7WxaGLPuCIa3JRHhJEXNqTUetzSZMy0qMU+GkPiajmXkAJvEI7VFkRAq2v8sHIDJd
pzgH0nqxGWPDOjgiCu4lR1/Nut55S1wfjKdnfxHmxotUByeGIM5LrGEkZj9e46dG4KEYxZcCOsRA
VWjmLg4KLESVQh6/cezw9CmEQf07K/JsE5Oj5AKGNL2P39Z1/okQF9sbIQXAMxiyG/Asrnd4o6UN
VbffXawk/16qGK/bRpgAcMeGjvT/7uPVFvS9P8vRrmA9DhR/Q54f569RhtTadcCsu7tkavWF20De
18gUxjXUzrxLvLhyIhw62p9yq5cHTf5SOf/YudaApJ4Sd6gF3THJDtaO+WIL8w7QIKDrQ4CblTMW
H0caDLoPvSlfxKBVX/UhDWHN1PlK7b/IvOffjggsZpazLAe4gWVtKUmqkbRVoFxGWWgMi1JpK6os
vJ982fZGMGR4/WrfSgt1L+E40bc46/O17P86if3zDHOqBDMPwXUSrUUjbXJIF0TejhdoE8MevDwn
VpfF1lI5JaFlP3WO9WgLMz5YvorDn9P5mHwkT2gJkPD6jlW5sgbq39f9/1Ec/n+L2M5Xyf/W+fOz
oYfzZ3TH52BcuHy2WBitmvrpxUETbpM0WL1ENlD2REfouQ/BzzW+lWzLsDGeE/APG2AnxoMgn9qu
7NJlRvTnSdgLaE1z9/FXrnepHuTDkMlaelEydLBQQ8OYEUksz/aeOiPGEdmAV2Jk+rBBvkVe+0bv
voe/Vl+cEV3NW02N5fQy9FntaqWQt4OsARbI8uoVuTXIFHmpuFERK1tf6qtNpOU7mwng2oa9iQ20
dtioDKTIndWbxssAV3zIBym8WCjVuj5Ju1cOeXPwW6245HFeQCoBJJFLfo6K/VfYB19FbuyGGkJE
LybrHLeR9mhOw7Trw7ReiVy354nHU+bdTKHO3fxnwvRXLGklR2NDxNFFC1qcw5HVuvTadDAGM7hX
4r52RS23TzEl273Z4YOiMBZdeYZ5S15tWR4BFRENiDpFBoXB9UZB9zUOQWhFF1n3n6rRkJ/1YCy2
zNz8O9EoChaufvhkV1a5Mj5779PMQNR5egcS/8+7+eu3gwQ1gmzyWRiq+05r2R4IZUUbR7LCnZkG
a8oMC8gMh3P+pZAhSUXQLQf4ff1LxxRylV7H8cVwUrHp/Li/q0xsZYIqM++iBqvHUuAmQwup29eT
He17GZV+NTO1XQnOZFPFcbsb6yrfomGJ44QSVJ4cF7rXl/74TYSZCVKyeTPrUtkFphas9MrffV9k
sZSQ86jpJpGLImWqoza6qG0bbaUEXm6Uxl9iBkGukulrsK35bdzsCyjaXK3QoKHgXb8te5D9VprS
+FKF1osvkm5fZna4k6fwnyJ2HoBTrhFxb29WdHdlNPLncR7s2D/Nlr92hJFEUxrKTnSJDVi+qa9+
kWvh3/VRSBtT4IATWc2uTopnifGmkkOICmLZ3BZNu6/pfGxVV0i8+48j6e1rp1inRJkdFPhvy55J
HlgdTGwiiCIQ4dUL601Vu8sEl9Ob/GINtb9g7cybdAZkkGDR1HfmRs31a5+6MmnasYkuuTQZ6abu
Y2ZSkhFA2KqHqf6JQ8wZjgF6oRGJV6risRzhICnwCwynfYd7AXLFxqELRuPV9o30Oy/cGFeyjT9P
cb05OEczh9kwaeo5y5kDFUFWRf0UXxhua6duUKbXpuvDu9BJW1ycwOjgXpUWKfw5AGUcbN/Ptu2A
awZ71s++YTE6PChOmv6wgwr9tl4B2JQIs9U9VeTaY94Y1UNgSuMlTw31y8df9I+Ow+Lp0UzCZwvd
OnjfSzCKZfsFVUgeXNJ8nFy/sqttCkj4gDmiilW7onlqmqubrI1UL0iSPbhm7X4EJ/vF9Mm1x17F
rK1IDnVFnaC2cejJCk4gpTwAM7AsV7WT/qjO19oAd1EIBQN4oqkz+L6n13ikFp2hbxQ1/RXkvXQ0
6md0kZNPvuGUnq4Dia5SGu1oHeKfioavloC+6zG/2VW5maID7WDCQRsPXBu10cq7uTn1TLhowSOQ
jrSLbOjX249+uRxYwySdRyRPiH0CmB+AtBUNkhtnjxkbTKnFQA0IDmn7oiR3AqEUChrxF2FVo6cb
pXWn5hj+JNxEXt0qTCMT3P+EpEyfYhpZOIVF7ako+5fQz6dH8LPFMXVSrNH08rtqZa9twqySW/bF
HIevfp+FQD+yrSwq5B/Vxt/7Kp0nveOTVDUIxH/90ghccxFPx91Cmeb6pUEnA4wsFOmsiURyp1pN
z84Uxj8+XuWdZIE4hNcQY1LqC4hq18v4UkkLTDYRRIw4WH5nkdMG6MVhi3DSRXOKgXPtej8vZ83+
R6M2spUbaDGtnYPTPFZivmySrqgkuNdPIDfoZQyjkZ2rznqJyr1lPEk+Nqn/xBjMVY21FVZyD7TL
6bGbHIcHrXL2/dA+luHvQMWtOnZW9PFvnUjmJwLxAv6CPAq9o+snmio68IE8ZOcpaLSD5tMMU8ZI
xZFhNn1jKnNvF5H80lVV9qk3BIZajTltZL8rPBlZlW3f1wKmiVH+nNq2P4O1hOKqBDGZ1qqk6nx2
rsPOfI9QtqAihNLGMmgCONYr0J7ZmfGssR17ZqaRA171421yUx7xRiBU/jHkoNW8FEdKMepumH1k
Z/uP0FDbB5tUgavsj5ACPl7q9mpkDDPn1RCXQGItt0PY4ZZdoAJ3BhcXeOrYgL/0s8yNUJ3aJJq8
9rHf+Wn/ux7N9MXdqKL1X3dmlJzj1L4DuMjx15p7kTgziXFbauFjbpfHVMOoNzNdoMRVl+/7GX/c
Vcdgzc9g3uzXn5MG/3yB0OZHd3kpGBdkTVMPY52ey4RxY2nQ6dLjcN8XXXhQoWTjz44/CPk90t3S
sFrgvbc8Aj3AYOcOInXw9c43auZZlTHE50jXp71p1fUnf6ysR0vrj6HEyAtmk/bY61I7S9a0zkEb
4RTlUvCQd4Kxj8QI8zgmtXIIZHoSua8OB6kcg0eniaOHRvFfPt4st3UGTAOIdAjs6eB3ly2tojR9
TaOzdxbTiPI//ImN2cWGl+umvAlSzMWFJZ0KG376xwu/EzdpWtCyQdFo7hospSRQperZH354pqs4
7uCMPHe2Pr12nfpTtoPpc6MwntVqWQPWPhPeUiNbeYTbjcsTzDuF2dssUL+IUsCdQJB1U3h2hHjO
y1o910It3T7P85W3fNM5hE/NnToDI2mEMRdZhOgxjvsK8wyWGopDbJU9retEe2ylQtxbmXgqc8d8
CrvWKxl2tyVAudpJUXlQn1o8wlZ+9zvfHBbqbLlC4IMQtOg9q71lTq02RmcNNUEXWxzxZJuJcVHt
6UuEgnRt5tknGTXQbx9/8ttIS/5C42PO8WBiLCV9gEdVlaWK+Kz4eARKCChv4FSuwfJuwx9fc+4r
0A9DsHdJ8yoEOgeJlofnuB66OycO+g19x3I7mfonoYwrmOV39hCRHeQ01uuE2qWMjF6ZSd/kRXyW
Kuclzetkh/8PUnSO1t99/PZuKz/qYxstd/QDFSQLFmG2Vqt+EEkan7te+Vkg27FVfLV+C+wUj6VG
/gk2aE0S870fx6L/ja1njrbIoIoqytQ+lqKzEmvSg6mJt8AxpUNqyr8+/m3vfLPZgQ2sBc3+WYny
OmqGUHonwd18gn0CzzRtzIMZDb9atS/vRxn124+Xe6dQmpvl7A2yE97oUltLKVOfJpOqnKYwtx4B
stY7O4ympwlUycYxkClHQ+8QJtb0wLzOPlbMr76AFfZq5g93deirhzowJuYrtRX8aJtm2Lfl8FsL
h+Q5rrBZy6YkWkF1vvP9CVXzJiNHgcu0+BhqWNm+qRfaqUY80yu7Mr5IBWIaFnlmXkvCG5xizbXk
3ReFGhzDc5qVNE4XH2b0oxJWcaWejCTfj3JwbMRL0v7WJPUXCdWhCdEDGX1Xx9ZX7iA/xnhtWcVR
9wGQZS4CEq/2JCHo0pgbwFaHuG9XYsrtWyGY0A6BUcoxBO59vXMyH/RrzPV5Vgv53LbOs+hl7alS
7QddrrPnPq/ClfTqNorNJeqMKqGuoJm6COVlKSapqvzgTActho0ExQuNrnb/8RZdoNjnpP5qmWXH
ISfZ7wvTCs4maPG68RInPXaGg62jrXwx0+nLBBgvC6SHWh/+AQi/Nr5ZfYDFmzVGRL6jzgnO7I6d
1Gumi8GK7FIP7tpS3XUOkK3U+ZL5R98MtpkD/+rjV3AbFEhL2O0oURO7aL9cf9rerxK9w2rurGDg
4vYxa43tbyXQCy8Tnz9ea2kDP79uqt/ZLgORLvjui+iaNhquu6ocnLUqfpYVkrC0NAJ3zDO126CH
stPHuP5N0YJJEV3or4pc2feNbuYHXRCKEwWfddIc50GMgfw7bkoTK9xUMmO3tKtfpfBprkMQf6O1
AC0MAvReshJk83V9yJgLQrb2/BTZSIu+8xbuCUatQzo+xjCidyqqxE+qnZY7v8vMf5AARVWpHP0v
oNn8B5uPtBJq3vv2nCh7Dsa8Fdqy16/e16rWScooOrc4TiJsNf2yDak6+qq00zq1PRpWR+d9imhq
WbAEfSNQXvF1OXz8UW7zFOasVNRU1848Spyvp78aj42s0+6tlfBssA03fZz8dqYq2nd1nzxQ5VQe
okg/s7SRf//rdUkgALJBFQf+uIStqMYwBbnognNQmiO6qLp2KVo7eAavfpZJ4u4GEJiHPG6s+48X
fqfVygCPTiN1GykFM93rX1xIOARXDBPOssrQDp+L342fxV6mqWkJ3jaKuBt7/+iU0puMXctlVEd1
rxCMTnEThltDROCDSv0U29Zl5dE0lr6uq2gpEl/pgkIrQJX6+tEiKa/n9pBzih31e0kbZFN+VsEG
fDFp0TPQTT6ZTfKA6Jbp9mqGNGbyS0BhfgQ2vsaoeScCz80WupwwChxIHtePUtQiqE0jdk4RkIDv
TsEAF0HyZGUX3CY/TAy5WkglaXwryyFQkUb0eyffPmVFe+pw7cA02an3fVeba/zJdy6xGSgOCBDZ
JeDi87v/a6Or+aRFptr7p4xO2zZxungXgEN1K8vsvEoruk1aqmv2Au+0jTjgvD1QsmTKEGWuV80r
NQLUGDonOUuK0oVFamxEgU1doUdfk7G23Kwzw33ajoRfnAF8r5/8izbZIargFbbDTW3BJWpK6Ygo
NOzb0pZ/i3ZNt+G9YAR0j94MJxHmxBIKPvXINE1yZp/gGWeHQq1MPOHRjmhqtf1MAPmeK1r5MDSj
fOSp7Du7kutN3IY/Vk7AHPSuTwA6MJzO2S2YPukySXUSSVIa5OjO7ZSXn3GDTu8oIGNSsbr3Ria7
nkmxdlBN/1XSxx7vZfjm2KJsSgkxtwyyhzrExkMvjSgpT2m0G8qwcHNkqO7TNFwTR7i5PWfGKpU1
WRsGUAidXX9dBUy2VhBMznI1tBt5qGn6N/GrgwrbZpicf72FWQ79eeI0yRiJ9fw4f23hhFLB730t
oIRuY2CMU7YbJLvy7DpPd2YIM5xLN12JlzeBYF50prah3TQLqy9+Y80WhmrEoj2dmA1t6dStm2xc
uYYW1ApSMQ0NXl7hrDXkyJj3Xf826lazkOXSOSUi3tMmoaOdg9GN3ba9cyILW27Ny4J93/5Ku/tC
uhsS+dR1r2pRxO5Q3ktD4gVu9WOI+j307J1RvvoOIs5Rxz9X/WPeeSecabJeghco8yXTs84teaqy
Qjo1zAy2VtY9W1Md7+c66AX4XHLAAVryxtp5trDPPHZZMicqPmMrGX1FuvyydYgc21ypXm+jDdIV
fC6+FvUyloCLBIuKPOkHNAXOLWN0TMz96BBQJN3VXe1imJUc9JIxMCVD8GTLcbx3FE6V3oftvpkg
i7mNbbeIWPLSkN3+FTCKvIzMQFbS7ptTA6uf70wHkckiDZv57f61jf08QBlOktXnvomcndGdp+yo
JDSiskRZE+m6bQpRU5FocECZe+k0iK4XQ382IVukjisl2zzVhX6yoqF3q7gjbQxK6xiaQr2f8129
sGOc3RUUcjL5H62F8Cwxatx9HOFuqz20Y7noVOpigPOE2usHsqfWIQVRnXML3Ww/tGLCREsOaFKC
Gnpupz56rDvnK/ZF6r63oUzhEari2WtofMNqyPaVgZqpb1TiBe3t9kcJBH9yZb/BPVhrA98dHfs3
qGVljXh889l4cFqIs5wIQ/ibMlVPymnCW1E/o662nQaAgJJaXJjNcV0w+/n4Nb23GLBNelkkIfOC
128JIFagp7Whn7MkGR9MA+9UP2fQ2ODAd0Awb83X/eZE8+NovuioJXFK2SvX60FsYW7bt/w4gMlu
qTqpZ3XyWpR7dxV2Ibos7ETweterZBl8ehsjkzMihsOmKyuQN462qm0wb6GrS5QIQAeQaxSpuFnp
63oZENIx5I/BOmeK2j3IUtO+FknQe63ojWdby2W6nhkVRmxNkisEVqGNEIyweglIzLZVWsWBQ2d2
54LkZHYfGP3fVjNaX+xR+J/6tka7I8jlWUGMhHWThrRvqOLkPne7oba3qlUET1aSJa+O3wPkNq0W
3dwclxVIl6XY5QirpRt5LND7JyvJ7uLaHtxA4t834DjL707YHUqZNu7G8Wu13kyBGpZuZXaKtIm7
VPUYkPhcgGAvk9LkhChSs0VFRdn5egr4vQyiIXA7K/U9qGdGsHKGbzYnN5VKBJuRs9yIy9yYqmUK
29KRz3qURxDEIDM1pdB5KrStNQYNK4dBu8mKANYjwDTjLkmWMVq6/qBNZiRdkw7TSenko219VTrt
W9PaD1GYglGu3SA+Vva3Ihyf+zRxFfDdVZwetAHFFGdDw3Sras1B7ZGKsn6J9neq/2IezJhYZSQc
uWWV7hoGypEveal6QZXXTeLwvmSQlNO0y6RXuxubDeOYS4uLaaHkWzmVvKZfGY3fFAPzr2T+h68J
NBFw29e/siV57+W+nE7t2FHpq7V4GIIq/RmBtP44ury7ElyJ/x6MMNW9XqkPtLCzQ306Ibk6fma+
fc/Ozu+mpkm3H690W23yo2goU+TCPgGNvwhkQAEV33Sq6VQYw3Mk9B8iTS+2CQKw6FCxQ97OxWbl
d1T7+9AQbhqn555LOQl7r7Rp4Mtr7lW3MJv5ibgUySPRG6Qkuv7xqItHGOiG0ykUFvLSrarfFWoX
ulaj+4ELTq7c1upg7rNUsfGYzJjVmEeB3+BJG6TcsxS6JZ1Z2k+WVsLt7dN6ZdZ+EyWRzwBjjYAa
XdF55H/9gIVM8WcVlnKSJie+M+yKDDAR55UPc9P4YBXy2vnLMCdBjPx6la53GrVCJfKUUPftFLWH
bTk6qXHXk4u6TejbX9vCOWuFox7MFLajP8kBFoEOE0csrUOOfGs9Qq382YczGCqKQj5loiAyLOnZ
yjb6Az65Culkm3wrLl/iOfn24mwksV4iZCW1J8vkFuycONpbOk4pmTLB75cHkR4d5DceI+zkXTjJ
8p4KPjwPeR2++YFWn1M4jLhb1SZRCiCdMuRJ4Na1g0Ze3Y6bsBQOnLw223QM2N0isoJ911qS5Wro
mLhdodM2k1P8fPUCfUNt2jl5Jn4kqtDZM+hx31WGH6COOTb73Enxy1F6+ECjFe1oI6h37PN+GzZx
7Q2jGh0ZPv7Kxqjdd6XWfIrG3t5JUXixR8VhI5ZK9K0fZAcl96LYMdAftn5nPHFrPwiI+vtWytas
shbaj9QfyAbDgWaYPRefZGjX26FM6khOtGY4mYXK9eYYTXBBH9rtA38C8V/J3iBGhJNj/4npu3WK
dH28BzsYneupsk9aSdXZZla0x6kN13rNKe6bNoTQIYLhqQRacj/6ifVLVzLNo+Evu5VUigNKz93K
xr69KxgkkPzzH0A/tDuufwgSCIkxhmF/qo1eQTuYQoTtC6wzV+Rf7K4fVRPhctiMXbNLhlpZQyrM
52axU2e1QAQvZnkMavjr9bOKGYeQs+6kxrH1pkgQuyJrsI9DT0ZKAjLulTiqXlsjEN+ERJXSDrUn
FL93g9aOvI9P+Z+W8uJp4GKBtkIcYEbcLoLdGGhq15aNdYLGF9+hlpCyXSfDejCH8XnCMRpqDqru
XhJ3Gq32WHzP2qL9obTp+MzAQbxoHe5VGcnhY1zLzgWlmeJ+1HLrSRJZdgp1J9lBCsM9qsTChNl0
vGsmrKHQqFN3mTNmXK8iZKqe6bVxp0aN+W20qvBTXpYIwX38Y2/SkhmoCfid7Jxe2s3ot9ACWp61
3Z40pax3cSbiE5ibeA/0V9nUFYKfH6+3EIbgzDjzjJk2JOBicDdLCZQeZH2pqLl9UnxJ7Cx47N8o
IILHyCnFqU1q2Ytrpf0vzs5rt3EkC8NPRIA53FJZlk05dLwhOg1zznz6/eirFmmI6AV2dwbonSlV
scIJf9iz+9uD2o+Iy8Zq+7vxjewHALxyx40qb+QBntz9H7Z4QCgg0ACnLw3caJmpDK0SqimiWk5e
0ORso0w/5XK3JvwzPUM3W4uuyZRs0ysmTUFI4XajK6BwRTkYLceS68c2Q1GrlrtzmuXSz/vT+Xgg
MkUKiCAp5o3UMPG1uPV1y8HPJn3UDfzBYPlXh7yS18TeltkpkwLHN3Xb34vk09L+lZuj0qwMphyb
jtAOye8UoPEzOaj4TUdfyLHC0b/EQ/BVEeJii0/ZFCAmFsIIg2ZbY1J9FwQhBJSb68chGRKeFiFE
qFBojx1JeGsrlBShAGnWn/srtHjL3xnCtLZlqP90DGe/emhiM8za2nTEFCOLXpRweg8UVMx6RBQu
kTlYj4KWDp/GIvJXXuZFWZmhJ7w2G4F6BkfhdsHaTPNJ9CLLQWkx3Indi4HS7bYzUQGpdd+OBnet
+vTRZFHapKZB3XVpHVBqXqBEKFs6nM5oi8WCvm3z1HvisyJlUySRfzHpLdW27vdrFaZ3AMRs01OX
4tDTnqV5M08t+xKrnSirTKcOBukVq9XOVvym3o6lmT1GbSPBZnWt/WCWdW57pjluNVSeN6lSefug
LwgbvKK9dFpJq64YxO9jOPFjkLIt0HtuEtJI9KjtcoQP2US1eBk1BMS00G+3EuBpwNSDUG41X8PD
CRbnsa59452O4O3YBDU8oyHet1U5OELdbzyKOdWmCoUaF/e8THcIY6p4o1gW1P8oDY6lGARnPDNy
lCchDKume3LTIj+FXls/hlaEsnDRqfCRZcgZidkPG70Rlbf7m3cJ5ORoA3eH8GjCXub43W6hsPTx
8WgixckERbO7oDWOQ5FUj0Ey4sKi1Qh41SztAzH9p6KOpU1Y68E210DeECu+IsKFRQEEPEisDTgB
N+mqR8PFLVWU5DWwwvIu4reCUQD7SGFNUme/VWr1RqiCmO5XXEk/XDPdKSOkbm8MXu6vyvIxowmB
NqA4tYf429nD3aMECu6nVhxpvBKsuuehM4xjLedvgy6thEzL94IBJuAobyZgtfkFa2Topyixpjig
5donqaq1DT5twvafZ8TjzEeilA4EZw700XsZDTlVUJxikIm/2kbc4f/101fRkDVckAf3h/tgUsDY
ae1zlYPAmbt7F1LSFKZKn3IUOvqcRuPSUnO7ZuU7LSGGEKeYF3J0Jo8TutS3u3fIyq7RyQ8c0fO+
aw2OifbgSoFdiXVoi3r+EAw9Sth9XO7CKlGfZT96vT/T9zjj9lKipzfBRIjgwTWJs00Z9/XYScWo
OPUYRTslibvjmAbmtdbcZ+AUwzeoeDwJWpnFn6VcR/KZqn1vQftuwkF5LGX/S6AN3SPkheahGLp+
L9Qiak1mlO2t3K2unpR5tj+q7cmNOwp3bfUwxKpdeyUs7UrON2abPISRlj3FYLWznQGOxi5za9iW
XuCfw1TK1mKvqYY3mzPu8DRNeKfJludJMhJTeGxbjeoESaPbo2H0lzgjxFKiWHY8wyy+lIJ1pSLF
jUenAFiDZLTf7i/8ItUgGoC4R6hFEg0tdbbumu9RlMYx2TFhJp0aTWuoSyfqQ5aYzTZJ6x+1Vqd7
0MqOXkDAvz/4BzeRomE0zHMPjICe+e2+yyTUnjojV5zY1y5yW8uxjczhY6OWQJLvD/XBUSLzRrgO
SjOM+XkxWjKCYRDCzHSybgh+elb6vWh9cWUXf3SQ+IzEkTywFCaM6Ub8K/QS9FwUBIVRlEGHWxN3
WFFYvH50RKcWUhVeDCRycdBLDfzd3T9FBGXn/kSXoYVEUQgqBXJghJraLHeLQkExGyWxHETDL7I6
PMlDkjzrkwrsUGTJxQp5EpO8XYmhPlhf+AtTvYd4Gjbk7AoZ6woVq4QAN6MDtM8tT9p5ubAWr384
CrbU3PVsVjDCt+ubSEmLG4BrOQKM02sciBdF6uPn+yv4QU4EM4zzPfHyp37JbAm1xrMq2F6mk8fK
lS6hZ0twd86Kn+cX7AeKFyVTh0fVaD9j9CU+Iwqu7d3KqPaxmnanyPDqc6PVKw/c8qDKlFShAKOD
gWPAHK5bSAM9I3BZTqsO34W2qh/CAuaga2UtPlBiHW0UvYMXHnIFnQVXNVfeouW+4nW1GB5/Jr7v
nEhYmqInRRJZherWw7lLu2xb1UWAz+hzUW1LIU23FC3XoE3TB729IuEIEFhN/RbUEeYvU+wHojkU
kuEYY/Y1jlrgZkhaZF34Quv2hyK0/+hnMiXEpN7E5DJTfHc1ud1iURtJHp5Do0Ns1hyGUgsOObqM
E3yzfJR0b2+YpYTtBsrvcBWSndlo0rYDx7Chcd+sVWI+mD/0FPIE7i3YZvOsSBTyjgSV67nJU20n
hjxSthmgkh7RWXmoMOhw6tSUfouWJyBc0GwGJJgtxOeGDcxx5bMqoqoju2OyK1TRv+YKUtXgk2FZ
3j8zy4OJHQPkXrpvmFqgnHy7aiEKqWIhE1NKaqBfdSt9jJvGXzkCS4QLYtds8YnojWQkT9btKICO
m1CiW+Z4WLvGSNVX/iYM6n6fDPWDj4v3VqvHYZc2ory3lOa1GvGAw8/P+u/+bJdNeossVRGB29E7
IhycZYx4ojSEsYLkdIMUnbxwzE65qpEAUUIKW9sScvW7i9bnVk+b6BBXxnANlOLUwBz8Vnm5+Wjl
qNiQ85WkNUNaJCdPTpKz1axl1ctbg9BChF42eZlQyptdmDoN30oIJd0ZZWH841VIJmWttE1d1R4U
4+j34adYqsbvGdpXK1vivXhye3YZm/ohR2pqOM+RNUIzKmFn9bpjWaFNTeRSF0puRxaSWsJ5HH+V
ye+i7X9loWkDUDulenM2KUjY6UicB53FMk99+GjUld2aD6GOmkDt25XW/hEs7XT/gy4DEfYuKgtA
aBHhom5yu7F8PwMb6Pnqk2+q/6VtkD8laDpuLbX1V0Za5kRT9gD9fQp3oFzODorohZWQ5J3ylEuD
ui+URNl3sZHtKgAXO+oU5ko4sGxeMRZiVmBviDInX5/bqWliTUOkjpWnsnNNyvyJehDiADpvEOu/
5NTCNKVIfbub4n0tMvkf199RElHfYt0XvqNdauzLtgg2WaivBQ3vhgfzLUKBnZL9BOJGn+j2xwnc
7tmg1LrjuU+AAvIy32WD/8tXvwqJtA0Q+kYl/aFN00umxf0GIR4MK37W2vise9VDJRx186scvQnw
jQUsdi3xqZQfA/NZb0Hc+jGJuLItLXrjSED1oHD76lhnh1Yw1jb7B5EftAuiaENBShp2+XRB/hX5
kdyPqc5/KLD5n/1Si7bCWJZ2HTb5s+ea0RY7XPdro0sVfo1wT6tVV4DlU0EmgUYWDYP3XHG2sxD/
ki0v1GVH7wLpksfCc6JYu6ZTHyUEaU/YBX66f2jec4P512NXAXym34K0wCza9aRaL/3eIxvWEDXW
yh1e3VsfvfaoqnZR82KC9lcFIOlisB+HdNP4QCP17JQU2WdP1DfF+NKb+UbUzr57yVTXDoXcGfpd
HWHfUsvHWNn0UY1UQv1y/5d/8JCwVvCmuEYQmifBvv1ahZgZqR8pskNa3T/5SRa9oLkdOkZeSRve
Mh54o/V2Gmroh6pStZ0bwP2vRoDo93/Ju43pbA0p8FCH44CS+86ftB6/NLP1E9Xx5RHcgfoQmsIm
T+RrFHQ7K3qRwuekCbem4B+LoT5xiEAKDLiZFztqRlfL38u+cG3zz71wBjmplZ9D4VBiM9OavwLx
SUNJL78qUfamewX+6CkSwfLnID3posD/xXOMsNp17pPb1luvDjzb8wFC1NEvV9YOhTw+Q6d/jdOC
Al5NH2QUjM9pYz1OogGkLmv0/Ulgchbu4SxJ0R8xFyoskI1vv8vkh6NJeSs6JapMqsC1P7r4A38R
+m7TEPoExnUI3yj4VTQbU9FWAqeVLn7/H+65vSJtvNahmtZ3uB16EOYhUWd4Kjem8n0cgEIYafzc
BZEzpvu6/pQhKiRqx/sf9IPkAV0JmBGkmMhfIK56OwUEY1CUK5vRUX1tvPiCjNoB2eI1yd1kH4xy
fAirrHtsMjc8iELpAkaPEiyou6rZCpoYPxht3Jx8r11Vu1/GaAAYiCS5adH+0uc2YF0bKdgUDaPT
18E5rPBBDvROO0omVngjOuUUd5P6O4HosCeIa3/VeOLstTEUbcvK3jI36b+iWrxyiXx0cdL0hVsL
ioHGxdznt+tlVw1jKG3EQtK5UmWs5BL/FNKlf24TPzjoeinslFIGo0al+Wz4yprE4vL1p/SBnOHE
RGZp9Nnr3wpWqGUK+A5PiY4SCgFgBGBsPYy+vxZovOeOs/NOQAR0UKTugSDBLITVXC2z2todnMoc
2jM6W5dRLeKzBm3t0YvQyCs6aDJlKvrfPMC0NSighA3b+uMDr3CyTcOYVzFXgubRamXphyV4xhER
c/1ZHEbjUQlccYW5uWyrU0pgS4Nd4ppHKni2PI0UBWZRWL3TiMkZWkXvBDWNb9sXZeqBgWbH3NC2
3hvqcyUO/oMY0DjHmrw/123knVFHRJfa9Ienqkx6R0pC86nTjF2TG/WljFA8JoM6eF6VAEgromtT
o0ivo8myctV+FHlhF4RaE/gAkBiz1wrbSTXoq0Z5wnt1i0iCuwXG47Sj0mysfE2UcXnWiLrIk+lj
AXnC4+P2FgC6Z/paUShPvdBIm0JQJnf18s/9u2a5b2H90C7mTiHr4UG7HSQKhzAHiho7ruqnTmFW
L0NgaY9jlP9z7j8NRIt0sqTk0ZzV6WC+u60qV7FjeEJ6tIr2dxlb57ALwk0nRZeU2N8uo+SfNZyA
q0/uHJBXgMqy+27n12ZuZIVikjmBYXmflVH7Jg/+m5pHgFksszlGfubu7y/p8rtNQ8IDUGDNkA/M
HiAXVraRjHXmCJ6pXwyvkC+1tgaOWkZqEwKQ/JVsA76oMYvUxE5pEwQ+iHWAfuzCejCpuWbhztAT
2e5lucegoY1WjvEyE9SpsiKOA12NZHAOeDTM1HOD0ciddNC6A0+w8FLlavNUhuYPq1QvtMclatDK
cMlcShwrh2/JDeBb/j387N4LjFAYw6jKnVEsMbd7duNHAVRW11o7pWu2FBXf3KQ9qsDds+ZnZrYU
05ANKtPXIqxplH0qiN2j+jAWFwx/bcrq3828vFp49m0a6cW31oQaP9oJ5FvIuNG0h0A1/flfAb0l
pmluDkFBwRgJ6dq15J1pZdHKuny0Fei4kP/wBHK5zk6WKEKR1nwxRwEn8k5x4LM4Ufp5MJPUHsKm
vBqjukZa/GBMVItgj3OdY542f3HlYtCrEbdVZ2rv66BfVa160YRkGyA5HxbupkTcuWl/Ii7xFOav
iWW+ZK2w4fE+y11yVRX/kHZrZ2J5O4NLmNBGbE2AfPPKbj9mQ5NHUuqEWfel1o2Mioion0Y1QVWj
yFfT4uUigMDjdiYcogfDxXb7eXO5xBVPSBonbtX0SxTH3r4szPFzMMhAruQAbnqsht1TVMnuqVat
l5QD/SkNCqIhA4HB0gVjZlu6p7wkdRqcwtwYfySW5r/dv5A+SFUmAD0XL/ERuklzl64s0ACClTka
5wQvx8qQ3UvdKXq1UfXoa2/VVzet9mVGic+WBD39VIxYTmfkGytvwPIDkdhODjIT6l2lFnm7YKGJ
2VFcgV4US2RJFaET9k1lFYcs1+gWStmaSNuy3sx4BB3TVUmPet6YAnFYhBmULCdovQgpryLfabUZ
Pialuq/NXrpkHboCTdCH25UVn+KZ2xANDAoNUTB4UwdFnZ1J2RgV/MONxokCUdsFaSUf2kETzm4F
wyPBnvfZ93ooQ3mNOhqU3m8BfwpGAovgEWj8tkusNbmcD3Yr+SFAKEBRbIL3vOmvyyhSyl5MaNo4
SS3rRyJZ96xpRbqlS5d9A2xr7dq4/3Z/HZYXIG8FmJip8KyhljV7fevB6wo8FVsK4aSkphQZm1FC
7uz+KMsYBqTSO0kEnVP6j7NAKSw0ISzjsnAQy6jADybVwZRy8Xn0rWCl3/rRhCb+EOxcAAJ849sd
nNdxMZimmzt9QNzggmmhJlSOK+/seyfxdvtM1F/gFVyurNtcwQo+KOlMKrpPYUUXWh/i9EQAdUkT
Td/IVVDs8kz7KVRR+hx5Vv2CCPapbEpIBwZZdlxGsDfoJOzwaKqwfht/9ERH+052AxsavYKeQIxE
da4nu0Fo1V//+jXYW6QmkIbBf1I3vF2iUq+NARCF+9T6DbWaCO5epqfVoSsp4d4f6oPEj0BkCipF
vj/X/uxzVAl6vkBiCge6x4+aTO8lKFt310WehwGhadkxt/dREQUa+OY4STHW1crmm4b4+1Ph2jWF
XzqVOySxpfl0sbcxylSr6ydqnsK+MwNvF1iD+bk14+CI30xwbLWqclpfuWRt7K0JkC3aCNgPT34b
1McRxZmoPrfLHQyBEeRmZzw1CD4/dKZcnILC2/fupPQmhrs05GT7ijqSn0ffgkZ3T0ILBbAm53jJ
hVbeRHHh7wdf/tq7aXfMglWv7fnNg5opiDhab1NFg4d5OlR/3TyW58EbGdTg2lrFb7/rNOouZnkS
tShzlBLQrBKkzdeVrTEFwDffhUEpphKnEnTyl9mgXooQO7zy8JooqvfaeYjvw2NHRSam7Wn28K/R
U/WPgiLXG1yQ0wv66QkmxJhF2r6WryUF86dvWgOqOdRNpgiFjOt2DRrgBMDyzODaCdbPUK6/Jop2
iE1OZFpk7cqenOa2mPtfg82OIHlzQMneCK5qE5gPLiLcoAUQy72/xMspQV6c2rkEuATmi9dVaj2s
jdrgKtdW8mbGLnkIX3lT9j3GzGSVK6d9fs1T6pAALxLKcNJQ55ld8zI1ncBNmVXnaT9HTY1OWlRj
ITIIa0/lhyNNPRzSVF6v+S2PUyc5XNMH17CvTM1O0e+y475VRpsEcs1A873/fPu1mBeRL/C/6VkR
Z/PqIticXPMwCKR6kyvhXjGnDlaAjGDX9+NmdJuXPAJ5REkcNo6x07zhKCbjPk+ix2Ec4FhQGI9J
YghubKRV9p7iXVCUOQdetBL4zyOq6RtMpHN1AuXxps9+K1J6hhvqVnD18wFTFfzeX8ZaTnd5ixZF
JgbdNhs0d6fm/Vru+dE3odmlIedIRksv8PYA4ZBYlmnHyAE20DY+psoDOrqu7Ylq+o/Eo2mSdIen
eYJG4Zm/HUrAEFkrA6S4/MBINh12DRvB6lY93xaHdLoSgOWxzYgU561N14+EOmy98JrDbaRhEBGK
wSbc//sh5WkgRWNrIWIyHeK/7l4doUNoil1wdS33Kfbc1impy54LoeufArTUTv/PcBNXF7ULnF1m
DzLgHVxPcs4oVA90SPX/CDOLnSWYP+VY7nf3B1u+K6wgNXJ6ZViFE43dzg21VTkPseW8qj1WmX3o
/ynEArmuJuwOcWJeQ7n6x9iGoAm5BRbyvcoM8vV2xHbEK69RO1rhqg62OO7LPfKfjd0qRbdyuy6q
HdNYkHcoeHDBTlDr27GiVoNUlcoasA1lL1fuvqcSuu3xZt0aXX0WOhxMTd/8qWWvsicf++AxVq9Z
/8lPrlUJ7FA9S+CYZZ+SaDzuA6GXN6WRfsJywbWlrt6bsYKaVLbysxe5Jj+bGh/1ykmqD5DP9Db9
teHwvdd7ixTTiXDKscNE6baWlhG/+qG5jQot/xKiGmjrda0/SWLbnvFuKQ+hYa0Zri8vDH4IzTA8
uFlBItHbH6KVdamHEdrcGKpLD1N7/tgLAbxWANwrk57mdHuDG5N9AFAFLidSkVnFDw1/rbASoXdS
30O1CeXAfS+W6Zf723353t6OMptQ5uW5XrreQCnTBJ+uyLg3mNIhUmhsuV5+uD/ae9dwPqnJiw16
uoFgwnvs/deHlATEd8yyGhwvlfZC5b7lpuxuogpioY8rwLnovgmhd2mkSxpe9e4cFi9B+HkIHc29
yP0vz3S08CpHqZ0Mm6ZoN7l+BSrnxPmPKvpZleek++3V3mYUEeHZy/Jvc/w5Npes/l6E1o6yi924
3zrUxQfrbJloutRof3+t86vXYx/4s7MUu8PruVKOoYDrrfSqaM/C+CaKO7JboXuuLTTDwoNW/Ge1
p076jG5+S0kS5w3b8P8TrE2mJXYbHvVJa+hn6mE/H9lp+IueeuRDY6l+GMGfNP0vgSVvuiphxnmo
zpL8JbeezAYUlLxNkRMWwHAb8QnTE/v++i9yG4Jl8ImTkjG1eUoIs/OPIELQ++RSIAgb2pSNJX1G
hV/7VVu991DIvoc6fCKdoEyolwxon432Lq7Y93/Fe5g82wWkFRNikMgdge/Zg59EvQmhy+2cusxx
HxDPYX4ctPoH/hEUi/z4D43AeDvG2i/JDDei9CMcqPaldgMYp8BPTzm3wXiJq69m/3uU/ljSMTbh
dAhPjfpDAF2RjfljlD309T7MjC9qJj9ryQ+jp4OMOsaG0t3Ke7gMYIAJk5vS8ODJXdB9NdH3jU6P
FUcO4GAr/ptA9XQTQNTZq6mWPiDZbytWoa0Mu2jpKu+tOjChkyccQIdZSC4VKTJnWj84jcpHCo2q
OPQjApix5tYHNQSVh/5wK30NFPdQJ2n8GjWK9hhkcX6NslZ9rJvG3ejAY//5waY0g2egOWFVgfnM
rq4sijQ/Dj3RqRClzRCw3qttamL0kdnFBEa7v52WF+XkzzxJqkK5n1Cgt3cybsmeOAQZoyF7ux/y
JoUE268BIhYNUhabV5qrf5LRRPR4dnQMKLqylMtQ2xPh5HIj1yfgzHYcv7ZJwh5sfdpp2saTBG8T
eiA0R+knNuC/9CxX7LSsXtEbPZRRvGl7ePfKaPybYTXFN36gQcsatXa2oDHPBoOQP64HJA7yXOuQ
+VKEN80Sgo2Lm9ErbRblv/vrvnwL+Rey9MiZgkYG2n277jjrFDrlcdGRBdjZteVX+9bL+p2ir8XO
H5wvmPo8VBrNxInicjvSmKijL3hAFwwkz7ZeALQR6m9ju/548fwDhTX3V6c1n+7Pb1kFYUGJOUAS
AbgGBDa9nX89VkqSgS/y49HpYIh/TgAqPtD+ytDblwbMhgXd8dOiw/GGHF8VhF9ZLaBfhRvfplY8
4BTkeYcWVupJhwVvi3HZYhjVRd/v/8xlwIpb7kRWoBYyYftnhy3A3CMcKh39DsXNIHdV0nNaVPpT
ro7Bpgu0cKe0zVoH9INvTxEEdRKw12Qzc7RAipxb6XYSX4SMeewlk4o3dhDAAdqVXbbACbKtYZuD
goR+Q/o0F3MchAGolmmBW5FDfSu1on6Ny/FTnEcjqEurVv8MFTpdVh4/0wWwdVwyv+WW1h9UtBW/
lX30pnhtuW9rRfnnCA1uik4ux8+jWjGnkclxUvpVn5cO7Q0PfSR86PM+T1aut4+24dTte39bpu88
24ZxkQOe0YrSCaoRZFHsDw8mIn62BH3wsVYEdR/2xU6U62BPIKJvA6NDDjwtHfQilB3ArHSfNeI3
qGfjJp4MWHAr7td+5PTU3D7pqGCRu9MxZCWoy92eFbNuwGHrTebUzdcA0a+z7JblWY217muaAptJ
PQsipDtolxEvnmuN+cpOTHL/ayN25y5JN/cPxQdP42ToRPqG/Mbk1ja7nIxaRi5cK3PHh5r2SdW6
/Gk0Q+zPA+urUIXGazuA3RcC8yKUfuyYuq//kNEMxX2w+xIGJX2TQoz//amaRH2AJdIzIT+fP1VN
jfdNU9FVjT0/fwuqzN+3aTTu7k9++SDSGuH5BZOO9gOYz9tv0YDjrgug9o5hJv6lGQOUf/XBXNn9
07abf3EMYAELUAFAPmR278QxSAexyArI+ORDECqLXWFq41YXfID2ffiPTRJlAqMRLIIa50IGzHo7
qU4z87HP5czBWqx+EBuRALAzVnqJy2uNe4ZGL3HL5MQyP2pyLXpk3nqOUIfnQS6vnrNein9ZqDDe
/0QL6TimQ9lpamPxZE/SZ7fTkaXRN2LBqhweMoQ8Gsk9ykZ40MNqOGToQvzOS/kY1PXwve2HYAPU
tdk0shKhFq28hUa6plG2wMxOP2gqTk3hDWJQ5iy8yWtwGCHGsk7ld8dG1WwzzJHqwmLYnbzMI3GT
JZ3y6nOQt5kl7sS6s7aj2DRfcF2c2J+qldGwzzrb8tGusVDgvfDPmnaU1C3G64ji8jZq7XczCRsb
eUls5WtLPFVZUG7EuC5H21cCIHRxovy8v9hTeHCzU+nmEJ4QspFv0Cee3QV5048ofg6iI1ZAWFR/
DNLJwPncSGiFJIkZnFoQmW+ZlAenQBTGtbtocTfSIkUyjWa5OpHf5kU5M/ZLawxjyYn7JHpzTeuY
h2N/dGNlD9oSxHtbuQckv76neRhttKzVtwaWDvLY19BmunSlEbjY5PycibVEqx07goWTjSfpNc2l
RHJo4MfnWPb8ywAF8EeRuGv55uImmoai5wjxjv2FBM7tLncbvx40K5OoLmTjVdCMatPL9Mnvf99F
eMgoJh6t1GRgS8AmuR0FekHsI3EvOhNBeBPLdXJUMqlDc2zoHY5W+VpoWrsrEF1fefYWPAEaQRR1
yWCnGh5DzyYIYLxoTauuHCydcZVLouqrgFPItk86+aGopeFo+NqXVASMGGYe+Em8/pyh8c3XwcBQ
loZyi32I577GCI4f8xav36wsvoNbv5KlizbSlfV5sPrEEfyKd5yyzH9qPHFOEEmUjznSWXulx5O1
y4V9DkpiG6ea8I22ibwfMGxd2cqLWJPpUoWFsMp/aZbMAvE4C6y21AQ6j0WJNCr1q60xYvYZDhJm
AYrVoG1lRGtFo+lqvz2/jDq1aIAT4gy0sNI0RjNKWrVyqqo8gOwwqs8aFUAhb4FJ7xpi60KNNnJ2
SMo3tHHsrjvXEDKE9KsXgg9Pnr2q2k7XbK6q1Dqf3Q7RCDmfNNCOQoiVlfUj7+R9VIfbOHuqfQEX
hD0Szn5D90NKjrmr4GOJ2E5Qb0w12nkyy++jffgI79yLtI1QZ1u/7fahEe5h4x2NuNvBxd2iiJcA
UfBLZD9T/9ir6a4K4+0UKMYII8b8Y662i/pjrXqAPoGsgDE2d4pW7lNT3xj81etELKDNvRoHW1c4
geA+xIa0ibyfIr+mVw+NLB8qdzgk1EgQkSpbP+RhhB5//4wt018KHPTHDPLKqW48b0mneiXSqypF
x21GOxdGzHfxGES/zboIyuA5A6t16InFtrIel/BfqhERyqg4D7rxn6AU2SnWUmPr0qLYYFbt7QRY
B9uqNJVH0rc1YeGF7gWIcqS/KHWxZ7j652YbVmS6khDLlJi0OjumeVBcUGqVKBp2woM6etKTL8aB
7QPrljpT3Yll7e6qWJEe8L3+BsTBSQ1a5JOgTLEZo7Dbu4qVXpVkXHt5l3ckGANa/JR56TrQh7y9
vfRRrZVqAC+VUy3YDknv7QfZKJ7vf7+PRpmICzRrCDxpXd+OYuWi1kIObKD7mdiJZV2y1UVU2u6P
sgxrFKIZUGvII00lsXlQWDap74pK1VyxQjLOdMK+yfgh2GUi/+lFOH2KmmD72B6oy22iskLExghH
nLu9KHhgfaWVGHXZOCA5BSFAS5n0CX72LKrJklIrPSHKr6WVKhslizrHTFHuTgNP2weF/wOD4nbX
AfLbpBmhl4D88iaI6tf767Jc/QnGwXogdA0Ffb4sWuD1Id4v6XW0jB+Wijtz7onZyjO4GEQFDo8D
BlJO9JgXTZLUqjwMP0LBGRHevMBJpPpX9dnKbbwIpqZRkDZk80NSIgG43UhhwDZVpEFwBDUbd3Xc
5rtGz9qjlYODME0/3DdBp5+EwTQOYASFlQh9gWICFAn6mUtoqnnAN59tZEUeUyXUOu1J6wIE2XFn
taUex5oi870tmacKS4s6oW0FVPDNAQW1IPk9WK1iB1F8VSrkyio5GjaI4nwJ2xYgkSe0uCuWhnzt
rdA4mrSdH6Kq7ewBu/fd/Y2weEDJ/uB1Ie6F78ykBXy7elmfJHVda5ETJYW0pfqUwqkKKRh19aGU
gpMeNOLamVw8n4jO8FZPerJ8Mr7c7Zil2pcsIy2eBCelTY2lybULkQ8x+kz9ZQRKcOozatPSOGqP
eGJgc+nq+akaA/MwIPG4ub8Ci+iT2iSHgB9DVEj/eFbNsNDZd/NgzOFbmDiuaIHypUBU+D9hENSV
0788EDTOoM3DhuYtWWSofq+pbiQAVyiENNob7QRXQkpxZZRF9MmqsSlhokxflbbK7fI2cBwGagWh
4xpNug99bFAjJMz2SJ17n4ukC75EmevvS9peKyMvbzdEwfANxXkLruOURd4OHfWdqzZ6nTtNV2vb
3hebR1wYQjwIw32m9tHeg9tpl7GfnQx8DloEGzdhqrY/73/S5ZUwCRzx4AKgoQg/R4u5RqfSq6kS
R9PAiSArUh9qzdhI4dA95+EwIIVOgydTO2SW3UpeWYXlkSKpQiYfAOW70McsJu1knCJGsUsc6DW+
nUKaOqiN1m45gS9hG5m7VArXfNWWNTnAD9w/pkhWQ41lXpFGEnVE6MuUn3i41B0Bar4j0suTbR2p
3jdPEJOjL46Q/DNkT23KPr6d9Q2S7J4ePaZ5JG+yesxpPiridy1vOPRRHikPSixa/3reJnY1shgw
rGm4Ai2/3SPhmLZm3vfikyrIn+iSt1ScVPR73Hbl+Vl8B/AZJEHAWyjTwuueTuNf1XIhAS+RZww0
Co6RJN8MrCfTDPmJsow+u4m71kue/n03WcE0Hp2HqQA1KfDPNv9YqmlJq198gn5a277RBxvdi+OV
WS2uq2kUZKPJdSg/U329nVUaxS6CcZ34JAgJWtj4w51kbmybMvu4UuFaBk+MpUJneeezcZHMrsa8
D6QkGSvxydflV2UC1mLwEm1UEFF/1KZvD20lPrq5/BrolS2DtS/sqPSsg5fQLU178/f9Y/2uVD1f
YRWcAyEFzQVCx9u5K41ZBr1ViE+mlw/bVPfdHXIg4f+4O6/eyLE0Tf+VQt2zht4MphtYmlCEvEt7
QygzVSQPvTe/fh+qqmcyKK1is+92UagGslWpQx4e85nXnCul1ruZHDpnQo7T/RLK4s/KxB3ThZcc
f3XURUO9vcudAFOt9qyJrM7FebzYhbQqzkw7q/eoTf6YzCzeA5+UzuTUeA7TtPLrRp05piTtwhjT
/DpZyvipNsP5c4N++z4rVeOiT3Tzpi46xeM8x4JVH+pLLjLnUSn6kw4769l9PAM0MQHnEG/AYsM+
/ngGLKsUolcrGIZKb/rmCH18HJS7VKieU46Gz5im344N2n2aHXl1I9UnAobXvXLKCvg1EXWBDFrL
rcePEJqWUKMCPohaSOeaIV32WtQGdWNNFzl6fedtnD2NyyAuChkdQUwmK7gHQsNvI82TyyxjQrVo
Uc5wpx3+NLtM98O2CbQpg4IvqmjfEOScCa7soCb6CUZlki9bO6/O60TrPFlCft9bZliVy6yZV0WY
6K5d5tKloik1nosFZ72FblNS3L6/+t44YhEHoU6+avog3L49T+pJqkRfp7BsZk3a6ajRh6bWIraR
KDXHZdL1l7nkNH6TLvtsXB66OvMzDftbeWiNQy7owRIEduED/U/Hp6hx09ujduJ0fX3o8ZDwQEir
iDG4CI6/jh2Bo2rsVgIrrtfn7Rwjm5jBXhI2GJWkEZPbDpp84sZ7ffJRqaXpRMnL4eLbqu8J7Iiq
lZNxU0fR8oBuWHMlx+JUi29d20drfyUgaWAyV00QRNA29yoazjUvgYiCzPpXZ30MymlMg24UNYDS
kz4Er08/igqIdBFGUd8H0rC+9U/3h21y0hrZrNyItELju2pNaiL91H4uR10K6rDBnUBLrudWUQ9C
iw0vLdGOV6Wp9VWRTQ/A3k6Fdq++7vpICHoRW3Cw0VA5fqSiRQfEmlHTQYLuM//mXpZX+fe8BKYS
6XLyYQ5PibG/+rYvQ4JoR8CHPOdFQ/enWcAkejLnMlRu5sSIvA7pU19M5firJWCUkOhZrkKvNIko
ih+/mCwjXZ3SEL3RGyXa2Utmf+6Rb9/nUqk9vL+PXwWHRGYMQyeKCYQtttkhohoF0sNI6clN2l8n
6UXvNJgBOo6UeQgMabJHiz1QUXw/hyh8YvDXbUCMvl4EJKkG0W7ZYiKWFE+zxOzymxEJvDPkF8N9
algNBQlFgbyJxZUcjLX8KNtxFQxtpuBUUA5BTlHcrUYj9KLInE8c6a/D9vWhgB0zLyutcMtbt9NB
4mKP85tE09sDRW3ZL8vSOUujxnBTmkaHQVbvY2PyUlmg3JSk+1DNTpVVX2PBeAyqI6vEDWkEicTx
ItCAVGLyM2Y3Ra1czXISXaG3qQVE2QCZlLr0MzgdvtPLqT8VGHxnaXEiuHq9v4gqSB1IHqgmvLLK
yJco5WoZ4In3+oOuS9GhEyhnSXHV+eh5BZlWn9rSb7w1OC0A0nB0ZIxy9DXg+2mDZUh2dm1eZjdz
VTRIsVbO1yaWcKTrUkqXoy0D76ByIKiYsUjbOmgnhyLB+5vi9S4/fohNXJFTI0qbps9upDSRdrUp
iSArRfThl0eB4E+PhwYtRPwtPCzvHEVKcxHfqGMMxk5WJH8sIDG9P8oLI/X4oqAMQ8sQ6jZCgNRc
j2c0mWW97uYivomc0ecyx2rrY6YlPlyl3WR8dtRbYZx32kd9LDxL6C4gWtfJen+WsBvur61wRpM5
watQdrvkSV3Sa604N/TnPtIxjX9Q4w/hhLNECvSyHz27BWpSZ3si851djB8gQl3a0fCxar6W+KQF
TfUNxeNf/16QALkDwTZwEWyZyZB++qhP1OgGX5ULO5dU/CLakxHPmrFsJ9IGRIic4EoS2Mbb6MxO
RCh1fJMiXr+vjNnyQlh6+9kpd7FkRQE2HY032sLxLLB0+yJTFRfcRXvii76xOlfWF/hmsLMkc5vb
oUXYw+nRGLkZB6HR3MBwUF4rpO+vm9ebH24Z62Y9AZCs3Z6CVe8MUWIV0U2xNI+jvDgPdWt1jxIH
FU4oiUWKwwK+/+VBCadBqRDXA97aBvRxC4gqtpEXWuQ2OyyYRVwALMeDJZx2WSoNPpHoKbfT1y9K
SsxEkqpiqQ3B/Xh/tPoU0xXuCpRVwAcapjA+yvbS+XYxKT7LKLpI6jw7e/9FX6w4jhcTowJOAmgC
Yg6liuNRnZw+Wj03xU3n3Cxl6CkxHodGhupY7pYwDJZx18PTLh4nMLjy+JhJZHN6EI6HKtxX1KrM
9LrrD4i3uJZ9NyRf9drxzHnep/Ne0XCogf4FNysvd9oYu0J7UPIrLb62HMrAkdHemYuym2Uw622G
zmPrJlyrTpLvwi4/a5HLHJTO75DMtNr0KQf4HMwZmFm7AbAYdzgGjc24f39K1kzp5xmhJEGFDsdZ
a0XeAJA8nhFrYW/LYzLeF1wO+1rGG63GEHIvlbJGbw4dhc4arCDv9VNH5EvUdjQ0ereAkQjaV08H
SgnHQ9tOHi9cStk9Ypmq2yFC+9Bnxm2jdtEBDxdaaBFzHdp5GGiC7W32o74XHUjy3JyRzBpyFWde
MzkvAQ14RZo7u5oj08LA9WHJsd6awo/vT9arfh/yEmT+9io9yCp6Zfc4TVEa640p3ZF67xFSqc5L
4FI3VZy1gVQZzV7qWz8z5MqXRgKYeZLtINQl5VbYibOfOlyOe0rq5qxiOT4o2sNsD43flVF6m6tC
PbHcXwV6K2IHUj4GJZygND82m6yUnLq3hka7C5WIREHV2x1EgvIzCPOvUtijRIaQgSerYXkVLbbh
1qbTeygQw7deosY1zbDycBAXv3gFA9ujs7emsSuDg0rx8YdPy0UqnXJS78IyigNhSq3fR3F4onK0
PbBfRoEig8UZPHy6tMejTFUWF+Oy2mnMSbXDgo9tV9fd4f0l8aLE8vMqpsgG8Apot/aSOWzvhSFX
MqXLJONOKE69Mxt99irUXuFDy0+oA5yPqZYGqZ09mqtOx9z2QTGIKpgnhH8du2uCMp/SvVM4yjmC
K58anHzcPn6I4yRGLtn+IAx58getKM+ps5ucDmRAqKvUnhopcVDoVn3phLmxj+Oq8JRFSncUZw1P
l3ML9c4O5Te8qr2i1vVHOzUzT0+tOhCynZ24uV5tZyaCWaCjwOFKHPqyGH+KIZNqXJwOq8A7Yp3A
2KH57s3ecEgCyvwXk1dexT4Uv5vqa/ecPIQnrrB1yWy+woquB7izliPJEo8/NmLLnRo3nXoH4HMP
i1NvLN/UzxTShfe/9yuy2MtrgrpAlAoiOkjv45GwX7Rzdr96V13aZ+ZZej3tqoOyg2ntRoHiyrvc
086qj0Ng3Rln1rnsF2eRH7vS7v3n2N6f28dQjx9jMvs+GeRavUMp2DWQg8uMr1p11qgmqNITa3y7
k4iVwbWssReRCXIim1fWtbWaEqO4NimFcWXZ0ce2cJwT2ffbg4CdpqzHxbzVviWgqpswywFPJzgq
lolIAlCsyYlXWS/4o3WCNgkQCHr9q3wd18/xtBljjJzrUhU3Zh/h4AzXGknoMlqZ+aGPYMZXWgP5
bQ1mzpPS5dTief2OK5bwr2oOZe0tY4/i8AwPldFrOTVhT87lmmGdMq/cjALYa0UZ4MG7ttcp4WnH
75hnVH5yhCduqODmvbsA891nJNR376/AF2mMn+byr3GogaMDQi2MPX88jtUgjwG2L0egEfxR1tn9
2VhWd2ph/JAXQ0GZ0kxmN54RjIJLF/rzaA5XRpVUAYZK5h69wtavlXh05UFJOCI7HxlBAJ2jFu90
OTsj+dvlIvFlPJY9J7IeFSu9EnLq+E7d7WaNUnvpSMaJrGYTEP31VvSG6GOt4OythMIMczzsCt6q
dqK7Wafk2/CtDMigLmo+iatHaFVWimz/2oZ+GVenS8QpTlRFi/Z4Nh07mvraafKbiBLeB6cai/Ow
z5/NLA/dUZrolyX9ic3wxkIBlQJKmaIar7tFLaQ6l8lYJ9lNZ+nxPpwX28s06FEv6+Q/vk//GT2X
t3+tiPaf/8Wfv5fVTAM37jZ//OdN9Vw8dM3zc3f1VP3X+lf/+z/95/Ef+Zt//2b/qXs6+kNQwB+d
7/rnZr5/bjEXehmTZ1j/y//bH/72/PJbHufq+R+/fy/7olt/G7pjxe9//+jw4x+/r+Ye//Hzr//7
Z9dPOX9t1zwX3+PfHsq+i5+b4ren4sdv/wtzjeZ7l3z/7ZI/tttf9vzUdv/43bL+oHNEuEsMycwD
bPr9t/F5/Ynm/LHWAdcTdiVzvzQKi7Lp4n/8Tm73B/UKtjJ/j8P3xVimXcfmZ7rzB7gB+GR082nH
/f6vZz76LP/zmX4r+vy2TIqu5WFYYP+znVd9MS7OlZkGkYszaosKErjGdOUSxZ5mxO1jqlkp7i6K
+TTIerjLtAF4H+brwU8T9/dD/DzoC0LuaFSaN5S6uLYZnpNkEwtSqA4z0gzhZWnv1/21Ylxm1rfG
uVzEvS4Kb2juWvW+7kSQr7a7TuYr4rEuHvQk9YfxS2+MbmnJh7z5Rpdnh12xmw57RMAyazrkNB7M
/g4Cw24IET/UIy8Rl6rzWCs0wNvUJRh2HZgGejt5c1+cDbHiVjLhUXWm4uPbWaeE9TYIPCZ587qb
+0drOPlQwRCe9WBfJde127u5u/jSrvSamyrQ7rKPTeYqnuo6Jzb78bn2euRNtjVOiySHYHloGPW9
C2T2Jmw+R4oI6iL5s5+Mg97++f633fjevh5yvYx/ighLwwTZozEkwJlgVwe7zqc562Y74yzclwdc
HncP7w/5ag0fT++WjjiX5UgrgRFj4s7sZvH03XgirXhzCAL3lXNBEWGbUyn9sCidSjF0sr4vNkGK
cRvVaLiVH3Px5f232cC6/p7An8barJbMaKx6WAuv0XVB8+eHfVZ/aPbTRXkGgeg6eo7O1RudK+mi
uIvPos7VHifhjp/ef4pNZf7lKVbzMZhMVEfW+Oz4M+pZ2zdCZKnXouyr+AguxUhPusMcVKYbR26i
uOopzOS67TfHwtGYm9WaK40pY8PGmGRPA7a1RYfPQDTRbSrT5cTV+8ZCJeCk7mVQqCU627pTU4KS
cgldXM8qJd2L1Gy6ixx4yukcm35RatqexK3bFUuVX+lYbfpAMOwn/KD6fVtrNcbdbX9DKq7ewJ1K
n+fU1H9t1XE8EorQ/uOwRNMXpdrjb6AYksL5lyClacRrQ1umB+Ek4YUmzQD6QgkcNH2SE0fGcXyA
rOPqdghQGF4R/wBjOR5UVnInU9TcRAreaN3cjpodcU+yf399rafAT58a7DrvRFmVSsV6M26rAdlM
QTWx2xl0NPYcINbNnhK4WRiPjQwpbCpn64LOFLj/tDGthKqreSp73C5xYAQEfPSqib1AHWPgcvym
XU2PA504Za+CHAuEPqkX7TCUQa8uaBKg0L8D6JVe1IYs/DlSLRbhJO7bToQnVH82pwtVBPruILOB
rgFgozx6/CBL6XRFhOfIrtPMBcjaUl+Iqq4PemM/a3AY9wBYxYk7+IX69tMXWAfl+l0zIthO/LN5
+1IrRScVMYPOU/5Q5b28S3on/WCpIt3Hmtbk2DPMi69jjUAojIPb5CagDmbPhraou2hOnyI3bzpS
azkFaDJLkGwQDJuyVRgdVDkux3qpdzHqSGj2zOlFaA0axckm3Mmh/SMdqZ+USDEpEc4tnVObJ/Kb
Te+dRwDLRovfhsOKnzEFyuNvYSxhDfWrRhVQOErs0alRZNfMBrkEWFXG94Up1HHXohlQuYkeRxaV
YLu8DOOmfrIQQjZx7B4XjsipDr+9v2c2/N/12VY6HgwQVLr4Z5vH6tHYSkOtDph4a+gWUsVd7gUY
7n0B5PDeMrqkdmV9qKilR/P0HTcAw/YzS5tRDW4acWvnea64o2pJeOfVy/IhUbUo8X/xKdlJSDja
q4gVxQO0CI5nEKm6zhqtwtxzAISXGBLmn5UxDd0pjxB6GmZll2rYBNpWJKPhPhWHbsRntLU7x0PZ
FVEKJ0x3cVKlQAS7/gRo+tWyX5+Owh3cDaJnYNObPDmdtdbqaRfsi3C2MowLUELpkljdGXk0u6mI
rPNSCTV0+uCo48mbByKyFS/W4e+BgBhP3EKb03YNKIjy8YzhoqDMvJVCq2qt6wDAm3ssUCz6gSiN
VZNyCv67HiA/73VGWfGoHOikfZRFN7UcuTP6JO9QoYeL+Cw3dFxGraG+T1HhRCL9av+QzaJLBAuM
3BaG+lZaU2nreqqNNNzPjfg+O4lAbkOJaSZhb2+SYn8YoW1+FXWWeWaXNjiCN42HjqztjROeIhaC
pie29EYAbhXLotEB33FFXmDRsyVAjxonGNyzcB92nfgxZZp+5/TGQY4yyRP4bpyJOCkvsrhzdoXU
qB8UihfuKJZuN40JOvSh1F+wePUPuEPPrjXYXQCetT/vlsXepVlS39dcw4EyLM3h/b30+rvx5CCA
SPLIl+RtYzDj2rLRIw33/WAtl0mC8Av1AnmfhfJ8atuua+B4jdCSQ1GUQi6IDIB2x9uWxlhm26Ph
7Gv6IY92IyJBYTvq95bsVIbbOx2+o3bePsdIpe5UoaT7cqaoxv3Rl6egum99M/Jiyutrp3kVaz1+
Gr2gQRXXcrjvZGE8lWOY3ukTvbQqnrTUz0Ca4yhvYPHldbB5fhTsLFhpeqUHiy3jko47PO4hRmXY
h2GUUIMRdTwhZqhlOMkP3aBd9kMjnnJDGOXeymnenLWOMZ4UA1gPu+2sQjkAFkdZcaUbHb9HhywG
2sjquvZia5f3NLK1Jl72stx2gZFnBT2KaPYNSS13EH8znzijP/vlVUSODToP/g/QhO36x8kinbKe
9V/b6M/EozKeQW92ziu1O8WKXCPSzeuuqj/Us9YjFgma49fNaoHUzihLe9FXMSK5Q+zTgUx3dq8A
XGsVnX62/EkO2/bEufPmwAjHMS5QSaDDxwNrbbU4Uo3blAzDyC9x5/FwC1ECJa0KX8oLOchr2AGz
KbITJexN0rKeLmvQhi4FBVGcSTYrlf3bYjGZRAe9L7XzsWplN+xn+bZoaQolU//l/Y+5jRW3w21i
xamLc9lGf/dgTolN6xb7k142s91MQOcPRtj7pZKlJw6HN84holMYhGCjXtyrjmc31wYujx71+y6y
h6BrpU9WIQzswMbqxEhvvh6QzlUbwiHxUY9HGmJV7exS4fXIQ3xYKy5XW/LFWobwXMtD/cGQlxOq
MesHOl6zHHp0kbAyAmtIaft4SClpLDky+YDQ+KtDb5X4kcGDPHHRr3Hjq1HW3YeJADnFlv8taXTx
tU5Eh2lJ+6cu68VZMmO8BQEIbY3R0IrAbvCuym1IgCXY8feXzetVipbjaq67gqcNxj9+yWnJhAPP
KjposV0cJBtcEHKvw1WeJ+2tPC35qTjr9XXCdkCMao3lgee+KiwKO1OU2Y4OIObRWInVvqeWKBka
nNcynP60CzO7nwYqbgd075TzbGb/UuYroi8YHZ5K9jfs9DUGoL6K/RmxPRA7kDzH78/RPBVL6nC7
2WgyjnoLK6Uh2DTjGpn+GbEBJSGWzzStPndaMZ+nMfmYGUnYt1pyDe4gC+/yFO2HLlZKOOZtf16L
cf6cWwKVvEJug3zSzIskFNUtDvf9wSrS9JAV8wSTWnQHtNrzW2UKtatu1rJzWUuAjIxDfT7NdGUT
u7NOxA6vdxLnIESfNY2i2m9slvWoJ2UD0gIAQh/7jXq9NMAtjM9FfZ0Mp4i7b4y1xieEsUT9dAs3
x/4Eh7XJG1qQSWLFV3XvfLbAHlwggY4GRpU9tstJ+uCrXHHNLpDYWV2hTMKjbXEkQdxgicCPYO2J
RIiiRXuziyfMwvHBRoyj3SOli0C546S+3WnWZVjO4Ykpfr2peASOfdIy2D6ETceLqkzwPVlUsJqp
jWG0YjpPUl9HvjkvamCO6Skl49enMEoVTC4tb/DQQHeOhysK+J4VFpgHu5j7c0VK6qtlUofLbJ67
ExWJ16fV2hgw6fARMjsoyh0PhZx4P49xER8m2zyPyrBBUi+3fF2Hmt8ym4TtYfgAhsj0a30UJ87K
bWWG3bpWoDiwwNuQpRmbiYXnpEnDIiWHqoRzUcyJfagjLQ5KR2s81vuyb+dc+tYOmRLY+GrcFKX0
Cd1dyzkRVrxe2EBV4NeSocGdRsXveB7sTBj5hM3BoUDowMzqyVdyafnSZ6N21cSaPHhiPmV19vo+
WsdEvsMEdUgJYv02PxXQw0aMeL9YMGC1LAlCRcRXRKnjibX7ejGh6qvQLgaGRSNwi65PQ7uXihrB
F3l0nEC1Jm1PFrKq8cndiTLmG4tpncGVGILzOCfE8Qs5jTbqo5WJQ1a26NGGxmMmr3W1tuKE5e5x
q1jOD11f0hgpx+TEUn69SXlRgkKVDJDS5ku5/afprJSy52UrcYABngVTWJe7OuRFp1I7LIPVnhhu
ox603jSMxwqFJKUz5vZcqjBiy/W5EIdxaRQQ9ZUSGHKTBGQhyT5vi/C6rwZxHsdzseO24uKxu3gf
d93g1n1DOiX36Pr2SfJN7psZ7lJp7efOCH3iWawXEmKUUiJQWOLaPiM7is4g7k9X4SJhUUWp9ckY
ujsg98opn+vXqQwvxjlLS3ItQ207AlGqxG1ftOJAh1O4vY29hY1RkRuHRYTAcHNRx618Pk5d79sT
P5yAQ/vvRzEv5ZDjKGpl3BOmrThu5NU25xIA/HzGAyJltaAmMlHI9it10my3bJWPoE7FjVRDQab6
Vup7ADLdJcAE+7OiDPOZPNjxXi3rL/2YL0Ebo9TUmuYIVdIw9rakAT3UMRS2CKzPC4X80mqS/i4c
bITYJUkvXH0Yn8X0ZWqTxtWsCMUU3TmFj3zrwEE3jiifY4eAe3PG13mViBjLZyR1dbHrKqUIlnqO
sRqJNB+VavxHqmJ+en9a3zoLgMVwvMFthBe//vynLaIrQhqw2BCH2uwNVy6nkhrvqPlOY5Te+0O9
sRupuK9EXEq8LML15z8NlURtr4iuYRFJpYIskRxd9BHYWFWbpjO0RU4B1N44TJG8YBdy+yJ/t6Wk
O2WzquiwaJVWMX1NbxA6QUDwxLp8nX3qDMFlhXgJ5ePtGSMtGA1J0SIOIWiXvTDs2APQO3ptZg1s
6MK5ltSx9NlA4Yk4+833W8lvLBmTPv5mPrtIDJVQbXFoFRvKuyKVH3HlbG5//avRf3rRll0PtU18
NyNwSnVDEgcxOUpQRnJ4Nc+DtJcsKb0zw/aULPJbqwQ9ZMrH4BzI6jfXLuoleTP2zOeQiAAUTrlT
gW55NMOgXHan2o5vfT2iDZqcxFar+d7xmkyBekaOxWhWq+QXKAOkPhTdZT+li9co85VZT58jKSqD
f2NS6XytrnsrHnv9tD9tBYdmTxMWhjjElQrvVFj1LlKy3o3CWbqyEtm4+zfGg/u1DodJ1bbl1tWF
7uRDjK1HpQBEX7LiMhR8utFp87OhHE/V8N649oGjrWjf9fYlUD5+P63ISjupSYKocUreiKXEfmqJ
HztoJQdJ1svAwZOMGqsT7ykZxSeijjcONQLzlYG/lnyVbXCOgpCJuJKZHirejZKMMV1Povk60evb
vz+xb4/E0lnVRYjON7sjplvtpHWcHZRBhEGUOM2+SeiPo+WRntjub2Q9HFcU2FcND+R4t/cDSMJJ
aTt8JWK5i7+l2lIf5rm2wMALjInMvjpEU2FfjeUSekRF7WdjaE8pt7zRQwGthMg24SPVWVjJx1+2
gmdRhMosDrIEL1A2UQsiYAewnzvLLrYG6GpWruxZ++g/F3HpRaYWswzCao+M/3D2/vSjYcJ4x1EB
zEp6uRoZL+WpbQVHl2AAq/Ui7RNRK4rbWXH5Z97pyo1VWvFyBpRp1vddleo/siYL6zNTD8fLqR6N
L21XTRSWTeXBLKbmqpsaSB5KP6mfhGQN58Y4aB/h+6ayO+NNdrvYFPpcOY3n2FWHaDjY6ZehK+5V
tenxkVh6e0d3M38Ok2KcAtjyxhe811ubY0T4ZJAoulfLvdor2XXRwR4AjS/d57pe3UpaLIRbjHlH
E8qQ5wwhNyJUvw7NNHaTCA9XQvOi8wfcIMUljUdcFkYJzsyuoTebuSHGAWe9qCuCHwOqG62s1mZQ
o8u+l2jkfqTSw42bT/34za7m7MpGKvCTjhlLjO5OTMfZHLXQ7XuLdjwCZrnqY/VrXsqNUl1NtYoi
nCam/LPacho2TTSZZ/QYeTYEzPrUnfW4DTDEcJ7quWw/5lR6LF8xcoxDkraTHjoeG43iNMoVf0ly
5UsuF9FDP5UJGv+dmVpuLXfJg2SUFSII1mxP7tKDucwUYVyOdvWMke3HyJIsI5iyQvlcd0kx7dWZ
Vus1FfbxWw24PUhliPEu5WGh+JGwtP0639YNUrft7I5IIl7YgPYLL++JwSjO6lYbaMhUf4KImn6z
YnXoApOb5oteWmOEJ4I5f3GUzrTO6XbryNUNiXVdLXP8ZKQJlatGspSD1DRaQTVt6K9xpW3RW8rH
Incxr2zCs8IoMXlf0f7IFZeAeiSzD6+cyWwewnRUDLcB6qAEkxQutpv0hcVVJ6Eh6EuJszzkekKn
tA9LGzYBlBxUi+Oh+JBrFWJWYDy7vR6X5f0IWPWwwJL10UOUr/AHru7xh21Kjr2ajoM1DMNdVSy1
8JrWSTs3W3rlUQ45TfYNlcjLRW7kWySLc91Nwwm+vilJ6eTO5ijHZ1UiR/verLXZC/O5t32lNa/K
2Zy+FzXCTl6nW+HgRmPd1X6pyhnyh0Yu/4iXMAWltCyy7asI8X5Wx2r4FrWpcIDbwdpz20auvmhG
Uj47etY9aMbSPy1yokws5knzdRTceZJoFDeii2bDa2fD+GZ0YyN74VTLFVZ9tjSyDGPgfpPRPKCR
YCeuHYI89IreMJ/aNp5zuNVx+ZSKdBSBBAj9s5oiL5ssY665mp1UuRcl6+/JREbzGUCQTk5cKt/K
rM+yMwcXszsaS5HqFmmpCy8lt/GhWOgfE5TWzot6FugXJgr+AVJUDDi2q3rx1RkzdUAeIsG4okrm
KAk0FUOYmOujBDpRzxoLJNWMQOdW/mzNeRy7sVOxk/SE9pTXy3ET7fqin+cgi5MeN455yeh5CTPD
cq1obyHJzoWrTVbkcww038t2yj9JmtAPeemowpVjcJyr6UF7cMZJ+7ikxfADtasc7FYSDREFzzRs
vTZV7AQPLEkCRBZn/ZdmlJ3UQ3+2/RoJRBZddVzseodYAcryou8+jnNmzh6kslp3Iy3DtITnjnM/
BmCq+1qiz/XB6UUHXyDOr7OxDnPXrpsJIGfeGfdCXjSy7wraiFsXzXQbo4aEAHQ18kF7lu6uXzXy
4mYBUR6S/KBUFc23jYCbDHxAdAVSiYPBUk+q5JYDPBq8xdBQYdSXOXoaqbstHktvoBMydOnlINLp
2xAW8TdrVkYV3DkAExcNBQdhpHRx7ucWsxO/LaHQXqxCb49Zj4KOO48RRfLRbGUlYOdN8PDmPvWE
bmV3uVx3341KXHRL8gnYu97vKgQioPaFUHUPqdVUsl9JqJ/mIE1HP1QaKqHZMFUNSKKkjG+rWIc0
otRWsS/VZYjOWym2LJ++lXTXL5opgkQszX2b9PG9Yw8YsjCZj1hvXuaG84nUUQjf7LlsENjn5EiH
or9EumLBHZgF/KXqhypBMpW1JWcROr5mhG6Flxd5uAR22qtJ0KdJ8igyLfqSKnX8kV+PqxFlKb7T
ks7h+RIhmuomEpvFpbZT/lnqodq7SiflH3IwkB/6NqtbXiqbTFeZ0SjxHUkqIjcsiEXcuDVm3AAX
zbi3aRCfZShWX2Z1qrO2JwlvmKLvpCawR6eJsMIIQxZTTDOdNdFhZOmUuLN1cZoGEDerDrIL8dWS
t4PlTnXcxV4PYqmE6zQiTyDbk3Po2lL5MgwRTpjRONiuqVS54pWRNF6wmKFpWlplDZjKjFXlm2U3
WW6mlR3MTra4Oxdm+SWv6/amIkCED6c5E46GMZVnT4U6DlSlwl4wUOtB+SzFhn2FCLfzt7vT/9eo
eYe4/v+Mmj/rn/KfYfHrf/0XLB4duj8o8IKM539XtXzyh79g8etPSPtIiag/v3TK/gbFK9of5NiU
wJHvgztqrLW3vzHx/IhoH5tOsJKrkoKu/goqfgtQB5RDXRSGOw8Hp43ffBzhRi+6i2OEWIZRdY92
3vf7sNHEN2VoGptTbygoN1uxswd3k1HpG+vAKictCtiXRsfKnZt9ol4lc4wLSN2l0X2OzMe9hjvL
jcgd9RP7JXlUjDb8igCpFpQVnUCur2ullOdhN0WFZ8yp/iGSpv6ikwbpXlJrzU+mcPqghJ1YXBsc
xGUMVPh7KE874pfuLpnStHYRlYa6q+pDGXujsdjnOXFou8ORg4N/HOtL8LDqv0P3uEq+N2Vb/tkd
czuOOSL/z5FCELd7b33vn5+aH78d2mylg6z/Xn33y+Ip+9f/1/68+F9+19+kEO0P2pGk/UiBA3pE
3uZfq99S/yCtAwiKJskKpFux5v8ihRjqH+R9JNMIhEDz4kv99wagc/oHMBn4baxX0jK2wa/sgFfJ
+1oWc1bs0WrTCUHleAMsetu1YYG9jwbsclc4y3IOb2rvxEtzRnGUe4ArFuZF86V0Tvmpb3cfpDLK
PjBiVs0ljFtXXs5xZQQRwdIJxfmQts1tJbcOfp1jWH7iOMmfsiKW7lGoL4PBAtGF8/s0Dx7zSeKC
824QFyUgXr1SLgRhfuStQnMXSVxkyq7J5PJz0klIC2olDj2uMYf2d66w+TxyzOV+EePyqIlW/T4U
Tvxhpsb+pyT6Mz1bpt4L/zd3Z7blNpKk6VfpF0Af7MstAJIRoSBCS2q9wVGmJOybY8fT9wdV97QI
cogTNXdTdaGqVNVxOtzc3dzsX5R+vV4z6mxLMX6HU/vXhGZ863EdSjbuXar0ZZbK5G3uJKey7JHW
NzW4eIM6IstnyA0aWLEUyi8Wvrkff0fdq26O/0834Pqc/79fMG+/1/33/wh+jv9x6pPyJ5Xvf3G9
VkLXb9jYf982hvOfnOUAH6ALs/NWRZH/uW3k/6SRjH8NVTGuofVv/me/8TfofqwmLjCtuHbwXPrf
DQdDiyYIW2R1YaQngpnBK4hYm0IubV3s6Oj38MdvwNumpjJqkyxN1HlRnMP9wu20TvpVstV3alWb
fb0Os7bMFdAgq7rY1juE9K+S8rbG66Wr84+anALwFl0ViLosP0cIkX/molAfNaWQPzexae7Ur65n
Cd9iRQkAwkAeZ8tSRQFAtEZpROdSXrqTktmFX0zj+z8C4O2/Cj8X9LLLchBzZLOzLKwZxWP4ZZfH
RyxbXQ6EKD5j6s2jDMYGTgjild3436NgDrJ2qenF0/e7HEXisQGzN4nP8gRsUMLaB+jhUviSXey1
vW59NdolIJ006rb2VlU26xvCWvTxOZ3T/h+nsqUjplPa66R9aP7w3VYiAI1LsMIoDV7OCJKBMTs9
M5qGojvEI0lvjgX0Dl5u29xfhwF9zfqzOjZwqM3pngxtJeFdFZ8jp6rPrVYtboVvxbEK1Z8jPVpf
tCbK/z3FtJH8yR9wVjsIrG9fH4vcpVQyEbKhb2Ox7/+8ZQaAjCF2WvE5BhH+FNuF4feLlX+7H4yb
Vsbv2SIeyEQ5SWhpbC5SZ+bJNWkqqJhM/jEiX+E6Zv3OQIvNnVXEnO6PdiNSSA2IE44qsJ5bRYSe
by4Sx4zPSa/3lAM1GDzt1OxUXNcV+qPe+ntOCOaBmFs7Qkzu8suFIhlMtRDpWVum8DQ5eeM3xfxz
lMPXmTiv/UielrwP6FdAOWeoy5GKTCi5WafFuSszikwM3D6ETqvsnBhXi6QTCPjq8eag/YkizuUw
YWcXmW3VnBhLkfhmVGQ/zIhXp9kX9rtqSV9nIL9Oi7YEYrIsEE01Uq3L8WZFQym1jRO69jBa47RC
JFazXyeguI6yKh6gVwEihu+43l1/BniT92Njp3pxnuh+ofCkDV6FtPLhfshd7+ffw8Amx2gCWs4W
6VcZzFBYYXGukfWnnokETqo20w/sr51j3EXqy7wM7zBdb3/Vg6heQnUovQoVreP9H3IV+ySqIGaA
siChxem1iZUExcxKAbN01mN9PsS99AOG3OusiNdvygTlNV+ng82ENyuXt2rVNygWnp2w6w9hKRJ/
tszmtdt4M8pmKlUbUc7X5vgMG9LxYlWfqK/ae13r66gH+cPmIu/gHcKL4jI+Znpw1hBXxdkajeYB
Gez2SN03eXQqafZxMht2ECRXxwZXGNfLqjiIOYO1hcDKlT3a0LaL81wo5gdKMkPoqs3YfcrQuNHd
10YDVxnHIMk91TBK3peTkzKxLIVUV2ezjac3XRcCbBjyfAftcx1zjAL2m428nhzbRrWWzRPQ6Kk6
20okuVqRIAU2Z6+EXxN0jIJlCU8hDkFC/HIuSAsjdKsY1bkBaVt7gyr1xZtmacPIQ/Ab5PL9T7ce
3xfHOyaOtEx5X6KKqaIVcTmclWpLOyxZfbZamuWHsFnyT3lM3+IIONkOImuxf8xSb56nWkr2gPzX
QUkCQp5NI3WVGNkOHglLx9rJas5V1ymlD3PBity8FOlXLLq0b3Eup4p3f75XcUm2s2JDVtILS7nt
qapIvrQNpdVzBMMENe88ertQx8GjUTF24uXWUABRyH+N1Tpom3OAGkqMsq86ch9l/EmFSz43kzae
pkHKXrvbKFXT9obhikTTajR+uYoUq7HdLfMBjKilP+qtNZ6KvgUuK4Xhl/sf8GrNyDh4laxVPOhl
kL4uh6qcTOiSIfqzgB/k56uXGs7iksezmA6V0tk7mduNr2itGAbgNkBBoItejhdVXW3ETtufJZUJ
tbQS/FKUozfVk/Vwf2pXe2GdGmxl8DW4WvNsuRyK8BOTnPX9mSxI+T7KOR28aCieJwNrUeQaq8St
nME84Fxm7Czg1dmyDk1C+FuSlsXcLOCyqBmaK0p/HrNSPjag2r+VWrwE9ydIyfRys29G2ayd2SRN
1Dtqf9YK+Svy+rStdVTrkD8O/4L/P9IaSsfX5o+/xyS/BhSK7O/WSUADxryoNBPOo50BKk6kL00a
i4MUzntwupuRsnKKedo7JCebp6Cp0sXQOqs/O3WxeBWNALc1Cs3LTGUv/bg51H+rkJPmbyHT5VhN
w2yb/XkZh+qROq78RQ7l5Slp9V2e9LooFyf0CgEHmg1zG0AmqIfLqGxVc6A7pQ5nW2pQJ6pNO8Vr
wsyeFM2MzjL4hfJhqi0jQRzeobNSR3TUrAYJTHSNlHciNnJ15xC9Ea0gMtfiPPRAstrNT6plOrJc
hsN5HitB0Iz6kz4ke4j7W6PQEljN11DNuVrPJVmQDOsYZYGP4UpNPx0z0s/D/T1x4zzjPU9xhLIO
l9EWNJjEYFhn1RjPKsgDD/1V7SQL8DWWkjdf+rZNX32eoQgO8oxyL1Uk3iGXyznOGIZLnbycx9RQ
PYBgwrNaCbM1BWu+106NoAE8xKOANwF/XA41t1ZZLbkuI6klOLaKtlVRv9GoY/hSM2JfkAPyyHZi
4/oQ1ZE5IpkAiaUi6buJjcgqwkZVIueMdYczn1P6HslJ6spcPC6aHdaHFhDNQNkUMu45p+CyR0u8
PuR43aH/xo0BFAyZo8tZ97EqN0qfSGfTFvbTaNWIyhdSeypaZcChoJUm3U9bDB12Jn4drqRSPF3R
2uIch6dyOa4B6ZgqVRWewfMjPoTNmytwQNq5o65HWW8HKhkAhqmtbU8DlDzBuVV2eA6zbjnOuhof
rKTaK0JRJuTXXpw68OaRaEdSlE0B53FzVRi1hLUD6KyXZuCDvZusSdLh7Y+GjXAKnfzjWiRV6c8u
Cmb0jlD1J0hBVSW7KeKYxRFwUjF4hVK042FB19nsaFbldiV7WOL0adD2GgURTQcM+EhCIzTfEGlc
uYWGZ5xv9EP4CXtxiTLNrOn5Q1ZjAOOLQapYSCUSpRuCfkJVFPOYyddlcOLIllep8U2keOx6dVgs
nzH9TrK3WZ+wx9QEZ4U3ZdgmaY7KTFZXH5RVAsOV60EzjmIo+vR7kg1jd9QGVQ/fxshzOS9ZarS/
jFYoA4iNXIqfy8qu9Ue1dPruXZ9HdeMvBlAHV8dmVX7QugLZ+FTv2y9RsdDjX1n30bNth7njTpMG
VMtstbhw49y0h+dEyetnWZ7yTx1KVBocMTtO/jJnI+FOIWv+PmlzrgYxsqHJS9zm03xIysX+1lJW
+iypFLBOCxCf+NiaYxWdlmwM+895hnvI85ROqQWjJ4zQf5jnMFTepUCQGrcqMJt/WfRBGo+wXa3v
mj4rth8XpZ09VmVbNX449fYCNRwdRbfJkwqDuXRQ0QOqHL17HPQ0oaMvxtQ+hvhQfJCAKeY+qlrp
F9Hhbe46vVVUh1bnqvK0Hu9DP3LC5DvMD0yhGtkoQUxTyX2UuihLQRi1cuvWUwEopQCl8nc4qub7
bpwoDJJODsmz3OlVfKhr3fk5dLm9AFjPh8RLsJRTTmEczoW/mFKtn6VyMMZjtlijwq9oyRMPMYUK
QGGaZHZeI4H2+Jv7UMcrLLP6CBBebjT2obYWLfEQ063+Nhe7/dsUVY08ZJfl/VFvxyh7l4lEBdYF
H1f9NlGOi38uljOqDxKqG+AdQhmA3zTEtYVckhn3x2XSM+NoGWkuP4bAyZ1jawAB82wns4zYpViH
KJkN6316gmvWmo/YUhiS5hq53esudrPd6Jddg4cKimxS7rd0nWfwO13WvTFzy+ncIRei/zbPStMe
nXHUkmOSAW8DeqTV41O7EqRbd9aMqXxjG6PJh5cMwj0d2iJ5I9oyz86GKXXKjzFsl7I+pHYa1+d+
wrreq1p7iLgvmlB97AzZTE5GGtbSd3MoKlSqLCcfVvRXlZ+GNnE6z4py8x1dhBgsfELBFxGVsImM
R9OJ1eho5XUlTksfdvVjkvF/dmfEkvPDIjpw3nW3qvRzU+o4DQ15A8hQkhPIL71cvzWjcjRda6S5
8dIK0SErMdll/S0FF0LJjraDKD8tymCGP9DsKqMvM6+kUbhTHk21X8pyEfeP9ZKZ6NlIdNHb73Xe
GN37jN0+P0s1r5xTBnK3e+5qxDng4sRTCG4H+Fz7o1enlrAo00rmzDrKZYlx5xPwo/lBy8ZfUSj9
jcT54GVK3kG37OsnUarKz1gxvnbCwhYgzn2zNj7MI5pdUkh3shWGfLDQb/nV9hPsn1LtfYc6PErR
WlBIkTKjuiP6E/3YYFHVz9DKCaUkSjxw/y9dIunIhuDK+nEmRQEo6lRPfV+fChM8phNSZZb7pXC1
MKoDlG3Go7PoupsC0jymld67qoJFjzLFzbs0lDq/RtLCRdHiJan1zutHS3pAKbUMwoRynTQbv6ZI
jK6RmOcUaQivDw3wq02lP+aq8wIouDwM4xQ9LIr2NwZAo59Z0rNmdO3BLsv6aFDJOnW9EvnaTMsJ
RSFapNSdvpha92DZaX20u0T7qx+rZ2dIl8M0N+FjsqQAx9Vy8EpFfbvocer3XamcZqwqZSO01n9c
Yu9JYxo9KeynS5xCahONad0s67OuFN+0wlC8KJ3fNTC9wZAZ7XFKQiCv2hJ9Ccc0wzJs/tIqWKJH
qjy60GbVJzPOy5No0uNiI8ipG8d8DMMHvcODK3a8ugGHTVcCfegHpcecwxNmMfMapHE3Vh/qLmok
HxBcX70di9RZHrocAOk73RSG40lNokirX4/TP5l5NCQPIio0wzNFbFeYPIVj+c+0lMv0FvCTZfiy
JCp78lIZWPHPWczV8CtDKmd472RV1AVpCvLt50ilBA1iIcXqz0KVi7njHjOW5a+5XMJhcWUpgn3X
oOUl/skxpxNv5aooEVplR6eHtu5z5wl4J0AppLXz9xJxbp1wk9Lmk5L2RfEAqJYn20DZyDh2bR6B
sV590ldtHJmD3y9mKmU9ikmT9hxGlv6PsliJ8z3kkI4OwOia/mCWaYTMb2krI064GFdpD6lmmVQb
2VFG7dWxoebehOaT6aqQyL4MudSPz9xeVuhiqBpnvqRGWQDW0REHClW27lvt4Hwq4sLmwpXa6ofj
lLUKS0RapjdOAZMSpp9ZIBg5jTbg4UYq9IdYGRwsNoyldjwnLiyWDekpXkulrP8qO3zu3LEwGiwl
yEjzwwjW8BtXuiZcLKIaJHqkPn7Cy9pCnqzRksRXIXEXx2bM5bfOOEOlaDs7ZKY90nJ/6V0c/4P9
JXQSeeBWeW4Up+QahOkPN3nsejmAb4Igjl0mZYuL15q8gYDWa54BUf2jG9tQ8auiX2p3ikDg4tUT
6+bbcioW8eAkc4KI3SQ1WXcM89iZTyJcnPhZTLE8RjgcKNr0nHZWRFG8sgrTL1ShSI82BoyjJwtN
a71yMEXmLviGdfg85/hA+BTAlGjCXyTlAjMLw3gHhDONvEjpy/c1rGrBzSxn80tckLb52Ka2+vu+
tCPxVjR5KkB5Q2TwU22cE9SnQOcFTq2NmduJ0eHRbzRm85AooxKeRqsa1SdLxIP0boU2527RyPU3
sgLzbZzTZ3VLdQRXjcxGj8AjSf43snwZlyS2JA96VUu7H30sN8/6FA1W4yZxri4nLgsj9bo+y4bJ
1bIErZhwCY3ytKLZTa8a4lA/ZQMpqIfqm6zi3JD1EGMUbhNwtS15umSDOj2iVAbPGSoXyBO3bTpT
fkNrbJxdR6LSdxScXL/mQU2TR/7nyYcI7MynVtSTGNxhWnOJWEx15tl1JoUeqP5J9bMEf1DkLUQh
vS+1pnEO1jxzLzRROOS22yotxwRXS92+mcq8/mGsiebjMJQWSPMEhzOEgKLaGKEEasl4aipFm8+K
PEXVsYYlvpxCurf9SS3Ay7o6VraFV+BlUvhiNOvs0emk+FNiFUJ3taqyPpTArm23qZqmOtl96PyA
vgKEuBXqyOJ1Ia1mUS/Rd8omDSYs5PTlMU8ztXW1qMNY/v4b9eq1RsEN2I/DoYoE4pWAGPX6xFaS
IQ7K2IyCtKorzhalfOEiC/Gj6rBR1ftR2xn1qn7ze1RU30j+aDpuW6ck9Zmo5h7fDq6xR2GUySFN
JstvKmlvglf1hXUoaIKr3Rj6AdtaCQV0Ram7JQ4cNo0rJDk7z8ixY/yzYPwh1CrZ4UJdvRAZkKIJ
+oKrWTRySpfvUCsC5GhUahxMhWZ9iQA1fM0cCFj31+3mKHRqIeiiGqpsyfJyM/X1pFlxoCxq0z5I
Rm2GL868yPHx9QOt5V9c+XgH0hq5nM5g6oPI6g4lXUNrHtW8XQ7anIrT/VFuBQTPahskyaoKeCXN
1rWxBJclCcCsRA8OMAQyzbQ8WzlOpPeHuhUQhANqq2sbmj7E5YRyMZOsj2MSwBR/3+UOxwTqIS6p
3lfau1/uD3ZzXsQd8o/sLeqvl4OlVWwJ25iToGxz/UWOxuafpZ2Ep83qXqH+VkRQ9aHcq6zLtYV6
lDkcQK3LKU6iz8ElK4aw/SQ5Vjz8dX9ONwei+Eqng2ODUv3lnHI9SUqt05MgDMuOp4ZkmZ80lA26
fyPEV6wACCbKyfaWaZZzK+illKZBUWX9ZwsSTOdXCyaNry3pQCamD7baLvAHELTL+SxNGapLT0Cg
W9f7Uayox9my4w+v/Wo0VldRPEQL1lXajNJ28cxtCurYFtMEOH+Qnwsz2xPIuo43nKGpFulrbYjV
2ZQcV9bDBNnCOvdVDnMHoIxHEoRRAKZdr16ey6E2FSqMrHB4nmeLjnavnBu5tF9oTpU7N8WNYFvb
d4AJKaVStt1sIASNikYvR+dcQxJ8bPoBzgNP3p0u7PVnA15AD5QYINrUbWsZKwddV3IRBTVm5d4M
IY8nv95Ik5tjT/vptZGg4eYFfxVMCnDGbYEUsyc16wsnCtAZkMVLCUawONPi3VPBunG1X4yzObkX
cymcWCrioFOhaAyldFDan5JV9a4VGsuxtaPu9ac4RDgQ7aRkzG8rPpJNnZ2sCXhgzzr8LjUbiyc0
otTkYTTm+J9Xf0aEa+yVhYDNEVDLy207q2MqZZEcB0lhKYGldPAai2yqf90f5jo0KBcDKUM2GAkM
pIAuh6H4KTuCbDVoozz9uiRDczR6yNY8ppfB+38bay0K/8FSR8YLbLOJE+GQqMs7MKW6X7XyeMjz
LNpZqut9tZaVoV1YANghaW6G6qn2hdE0JUFXaOEnCgMAtnG/e22zxWYUchTaVKzTVTOiMOtVBaJI
gyFLWuugmKPTv0e9KgVDni22trONb06KpQLaiz0SUXH5/WRMuCyjx62XghwVgWlqvU7p94z11gTu
ojSPvCR1eQDz638g1bscRV3r/UbPRRsOycRjEBgJHLfEgN8po06M3XP6nEqxFOh6BRlkUgo73DkV
bwSlzUcFCqutLeutsZvRptSB5iYNrJaSOU+2JUyQekurz0iB6bZ/PyzXWLiaMASKtetBgrZ1s9Uj
vR5jSaSB3mvtkVcQTU6z7jxdz9InE5rim6hsVVR16fjeH/nGgtpIZtPSIcNd/3X5qZMBGda8iNMA
1nWOKQ0uNv2ozjtRemsUBUMfeO3rv7cwGMOeMhnFyjRIwDx+NuUUgiX/MIl2tvd6xW+/IxpT5voZ
aXluAyek1BEaE98RgcLlg9np9YfUikIPE7jKr6n/7qlC3AoTEij2HrYfQB83OUeBhPISjVIS1C2A
29mWhmPeIkbaIRbz4f5KrStxNbdVqmi9RZ2rVw96aWmT6mESZFHbH9kTEdjRc43K+KcqhQqYLsNe
w+/m7NYFI6taLU7Wv//jtBypxueJlKSBMSj6seAl+WRJk+QKzWp3TstbO4BuJgk8XDXyuE2uI5IO
3MbEOdYnXf4BHcP8TQM382nsStkfFCTDXBHWzlObWcPh/oe9OUt4BOtEKYds5aQnyuJQeMI0mBSz
/abh1A1joF26muYC5LSdrXAzRG3MmQzC0+CEu/ymcVw0s80Ygd0jxB3WWu3HC8RQrBTLN6a86F/v
z+5m2Pwx3nrW/rGGRS0obFH3CooRymxq5T+jXspQTkjTJxpXxbOS5cUOCufWF0WFFCQhutk8NTc5
Mlop8ehIa2UzDOc3YRrbozvEffk1jFFU2zk7tyIiEFkQlvpjtE3oUHaiu5WqaaCIttb9qWx6xK2k
8G3ap9OpRLKDniKF4Bl3L8ttLa38DG1kL7PYSoX/62esCjEAWUBQXgnFh/HijInFTTyiCuyXuVX+
aLKYelJnaVRshyoacq80aRrSwqrGd8JQw7d9UkcP2KSmj5OQl0OMZ8Se/NCtCMBDEogvWchKxbuM
ANtuRzNEyDiYlT4+ZBWCfMdSySgQg2Pos9NYWn9z2dc7VZqbQQDfD1AbD3N7C1YCmhCGfU8jvDfo
9VQlnP00lA9Nbko7Z8et24X32MpiBV5/pefU2JII7Y6zQ0P51YUcD5l8HuTj/Y1064SiuEXb9ndq
ssULoIWRlW0/p0EFcCaQY7P9gHxF+6zqY/F+sTrnjRbq3YPShNFrYZZrgGO3xdqt1ilbbwtdZHLd
lkoaIMxjHJx2aQ6ROmhPYE6anXTgVuYFoERFVnulHF2BqG2pT0jDs2CZxM/CIVS7tll+4hCjfqX2
N5/i2J6/VnZV/KTn2e5gBG/uIViSGLnxrgKtu4byH4dVLkcNfxNmAdRG54SjDY4J8ZI6saciNvAh
q5PuM/LmOV37UfkxFcbXuRz0Y2332gchS3R/Y2Ncdk7QWwsPCwUWJ6K75L5r+P3xo7J5FpSOSZHk
SqN4KhRlOYb10n1Xx3mgVJeX3+gqtO8l9NJ3PsjNoUFscfciBY4b++XQo5YNTiUDh7OqcLS8OLVw
+6pS+mS+KOQRLXDNoPGryJlV+Tmk7D2x9VtnB6xZvPyg2oE+39wekhbGPAbaNMC9XXlpgFZ8hF+U
npVJivwWue6TEw9IqdzfarfuSDD8cFcoIa57+nLaDtRSqm91GuQlUiWuUelo/dDLk14GKuWPWqns
WZHeOqx0asm8pUj7za28FqIrU0ZHKw2EpjSRN6LG4Pg5yg6hi5cnWkT3J3jrs6I8x6NtBcGTeVxO
cFhCubBzhysrFniaTGPzN2JC4HYcLHOP4zg6v2JeWp/uj3rzs8KWpFRKXwA53MtRYcv0ZgJJMuiH
iX7qEuXQeVV6rqeVINkftV5pP94f8tZ3XWHbaxWYlHX7XacureYUBmjQT1r5YsXRNPu1iIYYOLqe
vfs3BsMPFdw2gFKebZfzSyLM1+ey43FviPyT0YMOPFZTkv8trIwG+v3BVkr7VT7OYHhpotMAHm/z
NSenbBtcQwB6VbxjJAR56MWP0YGOLAIlSuQNua68S+S29K1Ujf15sWj/RK1VudIU7zVh1rltXweA
8ladXfoIVFEu576WqXorKbB2N/rsa1h0XZBVMcVJ8h070LKpeelRjjVdjb7rs2HTBNi5Oq6ZU1xT
BmcVRFxuKs7wy5/QQB9qDImfILJW9xyllafnZTBmP22S5aW2HRzgl3h82ymd/iwlloKoDzJ6njGO
e+/AW+cmCGn6QDzJKNSuO+GPI3uI0rjRIpEFqR7bRwpXqEfoS9S86Wt7PvZ97PyjT0V+RpDZ3IuL
dd23K7GygsFKqBog7U1ctKKfsWLJ0EQrQKe6nFr6l85O+y9SZ6QCf6W2PWkDEpTuMtZd7eVlMxmA
f2FSH++H6K1ThtcUVQzYIATqJibSscizbOmR4ehn4H2JoL/k6YiHRe4yU/E/ouQR/pKkXF52cr9b
I1s06FSeOZyo28ZCx7xKifNsxfgolotdsIx/htTp7/MeaIIr4rHyeqOb90rmt84bGMVryxMf71U1
4mLh9cmpZn2UuDmMKn9WUMXzdLls3g9qYu28O27NEQ4nIUZixlQ3zw7JXOIEKAftBsDtx3DqSo+i
lvkI7ld60xbxp7Qc5J3vent6/zvmpvzWGjawwLrMApnK2Jtxjt6DJSjfhDiEPN6PnVt3BVVLetYo
ZoDJX3/JHzuoAuKHhB2xE1aNNeGylc3LqSn73vEstYxwFOolsZPt3BwTMuIqFgKge3uAhI4GRWmu
s2Asace7erf0mAXqOuypTHMO1YBF+P1Z3jonSCjX5Ap/HmNbo0W1BpUaTcUAPQG3Fha1nnhqGTYP
qpqZb0YriTu35Zb0JUfsNd9uxg8ZFWWVNdveusPFA+itAXvIQIrEUyWHgZlOkDrM/p2UhK0/F3t1
jpsPZfQi/s+ImwO6dKxcsac0C0oV/KxO6uW3dRMeAJSLJ6vtBn+xyq+FOjkntRuWUxL36s4Hv/VU
Q7WcFiDUCgCPm/1JzRYwLLpwgeqgKdYYkeGDKt7TFb25rCsx7TcqgarjZfDmS4ySaNFmQVzi1mNQ
20er0bT9SBri5wHI+nHoZrt2pRns7f2IurlD/xh6XfU/9o0Z2zygQoVmBt1hyXXMPP6ILj1YK9la
QcT3R7v5OVfVgXXTACDYrGiUtIPAxCAPZmlBRN0eBjKruhmnverGrWkBlFuR8qAUEGu9nJbaUZBX
kvVhZiNBj7WlMXWAf5WCgoKQwcTfn9fN4VadHuAr6PZsO0+1Wi8JRnVEqknHwU3KvPkMCLb9JZlh
n/8bMcnbbm1Nr50abZM25lMaS+UicdT1ee234PW9BdOWnbrfzSmt0khEPe2TLUkeZkBbRU6SBx09
DdnTY7CxJ62Muw9ja9ntv/GCIhWECQ+HycR34XK9pJYuudOLPMDFKfvQIT75VWhO/AVZFt32WkoI
/0aViQcb2hAKxB/eqptkIyyVEmWLJQ/QqUf5TxT1acA6kS4e0HSvimf9bRPikPrqQHHgufKYoQCP
vPZmp2MkkNt48eWBvmjhiAujhjNzDz7NtaVW3Xlf3MpwEVL7/Ri3ufT1TaRwYoemUKn+iLyEtzGY
7VOi5/ljM5fzyYyEeuzUsHhOQZ7VriHkxpdgqn7JlbbciaZ1Xpskc3U6JZJQtEJSajNvsw2lvCiN
PEgHfcLmSYQgCsNCBisqkkX7qytF++3+p75xX6E3tJbnYXURVmuA/3GyiRLCwrCM5HTUWf9WqgjO
ikhwIpMH7QXKV3gEAG+90j5krapStlz5quxN+crVto1rp+onmQUul1nyRWx1YCRHFQnZ+9O7VXvi
hMOjhCLPKrOzya0gIWIkWooiQDVZzw6KcGjAmWqVf0QHl+cykP70IR0aLx0MHMczDY3QBpHMHNWV
c5i3zQOiy9Lb+7/q1jqvXTM8eXi1AzG9/OiLcHD4mNMiAPykHLpmQMRTUioMAEdbfoSMWn+9P+Ct
JAEf47X4h+0lu3lzQ6vh2A3FwjlFBhR6HfKV3lKrM0wHeVxZFbKX0QDuocCAipX5Yn/JUlbuTPtW
rHFUrk7Gvy+Bzb1Gfwl4kMO2pqy6/JU0y3dbymccKgbrQw1e/0i47UksrJt3u6WQd6dOjlIiFPrN
p56yXJdGus6BXWjze2wczOVNTfleeA41BR+Bos8ZLSk8TMoeb9XJcbTl0/2Pf2u1SQcpZcMrpKm/
OUPrEWKJMbGrsxnnVt+cSkM/GDwPf1qiHLo3ztLvWljcyJVYaWpfsCh5tm81rFB7js1MN/OglfLh
o5ou0mOYa/ZjlSTP1jzUfpdjgBhDCTzen+ytNaYmBNePIgrCO5v30zQZsya6qAgsFYE7SFwoZc8J
XONcbqCfSOlXdRHFTmD9Dt/tKoN+pKBJSQTa6Ca8pbwL8w7B1kBLk+ozBV/MuIU1fhJLNSL7HjWe
nSCLVxk4V+sh7leoOnm0depHZeliTO0q/VTVEPjuf4ybpw+S6RT3Sbsp42xOn7CSEs5tuQhK7L0e
BqlzfKB5Y+LZ4AI8SYH7FWowhQbUl31dbWmElrMLCzT0qmYWlIDjdOduvRWNPE14TZNGIEaz+Ulz
OtejGjdF0FM3DOBkAoC3k37lISYy9mtimEtl5zvc2oRr52F9UPPntmShdFUcYiRVBNJcK0dDNOqj
A2rmERZ/c5wMYAOOLZneUExh5ELfm/fi41ZUGtyo9OfJKK5eZXmCT1hJ4zkwdfQm/LGnVecOmgaT
AEj7cnLm2DgTW14DyRMZG2rfJvxLl3NFeELKmqcUU/Ff8QRuyp2EXf0IuwjxYlkd8x/3Y2YN1ctQ
ZtOtj5y14ajSc7y8G9AGEnoaghLta3nscRXvlI9aLvQ9t8HrzBWy79rS5HCkzrltQmTphKzK2l7r
Ggp3M//V4B6s++pJyXFL/PnqWUEWBCe4Rh2DbaKuWXoHxoIJnjfXzchv4qpZTnqUNOPOG+PG5wPz
CLqHQ4D8cQvd0Oqy0Es87wI7A76phVXho6+wp0J3fbxyoSgAe2gckldcVYlUrWW2VBjogVcJCDC7
tn2QJEnvlokWfyqksoBE14JXcRukyofv9z/n9YZifHwi19cNGfIWwmGTWoAOS7IAsJX11oG8tBxK
dZCjL7UkasqRsI//aSUr4XbpurbF2KtCY//+j7jeVOut+htiinERKsSXkdrENCUSacwCK5nzQ56Z
3UgfPqkydowyA3pqbDZLk6tf7497fYJxp4E/WHHU7JFt9oQ8TVSRrfCyExPC7kiiLdFhau1iPhn4
R6BVNuj160GhDArYVefZxbJvwQ8lipCYeLHiAp3VH1QEF88ajAHVVa155m2efGmcwdlZ5hszBf9O
j45ey6pLtckcJCky8fCm7mnqo0OplwweWRD8Oh24P04CGyqX7Z1VvXEurCkpySKWVMBEN+cPepHL
UsG0CrCXKC2/LwYre3Acnn5ItavjzvPj1gzpa6yASg48xIQ3MURBoArtgvclzh6whUsoThiYSB/t
thsDCu6dtHNA3JgfTUhkDjH4+o3vuhyxAk1h1k6YB4rayThSdHIzHjo6MPUnJB/Eq29bizcVcHG0
Oqi4bpv8i572xqxqZaDlS+XLyCwEQyFgqFHNOuk0Kj6+em9Ql8e/EDEyejVbqNw82Vlp2zlkWDwY
HpZO01yUvOefpdm2k9dBZ907Cm+cAkAnQOavAC+VFPvye0p5rKTJ0pcB3ApV8uspfAnR7nALc84f
jKF33jiY7O4h9G4c81QIOIApSvCa3LZjKFfE4GeXMuAAUj9iTBL+3TTx/Hj/a94cBeEtNEAB018J
Kyki0nGrkcsAt7nqEGvt4GHCsZcl3tgDfLv/4uzMeuQ2gmX9iwhwX84j2cvMSMPWYlm2Xghblrjv
O3/9+Wp8cY+abDTRhh5sQICqq1hLZmRkBN07rJ9g5Im//yUFR7i1qPV6KmFnkBKf9BjKkTvGRqKe
FtWO1FOrzjjr3J/adlAosDQFOhRUmNu6pKJRSqwj3SkArvTlAw5E+md8NIofSxQYnzOMNsLj/QG3
a0mTEsgfPFHBdF93KiWFkKKVtdLvTVM69hUd4sHQSTullFvTQrkV4J1CHbKBq91YhLqeRKbNKLlF
c6Ka0QielwENuDg4tIuqnf7DrASTAxaICDhW3y6ZA6uzEQrwTWnUXqOOfkyt3LM+3B4x/n0k2GHa
Unp01uKVnSRRaGvS2h+zInkpgiU7BuEw8M7mKozbNp7+CEI7UHa2yPamFMOCnqCFS3PMutxaBdA1
J82pfDRUhosRJsoL1XE0AbD4S6XDwwsJ0wipKA1CjLDUuz4EcU8Kp4ZR7Tfm8F34ZpzxINljvt7Y
g5T1BPEFocJ/lel/PWk13eGzM4yNr86BcwpRU3c8Je/UeWev39iFhNbI3CMDxa5Yt8rNQaGHGZiW
r6p0lA2VFb7g7PdTzarCx4Nkj+29HY4bGBhfhWkLn2x9gcylju4GFi5+VIZ/TrVteZLcfjSNwfa6
bN7rA9zGvm/3/VsMBjS8lnzL8eiTkbeYsIGQTChrASZHgZx06ZHn23lfDHmEeVJY5/VxLJxxrxK/
PQxclnRQUd7jYQXUud4odgG7v0jrmROO9nNhN187Zfk9hFLl1cZ4KSq5Pt3fmpvl5VGD7SioLuAL
JGbXI/b49tha7UivOFnQ+T7pR0lF2SIqbN63RXk0YngbzeLYQXRgfVc3mIKRwID2k/SKebj8RILW
0YUWd8sTD75ZuQH3w86Im3MO5kzA95YIYny8IdhMvVxmNRknam6LeZhKSeoweFStfxo5moyds7E5
g4zGuy2SJiZHLH29mtRhNYgUooFmmEtXn3rpo97Pe5zDW3MSMvnonnMg9HXReRqbUOMWiP1xwtoo
tTErs3NbepGyYs+k+taERPcb590SBbvVB8siIymQSU78upyqF8g82XHGw2mnii629RUswLKhtCny
OQKfTZcqt30wGMgx+T3wym8lnFGkXOOkMd0uD4MC66U4lTO3RYwFt1otmErXShvV2RO3u7WwxLHU
u1g+lPrE7fBLsBJJchCmE7R6UMegPPZqXbYHlB6M4TVxzP4/bBYYmsSz3KOgiuLX/DKa0w5GbxkD
2XwB11qV5TI+dGXRdYf7R/zWrHgRBIeOSIyqxPU4YzPnM1QbODWZJXxr+tj+J7bVxVMCxGv+02DQ
R8DfSO3WFOqgCxSaOhgMHugAauAQayEY0Hxa8nx+WKr2bVY8qnD1xG29SrBGxHY6c5QoUOa1Q7uV
0XRYStda8p2+8fiimnnyaNAsRuQhoogFNqGsQ6K8Qs8E5AqAEfkdmnRGq5BOXV4i0HX/o23vZegk
gFd0eHDp0cly/dGGpAgiowFVbLJuqBGSwfbeRVOpnA8WzmI4dtUCgbg/6Ob5YXbsfvirpJBMc7X/
zYX8Ma7z0A9LXfJjWZJPEgJYyLI0+dNStX+qbaQ9CgNQoSMZFxcMEPKmhpVQv0hiaLm+nkzxsWsq
HUObevzEnZ4cpKDlur4/ye1x0Pl8dANSDYWevPYDqOzSmaaR6kE6gUocnNJqv0tyOP/WSDPSLfcH
235GChWUR/CBI9okm7v+jHUp65EJqc3PJ0kqPVVt5OowVrNUI5BjRehFGTmmkPcH3X5GtAWgqwgO
NhnQWt0iwczRNPMu853FCF4QV0a/K5v17pNKYOd2yRSiVNbHe/70N+YKkRL6IGETxa61qKxZwGJb
LAp/qbX86LQo/pkVRf+7reNi6mpUnj/fn+bqQ1JaJQ1CDFGQZ2nUXp/FBRJhK6nl9Mo9FHiKKHvZ
CBIdos7aE6gWp+2XB0oMxV7BUZF+cA7/Wl9ZhnMkV7Y5vxZY6n5u4tIEhVzinVjl1ijULjBy5BcD
Ua2OX7cgr1R08/Qq6y0YA3f2MdG1bGdL6uJWXE1GHDWQVaFJgnHK9Z40gnFqysiYX0UbDEaTSlKr
x8JpUECMa3bxwRlaa/Ks2pp/hp1alS4MEfN9SEKl+SNyhn8qYWl9KuWuno5tkWsqAmlZgJJS3GYs
PxpOkhtCpBrcNodF+jzKKHO96GUida/twN71yjGvsxNFW308q7NWRic5C3Lz0jdjPRxUPXJ+jAUZ
KbWjIkIUbNatMHyfmFYbvaaV3RZHp5qb0QvlRmal9LrQnmTYKvNz4dT5lzSNrAWHyUqbTvf33GqP
i40gGPBEyqBCaNuvPtGiKhXaRrb8WvdFS9Wxco5KniFR5iQ1YmS1+lgfjRgPoBlWDGUM8uM1kqHk
qaRL+ai8amOte4pWGUfBCXRxqEz29sV2W2CqQIjAe0ptdR0mgOYP5hwsyqucdp3bh5AFljbce9fE
Aq02nw3XmgIdWxBN1tUC6rhIosI6aa84fkgIEzZTcBqxfT+GSip56tz/7BLFLE/zQOfZ/W9343ix
kCIoseD8bKrlmjQOeTxl02ttFPmhwCnzo6xm1s4OWV2+fDGgQKhKgF0UEIDvrk8XB0E2J/RCXhGo
+s2M0Z6abBlPzehHiBqLOwd72cB2WrrKyaOsJngHVD2vB5Tw0zSbQlJeE9T2ntqk+DLr1V4n2c1B
3nQwgJ1EwHU9iFO2fZeYtfoadjDf+1CJTtwXy+H+F9re6ODJKqgnqIxD9WkVz3VZ1WkS5eZXuANB
eRqqpTVcOMlgyoi47jbh3fhUwvsPiqAQndpMyrK6OpiDQX+dIkf5s0fw71mjm/yFIn/4WtPRfppg
NezkOjfmCI2UYen4gJu0VrmSDKWd0bfTX0kkpX90uwm+LGNMXxR2I/VjlCv2IlxoThsmfhQm9XVp
2hhnJW4SW39FWwtJcMlID3oV0ZSFct4hoJC1c8K2tyPjiaKVkCAASxC76JeMJs3NMQwAMV4TrLUP
U2DknjW1SC+WAybM2HR8vL9fth9QxKpvVhl4HlCsux4vLmP67ZCYeCVKtQYvmLWqe7Yku2ieFae1
6nct7S1w3LM8NXaiyO09ZuBpzzNAeAfze81W7GSCr3FRjNcYJU/csOXgb/jDcIygF52nJpw/6TQB
epMy7Glv3VhkQcaE0UrWTHOldj3phCpwONtI7FCDHA9VEnToMM6BC0nTdotiMh/+qCAN3NQG4L14
HVZ1OvqY64r+URAiKyxcOq/Tc7rEEQbVWYqB9DAPP+9/1e1dw3hIhZM8wjslSL+e4OwskZ7hEfnK
6utu1xXIadi1sXPXrJmRHA6GofNITIxawUbeZ1rwj0xN6dWQDL/Q0+XQDtVfoyH/NDotdO24+xxH
dnuw5PkyKsaTnUzTziZa4R7//gQ6PjikzJZ773qm0K3hSRLZ+L1u9hHkqcAcP6clZwzFRcfukFGl
HT8/I4kdBT96RUFs0ZLRINxZi+05Iu+ieEE2RMJJ5fn6dyy6WkdpnIa+UweOOzd9pVDbbqu/zIq+
1Sqh4U+PpnoPmNhOXxgEkhaB7pGurFXpB8uZKC7msV+as/lkYn804xqaV7LbRioO58Mgm39pKqbz
brVo3ZdCqfUfj+414H/ASE0Ub3isVy+OZTWyFWMz7EdoM71ixZ4cjaIed3b09siCvwi4HIciNtya
lpRMVpBi0w5TSlLxsU7GF+ottusM0gu1970sfnt+GA1MCQoBbuFEjddfk8uqq5Owy30caIo/U63Q
j7aTjE/3V+4tG7mO5MQwLB7acrR6r7HqCAlufVGl0o8TezFVt2b1UrdpABPPfa/EP8pCl5eDU4wV
qp0SWuLjS4iQxHiwC0QezUoeLM/MMRv6jCy2FLnGPAIHKw60XS9p5bo8zIoTas9cOVay0/Nwa42A
aHl+wdoF3n69RnnSW2XRO7mfKL3pUTGXPKtEGff+Gm3felhBwnmQRh14uhuEb8LZZXaCwrckVccH
0zYPY5CZXgV9+HR/qM2EgNOhPEF/JeYkt1sFaH2wmFVhBaXfKU7sjUMkeTYCqzsVyM1FwSgcFjYV
SRBFs9WFVQZJXyjZWHFi8/hUNxqxRDObkhsEmNS4kMiHU2+q0c5euzE5oQNBwESbM9Nc7WhNGzMT
BZDa78xu8Vqpp1tVV6bjw0tIgkVCjDkggOIaTczyKU5nzAP8MVAGr2u7kLyzig/3R9nsCcTdxDVL
+YwHFb+R652HKroR1/HIXJDOfVpmM3nNiG0OgDIPdhbSuoew0FuwSX8r7WKrZZsWLFQGZ6n8ZWzN
c9vr1mEITdr9pOjhF4ShaNmgrQFgTdDGrmcFFJNqqOLWfq9M6le+TYp6CFZ9R4TOp9itxz5ALmZR
Hw1wxbD4XmGz+Ea/W81Q7pJCjaqm9hNVoxGtmxPkz4PlzyCN8pOTZ9KDXT5vSwoeCzWD/S9iz+t5
xl0toIii9mU7q55s2M3nKE27Y59aD9bK3oZiMQVhkjIrgN71UJOh9HrWKAwVK9WTnCBx2cZ6f0wB
h94lSKB+vL8xt4cMLRKiIaA7UjxsU67H060qcaRAq30oveaxzI3ilCvSg8zMf2cFRMgRePM1X20U
o+71OBuc2ke6Uz6EtpK72WguJ0Odq53A9eaEwCGpLWH7ShPY9YQsJTXHbrFrfzGU4C/oSeOHtpuX
nTt+eyWybL+MsvpM1InwHECyyKe9wvBi0+omT0vUBj8JyKD/SMb4vTeH/+c2/n36n/BH+eHfZ/aO
w/K/y4iau7ir+GTrzK62CkOhIbrxl9AOX0ahVK5hBPH4CnK+wNlIJNEmWNseG3oXSFFjNn6PJC5H
OcGGJIrnh29EQhLBBxaSXbTrrd7iABH7urHZ6G2QpJ6O7Kpv1+H0YiHr/+H+Ht9evowEmQVmKV16
9JVebwnYfiENX0vth4MTfs6aRX6elehdOMfDzpN1cyRABTikgrC6xnJjcDuj6Kwa1Uu5P9gt2pBK
lNjeHAP935/UjX0uvKS4d6GYCM7z9aQIYzptyJPG76ZQ8vJKLU5qqH36D4MARQo4gZLlOoTNZbPH
x7NofEWk9l2+jG43K3uHaRMov+0EYl/RYQEKubrPmwF9+qof2HCc1Oe6Qh+/nrH+IFirn8O82HNr
vvWVVMEuEWGssIO8XjorBtZy+plZxcGUEAfOvXQqpLi79INR9jt74taHgm4HhUuIb4DYXY+m0aIZ
5PPS0DatVec4lDHrNfDMuf+lbs/p/4+yJlQFDi1daJM2fhvHzQGcv/DqBE+XMgp/3B/p1nwoIRDE
EJhpFM6v50PvXreATDZ+I8XDczIuuhe2U3D8D6OQIvKR2H4bnnCoFiUCfk7jV0jCHRpl/q7kuDH8
h0GEyAzlECL2daQeN/UohWPa+oEa6Ydw7MZzNBuPB+kEz7x8fBxodRvCLIp9ttPbZevDMrC/Kdpg
OM86Bpfq+T/MhsZR0RvGW77OarFw6swlyFsUVjHhdZ10kk23KYp6T3L05g6Ai/rWi0U1ROzFXwC/
zjE6mqBili2f5wOpgeVi7PVwQsudTRul6F5FVIo373qUrDemeNCRZMMjSjsGVYvpkgV/4eFFI0ej
eVNIOEH+V1ejDBCKjcZE+C0bFC9JYumgVf3jNxzBCCQM4Uon/rsaJRwSE+tNA6o9Fg4f1DiWv9M9
pn0Mly59nriE/ro/KxFPXWXp4ErMh0IfeBew+upxtYuhtCYbBvNiVXL/VEZdLX0eo7lfXoNxLuvX
YgoC8xRbuFs/USPuwodDdKBDoGCNGElInK8mPOYs+aQPlZ82LRhtFIbKjyrDjdGjpUr6A2Gefu8G
3L4iZD2MKHSG2TPrgEJ3EjymZp1jRgTTe0Uh6fkJisFy1gxMRFxLzfM9PHg7ptCLEkxnoBsipdVJ
kHsaLBO4ZX44y2N0cOSsNr9mizaEXyS9kbS/qjQJd0AM8W9ef9vrMcVv+uX0he04TIC+nd/1svpe
wcr+YAAofptTYtD722h70MV1wlVPyV1B7G71FW17aXUJbUSfNifpMDVQj7M6rHYeyFuLyFZFAx2w
DEn81YTiQekGua17f9bS33O97V2sp973i/rcJ+VecHtr9YRLLEVu2nZxVbxevbJUlhRMt/cxaGtf
EOL6GzrwfLYXTL3vL95mJHF7saMh7lPX4om5HknSgP6qbup8u6ykQ4LKJl08WuvGy9zsDLX5Ttxb
vMhQjHXCmU3DQj7XZWzij+wHBWpZaeL0h6Sr9g7YjQkRBcKahgElKMerC7mtp0GJMQRDMSSuVTfs
4n+mNMgxCzew7n548YDHTRgLnGUqnas9oeM0XY+2OsAPMku6uyv6O7EOcpTKq3F83Jva5r58o6Gr
3FMiDwYbvv5WxE1G0+b66Kv2yDPQw88rPFwmzOYJFy+DuvHc4j9FrW74vSbl63cCke3SEogKFUve
IcCuDeFyxvWCTyz7ZpbFxwGoxWuVoD+Pi7GnU7DJXIGI2Zh0t3G2Kbyugm14R0tUj7kGNRZzTjzc
SrITOzlhaaz7atZYf2daED9a/qRixt3MmyQkk0mdr9fXDqeaUm5j+b1NQ8GZElBonNEyV7C/HaR5
T7Foex5AXZEtZu9QLqMIej3cNPZDGnal7ev2IHtdpJiurO7ejtuPJsxCqMLTWMbZW6ctkoYumKMl
i59FtGMfGrtjd1pdaxc4JiK4tXPIxfG6uvcRVKVwRTUOHr7ocL2eVKUkwthg1nwsvPVDVMJ5Mme7
OanGJOPGXKte28cUlAGBn9pa3XsLNvsGsb433Wmqgdwya1kYM4LEkffW4iOO1oQne2wYotXaLntH
nasxMOTEyfGwRPi0nO5fBpvTydCwRiCngD2TRmnXM9eVCF/KoFRQ97ar6pQMWqScnCqK1CMndZgO
PLuG7RnRlC3HSmr1B0VqBGVKpycWQIQvjfjAKmGsTaKoUhl0P1lwbTNSx/6gRMRS0dgqn/Ew3auy
bD41vDNIOeQK/KEUurppuz534mUxDRqLpOZJlYLUfDZKI6NOyRt5TIsYw7uxtuBG6J2KY5hOpqwd
76/65hCJHyHMuEWLk0VofL3qEjSJfM5SA4ABwRqupOxlKQx1p7awOUTw5pFdJl8B1FVhTF6PkrfV
Yg82omJjpJQv42ylhwrc/9Abu/btN4cS9Vb45lyyzuoAUSkhaVHswDecTp9PHd4ruRdi2bd4eo+O
qvvo+iHFC0rNH8JgUPnrmVlabeXT0Fn+5FSha4ZIFNdxXO0kfZvgSYjCkexB+hQg15oXUKkOxabU
tvwBnO5i2Y363YLJ8lyNeHo7eSHvdLduF5FNQbYM8ZKF5MNdzyobJG3petvxo9lO6d1AQ8Cjopt9
NJEre/TG43UCdBfletEAv/bwaFQjwx6zDXwa0AvUyaW5OUhVUx3lVjew2cQaF66kZOfqUZEiM0M0
Xl921vfGfCk+UfIUcumieHM936QybOopbJoSrfSnUun7Q5yX9nGw+vnj/Q3z1nB9dcNjBQEYD8ED
nJKq/GosU8tEi8KYXppAqTs3okBanRM+vHZJ5bpvjmbMhXvAhhCvkYZIoTvJTdPo52qYZ+mJGzHT
D6YRtrQvjMJXM9GiZP6CLkrRnKQkHgNXLTozfdcsWjNA3HSMn01bG6Vb4pswY8Ca5cPgmnWFeHOU
Olr/ezPHOqMgJN4ckj7ru8OcJSXCRjOnSXfTsKEXkdaoIvgt1fVgfJLT0g7dhgtFckfFbM8zAHXg
Iceja+dU76YL3Wnm+DFwzCB4Tnr4cu+VUaqbVyWsm+bQOhUiFFMR69pzoRplgjun3uUw6DI9/0pT
2LycGr0JJm9Olin/rbfoaD03oRyGx0Tt2uUgG+RFrp2Z019oohSJJ2sciGOc5wjrVQndrkc7Dyfb
He1Fqz+mrTpgj9yYhvSEGm8weJyzMTyxrrJ+XFJkbj72BaW71lVmLEZPcmy1zdeoT5G7djOyMQ3d
jbru9EsjjfWfPd9r+JIMjZ1/m9S+zz9IcQMOHFZhGvw21TiLYcYeTFHwYmtx0X8IJlWePzla2c6Q
UmIlfF7GRqncClmn6gzDySD+JfI0P8Kctcun+5tue3+A7YLlQdymMEksc72/IZ+2OOzl6YVwU/s2
1vXye6RhTqBVdn6S5KrYiQS3bznZKwUuvAqpzaCdeT1eMSkLAkZDdSnHzHin8GIPhwBZ8K+Az9HL
SKX2Fe7V8KOdlGkncb41tEAUeaoEB3WdkKVZmOMNqteXgo604akqMnQlacpf8O2YNas8zzTudy+j
Mi3OeQH43mH1biMoil+khNh+8xPouLieeqDp7TxI4v0xM/WAQ1H5WyMjqnssegm7HL0tHAPMOxn+
uP+Jt1cY0D3LjVIWW1dbN8Oh6xA3+BclF6lOxslTsGHyVERhQ8/G93nnvtzuJ6ofSLEiP081kTL0
9STrMtXlnpf1MqYdF8FQqtnPjE7f3zmhkJ2aTDGq48PzgzoKUkg2byMFuwoPtUjFna3W0ouULqV6
UvFKz44Fvb7D+0XOFvvp/nDbuIhUDLlHIXImSMWrFzAuAZJsGdWDHGnqYzbMyinIH21mJ+SEiwCV
R4S9/I+zOpfFNIZLPPWBn2p6d64gcH4q+2V4ktGzO6bwNPqHwxUG5IMJKRBRrRC79xdYSdUTPcHx
JfDph1PPToI3BU5PDxosimnRJwmThBf1TVLrepQcmKwwzTi5OBz1i7ZEpmdJofXwJ7Ipj/Jqk21S
clmrOg9WTNRUatUlwiHi2CLc51Zq2O7su+1GQHODvl0ATvYC+eZqLkabV1mfjRfQxf5jlevDMYnU
vdL5jVHEJABDIP1BvBJ//8t3yUJ1ATowx4uuFvMLQtGBm4POPLxieOeJpJns5o3ddT1KkILkm0Y2
Xd5InnUuxT+mqlr2lDXEklxHOAAPnFXiRvYYWt/XwxQQx+gLGqZL0hTvokCyvLQLE3xnaK25f0rX
+mkC9aZoQFpO/gJHeA3pVKYxcS0m88UxJMiyHcmMfR7UcbE/VG3YyEciD6P+MKVmp7gjXSrjX7Cc
HB0hJ336nhi9ZB+xuR/fG2MoGf8sGNDkOxvoxmqI7iKCPZps+Y2rm0SyslAh3JkvRD4Cgszkp0np
+ottEcbcX44buwhZdu5IweISFYjrhQ81eegXWt0utF9YjRuEulUcJXNs2tP9gW7NiQiHdA6dHe7j
VdajBWkzpkayXIa0H17oHMy9GTzxYC+WsrN8N+bkkDWKBna0aGDMXM8paFIp1Ls0v8izrDx14RJ5
YZqlOyu3fbV5sbmuUIgH+STVuh7FimVtkcIpv/T10D+piV79TvOicZTAAV0H1cdD1vfzTvnk1tTg
XAtpcTR9NqmqUE4PJ6dj0Ipu9Souck8FE907Izc+FswLECzURXg315FB2Ax9IiVFcYkr4AOHwsUZ
7lHhjbKWftDnpfrW0y2fu3SJjeegGV8mWR+/6UmYvWT4Gb6jWt4cwxJam6nnexIQmzUAnBQixIIj
QvfdmxDhLxcfEsSzOlu9chnyAlDAsFtXliz1+f5+3Y4iIHOooLB5wCjXB4MqHB1lIYa10QxJd4lT
5WhDtN/ZqtvbCIqcCPtEA5Jgnq52UUKOW6Zq1/uZms+m6+hEgj/QQejb9+Fi1PJr0ZPCPlGCnunB
Wyy7OmeSvdgvdViEqhf0SdIdcSxfJncyxwG4ZJnzPfWzzXYQ0kPE2exyQEbYntdb3VQoCvZN0/uq
pNb43Wvw6lC+cSU1VXe23nbZRV8BkBpkf7DhNTgCa4CEi5Zqn8pJ4w1WVJ61JHUOj35ccWQZQQwi
FF+uJzTkQ2lbSz0gmTAXhzwhpUH7WX00chLNvoKHA7MYeHBt4ivraatAnpf9RTKVl3JI84Pcz9LO
FtoE1m+j0P4BLoiL45q7XNPEBjG+YRSSBrdPjL97bXkqawxazCDcMzbdbgVAKzYC9QhRlFvDcsaY
kGxmmgK27QSxq6X0fxhtHYJsZ9rX+1/p5liiNi78m7D/WJ2NMmjp2UQT0peKBBXuJtK9UuLdcEwA
3vtDbbcd0xLWM0h7QVtdx+74ymU9SgWKP3ah6SlyGBzipd6rCm+eDD4VXF86hpHp4BJfPbZLmo2d
urB4eK+Vh7EvZvCYXvrcafTqNFpZnRQz3uv6ujk1kFpZJF3b7HIy7agFKlT8ZZ7bk1aAAUZpvwfJ
3RyFSIKmEfjMvPPXJ0rpu7CNSl3xI83Mvb4t6ndaH+4ZQNweBcoMIt6iS2OFf5vdNE81/E38nzrD
C5Kkfpakdq+l6uYoNHZzC9ExsWFTpkaEjuVss+8aC537hHu57qQ96sfNzUDDluh1ITtdkw/zOS3M
ATTCx21p8dQ8vphy8FtWar8lZfU6FMFjlpbEdmy+/xtvDdtHcmLgI8MXSqruWxFiCdI7YXUwin6P
/b2pUoiRyLGocYMcbSxsWiSGe32WFF8bMa0cVPspDosnK0KTQ6uXL/VSfgv64CO+CA+KObzNkdWk
9ZVUnCqm+LK/hAZt1hhdErM/UAYPzmo/zHCKneIpA1N6NJ5lkoJOBZmGTALA+3qotGNbLAubJOod
1cNQ2nZLRwN9HLu9lOXWfuTChfjNM0JEsroHZQDmlvKsiv2lg3ufk0svJm3T5/tX4K3b1gR6E7Q3
4L41FSme9N6Ym1r1m8Cyj9jV/AigQxzsMN0rqq+Nx/hMMIAAsqnjQiGhSHG9djRvtFXQl4tfaGmE
yOcE12iuVC9DhvM8Yvtw6Zdoeu0HZThVShecwDerp6ILR2BPa09uaLu8kMKJI1HGQHmUrqzrX5MX
2mzoi774kxHOXpE5CFIvhfZwYEPOCedKcHSo167Ncqj1NCFanKpfsKyHsBu+GVO9p0ewnQrXIvsR
/RsKBhupSEq8KaitNvuhVEknJRzwC7M7fWenbCIOVETgXlDeFh3mPM7XCxYEUa9ETmT5cW2+n23j
daB3043QuKLcvLdZNlMyqK6g3UxLJBwgKBjXgzkTmptD0ho+ulP6Ycx17GFybU+X8tYo9FEKSiHV
HL7R9SgQfYfEmQbDNxqjdk11cE562u81RN8cBQCURlXoBzA6rkex7QbyDX0BPn3tMV3CkoYTfBh8
vn+Qb4wixCjEI4kOAAWy61EqaBb6QleoH2rlcsAwXTkOnTQd7o+yuS4owdFhhpat4GdvQuhpdrp2
khIbGam2+1xnVIliLe2+I4TS7xydW0Mhs0RHJp9HUDKvJ2THqB43/BA/74fCLRd1OFs6RcXYSZpH
q87MCgKTcAolJiL7vR4KCDJD1Cmnsiil0QGf0t6dZUS823zZo4Hd+EwYA4k2UOrpbLvVUHFZdrnU
UsQMZYxR+0DpXxW7mx999cWE6BYCjybRoTJ7PaEmAtqLtZgJOfqfMfbJz1rvoDNgT48ChUKpASYS
VmvEmigaXA9UdAi3xGEeXjRJ6Y92pX4vUW7byahovOOfuQIKyQQAvcndgO62HVdyQSylmr3tj00z
l4dKtcMPNX5uk9dTG9OhNauldeExrbNDNKdj+Hs8l5P90cJLUX0JQe3Hr1ksp8VxLmoUyEzCx8qj
qKj6VZMOwVdlHKvFjbSOgmepSIPhqslgas+VIdmNi5o+rSluZ7YTxsII8xZnDELT9pA785y5pS2H
0kHFS2byUpOI+BR0WWu6ipqM+rGUp1E75Q59rSdHacf8HOIiOL30g23WZ8cK8lOMspc1u5QqJvXT
nJfL+AfkNgqqZj3ZL2Ea6fUTSqVO9Dw6afkz4wz+IIDVlNMyJnb43ikiPT4JFfa+cyd9kePDWMFf
+TRNxO0fg1SPovM8Kg0YjRTPzXt1tA08AQBgqSsXbTrTY17G38q8Z8MToDoyPf7YJLhxWeS42kP4
9KZKV1O3bJ2ieM9TPjWnWk+WT3LWWn+mypiV/Nqsig7TIunfbB3w4GjPxaJ+NgfN6J5ijGNVj1Yv
SXWRg6hRALaCylSPJoyF6p8279OPMEMUBd0PQq9T0RlYyuYNTlOXREFy7GVuqnE8Ty22RKc0oQ/8
KSA7RPEBjbLh4xgrw5/S3HdwY3gLjcxzIinQfwA/hrJnLlM2/8TQzFK9BLuOziumvGq9zEwC69NC
iOWc6kGvBq/Ih2U4G0phJE+daU303+flPEqvPIn0L+qNHn4oWaL4b8cag/Qog5pFp9pOtT8io9A1
j2a+rDo6Y5pbH+V0zmjvHoLoUzhKTuZVZltJ6CzJdX0YrGSU2Rj9oB7GKYrw3KRZW3+XpkOqvORj
MMckirOTfOjoSp6f9KZIF5ePIVF2b63a9nI6+meP4n4S/VzmsLM9J2zy70HYFp/MEHcu1yDWar0q
HJNP/axN8m/Z0muvszxlOASz0xQHaTBTTry5MKTygO1ouTx3nZx3aPs7avTRWPQsOXSRLsUXRc+k
5JyQW4ZnWCFmdFyk0laPc9T1sDDEZ/haV0qrngAIVMOTk2SsTlOZVPIZTkivekpqRbVLgduZzhRd
k9mN4mz5hp6eOQhfDM6Tq9eBnh1ihGW+DQquPocWDkTl0qU/qQdbqxXjUGGdbhybrpXNH4pS57IX
aY2awsdw1A+1JsfmB0Uu2zJ16cBq/0g5t4pnGmmowhbLlO5Utrr8/f7LuL3YuV5ghlHKpVtug0/2
dRgDripUzsfiE66o0RcJecpPDw7CKw6IrgAwWVSY1hQY6rl9PKRLcRlkSrdNixy5pUqjd3+Uzctr
gigJ6Xhak+GGrgELZZTHMZPK5hICYZ06p4qfjFhSf286dG/vD7VZNRGs4PMAaYkwmfzx+v3AnsOI
1LZtLkbVmU/RMOaeNija4f4om9BVjCLKWfR184Ksi2ZFR+MXRtHNpSYPeoHB3tBhSJYD1fwUwVu+
P9p2TpCUwDBZOeJxIr7rOdWSE8jZmPQXpxxnBMjM0pVDuT4+OAq1Rmqn9GWSjgoe6PUoSBcElDiG
7pI6g20c8nGU3xmTMz1o+U0XFN3cIO9sPKghwMDX46itNs0VvWpoUNKOWaXRkLuQLJMv1Eb04wSj
6BSafRHufDKRDF6/+JTrUBCC8igsfNYdI1kcTUE3km3U1hA8W9bfiTLiHha2NPGmBQX9qDNdtemR
jHh0XYXnB4UxElXUi9YRTSij+7RUpukXlTKddWGXhnjS5/uDbGdHpEmy/ZZ2GDAdrxe10RYtF7Jj
vmYH0smUdO1dQlnxYFS2fspS9V0Woz7jtKP2cLxGjEu6i6glQQ+x2/XAWl/zWmqd44816xfCGnvX
Yoa2E09vzhuSboAKZCHC/m3j8kdeVdejKTl+0wfJRye1kpOiV9LXLqLqjs7B8uX+cm7rKQLpRPqV
TluhdrJm5NJAafUh19ZllvJidBWpwGSqrkIay4NEUXs3tTU7OrZp3uf/KM4sJFVTKYBCl45l+77I
0nI6ZTWN4q+plRm9i/N5sFfF216r/EhgdF5GQa1a92QqFf9wFDjjhdtXJmppkkNCKOxG/bTnr3pj
KBI8qktE/9xD67JrGPJ1/5ez82qOG0nX9F85Mfc4C28izswFUIZFoyqJRamlG4Rcw3uPX79PcmY3
VKgKYrl91QqKSiSQ5jOvCUe5O2bG1G8QoktekMnUHspC6lZ6kzeHosIMSpGOIZz0yxUlhdXkDKHe
HesoGC2PQ4GSjhEEHbGiXFfmbuVTi/Pm4mCgiCKac8JNheRDF8/zR7FvKtNWVidrOLZ8xewIVVPC
Q2pODSQgbezPvKbj1w65UVuqW2i9XL3YOt62oBnLGCOwTImCO5zD6ZgMShit1WKuMhUeD5A2ZybL
UNiyXj6ePUhtCw6/P1qSEnnaEBO30kZ7jFQHGrNRQcccpbUOw40bh4IkrB8o5hTWVPFQf7yTUEPV
Y6LxeuQw7dDQQSj15PNOVt799acW9xorStAWrzPyKUVoM8nm8ah2tIQ9TSrmI3alTrTpplkPVg7i
G6P9m+ViCXjxVblwyqJZoXY2HyFETndR1AFa9TH3g/vz4+01df3NBDOSMqvIllGhWpzGToEBbDb5
45GbW/qIOGNgHKiZq5s8s7Vsh/xLNXlpMtThSqB1Y2Ca7VSRObpeBWwvv1tqBQBNQKYeKT+UG0rq
khsq0rDpZKc4KlWV3g0inn97tleHM1YoIuiiWC5uOkv8/I/FYs3oYxd9MB3zdHI+Rf0cPOSS4aDP
F/WPTZYgu/72gDc+JMVJEnSOCPxQl3Kpit41ZIY5A/LynwIrRsMEee4X31+FG15vBC436pR8SGr9
zrJPaea+os1WNh0b2Q4f1DhBdjCL1uwEbr1Bbk/4wciXXpfaCl0LFLKz6aj74fTZMqJmEyhGupe7
2N90iFWvIEVvzEpoRcKHoIkIYGrxxRqnxgQzyuVjAgr1mXMtcwMrqj6//ZlujiIUnYSquQDmXa4L
CkRT7k+VfEy7DMU9LSp3TquuqbXfGEVg56lS0i7kmFwGIFmahjmy00djaPVDMjjTE2WcNUmHW6Nw
CFPLo3JILrZ4Y0PeNHSma+XYWAAlkrQdIZGO2ebtN/bqFHZ5FzEDCruIvXLm0ze8fGWDFQWSbfny
saddqG38UgMiV1BzQTCwGOUf0miDXm8B+H6c6rBydqD8myCgYFRKzt1Uy2riqb4zfp6scZq/q0Oe
WttctjrDwz1zsI+1msupJ5sACe8Tv65/Wn5ktvdFFfX2C2loKSMjFtGk1IwwjHdT2EvvdFAnM6Nx
IZyMwczxOpegiRYhtrTPK+WoZ5H1gbQGdf2kjAT2UFG+vP1CxftavE/Ba2T3khJS0FssjrHOOD9i
WTmmhQxFWzHAnrrQ6LQTNeK62dZprJorser1UuE6ZFdRCBMebcsGqd2iVDaOOb4qUqLuVTsCwjTr
zcpSEU9+OTMK2TCmeY2CmasuZpaoSp8n6DEcHbPof6RG0+9YuNqnfKakNY21+UXH+vqgTLK+AnO/
Pn1J4ICLkmMjOcHNf7lGO18DLRSyRtHLKB/TelI+dwnIl2Gifvn257vxKhmKFjDlCZhOSwAjd00r
NQVD+Vo6PGkslftI7azD26NcX5oEAxQlII9ygCD5dTkhq0WfGqd07UjNt97kxmDssjG3n0a1Dp6T
yEx/Odir794e9HpqqG8joAZSFZInAN/LQVFVTusiV7UjDRjHwzww+mw7ofHuWFqAoPhKyL/TQV86
iE1lrE8F1kpHTA+jx7HX2er2YD6ZlbWG8L1eFlRcgJlySBJP8/+XE8pGyykl+p9HRw5/1LPTHuSu
nHZD2Ky18m6ckgjPAYumNYUyIQfm5VChqWF6XWnGERB4ImH5C5cv3iYxGk8HRccPcRPpQwnRCNMh
5d4M57nZVGZVHGWnsuutGo3l9CWKRgdV0l4Xza1Rl+O7wOqjUzUlwbSZaqn6hSVyEH20gIgEdypq
GtnWzOUohI1k44esdFnkuMBVKh+mU9pMa1GOeGGXO5wNDuUOOTjWAHWmy1mixZ77g11ox7qJ/i7a
SvMsvTuUPlwfNWq+T314mJIazy9pJXq9sTQFYYdcm2hEYMEuBzbTZh4oeKtHzSnMx1mXpO+pUSsr
G+AVgreYH012LgHkVxhnWanrEV+pZ7s2jrCfbI/Sv/Ehtc1uE8Rt+1GxmuYoo9i7n4yu8MZpKE9Y
DESbwmzXfNSuV66w9eVOJ56kE6mI8+GP+JX8rYtQHLCPFhYTLoVKyavHqqBwPyfb9+56QfITm5EL
UAhrXQ7VmkWQ+bTRjrpkR1sNIwsaInRF3h7lxoRAE4NbocIm0CUi4/1jQlMgt3ZoZgbpR9h6c5rL
bpFFMo0m01lJOK6vIUs08IlZReHwqhWNjlvidGVjHJXAkjZT0LUvppL0XlDbFD0UO4T8NypTvBm1
tFyhel2vU8amPs7BzWqlIns5TSerCflQuj2WUhFvsCgN9vYwrRnT3XyZeBfAsaUaji715Sg23Ckc
KHrjOJRA+uLW8o+dGVe7qnDildP6esczIUtgwIUtA6Cxy6GqWhqxHJWN4wQaE5lQ7ohPTpQ1X0KW
7SbRtOxXWsfdXz6lwMANAtNZEyu9NVlhYIvNJR2Hq/tCj/SwL0uJV4pv9/Mohf0TsorBFxbTWknv
xv7nykWXD5QJIOwrX5Ki1lGl8FXziHZPb93VVZcEbunjMeMqVhxbXuGEw+eiieqM4HVM+73sNFH1
ZNaKPW8qsFj5/u19c+v9EzBzi5G8E6cuFpSeTBZin7V51INmosSe8iTqdC6baqsXpuE2vvKjcYKd
UqTv1vQFJg9FEsSIQgUKUP7lp5+xNxmEG82R0Nn2+kj2AaMH9T6q225llre+sZBY4Q7l9UMAuByq
oWdCFTW0jn0+qi5wJvMotSZyJImvf3r7hV4jtJgWGjUsKCIQCj2LsdoBz/IqGCzWU9tLm27uh99x
WiHImEnZ/HFQmmlyrblLj9OQROMGQq2f7Nqi7T41cWaOey1Rw7UiyY1zg7VN4EUBgerhEkLV50Hb
VEVoHwe51j8UoLifRoBk57fnfmMUchy0GpE+FUZNiy9qRkEJfaRzjtbQjcBN8qb41hvm9P6zXlAY
oDuRZfOxFogjswitbpYymxslS0AcTdOnwVCGnRKa+sqMRMBxeWFTUiIzBdsnNLqXRUEr1mer62X7
mNpt/9Ibof8Aso7OrZXKrqz73ed3v0E0a0ACwxyh0akvTt5cKiqVcpZ9NC0/dcs2hcRrt2uG4Te2
A41P9rtQ1OReXrzArm+0wLET55hkebf17a7zlMLK0N6V65WQ58aSeOWlgQcSKmJLeVUIlx04rdQ5
mqnSb3qdVpOPFdHKlXxrFErFsBNRu+RcXZxigSzVErxHFl5iVp4RRY6nyXr37iyXfIxtRBjD1Ugk
fnmKjEqYE38kwWkuO2OfF0Pnypq/xmu5MRdwVKwC1pswkVuEZibSwShqoP5UDlrqdZGVHBJOyJVy
2KvPzMXKZp++6vnSMSY4WxqI2vGgWBmWsyc9s7t5M3FozS9K0uSpaxq0xw8C6lJtdD83fvaZMpun
wcjk0YsLNS8/oleujp/wlAR2QYRVpx6xOebUQlBCil2DU+5rJCOv4lZYvDobnJ0c/j/pcuku9alV
Pdn2UADlkK2cjkpkGNlLjWTJqeVoifCjNVvZdboBwS10FKb0R4GhZf1UWIgnuEoQpJ/yLumm85Aj
h5+4qhnruscMtOahrH3QQFogRWgpYHfpuIlqxD+HBPvNT1FstMVdrRaqsdXRMBoeRtSrLFdWqBF/
HWo5mlGnUibzQdIjxTpGTlpUhwjPBB8CyoCGVK5ODq3FuZknF+OLvnQlxEiTehOAFNR/KC22O7/f
eShYgIpfS+uceddKWj0RALogk33suP83ppYFmzZDMP7tUa6OOjEKlB64cSI+WUZijSQpKmQo+2gX
XXwycSZysz7QH1JtHLf+kDZ/vT3e1ToX6vrUXC3qKjB9lqe4o1dOwU+VY9xFxa5SEacNa91496wE
05AYk7IDRW1zsZsM6BoyEhPqsQ6selNYcbmDiyY9GOUoHQy1WqMWX79FUkhBYQYXrVCDW2Q7WSxL
nVk32hGrJf2E1Z0TuiEo7c+Br0mBK3f4Hb/9HsUMLjcyZQ5mhjaAgOAua1NT47RlovVEcHWWWRvD
KqvfAJylZK9mraHuA1Ut8jujoTFy9/bIr8J+i6Eh5IBlBdEMz2jZtgRHKOznHOeYNWM3fShHJ/2Z
WHnyV20NSbCzErX7hrMQPbw0GYMRLUcHHZXO8bvfZZs10sFJcYlyNTOVnA1r0gYxqNF3fglNu1H3
5Iv1vIkieLXeUI1t+VWzsgDJuC6eDK9M6i7aFhR76k0XGUX77BBI/+2rvfUFWqnWu9GEFqErg0H8
3jc0bVeuttdrcjF94Er0umBqCOb9Ym0pkjJ1Jkz5I2IfpVvRaTvGzmDobjw5xg+tnz7ndr+ZUND/
WRd981WvzXLtGF9+fFG/I6Sj3APEm8Du8kqqQ6BcyBc4RylOov3Q1kpNx1gNEm9qk2SlCnqV+NI9
0SjbCSF46jNLdLQ/aKSedeMcnQAQ40DO5MJb/WaOtDpyqdrnufoxsLkE3l5mVwcFiSEEaxAsYDyg
gIkt90dq32s1FBSqU0eVBb1rG1LSLIAu8t5RqIaAfKAcSm5vXr3J2spkI4ni0xAV3V+DVKQuusXq
57dHuYq8bEaBLaEAtGAmy+quUc04eCV5fGp6NqiVKfIj7MlkR4VrLb26OonI2xmISgEVA6ppy5PI
GZoMQTXqLqmDb4Q5fh2TwPJ8OPht14crp9D1xOC3itoW95SKssJitCDMxyIoy+BUD33p9Qz5WKal
9kHJune7D1L9AJlNfZxJUVRSL9dDNo7o4eFWcYrHgh5PVWe7Ph30d686ZoFcIrUJipEkjZejSNTq
iHQqbsLaTz3ijvBQxIGzf+96oJtBG08AHWjv6ou6YxVahZUMYcJrS7RgUxZO+c2eIfK6cZOH8ubt
0a6uCnom3LTMyEINmIbG5ZwMPxrMbOB2l41gdo0MDTWnkn7WZf8gxX2xB0u6prB4Y11wE4I3R9xF
3MCLITtOJHNO2uQEwL08+EZL52tqpZTd1fr917fnd31SoGZI84TrXnAQXxHwf5wUoTUGuhyUyEMV
TfDkIEN9jvWs2L5/FHqvKre8EHhavsVenahIpXZ2QhQWEa2mdba9M619q1tzEd1XFCrZVpSkL79V
GMRKjmRBdlI729/BTDG/B3jIf3vvXJCN0gFICclxKsGLUcwG+wtt8LOT6Y8J1iHYpSUtUpRvj3J9
cTCKwUeBJoZw5XLHzpY8q0WT56ci1eZ9Bp9r60zJvEO7qT3oEra0FUrhD22VmWsAmOslT6L36h1B
RiKoHJev0R+UEuR0mJ0KxeqHT2qdmfEHWDHqeKpx48rPk1p2P8zSN+J3S7q/ei8gmYJmIdWt5Wps
yrRR4qEpTmloDrZXlA6ec/jpvn+L0TynJ0RoxBdEo+Vyimk0+dZsB8XJ7+ccdQG8Io0MmTMnNa13
H4pCbIH7i5sLhdZlrKnFWQH2vC1OeTl3O4oj5qmI22KlJnxdJhWaDpCj0LMhegFhczmjqIm1TpLS
4tTHyXBnJnqyCy3J35OLRVt1KM1NloGbpTxueyMWU9veHvQPOWfeyvF8fYfC12er09YWDYzl6mFv
p5QpreJUYqqzH6rcdLMhzLeaVPsbJaGN9vZGud70jAdbn6ohlferOkZRTUZlBHF58osohqRVTdgH
52uB661ZkdRyYQsxkKs+bK6mOsdXV57g9QTerDmxlzs+bFLVL7fZLDd3b8/qxh6EIAjwmTQFeOMy
JyJ1meuptsoTW0XzuJ60bUR3e+ek4BvtWUYBoWqD728PeuNVEh+IkqdgPFHEu1xDnNs+eopCjchX
Hc9H99LwVCJYe+WT3XiZVLaoYMPfwoxpCbdQwDWPxiRXp6LN5b8jMy8+ZYmZf24w89uqZfRuVCok
MYha3KUYIKJBt4hLbLUeOLHt8gQ6V7sX6tk7ddTp0mj6X2+/wavWACNxrlCO5PgiYl3UIuu6AvIZ
MDPKMNq2CdKq98h24FhVaoKESZRm8os5wdl2+rA91HFZrDzBjYVDMRmqGig0TlBH/PyP+7zp1Kqf
57g5ccYV2pbzula3mjJ02b1TKGV1QNVA+pQXslGsZAOvzOWL3E5AZ2iQcnmIEHAplh6GUQwmqDNO
aYVlhsUFZZTopaJ7UAb3SH1W0cEpAUY9hmiZ13+X1jhbe3nI4uY5t2bIc25SmLP5t2I2RfUgjZoz
7dtRrRrBTJLzw9ufarkI4S6wFPhGAl8hUrTLF9UNIK37WUlPvZU3m35O7gPJP+V68IXe8XszJTEY
ABxqRSIbvJJUVZWiU6w5zk9h0Si4u6Y9fqvye9MXRkGlmUNKQJnIlRZTatJSbbO8rU8YFZqeYUjO
nqX2Yjhl4YGUaFfunOViF8OB2COPJ7OgRyfe8B9LrdQBbdr21JyiUrL2rc4dkzq9soUX1nuDPab7
ZhrsbV2bgadOVbhyiixPK4aHlUeQRHjEPb7Uu0nbsmkJvNqTJmEzo6VKsJNMCHZvL5PrUdjHryIP
nIocyYuzw2xQ+tXmoDshUGM/VVDesrsxq4a1CPm1LfLn7lFhuStURJBDoF5uLuMEs0ml3Om64UR5
CMMcVYtHe984s3yPtOyc71J7jr/qhlQpH8MarYl5A3MJpViQAS0ySbbcNRUVDBV2b1oG0TnuNXne
w86LR8/uB9Rlph6hGYiiThy7XWLa8z7wM/NHYsnZOfKpTbhZHca4KtuB89eE7CusBll60czGjN8Z
FDFZygbkvUKuSBQpLpeOlkBYHKt8PBWO9E3t9XAfFrG5ssOv2BliFJtTEPUAhmKbL0apAtXOonKi
MtsryrYejVZ3K0Bv02aWcgSfnHGkKiaNrYMwbzAG+SnV2P372AjsZoendYwWSw20zh2RtZE2NJq0
4Z2pkbBZYCWzbWnsUkVZZHtlZQ8U/eby1Ds2wXamWB+krKNx/7qO/9eFaV/zr//hzz+LcoL0ELaL
P/7rKaJo1hR/t/8jfu3//rXLX/rXsfydP7f179/t0/dy+TcvfpF//z/jb7633y/+sM3bqJ0+dr/r
6dPvpkvb10GwFxR/8//1h//1+/VfOU/l73/+42fRcXTxrwVwf//xnx8dfv3zH7jP/bGlxb//nx9+
+J7xe5+/5933trv6jd/fm1b8svzfKmkOhDaSeygr/FvD79efmOZ/EwvRyqCyhVKayCbzAqrhP/8h
Kdp/C+dPA5KiglYlva1//FdTdK8/U/kHhd+9gP8STOnkh/9n7uRqsCHyf3+W21aLr7o8fx4LQpOR
yhodf5CpcOLEIfzHIRsPqpWUmV0/98ZofrF9ffIqSdb30hTmd63dljBZNe2xaRL1ENVd/ABZV/1u
ZabqjZD+twgWVU9GbM3HQHfKjRZo8xGrCmvf2HqxneO5/fHH2/3PDP40h1zeq+KBaYhgrkHQRQlj
sbUDSOClgTDIsw9ecpOO87zti1LeFGrj7JQ0XNPSeCXGLd8Q/B+DRo8QBFgChRHr6IRmZfPcR478
mRbJ0cxEoylDYbsb7S9Jqhf3bZ7Gd4DZu03SDaOb6326BaRju6XUPyH+2XhxOvgenaTusR9gi9Vt
WnnyBJUZAI+10yfdQgMdyzR0fqe7t1+ZuEMuZyA8eugloYsJJmcpCTMrnQmoJGufYyMLXSfrBneK
g8hztCbdTqn1LMd1c5Ca7vntca+SRgAHApSFHBfLW9BrLheXNAp5tXxsnwuoc/cTOMi9GpTRQ9a1
3b3T6igQWFJ3wGR0uCsnSdqgjNNsEBZZw4fdehKhKQfGh5IoKZa4hv9Y5ilxU+mnVfds5EZzF6NL
9WiHc/8YdVV7h2BOc+rsSqGSLdcHy4jbnd4kPn4T4Zr6x2tmtfgYooYEs4zchCLSIoQv9TFRZHL1
52QqOg+998lzhm54qVhBe2tKx3M9NpYbjbLtKVNefmA3Jdssoofh95V/6OTe/jgkQ/qFCoT6lDZd
/9mmePdBDhxtJdd+jXEuH1awHFk1JICCEbL4gFqGIn7aJuqzXQ3RE3WG8mdYZoFn5FHzFGrD7Glc
d/vOn/LnuDTre7PPWWLTnCs7lCDHHdfdvOPH0T4ngTpKkSSvBFDi/lo8IhwFvqswJiNI5Bj988tK
XVDpQR5rzzquAfu4BMkzq5HmxU6ypoB463XQZWELce0DbVjCo1InDh151NXnvtKd3OXyzxEuKEIA
oW2WRkgwSFJ27pF4kOmIy/In1RhGaxd1U5xuKbHVFTyoSG22JHjduLOCyqCrHTnKl16rtF9v775l
+EzpmiekIkonUPRzF0u+MWpjxhNIe06zOdrXvT/vQnrje7mdKq/qY/WhSufpEEk2mpG6v6YO9FqN
v/gw1M+JnAmcwUfTDF1Etvg742qBR8mzpvTG1xSbKf++z4IG9mKuy8+tH0wYLORjQsHB1xNRcCSV
3VhxquVuLDfGt8xJ0bNsS8U5KH4JcGGURv9F01PrJ+ju1LXGxnhIiGgaz0wAO7j0KLGMsOXQ+hnV
pt65XYiD8LYBTvHE8BryN84QN4c6MP0SLENVVO4wJ0rgYmEyzJu2UxGva9AGQYjWH/UzXs5GCcTR
wKeipjTyq0KK4ZeFyLbv+lNGT8+2k+ZsGSFbAfTI/DvRTLptwWCq1abUJ+GIgHivjOj+MBeuUZZp
D/2odNRtO2TlPuhtpSV+nsvcQzM1i8DJata4Vfp0rt2pqqNkM6FP1eyCuY4fZGuQSlf2ay11M6Bu
yVOMqk/tdVajJZvIjzJjkzflOTbrKGaCQbLRlRo9lalWVX/ftzVqXVUyx9KhRPzyMMhtLRr9WXgs
m9xuvUEdDNnLmyFdMyG9as2ypkEac+hBexeHyuLgC3K9GeK4s57NbHS20hxAbO3MaNdLpf6tMNTs
JNfMeS4M41lVtfDXiM/HymFxFTyI8gEYLhouhO3Ew5eHhVIUYRYWrfUsZRXN+LkcvVyyNLcP8uIu
s9Rh8/YevDqcGI+gD8V+YcpM1eJyPFzHZ1Km0H6WpGi4S0Nkm40isHZ4q69V1W9MjboItUrUnihY
LsmenLExdtyz81yDxXO10Ah2Cd1wNGnUYIdP5XtJs3xOwbGgtYMDNBisRfKTl2MX+KPtPCezQcWy
0umPyclveF1rIrq3ZgZihJLDvxk4i4OkAhSkY8frPw+lUhzkwQk2QSn5d6j5yJsBj5QVTNmtlSq4
lgB8CPhgtC9qXFmZyFbk5NKznqrFXdLU2raP0uRZsdmliGrNu6jtqD+N+byt0kq/c5K4XFk5V5hV
UePDTJWLDR032riLq9d3lL6pC8l4xlRbYLYkatSHpKrkepNGvu1vDHr8HGW+PjcupVto2C2LMPDq
3NJeZlSG0JYpU99YezCxTy/PdTp56FcYIpaEv7lY08C/7SSufOfZiDrTGx0fMoiTH5TKVJ61PLEe
ij6yXEfz+w1C1gXR+TR86M1wjTF/HZgTz9HzQGYaZhHiyot1welXmUVkJ+cU6TEhDhT9ZRRAP6pQ
a391vIxpo0xtJLtVnI7fVWCcmSdTPlU2aHJJyl9O4ySfwzZtMRAygs+xBB3anWhqKE9JU8ovmsoE
EeyxrNgjVfOBpE3IXXllClHWi1C0X2NMXK901jgoU7pT4IFpnF4eF11dtmPZdP6zFCI1Wpo4EHWz
qezwJu92o1av7eFb4/HeWOeIvgODWNQGOi015Ww2/WdHre/SokEmOEk+zVF2rFt7zfzxxveipw65
hZQAl3rMcS5npypDo4aNLT3ntp4+F1obHVU/CL3BN0sv76bgEFaNRKVJFbCzdthoOLLdaZ36s+Fk
fgpagKo01vp9SufgzolNjIlCpwHE7QdGAzSksQ9W3czbtKzmhwnt4b+0mY3y9pF+652x3Fj3QvOT
kPNyFhmhgwwZIyDMC9ARM/1vfTz/anr1R6rL27fHur4+eGMUQU04cxQClho1sZar1dAY0rM2BCh7
Zdq3cChDj07417cHus6PBCRPlNUFnIhSxWJTD13TZpPhBOeCXuK3airm75oxUTIv9HGQvKkyYsnL
Y7+B+qT2/ewGSmt+G5TMmd1MkdpyRejvxhnMAxEkiECBJHJJrtfzVomyMg/OqVlbd5ZUDCc8sQxv
qK34To4brC4qOX3s9Lzc2liPH0lLyhVwlX510oHeosdIyE/sQrZ2+amHMI7tJg3DsxOkw6FMrWFr
RFO8EpPcGEWQL0kqqBBdc5cEfMtM6GicwWSEm5AAbBN1yf/HsoVOAyRNuBxzaGqXc8nqAqSBGsVn
vMMqoGHNMx6Lh7aoeiiE0++3l9MrufjyjhA1UYJ7gUKkyS/m/Ee6PeWmir5gGZ+5sTd5IOfB4zB2
sDtMVPqUfR22xgc97VVr46d+Fn+cVVWKvbpUJvwegfxuIW5OL6laOqfeloof4Jv1g+l7lVXttcxs
NILlHNFRo7Xqu7efXezfxaPDhmWDv+qEgRe4fHRT6SVnVob43MjNfWxGXL1W81Kk+oNspD9Vpcnc
twe83uSUSCDfss6wHb66xow4TOaw0eIzLQ1AYaMU7Py0k7el368ZBdwaipojvUoAHyKtv5xbmhtB
pnVKch7KCYnb0TY3IMqp3CvpmunGraEAwIB+EIQ8TpbLoWo1BnjUcDkT/2KXWhXBHnaxdAhhjK+8
QOs6IqGuzaXJx+I8plN/OZbQ1BX2UQXefFX30TZr9a9gtq0f8GSVr50yab+0vpOeAuaqe4mcNy9h
LemJiyYIUFeji6SXvuC1J3Fthe5QB8XPJJn1xAukOBu90oprFSkYA/OQfh7aRx+c67xhSWrzdmii
5pQnRqGzj/S4dPO0rb+aUmn+qGsfns2gjX3u9XU7B/fIIhmxK8nKANepsg5xOGXpY2D246NMMzdx
58AcyOwgf2kbC5+SwB3jcPCyeVZNsAejOj3IASArj8vT/lgPozx7vern7a6O5Xh2dbOsvkqZXlqu
6ofhN7kctcbFyrBOt+iKFr3bjvHwN8Z/GtdWBV5EomKKfZljNq7UlWng4ZBUfKilskngMtYOoX3Q
97WbQXGuNlHsNI/aq3z81I7jh0SpXlrJ9+Ntak3TAz2zNSPOV+m/xX6E7wMBmcIvccPSvEXVUr1K
lLo8Z0EWQjRgrQ4e7nExFiF0PcB8oHkkk43bZu/Wo5388M16UrwqreuPRV+jrqZplfVlJmZvN/QA
5J1qVzFK7v7YHJCyx4BxCsrPadCj7Kjn0YekDovSMzutxW0UuY1ta2v9x8iMnZ/NMFLKVRGl691R
t5LflSFHEbTWVLW9IWyVcRv25vQ7o/m7tqNeYQSLN0E6ybtAGo8S5tIIKHacuNW1vD7rier8NPKW
a7huuhh6YF+W6LtmUcgSCrsgRea3RJzSlIa2dTWK/I6nK1mxcwotvS+dqm5YQZL2YwisELaEleCy
XNSVaqJ6LH9tx1TDkLLS8yfmhXYoGmdW4cZzZNBDlxIK2S2eTnj5ZUb+oeUruFUTmWv9teuTGLo5
SRDiFUKLd5lhll0RW37nlGd5VJH/dnL/PlT6nzx3uQ3tyXqwkmwti74+tqiPQ3wAGCfI7susC3JE
3Tog08/IdGebCuLKTs10CzXUYXp++9y/vvdJ7UQpEYwzeGB70XmpewDJhRJX50BJQoBTTbelXziv
RBciCbpcNIwiapaKeImMszgbAXK0OEBU51FHAhr5oGPYSdU28PvYC9vpE4bKCGv1ybh9e3Y38lea
U5CV+XCi2L08lCeE8aLMsppzQ+zxXbZmHC8LOXyaLJ2lOkvKCTOUdGtyAm4SM0F5O5Cd33EYWndQ
bf2VW/3m47BvgM+IhtrVtd7CBMKK02zPYynkD6PsrNY1KnpGN/yYStR2UaCfPtqFku9qIIv7cZ76
j5mfyPcAhvKV6PbGp4eBB45CYMApMizyPJhRda6PcnMeql716PaHGznv1zRIr1r+OvpiJHaUYBGW
ozC0SLiqwFa6IeqHcwRy5kkO+ulnmxREzk6qt9u4MCeYCVJQbeVCb+4znnXaogYcRl4ld+itpch9
Qj3D65aiqtTV9qEKAkxqQz+af+JY3HQbw5S0wTODKjQ386Q2D6MsTdnG9vnDRoXFndzVEOR/+lGr
eGorZY43T3VcbFZW23KZU4lgqQm+OmVvG+2iy2XeKXavB9E0nh3abHtVsCndpNGqQxXOu5Zizj7X
muaRL/Iy5338kuVquS/ADrghrbFdFsQTdYuquB/9vN8VYaPcD4FfbJJBXvNnvYINiGd9lWRj44PH
WLK6nAlbnLY0xnMgW9NnwEy9N2GwCNIiSZ1t3cTSJrHluzlOE09hrXySZohRjV0W95UVOEc1dNqv
OPe1u7df4vLsE88l9gZbVgVELYt3/EfQXqL33BhmPp2rPIQCjxbTQ6f2qWt305onza2hWI9gSYG+
EIwuPlcgDZopNNbPXVQ5XikblTdofrbvtLBeOQCXt4iYFc0PIdzDEcgavpyV3MqSb2TmdBbXo7Dg
as7T4NteEFf9EwKZ9pNiEtm8/SqXRQIxKDYC6HbS93DQW70cVHGqLjKtnkErPXUDddTcWh+lbR9Q
lJKrcK3OfHW8MSCrHiMmDhVAiMtUFc4J4uldK5+zxpl2GhHKiFhlFD6Wfa1v1MSv9njEUl0fDYoi
vfLS42rzUmqZ8zTkQb2SON9453xaodoCGM18BVD8uZK60pHYW7p8pmaZICPQjZ9gQGnuMGTKrqrV
cWuMw7Tyzq86q+IdOIJwBSqA/5b7yq51LVFLez4bviQ9zI6Ru4keVZtiDFraj5WzTQqflLTO0508
J/K5of+2oaBUPnRD+yTR83gwal3+2KFEfsAUen4k3C82lbkqbHlj/dMdoxUB6AJkzjKoncEnNWCY
53MdRtnnuOhUEV05u7pvypVdfeNkJMoggNZYGtSUF0WMQkF9rNZT5azD0D/QqpgOoEjUnZH+b/a+
a7ttZNv2V+447/BFDq9VSAQJJmW9YEiWBKAQCjl9/ZmQu++2qL7m6Pfdw91u27JIAqiqteaaoVFI
DM4WGg0+OdDLdps/L4LLU25lDa8KRFD9keP2rXIHn0QEAG0tt/owi0HXyPMxYsLLn1/k+8eDRS72
LQiCIJcA5+vrSpunvECfm4u3ZYVAugG/fEAGO7IcVZ65SltNQVMXw76Iu2vpXZ8k/t9LK3y+z4Z9
rRahPDcvNrF5iOuoSBX5tlrU2e5MQT0XWqSXACV7uSKFmkKCvCyL+FLCeTMmHe+n0e5g/dPTSCwM
B4NMEUZ3JtIHsTCT6g45opo/Yf7fUB4v+E4qs/aI7G5Eeynn5WOStWKgFRITb0w97W9GLjxp2pIf
zQb0BWhF1FiicHJXPtQFTikWCCVL0KVGPIHZwMzHIQXnr9SLiFGlYOqDXjGMUWMIMfe5ZXCBKOCt
1Ffa80/E5Mt1WqOCEJIEoRNyLtC/fL1FZj6s4zg9u2OtWG+zUhZ7m2l82hlzmsdOAsWpDI8gPS5I
aajFqTBKJlIeFblElbSdewoxJ4ewsYaCnESdUHYU+eYvoLGxdXIrm2RZ8lQgU1mWNiuHySKYyRd8
C89acCfmKWYyKYp6OC/gxMeuJXdaMFsRArtgxdelFKBPC9alag575PayK+Dqt8YNDycYMKtHAeKa
16Ls6wXgQjFy0NzrO0NJkm1VFb0vaYynlMU6DMbniPOUQBhY79HWwABszLuR1L3OZ6rWglAjuUOV
Egq9m5IRWDEOfjxlFjK5ayiZQdRGcgCsC+bQrE3Mmw1EacB0VRiTVxXDqc4xm4y5wwIAhUal0Ryy
UQLQWOiL2rngUKpX9Etr3/L1dgPxw5wXhAwcfN8UyBhiVEMWm/xuGOrGRa4n9hncuSSIUkv18JRw
p0DKqS/GidqRpcjqK/vONzAbqYfIGYZPKuAUCXTXi9NXhQ1B25vpcGdp0KpkHPpubnSZ34mdZi+x
1m+EMWs9RDzgMAYjk45cZ6cE/qrenzenT5OLL9cCMsVfUyrwMFYO1tc7P4hTCnctPt3Nxdg9GdJo
gjbXJVpGs8xkOY0rDUOkSa7kx0WEcwH8T7P4UIKCPbj5nHenQhkMuqZt/LpJ/6Vr/s+nQ93//ZsS
+Y2ueUy7ny9pU/6fTZu/lG/tF97mam73i7cJYwX1BwbpCnBZVCZoZHGE/yJugp0p/gA3E8t5Jfjj
XMPB9zdzU1Z+rKZGq4ML9rQ1K/U35qYGViem5hiArYMNzFj+fpfHX8/Mn4ibXytMiC9WW0+kQUO5
DGmlpF08WbrV1SjYy2WvTVxwih6+Jw0cWMsJhJFYAJh+5Uley4T/PMnr6yE0Y6WcIjxjta++WFON
WkypZCXyXmB8JoKQfMhaE1q5ZS+j/CxKOXd51DEPGoeieERTiYq3lq8tqIuWFm8DPABw1+Ert/o4
gdr8dUHxpdA76Pf4vgJsUS/yQqIyrYlUTMm2bl/aoow8JU1GzK0AJDSN9hG3I+QfpmKrU6/tS6M9
9RztYKGMtwZcvcDjVKWzrEZ+x0Tuxtgs7LpRGoSMiYrdxUO6WZ5kHSFKZTpeMx9TLjQt+DwwyNFh
t2GuTrRAOC/Kl0qrkwLJeXJYINU7QeoT6Wei/NTAiE9bV5WDXvTVPFCzTQyMt/Pz9gRLtuZoVRsG
N3/V1wSqv/MApktN47XVS2s6i+w0CZkyis9bg13Vhjyc+Y6lrgmSUUcwYy0N0JJszYk3em3DtiRG
6WKRJsaonOilK79pa8SMqydkgTUuqUo/eZCeQVWcDS9tA2kOVRn+DxvYxSB5vrzXhYIo/GcJm0vd
hzMqGExaaUc+GI5GRbXctgY4TXgSOjzTUxq3SGwYHC2GbYz2pLm5TuAhU6g0sWia2tW5P0Lwqpsk
P1V3xpPyhHNuRo7O0RqJ2KJ1c+FGl5nEYjYHAAxIfTe4uvcaO1YMNJNID/wkPFgmES2YDLtT4UaC
M7c/p86BOQ5PwkWhHShipI5QSdjFtrKj51r0kfuXATvVSFZ4wEY0icghC42NZhs3iCUCfyx6b8He
AWNtInwbv+KuaTctPhXzZ4PWBTFuFaJ7kad6icfA9gvThyW2o9lf6g3jxDqM924UWrt+G+1ng2i3
fNu5+W56tCSihmVJu9gewG95XUZi0jloXG0TnXMIBBhBuORUhS1mAjAkOw4CkUZi2fCpyw7WU+4J
u+WpeC1DU/OKyoYqA3MkKnvjB1S00SnfjdTaWZvEEe0W5wytnueN6U73IIxQEJMdfMZNhjUF2Ace
piQpgCfT6oN9WBNhH4idYOJmMKkWNCR2+RajYSy+5chCldu4oE+lp9F0U3d2xWjvSjR7yzb8cWae
dTZ3yOQKB2fcWO/DPt9bpyIlAqzn98sLli2MiVEhDERrSHqUnPJUnjB7sXp7UgGJUKaSFWJCofyX
Ec1/D8H/gfXLb/v790PwJX/pv5x869f/pVhQcPDB7XUlj64Kw7Va/UuxoEg/Vk7Uqn7X4I6wbr5/
nXvmD5yCkOOi0ge0CvLK/zv15B84QYGB4LwCrQAghfVvTr2v3R4m1NgmwSSHang12Plm5TPI6Lg4
N+Yd/Cg7LHwDtA/VBMlNSjkZqrkjlTI7agqT3N+uz1/H7++qA1yO346/9YU1vDQOdfCe8DEvuUaW
lekMNVyzK+We0UFnOmIiZBj+yyCh/PmlvrbNf70UNJvg7GIkjN7h6xGHBiyZ+7FsdjxCsFrWDdjA
ND298oE+dRL/OdA/Xwa0xHVuih4dDLP1bfyG9qVxG/ciGPE7E6GBKB7MxG0x4b4zZn1AzyiOrpaB
Nu90mKk5mOHWGZl0NUH8nGqNLymGrs6otjpgX7luPGGRow59FK849gVDPtRKj/Q1iU/srVIUUEwT
A7SDbp7vpGHG5o3J2tuQJsKTIYDLqi21pYHzzob90AgcHhhTMp9ZIct3aj/WT10sGds4mV61lomn
pixHWx5AQCRzJNYl6G/F9IypvfDvfG4+LxLQJOgpQRldiYAXVdY67QdtSex22Wj0rjXywo76qbhS
XH2t5X69ClYPHi/8C2fDi1uhMxFOn6PZ7rQluR9wIPf7pB4rT9Gja1bmn1aXF7d9BUPXKHAFyZPm
+qD/dtvbPp5SrYraHTj5bj2LVI4x54oUl2E/7n/iaK1kjVhruB6Skmetcfuhg9BSJGaH+OTmKPcv
mcg2ac3fY0F1ktGEe8RBaScyynuttRCAPNNkVGytuDe1wu5xKo4LBJvKTmqOQxqIHa3acyTijBGf
1fSBDUHLaV5SUIJpYohOnMkOUxpqst4VBgZkzJMwpYQ8qY0OqD5PWdZRK9qxZcGxeJr196i7nxe2
HdMzRFRuLgXRgLMLWeTGTEfdVcABl4cR//tiKPkBaZ5+2Z8b1th/Xrmflp3fLi54QqvTCVoA7QLp
6NOyHCDAbXc8SSUPv0QNU4ouy8r3NEM3P4NvsNPj5aWoueAZiwWiWzckt1KW7dOyEl0tSiCCSSJ9
y5tiJEUkktKaFa+AyIAWQ9mcgKGkgNEwoFbYsp2EFOPpRFGo1E4pNUfpLa+0bpMZ2rC1+GCEutqu
dJ9ashtkldwomV5tsikdcXvK2QOvJrnSfX8Km79dhJX3AYY1xDaXsBj8z8WK9Xq3A/0DLAZE27jY
hOZgqUDfUktl+LDGCfu2kQ8EQ1blEamO8qZUJhG0eUunQ6TXJJWYZGswiKUCGnwiiYNFkVwJ4Aw7
jD9FLb5znxWOqgJj+/Nd/Ky5Lz8AQsxEUQSgjKNrXa6/LRGhT7SkM6RuV8yjCqvluKZtbOleV82q
05pj6eXmnG1B15lIJfUPyNS61uf8w3EDRBH7M04aeIJ+Ml5+ewsj9GNiJmf9ToCggUSWwLYCeNae
CXzxyubzjy+F81ReLVXxoS82n1LFcLhd+n7HdAh7cgxg7KKW4AUEQ6prV3b9XpdX1oB4HGO2FRX+
3Jx++1ii1JlQ01XtLq/Ebl+YhWnDv0Q5jUM3bnExFNS4i0mNscl2iSRWTtU3KoHsCF7UPdfduGXt
fpmT4sq84kLYs+7AaGlxEq4KIiA1n3y2395YDCh+bE2p3sVNJDstzGEI8Bxgo6ytTASRKr1tgHdD
rU55jOpUsRGAFflaOY5uCR9OT8/HxYc9ykjyZRD3sTZfI8F/r3wwK1kpdZhlYTb3jQ8JoqyOTOJq
x6cOdhZlw50km/JAX5oSsrEk2zCEje4k+MFdeUC+3TSoDjEMhMcqygQEbV203HUsSr2RlOUWwRqm
Y8xZZcfwP/q3VQ8MQTAHAQdunQlCZvl10VWDVQ31xNRtITaTKxbg3TGjFNw/r+1vJy1AG8AGoImh
msMWfbFB67GoL/k8LNtiljylahq/X0QYJkhGjUha7der/be/QH+B+/P/B9nCl6ZNXvL8H0G29a/+
LY6WfiBzBJg4ADHMCNaG4m9xtPhjJQ6uD4SBYOF1pvBXqyGpP3Q4AqIIBysa4OqK7v6ljVZ/rCp3
QPgrW3eNCdf/Ta/x9VnBEgPnDOgxCn7E/8Gq9OJZAbc5L0YxLc7NJDZUqiWyiObNMOoKmJO1eQUq
/rq+f70aSAEIGwQXGHFi67v5bQfSWTxOuVAVZyNtM7c4yUt8GBWGpL8u5AqIb7AnSv3fbso/NDX/
8JrY9EHPxCVexZ3rn//2mgWLErkvpuw8zMZhSi0crN3kVW3qiAMH0CNnW2gTr2wn/3BZP20C0UDC
KefbZR30weo5VKVnedEWf+jMTTdZD51gIhtUl650OThVvhw5uK5AYcEfg3p1va7f1Cqo7UsA7aJ+
tg7a4CJQVkltM3sTJyJNMWnZWwpH/bJ87OMbicH3dm92BwXerMDTIirGtozkCukFLPc1Ai15M+M3
TDam+iGBY8ew6YYPRd2YzAG1sEvcnN2q7UFPtjmSRDQnHaiBsU3hme3T0gGcjVHFNlS+7ZtNm9jq
jp144oCeOvNbdbhJyn2eHBYD7FFvqTzT9CLtrBhIhT+J6nlljrZQKtayDJ/PE2gNHghdPdhS3iT7
QpzYiOyiytmMNopnBAqMBFcMxzhY98uLjnmP1lGcF+mT+pC9yhXNhOOi/cyFIkwhv0CcV82PILNS
tXg3xafZvNHMlxrQ0Tz0BO7Scv0Kv3y75UAD5fchekYWEWpTEvduq2wGDskmtmylfoyWU1TayIoX
ARxqPXiSDSww5kfoOomkPAjptpmAEi44KSHBlLZihfBdAg5tCskl0QVMPmMaWy6ehbiym2yrRkAJ
n3rgnKqHOPqUb+A9++eFcFHy/XpKVi4eIIVPy+ULGLZmcRMXKD7PY1rUVNcjlajtHNmzqCZ4ECLV
NdtU2ZVjDatEob7lnXotj+zbusBiWH3/YDAO49pvRjCz0cEddtbVc2e+dHOXUODcC9Wr0SIAQ+Qr
pdg/vRqEudjW0AZiESpfl74myF3P4Wl5znvrLkqqhBh6DxXOwHYT2PlXXu3bRoOpHrgpsOSC/BMb
6sXmFo3GIPTKlN9OKHkJnFlstTPujCraQAS71a30bm7KazjKp0zvP9UmbipeFWQm+EVh9gpnhYtW
d45iMAEyI7ttZu2pM/ykQLic1aGngmisdiQUTKRJ9AnxuaMPnw48y1VymxbDSR9Lk2CEqGwKEOYc
uE3Z+sTOf37oPp3qvrw/QGYgEMh44iBJBdLz9R6ksoasBDm2bsoqNHoPd9sALG36mmxbaOhSoor+
nPmSO0H0CDmADc+rpHKE9wwPoQXfajJgKH7T+ZDmABEPm60U1BstMDzYU/RoLWtqhXqPz0jxhU1D
8Pek0QbSitB4DkcjIgS6KxIArLVIhDdh1wbch95Z37ev8U0SyNvmOQ9iN/Eip3ZkGK0LRAa6zuzo
rD39+Wp8MpS+Xw2Yi6M0QzDB5QEYV2CqznVm3Zh340yVn+i6MLXnWAINMD4afUBYeIfphXzMt7gQ
E7ibol01bm2RnpPmvo6IAF37TRWOW/bOX/E5jIoAPvjz+/y0PPjT+7yAhJpYHAFnJNYN21Q7Ffx+
kyabBog49wW/xDb6IeHaPmb7xY1Ow6N0KHdz0DsGiaI9gvjg6ReFycbyYZUkn5UNps8AYlLuW73D
cxtMtDyxq8Resh1TqTndYVRfgjlVk6kjWktxgg0myYC7EMiittFmPEqn6YzYr84gFaCWGgMVkiZ2
3XsYq8CNRZ22i+a2mDrw44yUcf7UdaD9UqUh6mO+jwh3Vb/y2KkK+QHBjfymCTHHc69ct7Vcurxu
AIYRwAJcc431+fq0ZxCHF1EymDfpvRhIB2mzHNiu3Rd7i2i+8KDet6Q49TWeVoKZVTwRDeSAlg6W
K0howun4XEwOUCKT03baNOMR864cmjSJgsyOv5c3mC05RuqiTU5qpwQFYqTwY8EEwtQo5P59iXQv
BzyKdse2WmaXzzh3DNMRkqCusOjc/Lm+EYJ+Yz6wZ/1BCsEacoUjDh6lJuyEgUphkhGbx00vEk29
sYZNotlYDzX3FdUWuCswDyYC1uDkmSN2YHQQdiVr6lOh8/0qomqBJkIBrfrioJoZapwCNc9NFEZh
et8Hyia5i2hl57s6oeLkCAjZ4m4CR4SSwgq3CPVN7+bbcpt6tW2d+GZyZFd1xZLID4DL85D7f77R
ML66uNMALoAmoGHEnMDCrPZi361UPtVLVM+n3PTSwuNSwCxiNq6O9RjnMvb/bVZFpLWcIt7EcVCl
m9w46cOJlRvRChAA0VZPqnVndkGLWPU41GaKWewc+QzM5J+V6cbQscBz52M+JJGN5D3lVMKfQSQy
hmhvWU2sl/hYfci60/O7eH40mwOEGfhzgIo5BlkJnUdq9o5m0BGTYsltuJ3KNwu329qex4CzPQYI
TW5HqZcnLnK1O6NEbZNQCcvOUhDjGQziHazC6cz2SxZWtZdgKoDduD2kzCALVBFqClcGy5bLO13Z
W5aNhTnAY990684DyMnOsP7pX1sJVvs3Wb9lssuz0yB4+vw6o1bUS4RewJgfJLDaUJwMdGyk5ZJc
xUfEm1E5jA8bVIKMRgURsEcqGsUjWkIBAiEQnJtiotk6hoVjIpHG2BXT2UiOQx+2JiwXzPvUuEU+
LSkwpISk+c+PwGVxoSEyFvAVljrotmihLpZ6VMitviyJeC7VDhY/E9tACKU4dSS3MAowrpwc314N
WB0mTBDGQMOModVFcSGCyAYZeNacAdC8tdDDEyXDAFOsoeVKKvkaVPQVDoEPFHgdayAHSBdAjUAD
+bqPYTKit/DHjG+Al9Wkl2rEIZTlT4wP1jo/SJgq0tTYlMOg7OK6BoM8ttUlbnyrMoKGK9GVi31J
J18tTtFLoVFFaQWLv0uvYWFkaiomk3iWzOihGRPNReEIeFXfxUoPHC+OvE7BoSoUJysT9mltnDSd
g2sXiydjRrThn2/+Za2Ht4OyBh4fqLrgaHspNMXeNMWFKC/nqBk9delpoo4d0evaXQc0Nph8EcEl
vhYV/xXGXG8LZosILlmD6+BnBle0L70seFadgZQU8dynVeuIWSvSQYJWCxmbypWm8vsnBM1UQpWC
lDRc+EtwVohzNQFPpD93EMIRHjndhDkkZjcJOstnRWG6nUnqlfMTpfLltgonHwsmzxiyYt//5l0y
NXKlgFsnn7Ms4CYt2CZR36xcoRnfLzlVmd9beyN+KYuBKBCTMNC9FXFviqFmZaTiT1p9q3bnqLov
xeM0bcvpZq7u5/a17vCUTDcJKALda6pv1W6Hajkrt0gZN2e/rMN58eHeKKkYyyRo4lqSqgV9RLJJ
Bzoq2xi1n8kcmx86PPOwwOtw8RtGpupkpFj1x7IPNd0vxCexxgauCvt68dU5zIQPjp5jkTXayimJ
BNfA0as+6vG5t84Gv68NdEK+gTdiHiDPlJWfOb/XZodP+za2R93HGTcYp1zcWNq2KWyp/LDg1dC0
O8ROmQY+dGELiC9PBzLkAXb+RXAs4cFkd/Kyl5MzOmxDtyN8JvhFZUIgq+9R72nDi8T3pXJK69sc
7S1yqZnkQXhvD/OG4VoJOGgb2xB2UBTa8M5zGpgMKBo4Nm7/M+ECNcsXaUXQtecWWhpQUirdA5c1
gddbeypnNDt+s4YobSrYEasb9M+6cTv0twm+NM102ig37Uwn876Ho53iyIoPjCKN0Dive3VbOQpm
Xdcyer+d2ijLViNxaGeAvmI9fV1AdVpCDKghey9J4xwNu44JWmV2pORKBUqM0NBUgqz0z5vFt2oa
FDYId0ANwEaKl72sFZIlXmPpROW86G/lAIPQhfLFEeuYmHyb1R+tsIeNrYrZVh+flC6IlSAqPSkK
1fq+K1xsKO30JJhuboTFFMrFPpVFkmknE62Adpql5yimqkoq4AkoGptgzDFeJI0ezOzYqgzjB1zZ
Oai5C7H1EMjGriSFcoeqbjlGoMVYJ2voHRGqYAw0Y3dQXBmpUwJtzWAZSlKJQSkGU/sel66qOdCz
8bdI90RcOzGwTkMW7hcQ4cZDwh45eEUg3ZM6hWCzR6DtqYKo0mjuDSWIB5o2h1xxDXgHplf8bKD3
+7Z1rAwzZFqsEyUgfhc9i9nWVTyXinxOlQBTXVQLwy7faMfIyen4MUCPFy4Qzz6qBkTMNJrheIXA
HB0S2ZO4BBNcstwCLelkhFWyy9XX9RcxSwm0C5hHFYOdl2SpbCg8+AQbLFe4mfd8CZgRJmV44MDa
MjivlKia1Y2Ks1mZ36cB+fXKY2/iEnD8hLnGppAqVxmIlT9b6cvMQguYD3zCuTenNwlc5idfeK2O
Uhsi41WKt/Fgl/p9NN8N/UDNuCby/BKrJwVSWK0N1cUT9EOlEAV1gCgVtBixITSHeX4x+53FRTRM
ZyEFbxKOjDavadSdRQGYHadCH5SmDCm+HWsERrhwuEsUUsS3rcadqH+VMD5lQgbC0q24mszAxg/9
YJ/5Io6BJpTRXDP08CmBG08NYzPdsOd7adfLYa148ghF3V5Nz83LaMfScUTi2tITUwhzXSVxfdCi
fcRGOx08rXlTsLclodxPftoNNBq1XdkcW+1eiiM/Axterg5157xo4IZp/SuftB1y7DcJmGrmVJNq
esUYtTDeRTD56qIi7ZIgNtQrm5YstWt0P5EDZRQR9nUXMoO1FYoQ5QwCod5gz8xA9FRviyqI5s2U
2VUPXK/vj7EyQw7+WuVvmnIrk2awhcnTMsy7UTP7bLZjE2cBynyXm+QON9Mrn+/lV6FyEyRNRC5c
m9hZuOtFW3oD38BE81K78L21OLUyuOiGWeLhPBhO3R5yWHOCQ5gNB204aHrImmZuZHhcXEXXTp0F
c25Xd122BazqQkK3OCCNTRVR4o1oI+7GGyGDoiVWfRumvZMYru5bdutgf0ieEPTKn+Ot5fJ99iIc
QX0rJDKcJ6ffjD7IJe2hB5aqbwzgLufkGXYvk0BEv76Bt9pwmlWcZaC8VVv2oMKTjc4nSK3Uh/JK
z3cxnFxLG/jMrJkHa+wCOugLnIijli8yq5TPrIF//ZBWIpng+44GMSGYFqZ2L1kOE0tQyw3gWnHe
24hx2+aQDpK01veJKt21grFrxeyKQ/e3Whj4ITxjPv3owVi6jOiGjrxIBRBizpCR9DTWZAgmyyH9
txUlPjpMacC+gT0GjIMuTiZYHUS1yWbxzFJUFZXW34uJeFTFAU3+8tKJy3Fk1pU9E0K1yz0TWCVA
S3Cw1iuPGcLX8xCsIEFmbJbOBYSZCxUNuxB9AFEpDG9ity5t4N+TAt22X8p7JngJntPlPsceCxS+
2pjvUmq/YvupYO/HaZ9vDekcM2SIg/JU13Qa9qmGPWM7J++9flzGd6l4NNqtmL8O/REZR5zdl8PH
YrqYikOrLTUUqeC1QDBpyJjdaxQ1pwQUnhi1i2eAJW45QyICz2mHo5JiQdpsSsOG4kjuaZ5SrJgR
uW4zweQhyQMTsLILPoYvbwFo+ChETq2DZpICL7QBXXnwDKS1M7itE+/NU/TMP6K77KN65GCK8i3m
KPg6TI3c2tGd4Sl7KF6lp3orbeTn+STgZ+0ImwCYb5kixigEMjr8KGN/kdxsOQ+CP5cbxdhN46n0
TMWvitch+zkX4SRvxQG0n1Bkh26EKW1JJEy/0softBtW70T+WNhlvcMCX2Q3rQMp21oAceJNnvql
4lqZB1oGDuwSyX4DxX+Hs3hbP2UQZD3NgLk58usJhnmCii2Q5BMxntLXP1c1aHS/PzwgvmBgvyIg
37uRuQN50cz75ZxItlL7k+4ztlNVV5rcyHJQVOL3Vd2W0w1GcESsKB5s9dmq7UZ1huq2NF57vgcW
by5hh8J6JqrkDSmpEgdyZg2ekmjfGIkr2p7zJ+GxKijftxTFNRACKLZhrumMks0KRz5EN/OjDh7h
7HL4T57Ux+Fe+kjO5T04uMop3lU+3lBQh4mb4RtYzzkY2ZCF75Av7hoO3uOmvK9etPvB425WEkGj
2Q22+w+wdcGuAqoswSNNsvuKwAij8pOD4eewqITmzTZ8fVM1pJFuESjtVkHyXILopYJg3G66DyCB
ODgl0j5pYYa3Fiqh5lgUYgYv83Qbjpc70MLtmIousokyIrxANt5iQUG8hghjIt5Eu+hWBCMc1+5N
fJM3sceA8cC5gpE65MG4V/zB199a7NYOd+VX+YFtwTPXTkiNUG9r8KsesaZgIMUWO8uccQ7gZFFJ
zlL6ImZWw1tlnOZhMys3SbV42rSzEpe1FH+WgpWCQ6Ekxll8Kh+yUH/qR9LjloTFXV0T/DAqBz+Q
SaMLvs7dSaISqPc6TTJaQ3GElxt9q90OwtYcQj6KQOse2zlAoIGB/f118A3PLGi3ALV3xsQD52Q4
gfcm3Y1v2vsQyh2mGKTBdzJJgRll5gBBEga/0SlMXKLBrTKv1Ty522d5KJquodr4Yp7RUiXJe4J0
wJrojE7MNiGC6t1ICyLLhsUozEI1yY2UjSS5Jg+S8ZQBYo19vf9QU9RTNwpGxIOf1l6rhjyiSnsY
0Zowp+ts/GZvEBPKem53I7Y6AspXFlEA2xgiwnXawvgOk8grXcR3CATSlHXSA00NpOvfZFaq1hTI
limWc9EbUEWMWOFROuUkGzDvQFhQ0GVnqdnpcn8suQNWomwL+IciXhAQr5JdObG/IVJ4Ozg2lNXi
AfO1y0wHqEcmBBEn0hkeg6DvOaJWYcLKMdaYzCvnFEZ937YaEGdQGcAUHaO8b2iEmEfKkEnVcp7s
wq+Dfj/txnsQKF3LGY9YGlDHLBItkqCfbquMIq1FAkR8Jx/V25kR8wiUnA1HRKHDwtIU0I+gE3ZT
C868FHbdJgSGP5c70D+p9gJXXEUjekdzg+TcBpbZ4tk+yoZTdIe8pePgGMV6QPXMmbjdoC3riHhk
H+tCP8xP/eDD5ipW9/PgKNiej/Ox2spPjR9vil3nLEHspZALZJ7gdNv5qNqZB2z1AV93wPZ+X76M
u2ovuyP2JWUPVmDN9gYeychumaNBCdQE8JnusnDpjlMWFireh60eJ0aB+Kr1uh1GCsZfjmCcJBw5
kMrC2AWWckfhbt0bQ/GItx8/c5Thd+IR8zXxUfkQsEfmW+DERkyip2WxMYdBQ4Q9Rj8qZ93WbU4l
ornLDvWtqxKct7bsLh9IzhAtItyVr8hyqlqK95vdjVh3JqnfcaHXrcZfAv0xObecpLf8Fq2QEFQn
CHCTd1hG4dS03qwj3PdUCRQ0gt9vXwdsWhglZWgwSP/BnTKsD+kjYJPA3MNS3dfP7D3G+TwGzS6/
1X7OgRxmr5YC4BjyGYDC+FmYAnanKBgr2yqUGpgcQfeurEsVBLJ8OLXR1mz3o2ULbsYDqE3naTcN
p747pmoYq24KTrBuC4pdSW5qYtPB9mDngme1nqXYQu/DbjpNXASFAMVQ4aT0DMBab7Fx20VLNYan
hWQP8M9emQUC0Z25O1Z9KMv+3LvyDDEW/DdpotMWn7vcCX2Yd/DLQrSIFlrpPcJ+opYYV3Ddf1iz
n/4BOLOhLwD382u5Z/aKYUVTt5wXBMceBCUtt4jYnuC5PqlO3Wnzv94jQL5eNWzAPsCquxxOr+Yr
bByF7BwBUKZw8/pf9s5rOW5rW9fvsu6hQphIp84+F52bzdhNNindoESJQs4ZT78/0JLNBrXZR/va
q7xctiUKaYYx//EHVswiv0jl8HtvSedIntOYhzHYAUwVAiFx7DLrxASSt4MMCzTPCvdB6WSLoY+f
dTWpbzUT8+i++gYHzvF7TklelZIDCOPCw0g7ShK2VIPtqooJBGS3MuxeWpNb4s0zG6a17ZbfPi6d
pp+BNw8aNKLruKBiZjFB1/MO1UAVxP4+G+yU1k7NMDWMasFhZ47QsN5+fLmpZwSuBNBrMV3FHx0a
BC45p589zOx4yMrI31v+0O6ivL/sAsdahaVXknI8fMuxZlz2geYve2ug0eJZ5gpoOJmnIip2TcGZ
kecpZlKAgpCc+BpYLzMvs7PRsa+s47edPzhv8CdgUbCr8G70yZspYykn0lwbDuqXmuspM+jT0b10
I9b6wVlbF/EyvaNf6h3ci/RFe2Sppynqf8FDBm0e9UoBDTu4FemKZGDgmggCRH0dA7j4K8lfheGC
kkR3FirQj+Kz/x9qcS2ajb2Pg52r7BJnruc7qrw8mgfFDD2Ypq9sa94MS91qyNPeKtWqLigiVrQ+
0elJYpHHV4kKeHsnOfuWcj9Y+iixX6uWfsc/atLMf06X/R0SgdxEvzOuEiAZDRo6miiUS9Ry7EeP
yOEjOFbmnAQ+Aj4QlGeETbfnyoiR9DJ9xWg9aOvwP9D2yRoQInwFfo3kw5Ah9KnjEGlkp88jj40y
kzo8OlJiqxP2zyykuorlG6E4PwgaSLc0RW4/HppTzA6nBBzI4M8ztMdolglmx1HYM5iyyQHXToUu
TnQjRNusHf+botZUrQ99k26CtjsXlTHFgV+vi7iKxYlEBbKDT2dEomUxZoB+cmhsaYUJawSKFAwz
jG5nseqrgFlGeaah8m7S86iwfqncQBLQTo+v4g0PURJKVSpaHh8ws2+WhbnrUb5wyKOaD+Jw9fF7
/c3FxomEDRhcY7TMEzSBzHOcsXWd9xrkT75HgAPmdy+pUj/0kX+uMp0WZ/zxgAhQGygHx21lAt1o
uSYDbrvtwRlCILekpNZWadl8/Eivm8XpwNUxkCXghHECLXaqIg4Iuyrx324O1hWgG9DrrLv3gllr
zPCHlGKKvrnFodffWNGtXi5cealT70BoTR5qf5smu8DbS/ZN1u0yfRk469TWEe2uIn2pxsSAEXOz
aPNrrbjPykXkLpRy3UkLW2zwiKx8RCu7SlmaHBTtnSuWiCSKYWM7S1unRb1QfnCcpGvdUSqhEHMX
/n18rxzNDmXuUvPn2TW1F78eHcNmJqcIUJdKPidSXm3mdTVPaRlG1yQNVj4OHddE5bSvh3i0QpY0
b6De5Ct8OV3Sc3ZVvJGdddiuMXZanwtumXb9+JQjX06DfAwX7J1OQsgS9pORXB/kkKgHo7mhxzcb
bLWbN1XxVOvpDcHR51akccU5/bAGThajvp/coRGLOp0Ziem1SYQS4YBoIeAY2C362PSW5G3A7WpK
sSAXEEio6TaJVLnLPM3OtZffP/boUadB0cZOA0PfcTq9mZuyO7heq3fJIZLEMfIJqCiE58yDPMmX
VaCqiyD9UZsks388pN/PUpZg+JiEl2uQr0cbhbeXLes+LPwmKw69UZQXlbWW4OLpnj6PFVc6gy++
Y3+CKY6+AqwKODOY8MxOLyZVcu20RcrFWuuQy8qmJIuHlsAPr71NpQSDTIXE9MGmhRRl6ZlC8DdX
h3mK2zvlB6UZ1vOnV0/Z770EW+SDlMg2PYthgbP4lVbr+UL3/av+ss2DgCage6Qz9/SnrxljRrSN
6qh54bw6ubYq/IwEkqRAw17in/Ca82ezXtTGrLNxWf74au+3NK4GLEYszMjqnwLZdisXUPz08gC1
otoAZLXVtkP1N6tV46ipnjdHj9bTYEba//GV33FBoYDzlHxigNzRrEk9fckeT2NKGR2wOO4huRXy
vQcfOqkPdSXtkkJjFqu0pLvKlBA/kmEMQ9RCSLw1bBcKZhbJq2qQV2YrjENJn/3M7b17M8D76NjY
7Wns4yQ12eyDLJIg47ryvs8rrOm6/ofX5OXKSLNypoZ09ykGTKjrtDJtVD+cqzlE595j5as0u0Qs
Vvj146tjUO5l2h5//HpZxDDesuDMrb6bmNBVyVPEz4iJSaU+udMmGVqjS4zsYGfwt4eSjomd5Qpp
vuE3L4dR9vGbebeBjpxsfMIYoAq+1a+ZAm+WH7usSyVBnnXozU6DUg5vJXLq6Mwc1N+ts8TBQKEB
t6ERABN3ss62eqGlpRr5hxyyGk4UtvpZU7p96Q1kEvjppSFgq7n9QBNY5NnO0LkPW4q0K0zNbxyS
t24Ra4crZ4De05n6RWOE7XWm+9ouVMAUjOFJWDGt3SIwbmwPR6d6qJXVoH6zIPJKnvNsu5605TZA
SwGF1ai7JnkItDuxxTwqetgGMoVKJaQLKXTSvR1jdKVVfIBhEOvMlHE1AR11Kqu5G8xlRL7yHlpB
r1fprZlX/XXlnylP350oUeyMhlboY9ie2JymK7SPDWddRsFhqOJg7hLRMW/kPMVNTknn8gDkFwaN
mMslunARW7B2tTSm6YrJq1zJVwRbL7VONI8Cb+KhAAooVLtYIZM+l/kzEaRayIq4U+5ydCHnsDdN
4s3VxK1tK/EPeiv5a61ttBulwjTHbSp11uNnGtVOCqEg41SUgp1qNBjlgumPI5e0yDQlXEhlAyHQ
iVdDOGAIY/uXsdkgsxX12scH9VJI7q5yFHXz8eh/t/kyFpEE4KkALwMLvUktrtVJIXl624zULhvf
lGJ2SZNt5spw2C3U6LPI6s7FdPzumqyUWLfjmwmbdHLNVtWh6lpNsVeD6tsQlS+xFz1GTriNLYfd
kAaYJJ+zA1Wmll18Iwp/LjaS6uxxaTldn0NNK1Qjqrp94i+0BNXygaREJDrHJJm5RU3cxJMeXyFI
qvKL2IC8A0nTJzfM5rDq4kSTL33fnbkIe3pCXhBn+AQJahzZyh6CgUNexQAnQ302K3jAz2NEV6rt
CpA/REBqc9OoIcjYJkhmfbxXu+sGmg/WtU5/W0ULs18mIYdOTkTHktTGJnuIlec2X5b08Wp9K+yV
7f2A/xt5QIS4vwCtx+LBSDfWY4LDfvKkabsWxY0ygy5V3urWkrCTWQvzh36psTTq+WtkbvdDyvYh
MDkWREmHhvtKGDdm8eAA5BmPIhJLK7whRXZW7DENa9JVhndLByR73WeL3ppJn1l+6Xz5WMaYKxSN
TCqsz8IElQVtOBiRayU7sz6/3w5ID2VyqQhEoWFO2ZCR3Ld9bagslZoGhaID5XT8axd+bdo24eLj
6fCXv8dJPcwwGWcCnmokJvCPp8PE1+NY9nPR7muxatW71Jg5ww3ZpLNIzud6udQjEAP9ybS+2tmV
w0dMnYNXPXn1Ral91sSLIl66Fqwru3Wzl0i68hxMpJYifBzqNeS3Ot05Ms2YB8V66Psa+8VHF4Pm
qrZntmOsfPplOGtVDq0N2BX4ms7acOvU+9a7StW1az3hVj7rs+8qBo6DBpDBFyprf3TxnVV5xnh+
tJ2L3sNaCFlPa+jzPgFgB1LpymrbeNJSa5M5ngUw6URbg6G0oHMgzGG16Bt4EjTV7BRhA1ZCVQ84
KQuIwqQt44MuaS+K/t2XSCBQbu2njlNVgQBMgtGfABu4T3karxtuvQfYLvhVFS1T68gArUfoMTPZ
7/FWYlsJ6XQ3n/UvaAhaQPliFhwbWEvRXCVxINsH4XdBFxkLeoCBrYVGmtQY273zi8+psZehznhP
5AzYxi63OfKiLILxFgd7h5sR9tZO13X2GR4VfOZuEWnQKBix9VrSFxYEdSDpfGups+GYsvnNHeJK
7TmACw21+kH9oRw6b0ErXBGwvMJLFcmCmJvcsLesszvpjvZg86ztcOgAqPfX+FaLYtmyIlQzAZ8D
4AYaGw5QUPrYLWV8lp9b9SjZy9Rd0hTClqppF3WIIdGcPHGjXhM2EyVrm0Oyc+HDZ2y/2CXY5FY1
t3m/CopVO8ry8IrqJPwoxv/c9TeEhvOG+e/do+z1NOY+1+nnjoYudFysvs1j+x3rK/p6mGGhMqRT
W6j3dnjhRPNEvXCrJ9faRsMXs/k6MDItVCwWdcfYtK69Zcg6xjihPWqv03qJcb/V7SDGsxTyV9Jc
FtIhhCIVbjmcdepFGMEguIzrZZBdGzBGkvI5HBvLHf7Y20S5E9y8lH1vlLsmOjjdIaDrWOpLVCNW
sTXY2tPwIfGuEudaU0hvXXvxhXDXTnAZ1hdBdJHjWq8jM9lAk0yGGyXZGcoiEatY3/ftI4o+rXmo
o1W8rdOb3lp3YpX590WIRnCv1Lc1DADnUWV6DN1Wt5e2dQmjPdY3WOtgBeHBh7ow6EyeS0MXY70/
WUhQ0pMHCx2OHLspI65J0iolYBpHUDqBPiTTKKhmJv40q16RDwFhvdshN9obUeViVsbuZdKp/sKx
HZLEZeCUvFYBiEOcRsnWJtKcFMqZ2WjV3DRiCA2xQy9lVtvNvRUk95UzNnLVlJAMAuuIRWXSwtqq
Yq9b550LFNPg/dGUbFORLYdz3XvEaECZZWacQ5ttEKBYSyOv5n5kQPwc0nXYwNH6eHF9fw6lMkJ6
OB4IsWvVX2lIb0ptKcNbR/Gk6KA6cntreM0i15IFznjNDMNoNuMGVYvlPnd1iV+Q7NbnjuHvvgk3
MAoFRxHkeAwfi/Q3N6DXSmMOuh4dOMWJSze7BRboV1klfvglHMKqwuQwKkCJi75r50k4fEc9TvMp
Y6B//C7GQ8zJ6BjvBIMclT6QbcL+Ob2TdogwpcWb5EDu82dXH9i7e45eKTXv2sDlxmZd//iKr2XV
u0saZL/B5dc5B05O4mR7ReWgCjDQsq0WVpoQ5xea37TMtm5j4aKgqNWtUSQxxNjSWTqiuCk69V5j
M7zIrR5qnxE/uGrBj1l9QQmUNPOqCGe2+mJ2bFrIoLszb+mV3nV6z2OWENUp1T/ktGlh7Q+OH/Z+
HsKHY3w0SuKtm07GGNCpSZVq/WpJ2ukwU13OTQa03cCO3dsKroVL37FOSEIVrq2se1mu12otZnqO
EVBYu8rKdUpjpSepvbbMUQwTB7Ayyqpcl0pmbPoU+pXn+d967Bwve1wF216VzzydeDcGhII2k0+i
C/Qcr/G2b0Zj2Wedk4ohPKioK2a4M933crA589XfFdva6UUmX53culDFnB1GTYkTtD+Y8con6wZC
DX8TFtI/E6tuw4jAZCM8wIzSfsrrm6SLslVgysUq4uittOoNUU7JrG3gftF+mstwGhZD0EN4he7r
dIiYYjzTIfFbm0y46BMyyVzZC76utvr4kZT3s3hE1VXgLEsbuYuTWZz5loF/ziDtjQqGU2p6ZGTK
DSiB5bZbL+PQYlAX1O6l3o04r+sW6GstA6ZWa535hBN3TU5+9BNGf02Vt0xtak7mcWULh8DfVNrX
ebTWK61Z5xVvURrElsBZ1Apq1q8G6Hki1OcqQVE3tl9RJCCYWBIpiC9ZTMslMM8xGn97Y8ro9YDj
g6zhVnG6wCRZmwTkE0n73O4HPB/bvYZBJPVBtGBtQwWcVJ+b2ll0Dt8w9qSdDKAwJ2IJfqrUEd4j
eYc07p4+/na/WYQ4zrPq8fV0FC5Te5SibvygdzP3EDlWcj1wnjW0eu1EVrsbEocANgyrstBy5x3p
JXPB75obZWbsdF1ZBtKuSy812qVCTqSNW1YxtYLxI7G9fpX3iTzvEEi83vC/Biv/oRf25tu9M3C8
T8OXiYXj60/8Mi82cWpEeTcuzmgqgD1/GatI6KM+YbSj01KETAvsy9D7ZV5sfQIY1Tj0g5KiBMF9
5W9rFcn+RBsAQIC92aIrSKP8D8yLX8Ghf3YO+MzAseyt4N6yTSNuGkSnQiXuByOTD6pyp+U3mKA7
qyC569VdqmItutXkfeZeIlmYOchujessXpbBargQmNQ+2uF8QIZgX9TJOs0uXPqRTjdzf8Asg15y
T01OZoMyb4Jbs7tGAlZHC1fcYNXaKbvKGDWQdrt2+2WnXea2mKHAMQY8gAI2eTLQMPogHu6z7M/j
bJ6vETRUjXUvGdmiQr2kBBd6cuv7XyTls5HcdPKVPWzK/CZSbxL0PTI0U8u4UsKjKzh8YhvSi00P
gcg90MQNF/lNmV+QBnjmFD5ZdH++T9ATPjggqTHtoLayWqWWF8uH0tef9Mb1F50rzJ02mF/MrgY4
tGlnSKv2Ueoq/crU+mYRtDTz34zB27++31uTzAkPb7yNsU9EGwGuApDO6Jn9toJLEkJqtFIMh9BT
j0qtWHvdlf0dUIvuB0+tlX41MvEQy53EYbJYYxSnznUt6g8pmTcUmQ8f38/p7srtULkxuEB08Z7A
KXsEL95s4SkG72TMW+2hUAt5VWcEbJSDeKq0fh0HxoWqKdIWqsxP05l/VyVWJRaS/9n26T5N3K9v
bWVff//fa5L2CbyYEQK0iOGaxdf6ZahusrpQq2MBxcoDRssv/VqTFP0THqUwpMAFX71KqdV/2j1J
qviEV9joKGL9Wq/+YFF6rerfLkojno3L60iTGskf09aGGfqB7vmd/tBZqX2ZSFrzhCVRsdejrtmo
5EbeYyyLojoNcUoSidpt+wJZnJm/WhXjIDPzlGJYvnmDv5lTpwAbSzctCYz5kNRTyWBvNKkQ4y6T
XdeXqgdHxpkvCOHaaO6Akrsv1ZXacfz++HqnZe/P6427BlbvGAxMD2FeA8lk6N3mAVfGehm1iKni
oFTOrRRjFXjyrnksaBHW2Aqk52VO2kgeEZqKk3jNQ2bCvE4kggmBqywJfwy73Vs1LoBeYGHBqJKE
WZllM5fyor79+FnHd3dyE/jsEIoHLQPqLCX+ZLnyw0CUjm2lR0mXeqx8VempzxEU4UtYP/aFXEFW
iutbNU9lpD1wRz++/OTEzculn8Xxkm113I05952uT5LQy0EhoOeYVOg6nRR+ba121q0mV8p1qpsN
Mo9A3Wl52V0HnXiqQ2QCH9/Du8+N/RqVnk7CPEIe+Dent5BUoTSUkVsdC1V1oKCDalSFaZy5yvgg
py+aq2CvRCFuMrmm5W7XBW2ueF11zA2t2Kp+CGnfq/V1ERDp/fEDvdsKcZgmJXO0s9TggsOxPH2i
IWtaJRV9f9T0aNgOA3QBKYXOLoeWfdGouufN0syDmV1JT0aLtE/yq5A6w3WIh/dJRD+jkTrFEsaP
DPmHXYQoH6gjpEif3o8AwwniumiPhiZ9qaEC0EdKNkGn3+H3NvP87FyX/f3Ltpm/FBEC91IMASZT
S7XIETGyqD/ivQx1B0H5wlVb1Aqxb54Zwe8uBVCkKAxdjJbg3k/pKVWu96Uepc0xqhEXxj760cFu
PDR45Z/5X/IauRSHZYtlwxqNIid7eZLlQeY5bX2spSRedaYtXTi1gXV9oev7tDfkpWIW5kxK43Ny
/989JOfgsY04eo9PgYCgqr1MhEV3xApabJSqlvDVSCP0vr23/HjwvlvsR+BNJt0V1ZA9WrycjpXO
hQhiD2p3dIRzaZbhk9KQ5dqZPpaDpfb88cXeDUwuxrYJCoohl8FLPb2Ymak48DZOfQy7DK0q5VQy
D3FU32R9nF0OvhTv6gRa8h9fFSt1zuWsu+wv6uQ7FsMQgtp48nEIY+c5bHHO8Au6sr4qbaR6tPXt
Je3Hx9ccX9vJ8kNdAYQDeZYQNNCqyYzgLkTT2Ll8bFyE1nbrcIDgD9j88VVUCMtUwBQS6L4mwEfS
tDifVc5wNErPXnp6Wc0srXNWH19logZ9nQi8N50T2MhHo2A5/WxOn2pNpjfGMcisKxKwZpmLwq7K
biMfIXOxVDS8znDwDjZedOxkF2Voj69jjxi5RtJ8/Ph2fjM5xioBsGd0H3kXXk54bCZFaWwcLUi5
JaznIe0W6pD8b556JDcScEimLPYbp0/dhyamW7TCjphsQJAgllTb+VfWoRVLDerDTN3m33A9c78j
K3DOUWJ/95BvLz6ZKaliRnZclMYxsa9EfWma1653Rsfz/hKqyrGbAarj4wLx/fT5GlKi5EgKqkds
sKM1SY3xKg5NDLIjPfzjccogZeJTU0JN559OLyW1sRBeWNvHvDXaZahiOQDF/1xa9YhXTCYdp/hX
9+qRM8kx7PQyCqHpPli/fbSsJg0hiKfVC8lm8MidgP4larQiQLGsJ+E2qyrvR25Be5q5WogUn9RM
8VmuYxuIzjG8cAHvIPlO2DQ2lUmlQMR3sK0GhrJCv1p7emQ6iDlDgsEtrep3IsubWzhskNQttANw
68goaWsplTeunzNMSjG6AGq4uP2wUj8+t8a9X294dJwkoROOLYTXY/Kbc6euhDmQd2sekzJKl1ns
aDQpyvbMZvG+fKQLzrrN+QBW3UjPPH3DCfFUhWqV9rEf7dBDR8FAw6lSU71Qbb/dar1FalEvdKde
1i0q6cAJR9vDMor/iBM2Lkl00PD9ATbUIBNOzygDxqO4z0vuUSdofNvRIFqochhupDZNlqFHB/Lj
Ref9+8XNkWBV3OXRQuD7dPrgoPJ5rBRVeCTyKlyYA45LRoyC4eOrvDsdABzbI1IGEDbCtJMpqXaK
0wVqGR499mq4JVqmE5KQ47vQNvpt4jbFzk1ARbW8g0bkutmZJeG31x/Po7B/OPtO+3GYVopoMJPw
SNCAf93F9Hgk2TU2fkqdY8QSlmJdh7eFlkpPuaec60hNKDnjV+X5of4aANT4a00F8F3UWpLnGcEx
Qi3aYjfLDlvsTFfOQc767D7wXBwuejrBaKeSuZEP0SbvFXFmcP3mY9OjBZAEx1Gh7E8+g5MraaU5
fAbaWmTJWpj8oXbs/3xIkR1N15MyB0XQOwBtcO08JyPwmOYVWGPUdReZHJwzD/vts7DkEgGp2Wzd
kxIhaom21K0wPBoVAp629chpis3yz3qJr1+Oco7ANlmGksNEOZ0ftdNUTtPIwdHPuggCqRKEL5VE
ascsMn3auWmbe1dRbMcPBg7X32Qb29/UcbqllmCzaXbND1MmJH7WtSZ8Fono0R9KKKlr0WkDridV
0S8jP8TdyEEa7DQKzJY/nno8AOTv8QnGE/rpA6idS5vCqYNjPNC4qU0meOfgfVxKChyIXhVzyUmf
yfC+y5r+HAHu/QmS0Y44ZLQvI0cJyv/p1dMYPVjGUfuYRIW+rP0Y8o6UKdtCRuIUZkqw7rXO3LR5
La9yvdWv08bp950j+ys3dLz/xfhHvTc2iwDrxfRdGEau2G2cBEc7ks0t6R8pCgiRrD9+4+MbPS2R
eWZKgtfrAKhNSuTGNruiagb/OFhtOHfCDttD2423fhxziE717sz1fvOSR7NlXjGzDgXktFqmMVYw
RIvyaLfN58zETSD1VH3WKka/HTrNeFKq5qkR+Hw1aRtslVpGFS835U4r0vBPd9Kx5U7hRXVJNi6C
zMnTk8EM/6NPKlB7VcnxcqnKC85H8dK1S2/NqC8feXGkubgCplXmjVT8XD4z6N+h5+NdsI1jfgcg
wzF3Mupzie8camY1IgUWXYu8eqQqdbetDM+nlZHzxQlohijiZNUTzvRc1Vp/70jqS2LHt2lf7Ynr
sc9gZK890jcjg/V/hDBwFxztwSg1JrNBSVsrgfrZPJls8ZdunQVPRlnCKHTQr+H+Y1r4zZUFNO0Z
XED9yrWi/MnIe0G4bjDgO9RHWnSdJ7XzxVOq0SHJjPQrw/S0cta0aFjwEooMmMxuo9zHooPDKPVe
elOR1AB1E0LMEx7JdTcbqja5z+0UNpgEtnNbtqVyB8IGRcmHGX+vlpnWoUrMsecqUjf/4vqR9w3X
LXEfxWmAXHwo4cp1nM5gumUDhB9Vd/J900rJlyQulGNv2Xjn6jXpPTOhOVh6QtzzvqpyNUAr9EJ7
l3ZGckXl6n4juCZhacXy5lkb8G9PFU/7jnoAXXUQxuqz1lg+nkRGJ54V283vxCDjhZklNERmWSZT
yA6MJSzkNO9bZpsxhh4tNbmm1yOdyLaLe6lMofjFQWYPMIIGXOdSLws+y0ns/HUi+LdhQcOCSfRB
w6Juvkb1aceCH/i7Y2ET5jqetQEtmfj/dCwo7T8hHeYEToFEZswIMv5qWOifsPQGrX+NM2EDG0Gx
Xw0LheDYMd4EZhE/Rtn4J03UV9T0zcykUMHNjZVzNL3gzCgm9X9piqzSM72CXwdzMIaHu+s0GHx6
XIuNX5fWNim7eG24RXqrNlp2ITInI1bYGG5LrWt2dRhGiFuTtesivbHSPLy0iZW9V5QuuTQT6jyD
jISNKMph5yuDjNOWXjr4DOP2iPt/caZsOT0Cjyd7ilxMNcHCQeTZF063XVkUOr77mjjoUIAWbpxY
y8CyvhEjIG3ffOTbv17R2z7lWP/88+J+XolcJYAvOlFEiJxeqY5LO2izWj+oMRJHz+ssthxsqxI9
i2GtesZVVo9ZgnakDGcW+d88JFfksERBbdOonZRmnpWlnRXLzkH38YnG4dfdRY6A7aYb/Zld7d2l
GGTWyCYDDx932clTBoybxm7i/F5qjWrl9cbX2PDkudQpP3M0v3X/x31Jf/M+tbEGP3mhtKeIZGEY
opKEuTfZucxUJrzd6PP70JRXsVtugYtX1lBdJrm8zIlfJa1lpmvbxKWCF4+s0HdKqs4DlOXOV+zp
gNTmhVRuvLa66ONbuYCH24htLEBBooNeew+djvdIPFoLlTvsAXZFA5PMwyWuVpUzO954s6cPAzVB
GwtPmIicviZFutX1geGpUUgqW4uRlgwnrXMSAuT7KsX4RzqHbb0bjSgPVQB7cB8aJIyM09GYtbi2
BUAU9zAijfXgdIhnpQ7LkdhJtlnX2nehZEJPKs6OkNPjCPOAK48dT2YeVCmw9dMrm0HQIW9j66xN
kCA3S3BSUZ34zGybkp24DCc3TIHpsaFlkc3xNt7AIUqm0N5HPn9fOwqSdckLN4K20zqMTfyfrGiB
5KSkAQOP2C2gZ5WOZ8wKURIAEBf+NbaD2lIiq67Ov/7hOoC1G1n18CYALnEqniygWZdHdRo47oPv
uOnciar6xlRQuDgZhHcF9ciyURBGm/jFfHzhVxuLkzE2HgINqj3+T5PmFTx7+0qqgXQxQy8eKgHD
HlY/bSlkzW1yl5f9Y6E190HU93PTteWxfnquSKJpNQzXYuFg+1Xfei3lE3Swr2mVrcNafXEVrZoB
0T6nCEiFNay7jHM6Vmof3/kEdGLMUClzPOBMNtqWIMQ4/ZgSfFThAsU+5Lp65RB91kbZIrXs69Im
dyERc71KZr4kHpWfXh3/Vin/IazqzVd4R/Y6fI1TRvZLUsFI337/r79+/99FivKJHh8hu6xXHP3H
g9bftAr1E4bo5OwBIjHX2SB+FSmK9ok4N7YGWpLIq5mdb4oUQW3zSvXiEMwAxQn4D1gVrzjvP0Od
O2JZA6KkpcVNUPJMdjw3r6U4tgYFu3kfMmOBBhI5qzNk3zPfwc+u0vVZqnokkVpyXkRzSxkcNDCE
T40m6nLeEo6RJXh1mTZWhG0bD7MyMoxbQU1MIomsleHcDXvVXBDDmB6CQfpSNCVYR6K26bMMYtGP
HsbAr6gzpT1Q6uCN8HETz9So6bNlLeve99jILE6fSaKTO+cV2C7GVZTd+hpbUF61TT5v1aarl5mf
59JnRHn2TViI6E5SIIeFUUPL3E1wscv7bjizH52u0uMLJEaTvifdFQEHbwoaFXxYHxhEuY9k38Ep
uy7mcSyaxZsh9Zs9/HTX++sqCrIZEPlRyvW6xb9ZkaKC1S/PfI5giSiXiZcWq04rCWBFlr3Umvhc
HshvxgWPQqE3+sRzSjMnC0mtxsmgoQe/N+SsB0lNm8+dZknaqnXs3JhlkB2iEbqy1yQQeowFxWzj
WallCPC6lLZPVjlkw4pEfIsTuXpx5NQmcAozFnNemS2yTrdPxUH4xH/N1Uz0D7XZ68hzNa1Pl34G
kz7p26Jc0mZAgYdfSJguhkHB9jis26Gae5mZGDO01cFNqZR4Mwot6zFrJMdFspHvLgyRYV/mmPne
8JzuCxYtJmY7Za191aEN/RBxGLCFCVQcM0GfNZ794Rcb238klAqFNsP4Fk9XYjJU6UV3RndfuckP
ZyCOXuLdDKq9QSLs/7Xu/7v4/gfbBVZI8MSxTqYhDgD85ju8W4yxSs2yl6JKk5/hhm8X5t/+Wb8W
atn+hLUNBTKgFzjzP2GHEqjKJ5Zg2Orgb5TRMpPz50rNiRH0nUlJR3lkZo81ys/TJL8EIwGei0xP
m8YhYsg/WKcpeRgvbxbq6WuYQoB4efm1X4tgW8c7TwQzU3mJWSQFXTQJp0ulv0YZqLaLPp/3w0Pu
kiGzhA8e6EsL82nnArTGw8mF2SeWabgxv4XMHuyrjX2e3xrO9WCvSX0R0cYcHnHgDszvo9d2AqXd
r77l4k4Rl4573zhbj9OfOccyXNG/+t7BCq+l+trMLnJ1Vxq3qXUpgluAwJC/7yRnN/g3Zbe2LPzK
nJ2COFD1r8kQx510mA/VtTmmxuEAHj6bycbBiMo+6v5NSopWkczwuCrGfqCNoxWWmdFVjEVWszWU
VePsMPs2knsQoVCbq+SDBhu12HrtV7UhpSjF+Msp50G9j/uDp90P8lYKH5XhSxNuTe/KKTdxtTVY
2No1Ua1GuzKyDQbWun1pKDQro6NNdlA4rzrohDddvzZ8CCU3nn2ptMsgIgFn03kXWnvVN7e9PCsd
9C4XQ/N5VBljiUtdp0Fvlkg+35iYfg5PuNNvMPYb/0pXg3j0urs6vM9awLJgF2PEpV8X4pCXBye6
CrwNNq4BIVLW0k9GJ9BwWFTA2sZFIW1I6VGxXVRWarbOvZvXyfJH68h9GvPX/x1/5lua9YWPq9z/
O/3X8q9/5/g5TsCTf1m+lkF39UvR71/KOuJH/zqojr/z//cXfxZT93328l//+ZbWCT2L/Yvrp8nb
6TwCPv8zeLR+AefzTwqz8Qf+mu7C+ASHHSQZXxkaiJQ+v8oyIX+SlbGG/sVZ5Vd+TnahfdItnfAF
TEp0Tp4qf9zPyS6UT1RrEJ/oqVMFsIb8yWTnVk4mO8dM6kHOmpwox0oe1d/p5gEnzTYbrS6Wg1Xl
4TrqA4ZUa2bG0dfpjq+82pHLee42mrEyRNE9qE1kfeWOu61jpZhPNkC7JHV5tcCE3hjU+gKcbBy4
oWY/0XLGN6yqYqj6lm+H+pqTf4vqeWiam041y5yEARW/BbAC60sVGVrNHJR7XDTt/2buTJbjVtIs
/URehnnYAjEHIziKgzYwipIwT47BAX+23vWL9Rd52zrrqsoyrXa9q7S6IhkIAO5+/nO+0yeXJggx
z0g1Zrcem1a0MV4IUNqloZa7cTTthMbeyYpTn0zivZqT4pDPRnjnyzGh9EalWeS4Rf+bfeMN1J8Z
n1qvjHAxJJQfbdhUNi+HSkHvrTLjmhPj/Bj72f8WNrXK9xnCbwtyO6M+y1tTqMaJcvwhUlWtYcun
9fAJFND8mTW1CUxT5/WbNeK3iIyV380EXteA4s25TzZBNlACZpLDe3czT58b8HLeUTBj2OdmdW85
Eg79pEJ5sjK2C/t6aMRVVi4hqbAtip9ZUQqMO46znqTXcRY05tH36H5bhwpWPkOE2LVGGgQcKeZ5
g0VnyKMxaWz0a4FfjzeJbRMWbKaO4QVot0vb5ekMzG6yvjtDY9Iv61XykRUyvWWKgWsXI5rUxiid
yo16awzuZWlTylmlQabjvh6AeS0O/T5bIRz5Zrdu+AN7dElC2y6RtodamZ8zYzoZpxljg01503Tm
TAbeIQEWgOuiK4himFYzkubsnT6I/HrSD95gEYto1Kq6Q1A4xRClfkmOWKjGOrDhU9bGMxS9qq2p
g2+cTJuGNi4LhOAyuWMZBaO55sTlmlzspyWkIcJxhN+f+qEjyF+5BuWHfdP2pKdbqDK0zE+ddRh7
qgcWJyReiiYUzNsszPhhMpegUsNCWs+BoiaiWcaMDagOmPItWRDlVmOvsWdzj2HOXgdY7MP8bSml
pvHVL8CMm+FUeyedNcUUF0gin1W6EilJfM8/98GUyO3qBW0dW0Fyi5l5rl9v3bqDh4bSH1x83Xpl
7Cg/WCOrS0yQBZXw6P3zB60PRU+3ZeTkWB8PbQA3CIwA+U4cniU1GatjLt8bSnU/OmFRieiMQcX1
GZwBWkK4zvzflVp3xirDH1KP/KR+AnCQrZ28aLtBHczNwjiM9UyNnSpanlvbW5QVhV4Gewxtav1d
Lmb+4U8ahAAclJGZR8FW/phR5enGocErgrLkXv42mQbZcYF9p9yYgEVu0zzkmKiyRVvFU564b37d
NmVsO0vBmDV0ei6m48jXocmr3xWzme/1MPYUIMou+TV2Hd0aPIHq6s6WLjZVx/g2noaWKjYmtnAk
y1BWEwwKM3sLytBSsbJ7z4z9JTPSGJ/RNMVlbqYacbcAZUcepIDwaAbaQItqIOeVt5snbtxi8E/0
l/VW5IyZk8V2OUOU7hxmdKziQj8gFCqI625W1xsjGGHb8IyC5vQDgZBGGsg3jt4QqGI/0ltAR1+F
b3DX6tZSu1WkvJo85mP2YQ1L0CWM73gf2qkjK/B5EiEldzoSSLpTQlKcUfjzLumXCrzmXDrvrSsp
nwiCJX91JwWVmWk5NaCKHoX6nGMF5LbOnP49YE6JehTy/E8kGutIJ5kgsi+7rN8lovApsF/NtOPV
Y9jFF3/PMh1zr87pYPcG5/sSOoDN+eTTU+aXabatOzGrg2wnbe/TSpvjkyMzbhEhVtd7IJeYyJ3l
8ydGDcaocqfUQHOSz0z9pyg8NkzEJXZF7cEV7NLHsLAXXsP9VFCP1Pp1SelId2gYh0duAppZ6pwv
FqMTX6AbggNwaST23HqfcwS8021zKZQFGaFOji5ffgC1N2jXByT/bZiuEA9NFZn1dC1TEsg8yHU3
3zu98TV0+aPhAhy0C/NUymlvTxnx/kRFmVePh7lUGzsAZcCYLiyY/9shmJGOFH6OzWeQ7jsVaD/X
oXle2Bs6qtvNpvVppg/z2F/qcqUxYj3YQ3YcRlpC03C7spHW8CxMMJ5Lvm7rPnuXcyA2o9v3B1+q
l6lJaHwt8uVge3RpNM0TZ+40hgIF8Cq4NJltxRWd0gbNH/70FdQ53VcztraQ31YZcHol4BiVBKfQ
Lt7c1c52Y2VgICzQVwEXCXgEqqSnUpcVFP31lOuuPDmDLU5kHF7S0qkj1xk2YMrbgyoPVlvzrK7y
WKawarImONCQvKuC+WlA2Zu98BSaHW+fgn6l5YeeDWhqyl+P/Pu3RKZvQ+Gg6TbOc1Xmp9nPzkFp
35XzCuMx0JTXGut+7hd2pwY/tkudx6xavlxRNNt6zoYwVq45MzPAINAAwm5qHlU5boVj7Yio8JDq
c0HFUtWYZ2UK+OYNuATXuZ+AFcaSd44B9uaWIiePF/TvnAc2NS6Y1gtJI1eHqbAOxhq8dsPN/agz
IMh1UL5qA2CV190PVr41c0a5OqgvvI3g0S51vs2Wot1mGoNE1kCwbFE6R/O2l6nGr7y1nmRfM7cf
2zCetLHxRbXr2/5ltop3Xqgxw8TsKPCszHDw2By1vAVyuhycHq/mjt3Pc++3576vPq0qe1tgeX3J
1jRffIu6KceaIhDGIWFgovYiWC4DjoBNEWYQiNrlcYZKEaE0lNt26un5EISnzsQOvgKH8H/rz+ZF
meYajcu704H/DQvvF79uU3C6ynJJUcg4uyFo/oRdWm1eCsre7Czp9wEbjo3ViZ8aQgu55a2udHKy
Otk9D47P5sTS6DE3LNmDU4DmbOynwoBGUIUTFT2WB37JmJ2PSc76TpfppuwxaVY9mcRmfbQctasL
iC6NxQEs4DtEQX6om24v5VWmc3pEO782GqidGI+yakKufP5D59lFAxHXGLntJb0Kzz2Oq/fgjwXN
niyzhKY2EBWeLZdOlEyBZPfSbeb4FABBrbvBfNNoLWHbG/1obZw2saKxrA/jRIWoKC+rTM9lCdje
rJ8arKWDDxp5mPepET5YrDQux8XSNEmWJuUh7LnZwp5A6Qa+Nq3K37OSJgY5fGOb8Z5TQBJmX03H
qbV6zFeOsuTEmvZ5Wu2Tl/D1UzfHNlDEOal4mw4T0l3qYUpfKzpbfFPuEglXOfwp2vFuhQE6jUly
wZd0NsZiJyoiQ8GaMAX7pUwbYLdjbvushBSfUYLEKtNRK21BC5bTgTbEbYGiuplvvwrC7/eERmAH
+7i5T2wojPj7NmnphbtZlfcukf0q9DhtJryZLf1V9iuw1tLVG/SoKVol2xFDjz8bqt5bYmKbQk9s
khsHcEt9Ve5AwaBsNmXF62TI32tFfI2PBnhLlVBT3P6TzTV86fZzsW7ClWespBA8oCjf/ZEv6Jhq
w/9pg343VdJnnAzGESSbMKwBD0dgNPSlTnKl8KIuv0NNgUVdeFVQUOZKBU4+jAY9N62nFLymSeCm
LlgLhm7KoVqroY7nPHfoVvVq50u6Rf1pOjW1BMxuk27r+YknoUTV9RInEEnYbDVNLjdVYSE/h4vH
ajgSdYyYqA/nLqipfCaWb584vky/uKzlfLS8xM83Xp4AtFm6wHss0rr+XbkmoeB6NgCciQCEtxH0
itY/8jxvQOkoMUyLYlownigvuHpJPj74JGoyLImz89xZqRkQXwqdapMt9ADT0rZ0P3m2oAMusiLl
WsNQIUbWAFCNloBPtun8EXuAydrwqJQ1DLE5jut9JToa2LDRokMsY70oynUXIwA/kGI0Uk5x+zPB
oFYno/Mc1sXAuu0tw8ryTm2ZizelW3Flb7L253L1ym09rP5PE9cO2m03Ib9CHdE//ufqwSXntTe0
v8e/Kwb/UAH+KSfcd7+a51H++jVePrs//8u/KQ//f0gNdJf8K63h5X//L1nm66//rE7845/8X7XB
+Y9blNHFzo+A/xdP4q8hkIUdBUsbIUuP0QtTx39Ki471HyZMDKJUuJRwjzj/lBZtl593a2b0mQ7f
xAvnf6I2/H20gEKJc9G7NXj5hofE+idWHZAfyzD6dVxiX2KBvpur8FxjGuWuQ175fwrMfzfF8G7T
+X+qmH/9MoZdt8/D2ImE6d+FjXIarLHpXeA3raj1M/Ypsztx0s2ziJW5p/a6WyzzwgCn+H3bZwf7
OgMJiS1+Cg7GUAPLh1oBbQuFIQEpFvQQ/so0LQZyoG5AK3PejtnO1WUjjv1Qe8vZ6pOxP3i+8i92
XvXtfZmN1p075GN6bbIiX9mkyaU/Z+6a9mhzLO+buQ5YMKxRuwMNHEbNvLkgO1z2ZGfoX6pu/8i1
FnYH2OzK/TiN40M+kp2mgrJs7NPU1X3J+76v64OjHB7wDozhmk78pHFpKAzzOD18hGXg9SiMTL7i
fvB7agDmjEtRkLR6KNoU6EFXKpceOamx+vb8AAZd1ZzuwlYb5gYTMXvIMTAyccFtbhzpYG6njRyV
ymGsGU7Z7xuvNeu7ucvdxtlUE24pqme9ZDxaYcOxB1+SC+uuyye0oMEM5T7ToLciUwljiYeULxE4
IXIUpY0se+AEdYPjFJtIQakCk5NU/EipbjFNgdvX9TbYhtlf1OMalwMkNJUnZmQNty4vR7CEqttP
KpNmg8hx84v7+1xNW2wbJse8gW6aDIKiN7pX+pifUg8LtpmMryHEHC6cl9GBaMEL9F/o53jqrPzi
rOwhXav86TL1idaJV7u2Cthfuthxx4OBC9xjyMYpylOajQYdpjToTDS0UE6We5Sy3A7+82LtwOWU
2ArGfVsjQwg35zAk7mdevfOsKXxUzgFtV1JFpR6Xvjhro843WSF2Q92yoi/NZsqXZEMqJKBagWLt
mjC6MfwylQUb3JjXaLnJzrq2LtbiPpFQL6PVSj+zwTqt1Kh3AaP6cvAAe+mk3pvNsHN69yGYq02x
TFjRTXGdzQkgjnziTHgtNWpwZVon8uBRElCIaPgDG7dCwucsDrZBFcPSrHtfrQe9Nvem5rd3rXfX
evODa2W/zBCNLpPyBbDMsz1BnW/W62pX9CxOyTd7nM8GrRnCKfR2CnGUDjo5arsojkEFcsli+dQW
y5jh6dvfhEd95MBtEWWTqf5Wh859VVKxk/pLQCpIQwWkOCVyyrohbgNDs2qyN0emIhLhdD8HK81v
o5ARjvlNiHZJ6PynSfA8SsOFHqG+IEg0/BoWuEBGwtlDrdkzkZeNrKjD01TBdGD1OrN+8UrEf7cP
z8rSd43OH1owExF5IMowjCteoRSvkEtRPCraDuc2GENcX1RqAA0GU/tqdWG1yQOk/1APe2ri0H/G
d/7QO+TVIApH4ysUJeeUrH1gq/tbp9PzpBACzXDey947N9X0zkH9MNqUOzkN0w1E2x+ZBIaWrcm0
gxvrxGubiM0q7YsIrbO/8qF1p4GpMErcZmVRXMaO6nK2lA921zr7sOsetBiwOWX9z0mVIpLFTHEa
Vc0Ep4LIzvxfwBt2dUsx71qmT505LnG2YBxCZ9acYmikn6REoGv0nZPaTKmtVse2Xf6eVxteaR/+
YBYPLV/wWZNLuaxwSsP5Jk/ejmzdrzYPzSi1hA9a2d25zrR1l0JEM2JEJINwU+X4cgffup81Rl85
5uchM7p9LrydXVNJs/rs6FU973ShsevWp2y1OQOWZ6NAkS3DcWtQaDuUkMYIELncYPVjkRQgl3NX
xbNbjUgN7msamCX/vzmLR4UvzdDOuqkX7zlp/QecSsFDws5vi1pDyVbrvzhsoQ4ZHC1fLK9Dr+DF
pP0BD8E2UP1x1fw2G+tWbJVOHovM1E8lyzR25+EycRLe52VHuGipqSodm99r1by2nv8TIXRP0Ui2
0UZmQ/+e7BhDstjw1gDKa266W0GtEy4dHLxp3Ka9tXP4n3fG0LsUHs8F3glxWoKVvzQb2fSlfWm8
ZnWSHahI2yVpt3VsYh9OkTxWfnr1avnVu9zo7Qy3Js9o4gt69nQcUPwASKix5i+1EW6sgSS5hzIf
S87mvHfT64Assq6SrkB4hlsWiebKTd9uTUNJ87JUGoCnGsS9YdfQSycYuXZV9OjAlFnOc7mrPMz2
qIrk4hM3KsL53PZwJTt7iGXo/7ZVyavBLEvWxdSqtnlgjgGXBUxoI0590RhnN6AkMXc4jE3tksGO
zB/TSn4QJb0gDL6Mds1t3fp7yQlHxVr7bw2ntl9DUYtrA3ck0qq6+FWLyjJ1gIFpwqrcdUdt8o+w
y17wkTi/1royNq7X3/vetD5yGKrIBeQ7Fr8f2m8/xo5XdFj3NIQL45AA8KYflDbECeNgwelvK1V7
bDxhRImf/GCTTXzE/T23fLnW3AWHwsm6h7ku1Nn0OntbYtZjiWzqlxTm1i0B4xAIqGwuFF9SYyzf
Gr8gCkPWPhzUEmGgf7IQfTZObl5gb//GXDHswqnromW1rzkOQpDEyN5u3vSxuB2e88ZlmZXT/RQO
KUzplcMapts32O4Ozd9DcJUFKp4Mp1ewl+S7Sr+KmswViDHJevJld57SUB4NNq6AI/IzWTlF6yY5
jcwvPpqxmY6d4b7DJgy3Rqu/p139KHhPJY55k3NDSV23awG1L507w6ZUw1qQDGYH5jaei4POyhPh
zEe3lZfAb57dILe35gq8jgVQbd3Mcp40VVWRXRtVzGERbqSnP9xlIo03O/ukrWq+SyM/iFT0G3Ou
J8x1XXF2LHHphi7cYEP+SHkiotw0Jirjb7q96/lbYhjip7Krr2kB2mou+ZMLIoIvji1PGAjz1aUE
qlFuvne6VtBX7n3ohiYl7H7+DlNqi+TI194LeHK2HDmBUxmHiKG2s5Ecy9HeBnV2RNG5xy/wqRwK
j3nT3HkzRdpeUu2mKoXb64bXqV55Tlb4dOXIKlHfANKL76NVMCF39NmkFThqm/lna1Rb7I1nCmwQ
68OSAZV9r2V4X4z5Szc7G9OoLjLDFJV21VcZ9pFIAAukrWdscm1Q2OY+eJb9yOhqT7rqfdEVH5ct
xi3AEY8BQ5qlMj7HIOf4PrmvfNoWbDEtlcr6ZvgEG3JfnYlQvITciLVlyJMzeZRyV0psEDzy+7oG
ELGEco7bof/oCrGAwE+sKyydfjkW8oa1drq1mvaBXLrsEdcOZ2+AMPTEzJ5qfuXKAmmbZT08ZgTW
+ik1rHKh9N1TZkwYDXSvBB567vIaF60ALiMiQh++f7hVfjSfzGbKN1VMLcP7FYf+HMOetC/D5Bhs
CW3DpNWKYd3G8aFY3RvSBqb7r88mf/j1b0cTUqu44AxuBDI+9h92246A1eTbN6+R2Yqcg4hwIDAX
gKHjKkAejUQf+pQVrmBE0DJqrn/DJs7g84bAzA2/fCYGMO9FX9nvZWJRseeYjcH8bEyRdRnzbIKV
kDM7NO2eM4Nls7ZLvyBPQ/d7ZEjXeJlIxnRxKubl37jUbhGpv5+7OGHeTMQGU0aAOn/YuXqYDj42
uImqOFm9Dm5Yvc4IraK2WA3FKnwyQWVgbP/1Nf0jpHq7pvRrYoRiNA6HhLDSH8c9oUc7NWhP9Yq5
yjdO09nf7N50hp1cljqJpDVT3tXioKsi1Bx2+wv1eoR8PJ9O3LAPxb/5lv/rdQgdw4I1YeDJvNlz
/v4HpY3FQ8JYOW5rwstRMdOJjTFtvWvmLGFQl6+LjAs3Gf4yVvxlbfhvTr63c+3frz9ug9uBnegJ
FXHmHxdixj09C0sa8cTdfCZnGpyXchB4PYr8QXSduPStn4BRUuLfMYT+y/n+H6ID4DfgBTdn0x/p
OZjBwRTa9FxXvkp/zGnQ8bpotExj2yq426SvvX+H9kQd+dvHxboAswmqEKOgW5vMH79TWYv0/cRJ
N1OlT+QCmlvIvX3/13cXdqrbM/mfLytkFINACkAdnxcgGfe/f50lWYPET6m5HbP+jLfwJUvY+3Ql
gFvbBy6/MPui+9I9LVl539XusRt579VBPhzWivg9e6zbooh/qh95x7SYWE+Etn97Yjom6URdSz0W
7F5au3y0pEYKp1KDDSPVLpCxeMc63d7x6CBA6NcwcQdO7C4217ZyT37uPXQFY0RTUjLcXkfJQJuA
ROQJeWx7u6Vxc4yTpkb2nwMWSxtfQMH+7C7wSmurxXLbLiM228m7NG59XfUzytuXtms6iYHPcoS4
Vp56k+5yciuGcO46vyWT+rCG5cOYu7fEtk6F3ZwFN/2G3kYajzncwXU9MrwiPyzCl5TBfZ32Gyor
dmXu7VtnORpmfx/O8AkH8j2FJXZ6xPirUiQhIL/sAWgVMbP62jnebs3VfvCpNwR0zhQaQrzxHT34
ORu9z7xP7lSZHlZlP+W3qcucM73who+aBsPGlm9clZd2BhuNwZYMirkv1vxUC/ed7dFlEOk1q9fN
avEfixTDSTe9zVSVohQz2On6XeqIvZuJL+AjZ8vM8cJ186/WaV94OSNhj3qvckXjIYNKHo0NmKlv
TZDaFCDDzc8GBs3+E3O7d5dOQzXVr1RanqYaMKRnYJjolmHn4//IOg/mZHlspbWZu/CjWVy0b57h
or9aa/Gm0vy2MT2UM1boZP6sVThHk90+2bl6rpiH9iCPjMH8Ljz/AA6CzSNf7FwxsRyqlyw1T7XT
V8x3hhgyFENCO2jbXaobDhJF8+HlYonTgvO/xx4p9o3smd3cNzUO/QY5rI8rGjljKrrMx0lwtlfj
/Wg3L+m0ql3fL0OUJ7L6wmHt7whI3yVFu9cWo1OI862Bx6a2jXqTiPzO0f5pCUk3JjXfMZBRwMAo
Bjqj3EsyJmrKcd9V+m6lNiee7OFRTPZ4bRbBtnMsrnYwnDmN3ot+4JZnXLcTmXMqvO7M2fAUap6z
afWLXYdzJjJn7e8n5oAUw1v5AWPEel+23d1clPskmdConWKmLEOB95+znT8xGRfkOI8Yab45SFNH
B9/6IxLJ7wKE9e3Q+jZWI9XAox9rgbPQqPH3TTxt27zNP8ZwfPFqMO/L6i2MV/2d4es974MxXtfW
jTJeGk3d3omGrtekvOe6bpq2HRg3m2HskT6LMK8T/CRgGueSTZdhYfvrV7l1qvziD8mharX1iruc
Edc6vYQdyxo2ECZ2c/sW4POLezSuO6lC6rbZo0VuR3VJNarAxoA0nYel/51Y7mny9A9nESUDLHZC
vUmg35fOJczCJzVMb2JQtFlg3qH6CJc+Zeo+xYyIi8PNIUM2ukhMPkLfVOxWsoMOqCuxqWWz6vDS
FesWxM0LTpptBXtm47daxAmfw5vde8Obr+6SfgwlzcUYoKS1HMzaxRPKhnZwO5p2nTfdrtd8Mu+T
0N1Z3DOyzT/bbjxVUmwtMdGMRi97v+y6wMQ5Wt5Pa/6D0e82A+2SV3Q90xsqA30e1tSNzKraGfRN
9IH5MelPMzPfJqZ/p7AYHbl36kpkb4M05v2osHf5Nrt0WuA2cA/FFtfLrbPbSvnjaCqd/HBv1t4v
T6iQao4QXH9lrn6UF7k+Jm5jD7S4dOLTb6yCHupUxZ4s6Mzzc/dpUoVEmeXyh7wlsb2dTTET9Bnz
7mqIfNmvIQPOHsIFXvOBx2AtX0OK/6JuWJaYWieLmsPSf2Ep4FReBj9hRxz1LBIkDXPjKvFbTB4G
kGBe3I1n5yPVBWWSbJUcH/yuDWJzsY3fi0awOGUjbSRFUiGKLYFxaUt27dhkOPG7aeSmcxBVS8nT
xCkKzXM2nwyDwmDIbv63Kcc3UuAiiqtKWQ9NYVYhobRUnQPcIDGb3/EHLoL+VBTdehGJ4edRBQ8h
bvzV2qTBeK8QN/Z9NdCplp8ZREJxGBPKtAONUTfhqLMq75LPc79VlbgLVPAwKlAPCWeVDRgzum0T
TmjpVJyaFOdd7bcmUgT726yUr+Ngv/cLDh3MdjAqfAB00uvFyQ7667Cox3Ue75y1ge/r+2P7Za3j
T7se1R6+EKjgXiDN1n2C3GTmyfgRGliTF7+pxA/oJ0FNTRSK5KxHFOC2/zBU152akSZOUo2CfyNL
x9n1YHgwBM2jugs5AQ5MsP3we6Ly7ikX4HE2RirvS8Oi0GNNQkoFCsMb7aMkwd9tUeUlw3VW5m1C
Q0OzTdJy2FM/XF+07Biaz7ieyjgUJjfg4PaQkOeCYSNu0sY+BKG2fXyKjb4W0h5FvIqxyxHx4QCl
HHfupZIlJbu1yHWc9K0Gpz/3/iZsguKnVCCPTeVUz+2qmhMIl5SGogmDXQvKaIs2X71PgQy2feeU
LwsD5buhWJCTuXk8yb6Se/EYrr5H/bnZvbAEBncWn+2EyWv2EF0X81phIGlbiswUW+dNQsPf2evZ
IXZy2bmTuGdz7+8D0b7OqMtLgK0v0BZtxEaTbwuUwpikDmX0oozbXKi3zJVPWOxahvu8B/NZeY99
X1fxMPvhuxgzzJ52nji/G9TOl1EW7riFSLBXnrjWumV34l2XJjOoK7h18YTGWaJKI9I3LQBS8saD
I9E8J68dnvA5HkSvCVO7a/OtTNxHz55btvNWOL5Oftkii48BVvJOyAM7VZQaV2JNV7y6vfkyOHax
wTEOXTpdoFTL4Tw43AcuLxgMt4oVjlQoUb+BlNS2NUv7QzHiw2rumvd5viI1N749nDql1dEdxQG/
zPxgWe4vMoH4N1zh3NkzIkaAXhz5bUEpXDKwgNVVxo3JfGW3rMZrX3XSQdH31n0yG/jvjLPtjt+d
tf4+9u51CsYvqbt9yh6DzI2/EY2NvcBzUv5bP5uPVF47P2c3a/Doa6oHKMW84SyWo5xksk/DmngL
wFzt7GycwufF4u3ZiDKNNBOpMzMaSu0H8jp5gWfJATF7iwg/JqU34KCtvLj33e6h9dd9kOTDY+PS
2qNrE2871Tx51R2ZTRhMpav2TDbnMjfJGocm9mXRK2qiZfnJBqA+TIbarlkfEBkrP0dgfzgKK3fT
W+phqDv8GTBkal7bqZp+pZ775Fli4OiA/bYp7pSFVwDV+QFQ6Bf+aJphCnwOaCOb2aWEgnHIyozH
xH55q6BGehUlN59I1cVoyCoVKjwVAjFXZOOlD4KHtMTVoQfSrsAH42VeaL/J5+2SMlJjqMAymMtD
2uQgdiatvwVm8q2vyplMAb4A2aiXiiaxre22zrvT4HRC/2cbcevii4YBA69iHwZwj02lrQp9aL2U
AV2B5W3b9Y7mWodu/jApZp6DtjGZdlDzSjd4kFViX/xJOHsxu8Y7cuF4woUaO03tR50VVtuxZwtL
23XK0bmvmglBfuljX0vXP3IVsA85/RoPDRCcJdBxhd3pS8osm6nyDMefeTFUe4FMcT829mNVOcu1
bAL72aDvHgRh8NDBINu5tdN899RwmRcIImuY7ZUt9CPFsvDa3fJbHxavo5uvOAEx0dLZcO8nhowb
s1ckMtZTKtFfUyW/w3gbtrUxYh9ZIJHdt9M6/27KnlK0efkoitk/FQFstMGY35sy4bygSwr80smj
AqpfDy46wK6XaxcnA7tWlTJ4wgFWbJykJQdo07ZdEze/vbPpHPavrdFWP4euXh4tQoob0+8IyN1U
hqQ9arffl3n9yEabMXA97ppCvOrGf2xnyeXuaG2aKEG+hV6ApceFMlkcBh03Y7UdDIwYUZJk434R
U/BjJK6AigjOkDcnzxMv8mNWzUW+cVno8rji8Xy2bWqbVseFLzuPGKeIcyfTw+y1MPe6sRGYO6pk
qxt29NOKVufRJ4mSbaYJA0vWR0slV1PhK5opGAyInWg7f2SOSJZnuPd0f7/IYluK7olkEC6s2tob
rT3tYASvsRzC37IMuimir+LNUWKO1eLHyGi8UJdE0KWUs8q1nYgpvKt2QwH9z8KVH2XUF3Wpqvfp
KPIDPlgIJ83nbA4FJn+LMjXnbE7tCUXpi1GCs3XyHOulTwOexxKtEAcjz+/mSKieiMAiH+g1OE8D
d0A7F89V097ZjB3rAOtTiN8oki590h3zLD+VVzxf8gHT9zn0ZfnkVBiwrYbtQuJXx7lXD5WXDnBX
+mvPKIDesXKZ6AIw3vJ11EeZ2sdlNiwypM2tt8v67CvrmysS94nJN5uo/0Pdee3GkaV5/lWIudld
YKMmvLnYBpSeTJqkFaWbQJJMhTvhfQwW2NfY19sn2V+QymqlpK6qFhOYnr5oFCXqZOSJYz7zN3rV
frIUiIJWUGBalEQebzn+6MajulFffUolAOQ0CPTTIBjupN5JrzH/JNbXNXveGiCnqz5xF2yfU6N0
UBxQvQyyD1UB0/VzmqGdPKO+qFxCjOimoe8/yilxotMktGqM8Fzr3XheGwTXbX3RaxwzrEka/Ilr
rlUT4zWVpvTECdRrr3RuXIlpz60vhQqczQqda6sDKhfkBuFPWoPtlMjSjeTSSXp1KewqmgsZC7mk
2viDszbMFIkovSIEG31MQrBrZyID3xo2HkYJASeFWVTOTgukDSD/bT0YxdRQkq1WYg8Xh8UmSikP
NNZDleHAkLREQ7SETwVQKiWhvaNons3mLR7yXs1gNljujW6Hm4g+z0XjgbbUvTadai3KpxJ60l6E
RWZL+VSd1s4A0r4tqDf72VlvutFE77NhocbA9csiESuvVvuV23i3dBckQN7UwQlAFm5mVnDbQglH
O+O0lpr4EQsLj2grbQirNL4v8O7Cp5OYAbSs5Oa2ylGms73yUojSvmsM3Ngw7fVm4CICLJBkYI2g
pXjD5UNX1t2qtmvzzIl8uF9ln6wKozHANbpgboMnfUi6l7TVU6B0hnPWRcOTjMrjmZP2aLWEn/Jc
pxJkZZ9irdgMcpbMK8+UTq24FfOo9ctZHGV3oF52eDP5k4Ezdg4SEkZqhBkwJIlpR4+69Ftrbocg
CjpUFoYsOPNLgO7orqEim6B1FPGaKkmC+mNeWn3XTMfig6o3t/iNXjFDwawx41XX1Kuypt/iG+Ya
/+YeGiBkopzjmILzVdi4KUF15lxRoP0s90OB5hHGirXyhX4fKNY0PZVVfeMrjY6+fvAooKMvSYGl
eVAXOd0oM0EgVEVjoBWb3gvpeojBXjmxzz0V0IjU5PwpK6mWV+iYT4juL0td31ChzqdJFl2VeRbD
EGb+Dcl4MqyQj7B0/3QwcY/Ps+wmanB6BrIjZuiLrZO4WUbCryd+0YVnfqskL0Ik6rLinzRm+Fir
bE6vtc5TtuqFyDpsLqix5zaJe11ml2qn8yRD0M18NbvPc/m+d6yNh+9vFyBvH+pqN3MNHAM0Xb1T
ICHWgPABQItr2s6fjYpYyDHCdaZ1OEBqOTCHOlgrXdUBP45EwYZRIVp2ypWRRS+ezs4JDGnmR1rG
6qGNHecjrjjQKPI2TjciNMlsbINkoMWIlwN53oOY58+daqbzZwDL+3N8ru79XNwOFjiFPJTuykZ8
THV/xSwaE6jx4KTFpsuSx9YQp05OamtJY0Wx6KJZD56CNeJ0s1yr4ymVNHoblTQ38uyWAPhe9FR6
pDK/DgMwx2lWrMPcu9DkFgB2U6xcAdHKl+uN6yprNMYv4H3dYIyEw1tpPOhgfFCF8WPypPhjIhsU
W8VVOPj3lk77KAuwD0v7084VW93u7sNQXpoOoKhAix/NQoQPMqqlk7aRFz4Tc06XoKSqF+M/xa09
8arwvKvhtipUGnnj8F5lQ3/Ouyyc+kBrtQqbl9ric5tHgwC1DBFLKuNQxmQ2hQ5qplMg1pTRKCp1
BtZmzZXpgUGoIZQ7ngcYqds2RbrqIWZNyjBDtU84DT9Sn00xvmky/yH3hx2bW1/rKX7z9AfE3HMx
bC1TlyKZfY2uAChR48lR6PW2kN0WdlOtlDq8MjsiSsko3InRSQtPoqZP/EU/nWR+4RfBhk5yQDY0
aEQs9qbXYwC26Kkt6FjO48qMHp1QbeFsCRgEHEF6T4tPVKE510wsY3vJZjklIayl8hzwXLOMRbDI
VPAIcYKDZdI1m9yEcCFK45KywU2L6WrugKUTegSe3ptViTMbTAgDHSW+FAc1oOrUFWAyEzqbzioV
EcGjXhSfja54xm7PWJJjDZyKeMPog0ctRmiqq878xKjOWo7imap1EaG+vAFuS2HdNRS6mO5Vb4jz
Xm7OaXVdeLmcn2nFaIcqd/aNZfT3bUcipon6UxzJEf0xbSmb7hmYuhD0MhchCPtV6NbWRI5t/9If
GgdwnLm1a6Xn6uBjYzdz53bdXiuGAUzcAgZlIM03BS9wFjntg5x6dyk0iomTx+doqQazQI7u9F53
WRDJSpAiz+rQNaZ0P6mMthcIqF5mrX2ZudpaTiVt5otAAIprnquSI8Cvxa2fyEuh0/8bGpuAKW9O
W304y6OSGMqnB9u4yOaJFLfWIZUfKn20U7VVInY1qKZtn1MtV8WsaQME8e1ImnkZmQwwP7gq9Fk7
ijJofq46CawHKIxrFdHuuaCDcyFryW2ftwaXpWevPIWEQAuSgalSjblrd+wpFDqgs9mWUT2Cnicn
g8UGsX3jOcjEQomRb0oYDSW+mIF01nfuS1MAPlDzIX7qYkW6ANwN80t25sC610DikLZHqPlGcQcq
2U69TgvHBCyEIDWeeM7aT4W2TDIpm7YFRO9Qpi4GJHvKN5XmvVXfla7EWhGo8isupGWpGKVClOzK
ZbXCkTPNWV9aDSGnDbSu9KXsAaRqeWe6abnphexuWklBpLlI6u7cNYEwKEpUayPEvJv4jdV5a7sy
5qH26NA/XKR1SBGGuJ5W0sxUk6swpmkcy7l1Lvnc7KSLEzoEgNaUQgE4GQXZLI4Nsu0qvDFcSsl5
DBkwtPtVM9juitBvhiDAY9K5z6WUmqe5YdwPOcBPkFH5BHWklyj2YAUWA/5RZvtpiEBgDL65iTq5
B4pfP3jmqEUB1B8eHw1lH4bA3IjMT5Qq23nuVOsmK3Gmoq0wT3qTOrzk6jO5h4Wu+8kzDSNQkpV9
08Iio9Uecr3L4qwyU21R++oC3FAyC6Twi+MWnHtSLk1NpVKWTtrgNBw2T1YcnMIMY4LN4GNagegf
wOAMRrqpKo8tbyoDUTuIJ6NUPg0mz2Q56Q5xq10r+dZcR7iiRXIWiyx/YQ7aud5ge+uKT1kDmyTw
bSCwcqqg6Ih3dj5Q9YxdM54iUGpS/Bihdnq/RQzpJpdAhAIzKKZNigO9Lmj5QHcwcGrvQYuV0VkG
aajuqw37+3pIUv9GbTVn6WGGxeuyGhrCkmieEt2NZ5KiXuEFFF4YRk7hO0YQaUZN40ZPy5eetJoy
YIRZ5azO2XbLsEvjdGqaAT0f5kaNl0YTxMmcD+UmaBqBmruh+cFakit4QTZwTXesYvtKSfIK4S1X
M1gu8MwM10znQ16ApxN0QSpT2+QZ/SvOntMmsRaZTyxOuWdYULnLKQEGRrzQMsIhheIKDpzNxCI3
nNVSP1fjltfYfGwk8ynO0MinYZmP7Nd7NS9ZWc6tRAVdePeUIq6gq4rLHszrrO4dTGfR9wU2qa86
QGjAoyQiWl9PK872iIqZCs+VLhn+hIOkTgTWhZWTUdiIPxn41FMOx2PFEGgOwIoWAW4EFvSdeAAw
5rgd2OtRE8G5KzRSlmhQWakNMrDJRWOSX5hkTNQu+tqd9qVhVSCTvI+ujxhsO5DRUf3sYlteKINz
T13sFvbXxMrqfkb9jdqtM++SZFn5RJZe+Tn2G5mmV6LP3dZKZhVwvlC3+2nupg/gRuZVk5z2oXtR
N/Jzp6k3RaecZ5qrUm1AccHpK28qtOYyAerjWMOs1bV5nRX49abRjYjLYh5VAB554i+AWC/l0C+X
wm2uI3gW08SMgFzGneAjBftQW3mDvWYT5RMjJFCLomarxQP7plFwqk9O3Vyj/YazrZE1G83/HGu5
D9UPalXizG0J9UXN/Uj3+c4tdy08Oon0yZdiuN/PXlhxgTmUEaXAX6WW/tiyvFMrpwU3Mh/zeO1R
Qy3V8ozcclV3xWdlGOZpOcyzAep9WdGCtXHJDCkhVtVFZMLktvyrjiIBq+aU7GVpZMFnaygRhwBO
cioQQK6MkZvZnfoKUn2W7y8d37odOiBIpZquK7dPFjl1cBLJAWRGEO6E633JjPgL5dSNC1mP0Pxj
FIi1knkJdDntwZMFME/LrQF06QTwgwRuxYqU9hy9KgC1BnGfrrb3YdxfE4oh4OojU+H3aycWMz3P
IHRZaWouQsgzTAzF32kkD/Dsg/pCqXoqbXHTfMpVk9ygrnPc6TL3VrfZjJOoDaIp1OmzKCvo01dQ
4wMti2d6KClUGOxilkhWLeZCqswvpVC9ewfHr0U0QGUr1Ar2Yy3H7akLyZOzT5urFIvVYBiAryog
1mj+FvWrDr+VzZCsbWYJ4tMogCC/iVuPPBsT+cD2cUdwrWfXa/PblNM1xfHbdKcakgDUnhQIbM1g
zIHw83VDnINMfzitigZWlWFYMEIByHSoxlGbGZ27lpouf6ZmirYycTwOsf3VYGkcERmUL8K751JY
zpWtZY+DTi9HdoPLykddhBu1BCUGl0qu6rnn6/JN4KnGTOtNfGHMDZiIeU/Pp9IhAGoZVMAgN8OR
8M/OgyskR0CSNTiDKm6ws8R0aduXIMY6I0sv/UwxiUqcJXDlpdwNzdxSB+jVrvFckDddNp5+Z7n+
tWsRzxXDM/VMY66kuTQfdN/iG3vUAMdMSLO8lxp4+UwqLe+099UrM/QerF4/FQ7kxMw4azPI3kY6
HpNyvE2QHRiicq2+OmxwPk3Atwcwuoth5gjnmTAFLkYZUDeS7RdPSO5TiJTD3EnUfJHlGuQ+tL8C
UG1mjPaellD2s8trXfQ8glcl6zbyV0KWohltqnN4CBBDgSdLKWDX0DWjlV9B9kjJC2nq2Y+SJN0P
ZnYl91Y77dSOL4XIcVuYxhRCp8JkWXNrZKZCxSonWRsVM0Ml2RicawKFWSV5NdejdhsLvMOarpl5
UvLRS8pnvMiJ3FI6g9b5qFiByTBCxtBhhV5t6rRW55awIBUI7N0Ghb6ECajfCyG82QbtTkJSqLUQ
LjSvt9AniNO5rBdng9RCfU0WSoVOfKXS9s0GZ1iUeX3a21oMu7I9wx0hPy1SauWhi45FE55JuvYR
0WpzVkqOvAhKbzNodXMh9eGnIqju05ExXJU25PiRSIwlWD/JjOoG5YeFI/x0KuAxQmaL2Cmyviiy
yJqj8OXT8YOujFQmRsJNvpaV+hHMN0uNYVKkElB/sBVRTFsdul6C38g6rKQFQpImMkaee4saJHRa
VHOA1tQoPolNKJRFG5kuGB+9e5Fr6WNf1jwx5FoCwtqkY0eDjczKXzIb2LDZdvjY6fLOp912q+Mn
P7WSkkMZO3ga9GBF+o4wH4WNqYyorBGCMtbwbJj20bAJfE+7UcHlV5OoNLhtaGFPC2D0U9/vnfGY
u28L/9wY9e2SkhA8tR/KuKgnWUHmGjkRnXTMCiY5xYyJPSrgU/k8FQiog7vKz0y43qc9Mdusk+M7
EuDraOTbB3D3lmUPFMlKDCjTII3qcFrgw02eX8Lbpwac4UJtSgi9LgFGqg2877Lx1rz7wVkEmQW4
2AVImXxSBK4mkzZX+n7d6JZHiRWLcGMt/LHkJddRPdOAnUPRieJCvVIFZPuL3kz5kGToCKYkT2+m
GQr6wV2nUqWcdxF8kDN6/Y41V4wEr3sUXTS2i0aHPIKT5M8IhPqtpVrIt1WpkplzxSR1mhttg1pI
3Zs17VMPNaUmkuJdUxPVSHnGwZ1XDHoeGFZfzi1CxpH2ErEVS4cAg1wqDHdm0IXJQ9KxvyFAgDGa
VUpQ17tYlFz3yOUZK9qiQ/GxoOYqqlQ8UCFl3r26Gv/fq0BdIgkS9RShDSKmJFckbdXFDto1FABf
9FpTaeWEWcClW6czt0nj+BwpkaY4ozs08si93vnkFQnP1ZnNwKAAzp9ypQr751ZtGvu5A4Ty4LfY
DMx19gCPhZDYavDyNrlpRs87fJfi6EKDN9/jUyvSJfKfbn8h147QZzbo6mRptp6Wz4HlQsgAlQVg
wyZpQmmrgEpzC+W+WqquVReLpvbtcMW92THvg9y6i6gwe2uD+qfjrKNBtutPxHtBOi0Bd47iqRya
ExywWukxLIMMsX5zIIH1owprtrjyqcRJ5UBSUUAgrzE4N2EggB+LwGtkLnFZoQ1wqAW4etqXyp1u
uU4wh2WhDMtGJFKVT5qyDi4y05L8U6eGU0zBOEjjFwozfrf0KdCANgrNmuDWx9tWoyQbJY17FlbQ
XabYmeR0XWExxbelZJqEVTSMu+s0jur+jJZsnMyQo1H1M093A/UC6ZVSoUBC18PNQqojUaFJqCf3
MnlUp7TNM6WspCXYsjP5gkSReF6Wo5DitRyp8o1i9sZj5RVtP9fyGqSCVobOiPGTRAKoLmwXtmcW
dEX9UgFGkSvqrB4BnGdyXfoFPVzRu+R3dZbWE1tvVBAqKvmFeqUAK29uTDGY+qr0At5M2PRsxjqz
U+vcEh7gEKC4xZSphKEsdRlmvxJIOJtGlwilqyAhaj/H98lkrMLq16mcDOqpIZmpdTmYguuDAx3s
qqOkSH1E6AFlU7kpqbBKPko8kyBFbGQKnNC/1aOBWowcmdl9Uni+Qd9MDOlFLmf2OgTd8yL1Wc2N
aXjpiu5Cew5s/iJU6UKiUCABN2mkprqOs7hE3b5LMpqKRl/dD1KqX3Y2wHncy+wsWFZeOcCHSFW0
ygAVZNkCqSRBH3TsWyKCwlUoKD1POr+iOWv7SUIYZHhh0LAOlfgJlIjyFIRcJxOteYVkElEhEaRV
hv6QGRhRoL5mOtmFGkGDhu1CzgZWnpnZxBxjYx0y+4Lg/5Ask8DmkGzlDrhaCKJWO7VLU/0oGVAJ
JsFgQbLw24481SvtOjwFWUrmDm9cgO4LEVlYZXYAtaA2pe7GMP27KOhAx3YqBK92orqtCrIEW5Yv
Hp8bXSbUTai3+YJsBRcr1PFin34V9Ej9rqTgkYPUikA3qFkvDbATArQqqGP6z1aX2yYJeuBM6kSx
t3GEnGnXOOXG0CXKOr4a0pajiEWRqfP6eyvs2MZOGVXqVRfyOFM6XeLUCFubRDvUq+dUVQGbF10t
1IsGuN9KRxDLmA6maUFFM+LqjGAhoiVTyhyccudFZ7VfYFuPPizQLUJmqUQbyKEBqwcq86vJHcem
AqIKosEr3N0MwEn3MQ4rdpm4ND+KEc3eu12N6mCbX0Iu5nikt3JfVSW0E00tzXmJcH2+CnqF1+Jk
HTjAxK6kO0S0gAeHmqatXC32zyuqvptUhoOkkxygLwgKIV9UVqzcqb1TNzysHMATkcRp6bb9be2n
yqbXVCrmWU65clrgvDCzkYf0TlNFY1s2lAF1SlXU2ZZmnXCq5bHXXIHGSh8B3HJ8UFoqI1h+eokc
jDz41WxoPc5Gsic3o1jRazvoH5o/04pAn1YBmLxZ6PZYO2keeOo6oJ9HwScpFplspudFgFrbxHH6
9DRWzObRbGzw63iJcAcVHdXlNE25bFOb99QhffC5MNMwnpp6jI0jTgdGO9FLpbxAC15+AttEzJ9J
KTUL3feuANfwz3ROCOgmnZwCyCQq9ic5eJEvMdjjqRPA7Z66CE1w24eBrU+8gaLmnKOlKxZBAn9r
0kNwxGaodhpznqHFFZ7JdixBjmQ3oBZXSlsxhM0n8EPAee2228A1tu0Z8b3AnRHR63mrlCA+ZQnI
KI1eD9BKbXJ+K3Knu7OsTO0vcplVl40DZ4uwN7usnJJLU1N65FjaMLY/NWmX3Q2GWV8EyJo9FTkL
YQo1gbUUqwL6aOCV5m2ZmIA+gf7Bo9N7e+sOgf4IrI7fTVSih41NluXPcLGPaL24kn/jFFkKGqG0
xJ3rl+d6JcpqTgZOjF5W3V1S9f6jU+YFuFIr1oGadOGgfLYiVbnuJFl+MpDCORdNHT8FppIjzWPA
m5YihSSqGjJqPrio3tA+AWEnS5k2A9Ykp5MoQ5CyrAvzS5BlBFG9TERSxa26kNVOPABP9SECGb7H
mxnA5sRyI2uzVumMWyxkSmml02u5pPaCuEWb5XwjzW9vyHLvKmGoHFYoWjmTyujDux5n2l3diG2N
duDc1Jt4ACZ2Q7DvbVRuomubxmG0Dq0CgHiHP9DE9B0osQU+rDmtUSAmbjjXrNzf5H5an2tp6iAA
YoUWbE2puhwCUQM59xX/OfAcF+CIXqb3qFWRVg6AexCzMyOouI3NnaIMxTU4CfuFr+1dY8cCwqjy
UuncyEr5vqit4DkFciJRAKwde9HQF6bPR1laB16WImJlUzcnEpCChe9R3AVCKLO0Q6FznanayI4V
RU8psYSqcBmSTCCGCBa6WwqKGmyoV9bCYNcN6lAaYbmuxMoGqUPWJZEe617p+sQEGooBjWYLeg59
6XjqmVQlxhc69IDaPBFS1ZchE7/9O5RX6N7CyMhnwCmGdeNkzuc6qJRneYATNqMol934fo2+DMjA
gtIJoKPTSJI5M4Iu5oQRicYyBiHoLzVXA29TWoD6yxAFLAyUmg7QkcGvyeN+Eogqg8FU4dmqMu39
toSDOwHjCPAqJ4XxXKTO5n7pIXsTUCEA+Z4qBliUMIyeEOyrZoYSGms5Nzl1G11gm+NTDjtLcgm8
WwVk67nrG61cVLUhkmkMb2BHUuFepFCAZ1bQITKHiB8aQ3k9JWSgF2gNFBrxcYps6DhSN6bfxMs5
feEkXMaO2iBMAzs2mUOMFE/IcTMpNBYgFOFxaC2UFFzj3Akc8wtAZdVEL00xH1o2MkeZIvIWzqyl
Z1OSBL+7LVVLpYenJbgES7mSz5xWbtSX6nWyqmrwBzxUNfHABjYqgE+jRKQlqo6SqwsbKxmUmruT
2Nks7IRatGBGKoWSFv9puxfgxaWZ3NrBNHGcblPIQY+EHYhomAg8G4T/KE6h/MShlzj3pu15S/je
+q2a0jnt6s548E2NwDIm4pInIXnco47zCsxC3Qa6ZFb+tV92wyUQK/W6HUyvmMlVMqLWoW8G1ybY
WEr4hpzraPJ5hEdF7/vXVo079plWxcOizovsUdA0evAdC2pBUNwXKfhkRCejF2XAPxPRqeCJuq55
gQ850Xogl2YCXaxQ+dcmXNkcZrtYJKgbUCGTcQmjhSDYPygv8etpSktwgqJdfaPEfXEGxDC4pM35
rCC9UU9lT3Hsudcge/GQqojEzCFu8EJFHHGPREWl6gAmfamYv93+bVCDsoYTydYKALnPMr3vNkPt
+9nUdgtWeEN1pVnrHqsUFR60qubWK+ENebtAukhKqdQWMSulmMD9p7j8OgD1b3ZECj0WzEGYlt3G
zD1CLs0ZszazRnTsrFVT/kTvOjZ+FDmsSxjsCq5zZupL1RRglvwUjWsFpD0cQ0OW+wVSN6GKkZWj
RxdVb+P0O2BvszbqyjGhyzRMUOTmDALvkguqrfouWmmFyJ05Eh4GuIyhJitWq7aJVpnf8ftvp4Cn
SK55ZsPp90iOohzSfqGjLQ9flQMMqoHVG9SfmsCeulULZK72dZfCiAhUPgx8LIiYNOUjMQyIhpZN
16hKPbWTOtXlFSBOkPQAFuiXEKFQT4vOBiMij2jA18lQEc2416fQb6npT+3XgLDk8JHv42qIUL+r
dS3eAFBzwmlVA0mcQlBVo4WHOo2zwjynKpaKOQIiWzYqfiYJh1c/sC9O5VBED1IcoPFIxdekmwu8
h1UNUHPnFNyndN0UFYmOpjIthNQIpCYYbg7yNEFTS54GZsCb7GUEzM6zvlPCVS347EkhRYk/k6S0
+MgaMilnpp3hzTvR1dSj3AIYimZSQJqquuPdVmXhEszQnTrLgiSAHmGWMkTnIILRkasqenolZuco
WA7USZa+EkAGn4AMVKt7o8lA6RIW0SyqcxOoFKx/Vg7qjOLh7R0WlN9LZLO8qF41SSQjo8pvI3QN
Q+mZNmWjLan/0BSWtbLcqIEhak4Vu0JpwJdlUCx1BzlI+K5B/0pDnamVIZBfky+41tLsAhlaQhvH
z5pJaZMzv+9RER16Cq1GW8l3XlLo+W0HPMc9I6tn+aHeS/cFVFT0UGoOSz6g6pLMYityT7m7WvUK
oIUryBF9JDIoKYpyRnRNE8+pu8RZlZ2ifSbKtx+j3J2HtgSIKoBiM8J5e9e6bFBcdVvHe/ACteMK
EZdNq0Px0Eh7KENMnD72bryQNjZsswq4UvVFLZxP8Pc4EQ2Dy3pRyd3HV+reqNz0d08ipJv4+Xmv
If3dj3/7uc70t//ib39NTAql58ttvCuPqCP19Yv8VLP67Xt81b7epEFS3aU/CFv/pV/6Vhr7x4H+
mgi2ApP3dwmm8XlfB3rV3/6jAcQWt5L6BXltCQ0qC78z2Lmc3a//+7cTkSbe179XNP03XMwUi3YM
0bQ8envzgd/M0I+P/qPy96/9zh99g93vfiva9/Ys/+wUmOpvhoXkN2Yqr99QZk6/mQHJMX8zZVsZ
adO///2/1hSoOkTmdy0DzfnNkPGKlw34wwdf3kEQ3dbwlsSBYfwfXN5/tS//3j1gaL85gAJBIb99
xVGW7Ns5YH0YTIy+Xx/jAvnXmgP9e326f3YPaCbf0dEs+Alf5+BgCpDE/w1HWA3f3X+1r368tQ8J
7m1/8x2/ff3O2xZAduLr3Lxttr90BP6FX/r9rphSsnh5vUqCXfl6hL8dpH/6C/uL5McBvp6gr7ZU
0P+V34UCX3/1DoOFt8HfTtPx5789f+u38HrOf/OX443+zY8Hv/t2AX/zt/tL4tvP+jofPz7pT7/D
/g9Xwa7YFs9+P3899b9+q/HW/1//Nt0m25cDn4fxQvj7Y/zgIPH7OflHoy4Rp0zENnnZDzVO4bj4
3zvwxa6j9LEfZxxVGVUf3zvs7ZZA5GTDPBW7Ex775CKAXsgq3g/9ugRG65r3ftJ9ElS7l5Pbalvt
yv1wr6OPl9B7R58yQLEVJx/iXRE8H7xWFetKDt5/+Ak8zF96tdNtETw97bYHU0P5mQjARq/yT8b/
2QL+PRz6cVkfhkL//N9/fZxxfk0Nfz88PHSDgwrfNpOreL9Bvt1if7BF/wts568vPjn5wVdvtFb7
hy/nL777ya6I68PTQj3CsAh6gCHce04d7IrRPPK9Tz1Nn9Py5L+vdzv4Hd7/ODktx5Pp4GOwl3r3
x1ymReXviuTkgh3CqfqzzxmVg97/ddLop2Mf4Tss4PTvn3DcNNYxxty9cP38/dA7Sb9wvKJznOzK
7xyGjvCyF8UuefZPNujc/Dj+EWb/6/i3af32ssfL4kNScb1WwfPJ+fcLyyayfO8LX9bbeD/K+FLG
HOK9Y6522+Ll6yp6u/CeZ2myFfs/O9gdJC/v/8R1wL1B3rwfafwmrzJh7/0qwMMRPI+35devc/gB
R3jyy117Mt2K3UuaHK5XXOX2HzbGfr8WKiH5sduP8jonFiWC987Jwzapt1W9H+ht3CPEF5fbujgc
9Q/v/L94rYwT/Hm3/T5eJG/ef4Ffn16Eo5+3eDz87MTEHfYIH7DN6u3J+BWWdZDsDmIu0sFjfAA9
yf0wr2/SMfY//vq8cEmV/laIn86Lc4QU4C2kXu3ELtn+z5MP5fMuKeF0vx42d+OO3SYnL9sTAI7+
wZypyhHW/10a7b6bNfUYocQdlb3Dpx09K9+7W+/qZisOXrGqHWFlfuT1BuXrhC/oJySHDz5Wqt77
4D8Emepo9vzeUX/BhfQ1r/31zXCQlBGcYFl4clVXoide/NkGQYrQpPmI1KVtY26PB8Cffu3/vMSH
ljJb6r2pzrfPP040hY9v/2g+voF93eXgs/Z/s//DPyobTLZ+QSa+X0Jv19b+p19/vdM+K+qDiOYY
y3S5Hbbk8UWQ7Z/w9XnH6uZ7d8Bp8V16PSpevnvQstjuxH6c12dVjhBJ8qz5waDqEU7Es7R4+W4K
1CNMAfo526A6eNpjHLTnu6dtclgrUo5RRbuCt3HwsOYRwolrulzFwajHyCdut/VLcPKh2D4dhsjq
MVKHW2x0Dy8v9Qib7OuhPz7zyTwOxhT14IxQR3nb9266j7uyOplsk2g/1LjvACPuf/z1Q+3TLt4d
rA7VPMLGu0xPWHT/rTz5Phg3jnGuLVOGPbmtn16I/yhQHmxFnbXyp9co1Tl6x390h2Am+PSzOxv7
c0WxnCPM0Yen+uSiLg9W5NfRj7As/+Nmfju/eZjP/vfJuHjGgtIP6x+EIrGHhtYLBsewEnA/+LMF
9bPL+g+u8CMWXlWMit4dfvxBVfY/qXHy4Yvnb5PXPGY/9+PePkLK+mHYFU/bIDw8/I9wZHwoODIO
T9IjBACcbp7YvuxK/9t5UI8wERc9vMXDy0o9xgOjEnA4t9oRTnoEaxDq/3YKtCM863QbP6Uvh+9M
P0LV6bYIxmJldHCI6Uc4vmilHCaaY2/9vbfoirT7ZD3+3+2Hm/1wb9H2Ed7caUJl7/tatHKMMgQj
H746RTnCtjjbZofLVzlGOLTG+LNHgfy7oY9RNXntjPD+iu+qY8eonbwW4n829hEWxpoMD9rGD1Ny
hH19vk0Pgk2ko/fr+tdDwovt8zb9YYsYRwh5Lth7qfhuLRtHmOILWg5Bcxh4K+YRjgwG3vbf9ZcU
8whv7nKXbQ+z6GM0yTbbYvu8+3k11j7C0thsox9CFcU5wkWyAXUDSYXK98F6hnPx/vV8S/ltm3Fs
7Id6TZ6UI6yOO38bfJ/hqMeILe62YfDjTKvqEV7h3TZoDw9n9RgRBq440RgWfn/Mqcc4ke6Hp91P
pkM/wj58CHZVctgYVY9x1F2RmabNyWlFpys7+fcT6PaoOtRfU8pvV6ICoPUIX+TrB64p0Je4kfOR
+/8Mfvahlm4eIYa4zah3iP5nibKmjPXid8dsF8HLi9idzLdltR9s3L5v1eh/PDqnyF+CIX2dtVs/
iFIuaGbt9/98w3d8+6H46FhAlPd/9J4blltlywsqAvH//s//LaPxp2XRA6HjCVbbpzTe7t/awXkI
+MrU9COUMO+COC2k87EysP8647RaOCNp8jEWxo6kINov9/LfZ3hQ9ORLwcl1nbxsD6B3jmVANjvC
h87S6CVlAu+2EWlkEB9kJZgT6YBr99/211/eeovmeHBQiVNkCjeQmN4/+GYriUB69oOthD75fry3
HOX1M47w7m/JtH8y8hHOoPNtVtEN/sngf3px/ecVlizy1X1XaTqCf8el8V8ekPtBeGA3D3bAEZbn
hzF+Pxj0CBtqklYlIcnBsMoxxiUcOSxt/+kq/PO6MP68HGDBt0v8GBHO1N++fDvmaDT/3nLH/+fu
2pXbNqLor7BLUmRGAMVXkxmRpuSH5GhESYU7kFxTiCFCAQEpVJ8vSeUiXcp0/LGcBbQa3AVMkMSJ
KXtcaSwtFou793nuuRfqLhkHgJMBKQeUWQNThWdC8R4ydK66DSdwAvCY6ucRJBCZLBWhOdocT+oM
EIQFswbhoAlj2yLENc9I6o8aSD1/PqP89hllnIF3pxrXKpoKc94i6PRXv/ljoBSFxLcJGb7hbHkX
54+BEVUPfwdeLYTeC0pgVNXoiurrPwTlmpV/YgDtMGDaD++kumZ4RJe49ifI/cqVGXi1Ezip4hJ2
CbJ2glKIMANdws0uwdMdMG726p9YNaY/vLkPfZlaQPu9kesaXqaaL8VR6PJXbZNw6o9trwBEdYR1
1SIEYaxZKPVXGWEK9mudAgNif4Y4a+YtJrIm5FRXP6v1w5m3DGMZUzl6IGpdW67zkA9CBzsM5B2W
tRYl3OIzGNKJ1V3FCLzOgBoGOiwRRtppE+5ytjLKsPLGMczcWfio9S/awIwQpJejTXBF3/tw8cWq
DJORrmodRKdlHrO7QsvU8M99f7GwcciEmPZi9TkBO4SwSGBOqb/tC0QmdqsSwY0dqeXkRgWBEsLs
HhB2nJWyjlKH07y/ljn3gGBARmquZjLCdxktYSPdM+k1ThVKqGLTjErnCOk0q+rkMqCQIzSxCYlz
GZb/MpRRmtskGOjR6q+wAbKP1ecUyH0erf6eT/w7edZNgqECbsq36mUuAxdx6c0fbQUNpgAjK7vr
patZ4YIzkBHIE3wChKFx7C2EW+QygAzoufYtn95llFGHyMPE4PMxp5qqDYaB/VCIQVxG+eGDfzv2
xg9Sihno1kyHFu93h2Cq+ijOXMKZE2lSoPDMoe8uykfjpYQOdVAxdJoHmHbZwQwRKOrqeGp/eVgH
5ZXvMRFrujqFb9mqJgHY35do9g7QkrhJThztGnOENhUd7eEEff4VvzPJE17sDYtpsx3o2oAVuz29
8ob1xeeeXvH1U1Gvt65tY0vSA9vtdJhEofQH0K9bTENvt2gG2SqjkUh5UOodQYISe8GvQ4W04BRs
t+cn/7lIfdFEN0ZBS2+39q/6JsjgqoxQota5nKMzY2b3GLd18fMQHPyHbrvbQcfx2tQwgpKNqueQ
Gc8SxHYXo8Hcbs89hL1BZ2xzbefGpg/qe4GuMIwKdCcY843L1AVfJ94P1IQYM2pf2ARcJssLNUN0
uOnjzpDOugMe4FZ+KuDlWz3QGrbaYGLrNFuYXc94mIcBLGpsVtI+F2jeOvofJvb0Ophkvx4Gtelb
PVOuoM1Ysw5o5BL+NktN6cd2D8G+0sQpNl1ICIKZtZmr7LH7s1KZetrESuUk4FuwQgHawKTgFbRO
7o02vKpHQCcjwhaf2/xQw+PUOlju1SFkR/oqmPmJYKtgtANiVDAONg2AX6voUc3Cewtl7q7THhue
NDbvWX2ijNR9PwlmmhHGfDR9YZuE7b5SujlCwFkYHWBvIhyDJO5i5DyHi9g2bQz2jMGj0pib/Nky
cp4g9LcPoUNIsB97UajKMHdr7dGG4nscefOJiKi7hBt94o/hq1ktowzg8EmC1raFWuY/Xa/gtG+v
L0/AUeXN5bKMcwCjnTxdRpIakz2RtxHii1jfHMnu6v11AuR0JA7BYWSR3wCjbikHh5FFfhN7gdyt
QziFtyqyBAzDrOof7lvAQVAulN23DsMCnXrxvSUNjJTmqR/fJLZr4hRDxO0v2ygI79FZIAWYgU46
9aHXY1DGxEpCwcAyX/8LniZ/KPTVJdHMrKWNssOApZ+FwRRnItZlsL6hA8ezS7OEK4I6ciw3y0jv
fiFMcRhZWGQmHjypKximGYRxtmJj9IqfgxQwsepuDoMI9QKlMSvYAL22EbvdLYe+0YBfCplABzdh
4VRrRuDWMWvpO+cyoo7RnUUagyjYPKTGSYCUaQyWPLNSul0K3eUDGBFl+ZERJI0e/Bid47YYuwyT
d/VJ8/II5xJ5InMyu5/xVcaG+w6NXtNQho3FBO725ulaw1shdwM/FhrDXZsf2dDfhkaGgVKzSAo0
I6oZgQDAuoIMsCIaY1TKvimL35ihxiDXyVLG6EEtIUpEEYtgrN6Fi/BenHav52CgXa++IK7+1Pem
LDTrHDZBRNjroR7XBQlK87D6cftLrWUkz3VTa/n967v9/3B9gY330dIo9b/jIEQfY+PC4r6mlNgD
cCoH9x6ycWab2iJ0CKYRBK+xAtJFGF0GByN4E6Y605/fMJqRzI+76+33OODImyVix85afvENteo5
gMSy/8upzgrkBXaIwo5movs65DbPxOffxJ07ipKx/GT1RQGFUh+CkCZn+140tvnBGU+YJX4gbwej
CVzvFtdZ3g6CmdLYfTAZQozF0gySjoG3hNtfZqYYsevAkg4GUPlVeAtckhxFwAgxzbrlnTkMBgnM
sLBHYzAiQij7KSZLJLJkX6xPb+/tvga3oW+uW5rQYDQEv4UcW9/PYTDjgYBYI9ZsfDWjd0t75gsN
S43FaaytMG9qnpC1jkPtYAg/1GWw42WMye98jHdOtel7de9LDcKgG8iecppMrACD4aCD13nuT71p
uv3LcAw4Q/4LuIwcqearyM5nALnEYIeScQ4uo26XHdS1j6IKZsPo6ED3YmZaoUB3wuhuwRTG2F/c
NK79aOaXKnnQ/pnz3N13uxqtfQLBn+0jV2m1VmEabf2dD+DLguHILJQmZBidEyNPekVuh1AwAnlN
3BiizI4chOx8cRkVykw64cLEN6vPgboV+Y0WoyaTvsCZhyfIZBVgqYyOz+wFMivQ+DErXv6U/7RN
QFkqQ5X9ef461P4uYa9l6DxGAhj5oY9hYEbX5L90GwkoTI/qtdtI53S7QBhWpm/3990zMGHdcO8F
8plGM9g5C1bDIALqgzjOqmoy0o39yHuUUHxGu43mERFJKUYz7EDPt7ISugyqquEEsYRMRzGG4T2N
OELfn9XUzSjfHXvBpy+mWgmJ3JMEpLEyx0GhokMHKxJTQjQcBmpHE/8hfSLMt8OYGnWu7Ek9lUq1
ukv6KkrszbqMG3KNQsojBi6KDwc8q7ESX/J292cGynDZdY1C/m2q8+753zZJz9zYU7GZrf4/Bywu
A06LhZ+2ucacFYC7+X2/jLcsg75/3bfMbl5KYmU+ldnAOq57zG5HqCguDYMs9CJZWM0BLiOTdLn6
F62VS6FD0djwcu94WY+C+Sy7Eo69POkv61n4/t6yrEXihb1lXjSMFsgp9KeK1iTA6MZf/gMAAP//
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414020</xdr:colOff>
      <xdr:row>28</xdr:row>
      <xdr:rowOff>31326</xdr:rowOff>
    </xdr:from>
    <xdr:to>
      <xdr:col>9</xdr:col>
      <xdr:colOff>322580</xdr:colOff>
      <xdr:row>33</xdr:row>
      <xdr:rowOff>110066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4A8D01F-4FB5-44B8-95AE-BFC30A8DE077}"/>
            </a:ext>
          </a:extLst>
        </xdr:cNvPr>
        <xdr:cNvSpPr/>
      </xdr:nvSpPr>
      <xdr:spPr>
        <a:xfrm>
          <a:off x="6239087" y="5475393"/>
          <a:ext cx="3159760" cy="109474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Average Experince</a:t>
          </a:r>
        </a:p>
      </xdr:txBody>
    </xdr:sp>
    <xdr:clientData/>
  </xdr:twoCellAnchor>
  <xdr:twoCellAnchor>
    <xdr:from>
      <xdr:col>1</xdr:col>
      <xdr:colOff>237672</xdr:colOff>
      <xdr:row>28</xdr:row>
      <xdr:rowOff>41366</xdr:rowOff>
    </xdr:from>
    <xdr:to>
      <xdr:col>4</xdr:col>
      <xdr:colOff>550092</xdr:colOff>
      <xdr:row>33</xdr:row>
      <xdr:rowOff>142966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55E6AF5-6438-1E25-41FD-C33EAB9C9E20}"/>
            </a:ext>
          </a:extLst>
        </xdr:cNvPr>
        <xdr:cNvSpPr/>
      </xdr:nvSpPr>
      <xdr:spPr>
        <a:xfrm>
          <a:off x="1456872" y="5745480"/>
          <a:ext cx="3120934" cy="111397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Median Salary</a:t>
          </a:r>
        </a:p>
      </xdr:txBody>
    </xdr:sp>
    <xdr:clientData/>
  </xdr:twoCellAnchor>
  <xdr:twoCellAnchor>
    <xdr:from>
      <xdr:col>0</xdr:col>
      <xdr:colOff>221826</xdr:colOff>
      <xdr:row>5</xdr:row>
      <xdr:rowOff>19050</xdr:rowOff>
    </xdr:from>
    <xdr:to>
      <xdr:col>4</xdr:col>
      <xdr:colOff>1143846</xdr:colOff>
      <xdr:row>27</xdr:row>
      <xdr:rowOff>22859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B71EC-21FA-4936-A4B8-C89539359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21166</xdr:colOff>
      <xdr:row>5</xdr:row>
      <xdr:rowOff>19050</xdr:rowOff>
    </xdr:from>
    <xdr:to>
      <xdr:col>23</xdr:col>
      <xdr:colOff>204045</xdr:colOff>
      <xdr:row>26</xdr:row>
      <xdr:rowOff>176106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5BF4A-A68C-4221-B648-8C2D7AD2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3694253</xdr:colOff>
      <xdr:row>31</xdr:row>
      <xdr:rowOff>67519</xdr:rowOff>
    </xdr:from>
    <xdr:ext cx="2970836" cy="33207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04BA5CF-7960-3332-0BB1-F77820D8C646}"/>
            </a:ext>
          </a:extLst>
        </xdr:cNvPr>
        <xdr:cNvSpPr txBox="1"/>
      </xdr:nvSpPr>
      <xdr:spPr>
        <a:xfrm>
          <a:off x="3694253" y="5874152"/>
          <a:ext cx="2970836" cy="332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kern="1200"/>
        </a:p>
      </xdr:txBody>
    </xdr:sp>
    <xdr:clientData/>
  </xdr:oneCellAnchor>
  <xdr:oneCellAnchor>
    <xdr:from>
      <xdr:col>1</xdr:col>
      <xdr:colOff>441406</xdr:colOff>
      <xdr:row>29</xdr:row>
      <xdr:rowOff>96905</xdr:rowOff>
    </xdr:from>
    <xdr:ext cx="2601566" cy="810229"/>
    <xdr:sp macro="" textlink="median">
      <xdr:nvSpPr>
        <xdr:cNvPr id="6" name="TextBox 5">
          <a:extLst>
            <a:ext uri="{FF2B5EF4-FFF2-40B4-BE49-F238E27FC236}">
              <a16:creationId xmlns:a16="http://schemas.microsoft.com/office/drawing/2014/main" id="{019B1803-8AD3-EAF9-FF7D-8D41E882D1D5}"/>
            </a:ext>
          </a:extLst>
        </xdr:cNvPr>
        <xdr:cNvSpPr txBox="1"/>
      </xdr:nvSpPr>
      <xdr:spPr>
        <a:xfrm>
          <a:off x="1660606" y="5986076"/>
          <a:ext cx="2601566" cy="810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CEA3FA47-9D21-463C-A0C6-ADA790E2E825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 $130,000 </a:t>
          </a:fld>
          <a:endParaRPr lang="en-US" sz="3200" b="1" kern="1200"/>
        </a:p>
      </xdr:txBody>
    </xdr:sp>
    <xdr:clientData/>
  </xdr:oneCellAnchor>
  <xdr:oneCellAnchor>
    <xdr:from>
      <xdr:col>6</xdr:col>
      <xdr:colOff>851106</xdr:colOff>
      <xdr:row>29</xdr:row>
      <xdr:rowOff>118625</xdr:rowOff>
    </xdr:from>
    <xdr:ext cx="2327190" cy="839165"/>
    <xdr:sp macro="" textlink="avg_age">
      <xdr:nvSpPr>
        <xdr:cNvPr id="8" name="TextBox 7">
          <a:extLst>
            <a:ext uri="{FF2B5EF4-FFF2-40B4-BE49-F238E27FC236}">
              <a16:creationId xmlns:a16="http://schemas.microsoft.com/office/drawing/2014/main" id="{30200376-3F43-6346-B423-2BBB2E150C98}"/>
            </a:ext>
          </a:extLst>
        </xdr:cNvPr>
        <xdr:cNvSpPr txBox="1"/>
      </xdr:nvSpPr>
      <xdr:spPr>
        <a:xfrm>
          <a:off x="6676173" y="5748958"/>
          <a:ext cx="2327190" cy="83916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F78767DC-39C0-4B50-A359-60BC741ED15B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4.16</a:t>
          </a:fld>
          <a:endParaRPr lang="en-US" sz="3200" b="1" kern="1200"/>
        </a:p>
      </xdr:txBody>
    </xdr:sp>
    <xdr:clientData/>
  </xdr:oneCellAnchor>
  <xdr:twoCellAnchor>
    <xdr:from>
      <xdr:col>20</xdr:col>
      <xdr:colOff>131234</xdr:colOff>
      <xdr:row>28</xdr:row>
      <xdr:rowOff>39793</xdr:rowOff>
    </xdr:from>
    <xdr:to>
      <xdr:col>23</xdr:col>
      <xdr:colOff>39794</xdr:colOff>
      <xdr:row>33</xdr:row>
      <xdr:rowOff>133773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CCB77E0-FA8F-43CF-A93A-ACFCC9A9965E}"/>
            </a:ext>
          </a:extLst>
        </xdr:cNvPr>
        <xdr:cNvSpPr/>
      </xdr:nvSpPr>
      <xdr:spPr>
        <a:xfrm>
          <a:off x="10450891" y="5743907"/>
          <a:ext cx="3076303" cy="110635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Job</a:t>
          </a:r>
          <a:r>
            <a:rPr lang="en-US" sz="1600" b="1" kern="1200" baseline="0"/>
            <a:t> Count</a:t>
          </a:r>
          <a:endParaRPr lang="en-US" sz="1600" b="1" kern="1200"/>
        </a:p>
      </xdr:txBody>
    </xdr:sp>
    <xdr:clientData/>
  </xdr:twoCellAnchor>
  <xdr:oneCellAnchor>
    <xdr:from>
      <xdr:col>20</xdr:col>
      <xdr:colOff>427430</xdr:colOff>
      <xdr:row>29</xdr:row>
      <xdr:rowOff>92400</xdr:rowOff>
    </xdr:from>
    <xdr:ext cx="2362200" cy="694481"/>
    <xdr:sp macro="" textlink="job_count">
      <xdr:nvSpPr>
        <xdr:cNvPr id="11" name="TextBox 10">
          <a:extLst>
            <a:ext uri="{FF2B5EF4-FFF2-40B4-BE49-F238E27FC236}">
              <a16:creationId xmlns:a16="http://schemas.microsoft.com/office/drawing/2014/main" id="{C5564FA1-8005-7DA6-580D-6C9C8FC4EB1C}"/>
            </a:ext>
          </a:extLst>
        </xdr:cNvPr>
        <xdr:cNvSpPr txBox="1"/>
      </xdr:nvSpPr>
      <xdr:spPr>
        <a:xfrm>
          <a:off x="10747087" y="5981571"/>
          <a:ext cx="2362200" cy="6944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noAutofit/>
        </a:bodyPr>
        <a:lstStyle/>
        <a:p>
          <a:pPr algn="ctr"/>
          <a:fld id="{903624D8-2BDC-44DD-9C94-5C7E00CD9AAB}" type="TxLink">
            <a:rPr lang="en-US" sz="3200" b="1" i="0" u="none" strike="noStrike" kern="1200">
              <a:solidFill>
                <a:srgbClr val="000000"/>
              </a:solidFill>
              <a:latin typeface="Aptos Narrow"/>
            </a:rPr>
            <a:pPr algn="ctr"/>
            <a:t> 51 </a:t>
          </a:fld>
          <a:endParaRPr lang="en-US" sz="3200" kern="1200"/>
        </a:p>
      </xdr:txBody>
    </xdr:sp>
    <xdr:clientData/>
  </xdr:oneCellAnchor>
  <xdr:twoCellAnchor>
    <xdr:from>
      <xdr:col>5</xdr:col>
      <xdr:colOff>56727</xdr:colOff>
      <xdr:row>5</xdr:row>
      <xdr:rowOff>28575</xdr:rowOff>
    </xdr:from>
    <xdr:to>
      <xdr:col>14</xdr:col>
      <xdr:colOff>292947</xdr:colOff>
      <xdr:row>27</xdr:row>
      <xdr:rowOff>5080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FBED32B2-4553-475D-9767-F9AF275416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0707" y="1468755"/>
              <a:ext cx="4777740" cy="399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haj\OneDrive\Documents\Excel%20for%20Data%20Analytics%20-%20Full%20Course%20for%20Beginners\1_Salary_Dashboard.xlsx" TargetMode="External"/><Relationship Id="rId1" Type="http://schemas.openxmlformats.org/officeDocument/2006/relationships/externalLinkPath" Target="1_Salary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alary_Dashboard"/>
      <sheetName val="Data Validation"/>
      <sheetName val="Jobs"/>
      <sheetName val="Country"/>
      <sheetName val="Type"/>
      <sheetName val="Platform"/>
    </sheetNames>
    <sheetDataSet>
      <sheetData sheetId="0"/>
      <sheetData sheetId="1">
        <row r="4">
          <cell r="C4" t="str">
            <v>Senior Data Engineer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15523D-E654-4698-AF28-9C43EF72DDDA}" name="Table1" displayName="Table1" ref="A1:I6701" totalsRowShown="0">
  <autoFilter ref="A1:I6701" xr:uid="{8C15523D-E654-4698-AF28-9C43EF72DDDA}"/>
  <tableColumns count="9">
    <tableColumn id="1" xr3:uid="{F8AF39F4-F6E1-42C6-8D24-7D44E0333E1A}" name="Number"/>
    <tableColumn id="2" xr3:uid="{B1FCCD27-7AED-49F0-A4BF-DA3B2D759A94}" name="Age"/>
    <tableColumn id="3" xr3:uid="{81F92E20-5879-44DC-8F01-B09053F4B0C5}" name="Gender"/>
    <tableColumn id="4" xr3:uid="{11D4E951-046B-405B-91CE-46B13A4BFA40}" name="Education Level"/>
    <tableColumn id="5" xr3:uid="{E192DEED-1E3E-40E4-B02D-4C600533D80C}" name="Job Title"/>
    <tableColumn id="6" xr3:uid="{B769C1B3-1DE2-4933-8D99-44F579A95DE1}" name="Years of Experience"/>
    <tableColumn id="7" xr3:uid="{BA39CE47-C040-451A-8011-D0787CDDC8DB}" name="Salary" dataDxfId="0"/>
    <tableColumn id="8" xr3:uid="{CE9E11FA-D578-4B49-93E0-C4807B028CE5}" name="Country"/>
    <tableColumn id="9" xr3:uid="{81F4174F-B8E5-4BBA-97D0-134324A2E515}" name="Ra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B4DF-0EC9-4A7B-ABEC-B1ADE7E99BBA}">
  <sheetPr>
    <tabColor rgb="FF00B0F0"/>
  </sheetPr>
  <dimension ref="B1:X32"/>
  <sheetViews>
    <sheetView showGridLines="0" showRowColHeaders="0" tabSelected="1" topLeftCell="A2" zoomScale="68" zoomScaleNormal="70" workbookViewId="0">
      <selection activeCell="V4" sqref="V4"/>
    </sheetView>
  </sheetViews>
  <sheetFormatPr defaultRowHeight="14.4" x14ac:dyDescent="0.3"/>
  <cols>
    <col min="1" max="1" width="17.77734375" customWidth="1"/>
    <col min="2" max="2" width="6.6640625" customWidth="1"/>
    <col min="3" max="3" width="25.33203125" customWidth="1"/>
    <col min="4" max="4" width="8.88671875" customWidth="1"/>
    <col min="5" max="5" width="16.77734375" customWidth="1"/>
    <col min="6" max="6" width="9.44140625" customWidth="1"/>
    <col min="7" max="7" width="15.88671875" customWidth="1"/>
    <col min="8" max="8" width="22.5546875" customWidth="1"/>
    <col min="11" max="11" width="0.5546875" customWidth="1"/>
    <col min="12" max="14" width="8.88671875" hidden="1" customWidth="1"/>
    <col min="15" max="15" width="5.88671875" customWidth="1"/>
    <col min="16" max="16" width="2" customWidth="1"/>
    <col min="17" max="17" width="0.6640625" customWidth="1"/>
    <col min="18" max="18" width="1.109375" hidden="1" customWidth="1"/>
    <col min="19" max="19" width="6.77734375" hidden="1" customWidth="1"/>
    <col min="20" max="20" width="9.109375" hidden="1" customWidth="1"/>
    <col min="21" max="21" width="9.21875" customWidth="1"/>
    <col min="22" max="22" width="28.109375" customWidth="1"/>
  </cols>
  <sheetData>
    <row r="1" spans="2:24" s="7" customFormat="1" ht="37.200000000000003" thickBot="1" x14ac:dyDescent="0.75">
      <c r="B1" s="13"/>
      <c r="C1" s="17" t="s">
        <v>225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2" spans="2:24" ht="15" thickTop="1" x14ac:dyDescent="0.3"/>
    <row r="3" spans="2:24" ht="25.8" x14ac:dyDescent="0.5">
      <c r="C3" s="12" t="s">
        <v>223</v>
      </c>
      <c r="H3" s="8" t="s">
        <v>6</v>
      </c>
      <c r="V3" s="8" t="s">
        <v>224</v>
      </c>
    </row>
    <row r="4" spans="2:24" ht="21" x14ac:dyDescent="0.4">
      <c r="C4" s="10" t="s">
        <v>15</v>
      </c>
      <c r="H4" s="9" t="s">
        <v>20</v>
      </c>
      <c r="V4" s="11" t="s">
        <v>9</v>
      </c>
    </row>
    <row r="32" spans="2:3" ht="21" x14ac:dyDescent="0.4">
      <c r="B32" s="6"/>
      <c r="C32" s="5"/>
    </row>
  </sheetData>
  <dataConsolidate/>
  <mergeCells count="1">
    <mergeCell ref="C1:X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AC48A89-BDA9-4387-9E9B-3CFDC2B2322D}">
          <x14:formula1>
            <xm:f>'uniqe values'!$B$1:$B$190</xm:f>
          </x14:formula1>
          <xm:sqref>C4</xm:sqref>
        </x14:dataValidation>
        <x14:dataValidation type="list" allowBlank="1" showInputMessage="1" showErrorMessage="1" xr:uid="{FDECFC15-1FAA-49F5-9442-DE92B0B3A752}">
          <x14:formula1>
            <xm:f>'uniqe values'!$A$1:$A$4</xm:f>
          </x14:formula1>
          <xm:sqref>V4</xm:sqref>
        </x14:dataValidation>
        <x14:dataValidation type="list" allowBlank="1" showInputMessage="1" showErrorMessage="1" xr:uid="{D7166CAF-9517-4181-97E4-CF7E75229F32}">
          <x14:formula1>
            <xm:f>'uniqe values'!$C$1:$C$5</xm:f>
          </x14:formula1>
          <xm:sqref>H4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E8560-C63C-409B-9978-2550118A94A0}">
  <sheetPr>
    <tabColor theme="5"/>
  </sheetPr>
  <dimension ref="A1:I6701"/>
  <sheetViews>
    <sheetView workbookViewId="0">
      <selection activeCell="E1" sqref="E1"/>
    </sheetView>
  </sheetViews>
  <sheetFormatPr defaultRowHeight="14.4" x14ac:dyDescent="0.3"/>
  <cols>
    <col min="1" max="1" width="10.33203125" customWidth="1"/>
    <col min="2" max="2" width="6.21875" bestFit="1" customWidth="1"/>
    <col min="3" max="3" width="9.33203125" bestFit="1" customWidth="1"/>
    <col min="4" max="4" width="16.33203125" bestFit="1" customWidth="1"/>
    <col min="5" max="5" width="33" bestFit="1" customWidth="1"/>
    <col min="6" max="6" width="6.33203125" customWidth="1"/>
    <col min="7" max="7" width="11.6640625" bestFit="1" customWidth="1"/>
    <col min="8" max="8" width="9.6640625" bestFit="1" customWidth="1"/>
    <col min="9" max="9" width="15" bestFit="1" customWidth="1"/>
  </cols>
  <sheetData>
    <row r="1" spans="1:9" x14ac:dyDescent="0.3">
      <c r="A1" t="s">
        <v>222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>
        <v>32</v>
      </c>
      <c r="C2" t="s">
        <v>8</v>
      </c>
      <c r="D2" t="s">
        <v>9</v>
      </c>
      <c r="E2" t="s">
        <v>10</v>
      </c>
      <c r="F2">
        <v>5</v>
      </c>
      <c r="G2" s="1">
        <v>90000</v>
      </c>
      <c r="H2" t="s">
        <v>11</v>
      </c>
      <c r="I2" t="s">
        <v>12</v>
      </c>
    </row>
    <row r="3" spans="1:9" x14ac:dyDescent="0.3">
      <c r="A3">
        <v>1</v>
      </c>
      <c r="B3">
        <v>28</v>
      </c>
      <c r="C3" t="s">
        <v>13</v>
      </c>
      <c r="D3" t="s">
        <v>14</v>
      </c>
      <c r="E3" t="s">
        <v>15</v>
      </c>
      <c r="F3">
        <v>3</v>
      </c>
      <c r="G3" s="1">
        <v>65000</v>
      </c>
      <c r="H3" t="s">
        <v>16</v>
      </c>
      <c r="I3" t="s">
        <v>17</v>
      </c>
    </row>
    <row r="4" spans="1:9" x14ac:dyDescent="0.3">
      <c r="A4">
        <v>2</v>
      </c>
      <c r="B4">
        <v>45</v>
      </c>
      <c r="C4" t="s">
        <v>8</v>
      </c>
      <c r="D4" t="s">
        <v>18</v>
      </c>
      <c r="E4" t="s">
        <v>19</v>
      </c>
      <c r="F4">
        <v>15</v>
      </c>
      <c r="G4" s="1">
        <v>150000</v>
      </c>
      <c r="H4" t="s">
        <v>20</v>
      </c>
      <c r="I4" t="s">
        <v>12</v>
      </c>
    </row>
    <row r="5" spans="1:9" x14ac:dyDescent="0.3">
      <c r="A5">
        <v>3</v>
      </c>
      <c r="B5">
        <v>36</v>
      </c>
      <c r="C5" t="s">
        <v>13</v>
      </c>
      <c r="D5" t="s">
        <v>9</v>
      </c>
      <c r="E5" t="s">
        <v>21</v>
      </c>
      <c r="F5">
        <v>7</v>
      </c>
      <c r="G5" s="1">
        <v>60000</v>
      </c>
      <c r="H5" t="s">
        <v>16</v>
      </c>
      <c r="I5" t="s">
        <v>17</v>
      </c>
    </row>
    <row r="6" spans="1:9" x14ac:dyDescent="0.3">
      <c r="A6">
        <v>4</v>
      </c>
      <c r="B6">
        <v>52</v>
      </c>
      <c r="C6" t="s">
        <v>8</v>
      </c>
      <c r="D6" t="s">
        <v>14</v>
      </c>
      <c r="E6" t="s">
        <v>22</v>
      </c>
      <c r="F6">
        <v>20</v>
      </c>
      <c r="G6" s="1">
        <v>200000</v>
      </c>
      <c r="H6" t="s">
        <v>16</v>
      </c>
      <c r="I6" t="s">
        <v>23</v>
      </c>
    </row>
    <row r="7" spans="1:9" x14ac:dyDescent="0.3">
      <c r="A7">
        <v>5</v>
      </c>
      <c r="B7">
        <v>29</v>
      </c>
      <c r="C7" t="s">
        <v>8</v>
      </c>
      <c r="D7" t="s">
        <v>9</v>
      </c>
      <c r="E7" t="s">
        <v>24</v>
      </c>
      <c r="F7">
        <v>2</v>
      </c>
      <c r="G7" s="1">
        <v>55000</v>
      </c>
      <c r="H7" t="s">
        <v>16</v>
      </c>
      <c r="I7" t="s">
        <v>17</v>
      </c>
    </row>
    <row r="8" spans="1:9" x14ac:dyDescent="0.3">
      <c r="A8">
        <v>6</v>
      </c>
      <c r="B8">
        <v>42</v>
      </c>
      <c r="C8" t="s">
        <v>13</v>
      </c>
      <c r="D8" t="s">
        <v>14</v>
      </c>
      <c r="E8" t="s">
        <v>25</v>
      </c>
      <c r="F8">
        <v>12</v>
      </c>
      <c r="G8" s="1">
        <v>120000</v>
      </c>
      <c r="H8" t="s">
        <v>16</v>
      </c>
      <c r="I8" t="s">
        <v>23</v>
      </c>
    </row>
    <row r="9" spans="1:9" x14ac:dyDescent="0.3">
      <c r="A9">
        <v>7</v>
      </c>
      <c r="B9">
        <v>31</v>
      </c>
      <c r="C9" t="s">
        <v>8</v>
      </c>
      <c r="D9" t="s">
        <v>9</v>
      </c>
      <c r="E9" t="s">
        <v>26</v>
      </c>
      <c r="F9">
        <v>4</v>
      </c>
      <c r="G9" s="1">
        <v>80000</v>
      </c>
      <c r="H9" t="s">
        <v>27</v>
      </c>
      <c r="I9" t="s">
        <v>28</v>
      </c>
    </row>
    <row r="10" spans="1:9" x14ac:dyDescent="0.3">
      <c r="A10">
        <v>8</v>
      </c>
      <c r="B10">
        <v>26</v>
      </c>
      <c r="C10" t="s">
        <v>13</v>
      </c>
      <c r="D10" t="s">
        <v>9</v>
      </c>
      <c r="E10" t="s">
        <v>29</v>
      </c>
      <c r="F10">
        <v>1</v>
      </c>
      <c r="G10" s="1">
        <v>45000</v>
      </c>
      <c r="H10" t="s">
        <v>27</v>
      </c>
      <c r="I10" t="s">
        <v>30</v>
      </c>
    </row>
    <row r="11" spans="1:9" x14ac:dyDescent="0.3">
      <c r="A11">
        <v>9</v>
      </c>
      <c r="B11">
        <v>38</v>
      </c>
      <c r="C11" t="s">
        <v>8</v>
      </c>
      <c r="D11" t="s">
        <v>18</v>
      </c>
      <c r="E11" t="s">
        <v>31</v>
      </c>
      <c r="F11">
        <v>10</v>
      </c>
      <c r="G11" s="1">
        <v>110000</v>
      </c>
      <c r="H11" t="s">
        <v>32</v>
      </c>
      <c r="I11" t="s">
        <v>33</v>
      </c>
    </row>
    <row r="12" spans="1:9" x14ac:dyDescent="0.3">
      <c r="A12">
        <v>10</v>
      </c>
      <c r="B12">
        <v>29</v>
      </c>
      <c r="C12" t="s">
        <v>8</v>
      </c>
      <c r="D12" t="s">
        <v>14</v>
      </c>
      <c r="E12" t="s">
        <v>34</v>
      </c>
      <c r="F12">
        <v>3</v>
      </c>
      <c r="G12" s="1">
        <v>75000</v>
      </c>
      <c r="H12" t="s">
        <v>11</v>
      </c>
      <c r="I12" t="s">
        <v>35</v>
      </c>
    </row>
    <row r="13" spans="1:9" x14ac:dyDescent="0.3">
      <c r="A13">
        <v>11</v>
      </c>
      <c r="B13">
        <v>48</v>
      </c>
      <c r="C13" t="s">
        <v>13</v>
      </c>
      <c r="D13" t="s">
        <v>9</v>
      </c>
      <c r="E13" t="s">
        <v>36</v>
      </c>
      <c r="F13">
        <v>18</v>
      </c>
      <c r="G13" s="1">
        <v>140000</v>
      </c>
      <c r="H13" t="s">
        <v>11</v>
      </c>
      <c r="I13" t="s">
        <v>23</v>
      </c>
    </row>
    <row r="14" spans="1:9" x14ac:dyDescent="0.3">
      <c r="A14">
        <v>12</v>
      </c>
      <c r="B14">
        <v>35</v>
      </c>
      <c r="C14" t="s">
        <v>8</v>
      </c>
      <c r="D14" t="s">
        <v>9</v>
      </c>
      <c r="E14" t="s">
        <v>37</v>
      </c>
      <c r="F14">
        <v>6</v>
      </c>
      <c r="G14" s="1">
        <v>65000</v>
      </c>
      <c r="H14" t="s">
        <v>27</v>
      </c>
      <c r="I14" t="s">
        <v>28</v>
      </c>
    </row>
    <row r="15" spans="1:9" x14ac:dyDescent="0.3">
      <c r="A15">
        <v>13</v>
      </c>
      <c r="B15">
        <v>40</v>
      </c>
      <c r="C15" t="s">
        <v>13</v>
      </c>
      <c r="D15" t="s">
        <v>14</v>
      </c>
      <c r="E15" t="s">
        <v>38</v>
      </c>
      <c r="F15">
        <v>14</v>
      </c>
      <c r="G15" s="1">
        <v>130000</v>
      </c>
      <c r="H15" t="s">
        <v>16</v>
      </c>
      <c r="I15" t="s">
        <v>39</v>
      </c>
    </row>
    <row r="16" spans="1:9" x14ac:dyDescent="0.3">
      <c r="A16">
        <v>14</v>
      </c>
      <c r="B16">
        <v>27</v>
      </c>
      <c r="C16" t="s">
        <v>8</v>
      </c>
      <c r="D16" t="s">
        <v>9</v>
      </c>
      <c r="E16" t="s">
        <v>40</v>
      </c>
      <c r="F16">
        <v>2</v>
      </c>
      <c r="G16" s="1">
        <v>40000</v>
      </c>
      <c r="H16" t="s">
        <v>20</v>
      </c>
      <c r="I16" t="s">
        <v>23</v>
      </c>
    </row>
    <row r="17" spans="1:9" x14ac:dyDescent="0.3">
      <c r="A17">
        <v>15</v>
      </c>
      <c r="B17">
        <v>44</v>
      </c>
      <c r="C17" t="s">
        <v>8</v>
      </c>
      <c r="D17" t="s">
        <v>9</v>
      </c>
      <c r="E17" t="s">
        <v>41</v>
      </c>
      <c r="F17">
        <v>16</v>
      </c>
      <c r="G17" s="1">
        <v>125000</v>
      </c>
      <c r="H17" t="s">
        <v>27</v>
      </c>
      <c r="I17" t="s">
        <v>30</v>
      </c>
    </row>
    <row r="18" spans="1:9" x14ac:dyDescent="0.3">
      <c r="A18">
        <v>16</v>
      </c>
      <c r="B18">
        <v>33</v>
      </c>
      <c r="C18" t="s">
        <v>13</v>
      </c>
      <c r="D18" t="s">
        <v>14</v>
      </c>
      <c r="E18" t="s">
        <v>42</v>
      </c>
      <c r="F18">
        <v>7</v>
      </c>
      <c r="G18" s="1">
        <v>90000</v>
      </c>
      <c r="H18" t="s">
        <v>16</v>
      </c>
      <c r="I18" t="s">
        <v>23</v>
      </c>
    </row>
    <row r="19" spans="1:9" x14ac:dyDescent="0.3">
      <c r="A19">
        <v>17</v>
      </c>
      <c r="B19">
        <v>39</v>
      </c>
      <c r="C19" t="s">
        <v>8</v>
      </c>
      <c r="D19" t="s">
        <v>18</v>
      </c>
      <c r="E19" t="s">
        <v>43</v>
      </c>
      <c r="F19">
        <v>12</v>
      </c>
      <c r="G19" s="1">
        <v>115000</v>
      </c>
      <c r="H19" t="s">
        <v>11</v>
      </c>
      <c r="I19" t="s">
        <v>44</v>
      </c>
    </row>
    <row r="20" spans="1:9" x14ac:dyDescent="0.3">
      <c r="A20">
        <v>18</v>
      </c>
      <c r="B20">
        <v>25</v>
      </c>
      <c r="C20" t="s">
        <v>13</v>
      </c>
      <c r="D20" t="s">
        <v>9</v>
      </c>
      <c r="E20" t="s">
        <v>45</v>
      </c>
      <c r="F20">
        <v>0</v>
      </c>
      <c r="G20" s="1">
        <v>35000</v>
      </c>
      <c r="H20" t="s">
        <v>11</v>
      </c>
      <c r="I20" t="s">
        <v>23</v>
      </c>
    </row>
    <row r="21" spans="1:9" x14ac:dyDescent="0.3">
      <c r="A21">
        <v>19</v>
      </c>
      <c r="B21">
        <v>51</v>
      </c>
      <c r="C21" t="s">
        <v>8</v>
      </c>
      <c r="D21" t="s">
        <v>9</v>
      </c>
      <c r="E21" t="s">
        <v>46</v>
      </c>
      <c r="F21">
        <v>22</v>
      </c>
      <c r="G21" s="1">
        <v>180000</v>
      </c>
      <c r="H21" t="s">
        <v>32</v>
      </c>
      <c r="I21" t="s">
        <v>23</v>
      </c>
    </row>
    <row r="22" spans="1:9" x14ac:dyDescent="0.3">
      <c r="A22">
        <v>20</v>
      </c>
      <c r="B22">
        <v>34</v>
      </c>
      <c r="C22" t="s">
        <v>13</v>
      </c>
      <c r="D22" t="s">
        <v>14</v>
      </c>
      <c r="E22" t="s">
        <v>47</v>
      </c>
      <c r="F22">
        <v>5</v>
      </c>
      <c r="G22" s="1">
        <v>80000</v>
      </c>
      <c r="H22" t="s">
        <v>27</v>
      </c>
      <c r="I22" t="s">
        <v>28</v>
      </c>
    </row>
    <row r="23" spans="1:9" x14ac:dyDescent="0.3">
      <c r="A23">
        <v>21</v>
      </c>
      <c r="B23">
        <v>47</v>
      </c>
      <c r="C23" t="s">
        <v>8</v>
      </c>
      <c r="D23" t="s">
        <v>14</v>
      </c>
      <c r="E23" t="s">
        <v>48</v>
      </c>
      <c r="F23">
        <v>19</v>
      </c>
      <c r="G23" s="1">
        <v>190000</v>
      </c>
      <c r="H23" t="s">
        <v>11</v>
      </c>
      <c r="I23" t="s">
        <v>12</v>
      </c>
    </row>
    <row r="24" spans="1:9" x14ac:dyDescent="0.3">
      <c r="A24">
        <v>22</v>
      </c>
      <c r="B24">
        <v>30</v>
      </c>
      <c r="C24" t="s">
        <v>8</v>
      </c>
      <c r="D24" t="s">
        <v>9</v>
      </c>
      <c r="E24" t="s">
        <v>49</v>
      </c>
      <c r="F24">
        <v>2</v>
      </c>
      <c r="G24" s="1">
        <v>50000</v>
      </c>
      <c r="H24" t="s">
        <v>11</v>
      </c>
      <c r="I24" t="s">
        <v>23</v>
      </c>
    </row>
    <row r="25" spans="1:9" x14ac:dyDescent="0.3">
      <c r="A25">
        <v>23</v>
      </c>
      <c r="B25">
        <v>36</v>
      </c>
      <c r="C25" t="s">
        <v>13</v>
      </c>
      <c r="D25" t="s">
        <v>9</v>
      </c>
      <c r="E25" t="s">
        <v>50</v>
      </c>
      <c r="F25">
        <v>9</v>
      </c>
      <c r="G25" s="1">
        <v>60000</v>
      </c>
      <c r="H25" t="s">
        <v>27</v>
      </c>
      <c r="I25" t="s">
        <v>12</v>
      </c>
    </row>
    <row r="26" spans="1:9" x14ac:dyDescent="0.3">
      <c r="A26">
        <v>24</v>
      </c>
      <c r="B26">
        <v>41</v>
      </c>
      <c r="C26" t="s">
        <v>8</v>
      </c>
      <c r="D26" t="s">
        <v>14</v>
      </c>
      <c r="E26" t="s">
        <v>51</v>
      </c>
      <c r="F26">
        <v>13</v>
      </c>
      <c r="G26" s="1">
        <v>140000</v>
      </c>
      <c r="H26" t="s">
        <v>16</v>
      </c>
      <c r="I26" t="s">
        <v>39</v>
      </c>
    </row>
    <row r="27" spans="1:9" x14ac:dyDescent="0.3">
      <c r="A27">
        <v>25</v>
      </c>
      <c r="B27">
        <v>28</v>
      </c>
      <c r="C27" t="s">
        <v>13</v>
      </c>
      <c r="D27" t="s">
        <v>9</v>
      </c>
      <c r="E27" t="s">
        <v>52</v>
      </c>
      <c r="F27">
        <v>3</v>
      </c>
      <c r="G27" s="1">
        <v>45000</v>
      </c>
      <c r="H27" t="s">
        <v>20</v>
      </c>
      <c r="I27" t="s">
        <v>12</v>
      </c>
    </row>
    <row r="28" spans="1:9" x14ac:dyDescent="0.3">
      <c r="A28">
        <v>26</v>
      </c>
      <c r="B28">
        <v>37</v>
      </c>
      <c r="C28" t="s">
        <v>13</v>
      </c>
      <c r="D28" t="s">
        <v>14</v>
      </c>
      <c r="E28" t="s">
        <v>53</v>
      </c>
      <c r="F28">
        <v>11</v>
      </c>
      <c r="G28" s="1">
        <v>110000</v>
      </c>
      <c r="H28" t="s">
        <v>32</v>
      </c>
      <c r="I28" t="s">
        <v>23</v>
      </c>
    </row>
    <row r="29" spans="1:9" x14ac:dyDescent="0.3">
      <c r="A29">
        <v>27</v>
      </c>
      <c r="B29">
        <v>24</v>
      </c>
      <c r="C29" t="s">
        <v>8</v>
      </c>
      <c r="D29" t="s">
        <v>9</v>
      </c>
      <c r="E29" t="s">
        <v>54</v>
      </c>
      <c r="F29">
        <v>1</v>
      </c>
      <c r="G29" s="1">
        <v>40000</v>
      </c>
      <c r="H29" t="s">
        <v>32</v>
      </c>
      <c r="I29" t="s">
        <v>23</v>
      </c>
    </row>
    <row r="30" spans="1:9" x14ac:dyDescent="0.3">
      <c r="A30">
        <v>28</v>
      </c>
      <c r="B30">
        <v>43</v>
      </c>
      <c r="C30" t="s">
        <v>13</v>
      </c>
      <c r="D30" t="s">
        <v>18</v>
      </c>
      <c r="E30" t="s">
        <v>55</v>
      </c>
      <c r="F30">
        <v>15</v>
      </c>
      <c r="G30" s="1">
        <v>140000</v>
      </c>
      <c r="H30" t="s">
        <v>20</v>
      </c>
      <c r="I30" t="s">
        <v>56</v>
      </c>
    </row>
    <row r="31" spans="1:9" x14ac:dyDescent="0.3">
      <c r="A31">
        <v>29</v>
      </c>
      <c r="B31">
        <v>33</v>
      </c>
      <c r="C31" t="s">
        <v>8</v>
      </c>
      <c r="D31" t="s">
        <v>14</v>
      </c>
      <c r="E31" t="s">
        <v>57</v>
      </c>
      <c r="F31">
        <v>6</v>
      </c>
      <c r="G31" s="1">
        <v>90000</v>
      </c>
      <c r="H31" t="s">
        <v>27</v>
      </c>
      <c r="I31" t="s">
        <v>28</v>
      </c>
    </row>
    <row r="32" spans="1:9" x14ac:dyDescent="0.3">
      <c r="A32">
        <v>30</v>
      </c>
      <c r="B32">
        <v>50</v>
      </c>
      <c r="C32" t="s">
        <v>8</v>
      </c>
      <c r="D32" t="s">
        <v>9</v>
      </c>
      <c r="E32" t="s">
        <v>58</v>
      </c>
      <c r="F32">
        <v>25</v>
      </c>
      <c r="G32" s="1">
        <v>250000</v>
      </c>
      <c r="H32" t="s">
        <v>20</v>
      </c>
      <c r="I32" t="s">
        <v>23</v>
      </c>
    </row>
    <row r="33" spans="1:9" x14ac:dyDescent="0.3">
      <c r="A33">
        <v>31</v>
      </c>
      <c r="B33">
        <v>31</v>
      </c>
      <c r="C33" t="s">
        <v>13</v>
      </c>
      <c r="D33" t="s">
        <v>9</v>
      </c>
      <c r="E33" t="s">
        <v>59</v>
      </c>
      <c r="F33">
        <v>4</v>
      </c>
      <c r="G33" s="1">
        <v>55000</v>
      </c>
      <c r="H33" t="s">
        <v>11</v>
      </c>
      <c r="I33" t="s">
        <v>12</v>
      </c>
    </row>
    <row r="34" spans="1:9" x14ac:dyDescent="0.3">
      <c r="A34">
        <v>32</v>
      </c>
      <c r="B34">
        <v>29</v>
      </c>
      <c r="C34" t="s">
        <v>8</v>
      </c>
      <c r="D34" t="s">
        <v>14</v>
      </c>
      <c r="E34" t="s">
        <v>60</v>
      </c>
      <c r="F34">
        <v>3</v>
      </c>
      <c r="G34" s="1">
        <v>75000</v>
      </c>
      <c r="H34" t="s">
        <v>16</v>
      </c>
      <c r="I34" t="s">
        <v>17</v>
      </c>
    </row>
    <row r="35" spans="1:9" x14ac:dyDescent="0.3">
      <c r="A35">
        <v>33</v>
      </c>
      <c r="B35">
        <v>39</v>
      </c>
      <c r="C35" t="s">
        <v>13</v>
      </c>
      <c r="D35" t="s">
        <v>9</v>
      </c>
      <c r="E35" t="s">
        <v>61</v>
      </c>
      <c r="F35">
        <v>10</v>
      </c>
      <c r="G35" s="1">
        <v>65000</v>
      </c>
      <c r="H35" t="s">
        <v>20</v>
      </c>
      <c r="I35" t="s">
        <v>12</v>
      </c>
    </row>
    <row r="36" spans="1:9" x14ac:dyDescent="0.3">
      <c r="A36">
        <v>34</v>
      </c>
      <c r="B36">
        <v>46</v>
      </c>
      <c r="C36" t="s">
        <v>8</v>
      </c>
      <c r="D36" t="s">
        <v>18</v>
      </c>
      <c r="E36" t="s">
        <v>19</v>
      </c>
      <c r="F36">
        <v>20</v>
      </c>
      <c r="G36" s="1">
        <v>170000</v>
      </c>
      <c r="H36" t="s">
        <v>16</v>
      </c>
      <c r="I36" t="s">
        <v>17</v>
      </c>
    </row>
    <row r="37" spans="1:9" x14ac:dyDescent="0.3">
      <c r="A37">
        <v>35</v>
      </c>
      <c r="B37">
        <v>27</v>
      </c>
      <c r="C37" t="s">
        <v>8</v>
      </c>
      <c r="D37" t="s">
        <v>9</v>
      </c>
      <c r="E37" t="s">
        <v>62</v>
      </c>
      <c r="F37">
        <v>2</v>
      </c>
      <c r="G37" s="1">
        <v>45000</v>
      </c>
      <c r="H37" t="s">
        <v>32</v>
      </c>
      <c r="I37" t="s">
        <v>23</v>
      </c>
    </row>
    <row r="38" spans="1:9" x14ac:dyDescent="0.3">
      <c r="A38">
        <v>36</v>
      </c>
      <c r="B38">
        <v>35</v>
      </c>
      <c r="C38" t="s">
        <v>13</v>
      </c>
      <c r="D38" t="s">
        <v>9</v>
      </c>
      <c r="E38" t="s">
        <v>63</v>
      </c>
      <c r="F38">
        <v>7</v>
      </c>
      <c r="G38" s="1">
        <v>60000</v>
      </c>
      <c r="H38" t="s">
        <v>11</v>
      </c>
      <c r="I38" t="s">
        <v>12</v>
      </c>
    </row>
    <row r="39" spans="1:9" x14ac:dyDescent="0.3">
      <c r="A39">
        <v>37</v>
      </c>
      <c r="B39">
        <v>42</v>
      </c>
      <c r="C39" t="s">
        <v>8</v>
      </c>
      <c r="D39" t="s">
        <v>14</v>
      </c>
      <c r="E39" t="s">
        <v>64</v>
      </c>
      <c r="F39">
        <v>14</v>
      </c>
      <c r="G39" s="1">
        <v>115000</v>
      </c>
      <c r="H39" t="s">
        <v>27</v>
      </c>
      <c r="I39" t="s">
        <v>12</v>
      </c>
    </row>
    <row r="40" spans="1:9" x14ac:dyDescent="0.3">
      <c r="A40">
        <v>38</v>
      </c>
      <c r="B40">
        <v>26</v>
      </c>
      <c r="C40" t="s">
        <v>13</v>
      </c>
      <c r="D40" t="s">
        <v>9</v>
      </c>
      <c r="E40" t="s">
        <v>65</v>
      </c>
      <c r="F40">
        <v>1</v>
      </c>
      <c r="G40" s="1">
        <v>40000</v>
      </c>
      <c r="H40" t="s">
        <v>20</v>
      </c>
      <c r="I40" t="s">
        <v>23</v>
      </c>
    </row>
    <row r="41" spans="1:9" x14ac:dyDescent="0.3">
      <c r="A41">
        <v>39</v>
      </c>
      <c r="B41">
        <v>49</v>
      </c>
      <c r="C41" t="s">
        <v>8</v>
      </c>
      <c r="D41" t="s">
        <v>9</v>
      </c>
      <c r="E41" t="s">
        <v>66</v>
      </c>
      <c r="F41">
        <v>21</v>
      </c>
      <c r="G41" s="1">
        <v>160000</v>
      </c>
      <c r="H41" t="s">
        <v>27</v>
      </c>
      <c r="I41" t="s">
        <v>12</v>
      </c>
    </row>
    <row r="42" spans="1:9" x14ac:dyDescent="0.3">
      <c r="A42">
        <v>40</v>
      </c>
      <c r="B42">
        <v>34</v>
      </c>
      <c r="C42" t="s">
        <v>13</v>
      </c>
      <c r="D42" t="s">
        <v>14</v>
      </c>
      <c r="E42" t="s">
        <v>67</v>
      </c>
      <c r="F42">
        <v>5</v>
      </c>
      <c r="G42" s="1">
        <v>80000</v>
      </c>
      <c r="H42" t="s">
        <v>11</v>
      </c>
      <c r="I42" t="s">
        <v>23</v>
      </c>
    </row>
    <row r="43" spans="1:9" x14ac:dyDescent="0.3">
      <c r="A43">
        <v>41</v>
      </c>
      <c r="B43">
        <v>48</v>
      </c>
      <c r="C43" t="s">
        <v>8</v>
      </c>
      <c r="D43" t="s">
        <v>14</v>
      </c>
      <c r="E43" t="s">
        <v>68</v>
      </c>
      <c r="F43">
        <v>18</v>
      </c>
      <c r="G43" s="1">
        <v>190000</v>
      </c>
      <c r="H43" t="s">
        <v>20</v>
      </c>
      <c r="I43" t="s">
        <v>56</v>
      </c>
    </row>
    <row r="44" spans="1:9" x14ac:dyDescent="0.3">
      <c r="A44">
        <v>42</v>
      </c>
      <c r="B44">
        <v>30</v>
      </c>
      <c r="C44" t="s">
        <v>8</v>
      </c>
      <c r="D44" t="s">
        <v>9</v>
      </c>
      <c r="E44" t="s">
        <v>69</v>
      </c>
      <c r="F44">
        <v>3</v>
      </c>
      <c r="G44" s="1">
        <v>60000</v>
      </c>
      <c r="H44" t="s">
        <v>27</v>
      </c>
      <c r="I44" t="s">
        <v>28</v>
      </c>
    </row>
    <row r="45" spans="1:9" x14ac:dyDescent="0.3">
      <c r="A45">
        <v>43</v>
      </c>
      <c r="B45">
        <v>36</v>
      </c>
      <c r="C45" t="s">
        <v>13</v>
      </c>
      <c r="D45" t="s">
        <v>9</v>
      </c>
      <c r="E45" t="s">
        <v>70</v>
      </c>
      <c r="F45">
        <v>8</v>
      </c>
      <c r="G45" s="1">
        <v>45000</v>
      </c>
      <c r="H45" t="s">
        <v>11</v>
      </c>
      <c r="I45" t="s">
        <v>23</v>
      </c>
    </row>
    <row r="46" spans="1:9" x14ac:dyDescent="0.3">
      <c r="A46">
        <v>44</v>
      </c>
      <c r="B46">
        <v>41</v>
      </c>
      <c r="C46" t="s">
        <v>8</v>
      </c>
      <c r="D46" t="s">
        <v>14</v>
      </c>
      <c r="E46" t="s">
        <v>71</v>
      </c>
      <c r="F46">
        <v>13</v>
      </c>
      <c r="G46" s="1">
        <v>130000</v>
      </c>
      <c r="H46" t="s">
        <v>11</v>
      </c>
      <c r="I46" t="s">
        <v>23</v>
      </c>
    </row>
    <row r="47" spans="1:9" x14ac:dyDescent="0.3">
      <c r="A47">
        <v>45</v>
      </c>
      <c r="B47">
        <v>28</v>
      </c>
      <c r="C47" t="s">
        <v>13</v>
      </c>
      <c r="D47" t="s">
        <v>9</v>
      </c>
      <c r="E47" t="s">
        <v>72</v>
      </c>
      <c r="F47">
        <v>2</v>
      </c>
      <c r="G47" s="1">
        <v>40000</v>
      </c>
      <c r="H47" t="s">
        <v>16</v>
      </c>
      <c r="I47" t="s">
        <v>12</v>
      </c>
    </row>
    <row r="48" spans="1:9" x14ac:dyDescent="0.3">
      <c r="A48">
        <v>46</v>
      </c>
      <c r="B48">
        <v>32</v>
      </c>
      <c r="C48" t="s">
        <v>8</v>
      </c>
      <c r="D48" t="s">
        <v>9</v>
      </c>
      <c r="E48" t="s">
        <v>73</v>
      </c>
      <c r="F48">
        <v>5</v>
      </c>
      <c r="G48" s="1">
        <v>75000</v>
      </c>
      <c r="H48" t="s">
        <v>32</v>
      </c>
      <c r="I48" t="s">
        <v>23</v>
      </c>
    </row>
    <row r="49" spans="1:9" x14ac:dyDescent="0.3">
      <c r="A49">
        <v>47</v>
      </c>
      <c r="B49">
        <v>45</v>
      </c>
      <c r="C49" t="s">
        <v>13</v>
      </c>
      <c r="D49" t="s">
        <v>14</v>
      </c>
      <c r="E49" t="s">
        <v>74</v>
      </c>
      <c r="F49">
        <v>16</v>
      </c>
      <c r="G49" s="1">
        <v>180000</v>
      </c>
      <c r="H49" t="s">
        <v>11</v>
      </c>
      <c r="I49" t="s">
        <v>35</v>
      </c>
    </row>
    <row r="50" spans="1:9" x14ac:dyDescent="0.3">
      <c r="A50">
        <v>48</v>
      </c>
      <c r="B50">
        <v>38</v>
      </c>
      <c r="C50" t="s">
        <v>8</v>
      </c>
      <c r="D50" t="s">
        <v>18</v>
      </c>
      <c r="E50" t="s">
        <v>31</v>
      </c>
      <c r="F50">
        <v>11</v>
      </c>
      <c r="G50" s="1">
        <v>120000</v>
      </c>
      <c r="H50" t="s">
        <v>32</v>
      </c>
      <c r="I50" t="s">
        <v>23</v>
      </c>
    </row>
    <row r="51" spans="1:9" x14ac:dyDescent="0.3">
      <c r="A51">
        <v>49</v>
      </c>
      <c r="B51">
        <v>25</v>
      </c>
      <c r="C51" t="s">
        <v>8</v>
      </c>
      <c r="D51" t="s">
        <v>9</v>
      </c>
      <c r="E51" t="s">
        <v>75</v>
      </c>
      <c r="F51">
        <v>0</v>
      </c>
      <c r="G51" s="1">
        <v>35000</v>
      </c>
      <c r="H51" t="s">
        <v>16</v>
      </c>
      <c r="I51" t="s">
        <v>23</v>
      </c>
    </row>
    <row r="52" spans="1:9" x14ac:dyDescent="0.3">
      <c r="A52">
        <v>50</v>
      </c>
      <c r="B52">
        <v>51</v>
      </c>
      <c r="C52" t="s">
        <v>13</v>
      </c>
      <c r="D52" t="s">
        <v>9</v>
      </c>
      <c r="E52" t="s">
        <v>76</v>
      </c>
      <c r="F52">
        <v>22</v>
      </c>
      <c r="G52" s="1">
        <v>130000</v>
      </c>
      <c r="H52" t="s">
        <v>27</v>
      </c>
      <c r="I52" t="s">
        <v>28</v>
      </c>
    </row>
    <row r="53" spans="1:9" x14ac:dyDescent="0.3">
      <c r="A53">
        <v>51</v>
      </c>
      <c r="B53">
        <v>33</v>
      </c>
      <c r="C53" t="s">
        <v>8</v>
      </c>
      <c r="D53" t="s">
        <v>14</v>
      </c>
      <c r="E53" t="s">
        <v>77</v>
      </c>
      <c r="F53">
        <v>7</v>
      </c>
      <c r="G53" s="1">
        <v>85000</v>
      </c>
      <c r="H53" t="s">
        <v>32</v>
      </c>
      <c r="I53" t="s">
        <v>33</v>
      </c>
    </row>
    <row r="54" spans="1:9" x14ac:dyDescent="0.3">
      <c r="A54">
        <v>52</v>
      </c>
      <c r="B54">
        <v>40</v>
      </c>
      <c r="C54" t="s">
        <v>13</v>
      </c>
      <c r="D54" t="s">
        <v>9</v>
      </c>
      <c r="E54" t="s">
        <v>78</v>
      </c>
      <c r="F54">
        <v>12</v>
      </c>
      <c r="G54" s="1">
        <v>60000</v>
      </c>
      <c r="H54" t="s">
        <v>27</v>
      </c>
      <c r="I54" t="s">
        <v>12</v>
      </c>
    </row>
    <row r="55" spans="1:9" x14ac:dyDescent="0.3">
      <c r="A55">
        <v>53</v>
      </c>
      <c r="B55">
        <v>47</v>
      </c>
      <c r="C55" t="s">
        <v>8</v>
      </c>
      <c r="D55" t="s">
        <v>14</v>
      </c>
      <c r="E55" t="s">
        <v>79</v>
      </c>
      <c r="F55">
        <v>19</v>
      </c>
      <c r="G55" s="1">
        <v>200000</v>
      </c>
      <c r="H55" t="s">
        <v>32</v>
      </c>
      <c r="I55" t="s">
        <v>23</v>
      </c>
    </row>
    <row r="56" spans="1:9" x14ac:dyDescent="0.3">
      <c r="A56">
        <v>54</v>
      </c>
      <c r="B56">
        <v>29</v>
      </c>
      <c r="C56" t="s">
        <v>13</v>
      </c>
      <c r="D56" t="s">
        <v>9</v>
      </c>
      <c r="E56" t="s">
        <v>80</v>
      </c>
      <c r="F56">
        <v>3</v>
      </c>
      <c r="G56" s="1">
        <v>50000</v>
      </c>
      <c r="H56" t="s">
        <v>20</v>
      </c>
      <c r="I56" t="s">
        <v>56</v>
      </c>
    </row>
    <row r="57" spans="1:9" x14ac:dyDescent="0.3">
      <c r="A57">
        <v>55</v>
      </c>
      <c r="B57">
        <v>36</v>
      </c>
      <c r="C57" t="s">
        <v>8</v>
      </c>
      <c r="D57" t="s">
        <v>9</v>
      </c>
      <c r="E57" t="s">
        <v>26</v>
      </c>
      <c r="F57">
        <v>9</v>
      </c>
      <c r="G57" s="1">
        <v>95000</v>
      </c>
      <c r="H57" t="s">
        <v>27</v>
      </c>
      <c r="I57" t="s">
        <v>28</v>
      </c>
    </row>
    <row r="58" spans="1:9" x14ac:dyDescent="0.3">
      <c r="A58">
        <v>56</v>
      </c>
      <c r="B58">
        <v>27</v>
      </c>
      <c r="C58" t="s">
        <v>13</v>
      </c>
      <c r="D58" t="s">
        <v>14</v>
      </c>
      <c r="E58" t="s">
        <v>81</v>
      </c>
      <c r="F58">
        <v>2</v>
      </c>
      <c r="G58" s="1">
        <v>65000</v>
      </c>
      <c r="H58" t="s">
        <v>20</v>
      </c>
      <c r="I58" t="s">
        <v>12</v>
      </c>
    </row>
    <row r="59" spans="1:9" x14ac:dyDescent="0.3">
      <c r="A59">
        <v>57</v>
      </c>
      <c r="B59">
        <v>43</v>
      </c>
      <c r="C59" t="s">
        <v>8</v>
      </c>
      <c r="D59" t="s">
        <v>18</v>
      </c>
      <c r="E59" t="s">
        <v>43</v>
      </c>
      <c r="F59">
        <v>17</v>
      </c>
      <c r="G59" s="1">
        <v>140000</v>
      </c>
      <c r="H59" t="s">
        <v>16</v>
      </c>
      <c r="I59" t="s">
        <v>17</v>
      </c>
    </row>
    <row r="60" spans="1:9" x14ac:dyDescent="0.3">
      <c r="A60">
        <v>58</v>
      </c>
      <c r="B60">
        <v>30</v>
      </c>
      <c r="C60" t="s">
        <v>13</v>
      </c>
      <c r="D60" t="s">
        <v>9</v>
      </c>
      <c r="E60" t="s">
        <v>82</v>
      </c>
      <c r="F60">
        <v>4</v>
      </c>
      <c r="G60" s="1">
        <v>55000</v>
      </c>
      <c r="H60" t="s">
        <v>20</v>
      </c>
      <c r="I60" t="s">
        <v>12</v>
      </c>
    </row>
    <row r="61" spans="1:9" x14ac:dyDescent="0.3">
      <c r="A61">
        <v>59</v>
      </c>
      <c r="B61">
        <v>35</v>
      </c>
      <c r="C61" t="s">
        <v>8</v>
      </c>
      <c r="D61" t="s">
        <v>14</v>
      </c>
      <c r="E61" t="s">
        <v>25</v>
      </c>
      <c r="F61">
        <v>7</v>
      </c>
      <c r="G61" s="1">
        <v>105000</v>
      </c>
      <c r="H61" t="s">
        <v>20</v>
      </c>
      <c r="I61" t="s">
        <v>23</v>
      </c>
    </row>
    <row r="62" spans="1:9" x14ac:dyDescent="0.3">
      <c r="A62">
        <v>60</v>
      </c>
      <c r="B62">
        <v>51</v>
      </c>
      <c r="C62" t="s">
        <v>13</v>
      </c>
      <c r="D62" t="s">
        <v>14</v>
      </c>
      <c r="E62" t="s">
        <v>83</v>
      </c>
      <c r="F62">
        <v>23</v>
      </c>
      <c r="G62" s="1">
        <v>170000</v>
      </c>
      <c r="H62" t="s">
        <v>16</v>
      </c>
      <c r="I62" t="s">
        <v>39</v>
      </c>
    </row>
    <row r="63" spans="1:9" x14ac:dyDescent="0.3">
      <c r="A63">
        <v>61</v>
      </c>
      <c r="B63">
        <v>29</v>
      </c>
      <c r="C63" t="s">
        <v>8</v>
      </c>
      <c r="D63" t="s">
        <v>9</v>
      </c>
      <c r="E63" t="s">
        <v>24</v>
      </c>
      <c r="F63">
        <v>3</v>
      </c>
      <c r="G63" s="1">
        <v>50000</v>
      </c>
      <c r="H63" t="s">
        <v>27</v>
      </c>
      <c r="I63" t="s">
        <v>30</v>
      </c>
    </row>
    <row r="64" spans="1:9" x14ac:dyDescent="0.3">
      <c r="A64">
        <v>62</v>
      </c>
      <c r="B64">
        <v>40</v>
      </c>
      <c r="C64" t="s">
        <v>13</v>
      </c>
      <c r="D64" t="s">
        <v>9</v>
      </c>
      <c r="E64" t="s">
        <v>36</v>
      </c>
      <c r="F64">
        <v>12</v>
      </c>
      <c r="G64" s="1">
        <v>80000</v>
      </c>
      <c r="H64" t="s">
        <v>27</v>
      </c>
      <c r="I64" t="s">
        <v>28</v>
      </c>
    </row>
    <row r="65" spans="1:9" x14ac:dyDescent="0.3">
      <c r="A65">
        <v>63</v>
      </c>
      <c r="B65">
        <v>47</v>
      </c>
      <c r="C65" t="s">
        <v>8</v>
      </c>
      <c r="D65" t="s">
        <v>18</v>
      </c>
      <c r="E65" t="s">
        <v>84</v>
      </c>
      <c r="F65">
        <v>21</v>
      </c>
      <c r="G65" s="1">
        <v>180000</v>
      </c>
      <c r="H65" t="s">
        <v>27</v>
      </c>
      <c r="I65" t="s">
        <v>12</v>
      </c>
    </row>
    <row r="66" spans="1:9" x14ac:dyDescent="0.3">
      <c r="A66">
        <v>64</v>
      </c>
      <c r="B66">
        <v>26</v>
      </c>
      <c r="C66" t="s">
        <v>8</v>
      </c>
      <c r="D66" t="s">
        <v>9</v>
      </c>
      <c r="E66" t="s">
        <v>85</v>
      </c>
      <c r="F66">
        <v>1</v>
      </c>
      <c r="G66" s="1">
        <v>35000</v>
      </c>
      <c r="H66" t="s">
        <v>32</v>
      </c>
      <c r="I66" t="s">
        <v>33</v>
      </c>
    </row>
    <row r="67" spans="1:9" x14ac:dyDescent="0.3">
      <c r="A67">
        <v>65</v>
      </c>
      <c r="B67">
        <v>38</v>
      </c>
      <c r="C67" t="s">
        <v>13</v>
      </c>
      <c r="D67" t="s">
        <v>14</v>
      </c>
      <c r="E67" t="s">
        <v>86</v>
      </c>
      <c r="F67">
        <v>10</v>
      </c>
      <c r="G67" s="1">
        <v>90000</v>
      </c>
      <c r="H67" t="s">
        <v>27</v>
      </c>
      <c r="I67" t="s">
        <v>28</v>
      </c>
    </row>
    <row r="68" spans="1:9" x14ac:dyDescent="0.3">
      <c r="A68">
        <v>66</v>
      </c>
      <c r="B68">
        <v>46</v>
      </c>
      <c r="C68" t="s">
        <v>8</v>
      </c>
      <c r="D68" t="s">
        <v>9</v>
      </c>
      <c r="E68" t="s">
        <v>87</v>
      </c>
      <c r="F68">
        <v>19</v>
      </c>
      <c r="G68" s="1">
        <v>120000</v>
      </c>
      <c r="H68" t="s">
        <v>32</v>
      </c>
      <c r="I68" t="s">
        <v>33</v>
      </c>
    </row>
    <row r="69" spans="1:9" x14ac:dyDescent="0.3">
      <c r="A69">
        <v>67</v>
      </c>
      <c r="B69">
        <v>31</v>
      </c>
      <c r="C69" t="s">
        <v>13</v>
      </c>
      <c r="D69" t="s">
        <v>9</v>
      </c>
      <c r="E69" t="s">
        <v>88</v>
      </c>
      <c r="F69">
        <v>5</v>
      </c>
      <c r="G69" s="1">
        <v>45000</v>
      </c>
      <c r="H69" t="s">
        <v>20</v>
      </c>
      <c r="I69" t="s">
        <v>23</v>
      </c>
    </row>
    <row r="70" spans="1:9" x14ac:dyDescent="0.3">
      <c r="A70">
        <v>68</v>
      </c>
      <c r="B70">
        <v>34</v>
      </c>
      <c r="C70" t="s">
        <v>8</v>
      </c>
      <c r="D70" t="s">
        <v>14</v>
      </c>
      <c r="E70" t="s">
        <v>89</v>
      </c>
      <c r="F70">
        <v>8</v>
      </c>
      <c r="G70" s="1">
        <v>90000</v>
      </c>
      <c r="H70" t="s">
        <v>20</v>
      </c>
      <c r="I70" t="s">
        <v>23</v>
      </c>
    </row>
    <row r="71" spans="1:9" x14ac:dyDescent="0.3">
      <c r="A71">
        <v>69</v>
      </c>
      <c r="B71">
        <v>49</v>
      </c>
      <c r="C71" t="s">
        <v>13</v>
      </c>
      <c r="D71" t="s">
        <v>14</v>
      </c>
      <c r="E71" t="s">
        <v>90</v>
      </c>
      <c r="F71">
        <v>18</v>
      </c>
      <c r="G71" s="1">
        <v>150000</v>
      </c>
      <c r="H71" t="s">
        <v>20</v>
      </c>
      <c r="I71" t="s">
        <v>12</v>
      </c>
    </row>
    <row r="72" spans="1:9" x14ac:dyDescent="0.3">
      <c r="A72">
        <v>70</v>
      </c>
      <c r="B72">
        <v>33</v>
      </c>
      <c r="C72" t="s">
        <v>8</v>
      </c>
      <c r="D72" t="s">
        <v>9</v>
      </c>
      <c r="E72" t="s">
        <v>91</v>
      </c>
      <c r="F72">
        <v>6</v>
      </c>
      <c r="G72" s="1">
        <v>65000</v>
      </c>
      <c r="H72" t="s">
        <v>16</v>
      </c>
      <c r="I72" t="s">
        <v>17</v>
      </c>
    </row>
    <row r="73" spans="1:9" x14ac:dyDescent="0.3">
      <c r="A73">
        <v>71</v>
      </c>
      <c r="B73">
        <v>39</v>
      </c>
      <c r="C73" t="s">
        <v>13</v>
      </c>
      <c r="D73" t="s">
        <v>9</v>
      </c>
      <c r="E73" t="s">
        <v>50</v>
      </c>
      <c r="F73">
        <v>11</v>
      </c>
      <c r="G73" s="1">
        <v>70000</v>
      </c>
      <c r="H73" t="s">
        <v>16</v>
      </c>
      <c r="I73" t="s">
        <v>23</v>
      </c>
    </row>
    <row r="74" spans="1:9" x14ac:dyDescent="0.3">
      <c r="A74">
        <v>72</v>
      </c>
      <c r="B74">
        <v>45</v>
      </c>
      <c r="C74" t="s">
        <v>8</v>
      </c>
      <c r="D74" t="s">
        <v>18</v>
      </c>
      <c r="E74" t="s">
        <v>92</v>
      </c>
      <c r="F74">
        <v>16</v>
      </c>
      <c r="G74" s="1">
        <v>190000</v>
      </c>
      <c r="H74" t="s">
        <v>11</v>
      </c>
      <c r="I74" t="s">
        <v>44</v>
      </c>
    </row>
    <row r="75" spans="1:9" x14ac:dyDescent="0.3">
      <c r="A75">
        <v>73</v>
      </c>
      <c r="B75">
        <v>28</v>
      </c>
      <c r="C75" t="s">
        <v>8</v>
      </c>
      <c r="D75" t="s">
        <v>9</v>
      </c>
      <c r="E75" t="s">
        <v>93</v>
      </c>
      <c r="F75">
        <v>2</v>
      </c>
      <c r="G75" s="1">
        <v>40000</v>
      </c>
      <c r="H75" t="s">
        <v>27</v>
      </c>
      <c r="I75" t="s">
        <v>28</v>
      </c>
    </row>
    <row r="76" spans="1:9" x14ac:dyDescent="0.3">
      <c r="A76">
        <v>74</v>
      </c>
      <c r="B76">
        <v>42</v>
      </c>
      <c r="C76" t="s">
        <v>13</v>
      </c>
      <c r="D76" t="s">
        <v>14</v>
      </c>
      <c r="E76" t="s">
        <v>94</v>
      </c>
      <c r="F76">
        <v>14</v>
      </c>
      <c r="G76" s="1">
        <v>120000</v>
      </c>
      <c r="H76" t="s">
        <v>20</v>
      </c>
      <c r="I76" t="s">
        <v>56</v>
      </c>
    </row>
    <row r="77" spans="1:9" x14ac:dyDescent="0.3">
      <c r="A77">
        <v>75</v>
      </c>
      <c r="B77">
        <v>37</v>
      </c>
      <c r="C77" t="s">
        <v>8</v>
      </c>
      <c r="D77" t="s">
        <v>9</v>
      </c>
      <c r="E77" t="s">
        <v>38</v>
      </c>
      <c r="F77">
        <v>10</v>
      </c>
      <c r="G77" s="1">
        <v>95000</v>
      </c>
      <c r="H77" t="s">
        <v>16</v>
      </c>
      <c r="I77" t="s">
        <v>23</v>
      </c>
    </row>
    <row r="78" spans="1:9" x14ac:dyDescent="0.3">
      <c r="A78">
        <v>76</v>
      </c>
      <c r="B78">
        <v>50</v>
      </c>
      <c r="C78" t="s">
        <v>13</v>
      </c>
      <c r="D78" t="s">
        <v>9</v>
      </c>
      <c r="E78" t="s">
        <v>41</v>
      </c>
      <c r="F78">
        <v>22</v>
      </c>
      <c r="G78" s="1">
        <v>160000</v>
      </c>
      <c r="H78" t="s">
        <v>16</v>
      </c>
      <c r="I78" t="s">
        <v>12</v>
      </c>
    </row>
    <row r="79" spans="1:9" x14ac:dyDescent="0.3">
      <c r="A79">
        <v>77</v>
      </c>
      <c r="B79">
        <v>32</v>
      </c>
      <c r="C79" t="s">
        <v>8</v>
      </c>
      <c r="D79" t="s">
        <v>14</v>
      </c>
      <c r="E79" t="s">
        <v>95</v>
      </c>
      <c r="F79">
        <v>6</v>
      </c>
      <c r="G79" s="1">
        <v>100000</v>
      </c>
      <c r="H79" t="s">
        <v>16</v>
      </c>
      <c r="I79" t="s">
        <v>39</v>
      </c>
    </row>
    <row r="80" spans="1:9" x14ac:dyDescent="0.3">
      <c r="A80">
        <v>78</v>
      </c>
      <c r="B80">
        <v>48</v>
      </c>
      <c r="C80" t="s">
        <v>13</v>
      </c>
      <c r="D80" t="s">
        <v>14</v>
      </c>
      <c r="E80" t="s">
        <v>96</v>
      </c>
      <c r="F80">
        <v>20</v>
      </c>
      <c r="G80" s="1">
        <v>180000</v>
      </c>
      <c r="H80" t="s">
        <v>20</v>
      </c>
      <c r="I80" t="s">
        <v>56</v>
      </c>
    </row>
    <row r="81" spans="1:9" x14ac:dyDescent="0.3">
      <c r="A81">
        <v>79</v>
      </c>
      <c r="B81">
        <v>30</v>
      </c>
      <c r="C81" t="s">
        <v>13</v>
      </c>
      <c r="D81" t="s">
        <v>9</v>
      </c>
      <c r="E81" t="s">
        <v>97</v>
      </c>
      <c r="F81">
        <v>3</v>
      </c>
      <c r="G81" s="1">
        <v>55000</v>
      </c>
      <c r="H81" t="s">
        <v>32</v>
      </c>
      <c r="I81" t="s">
        <v>12</v>
      </c>
    </row>
    <row r="82" spans="1:9" x14ac:dyDescent="0.3">
      <c r="A82">
        <v>80</v>
      </c>
      <c r="B82">
        <v>36</v>
      </c>
      <c r="C82" t="s">
        <v>8</v>
      </c>
      <c r="D82" t="s">
        <v>9</v>
      </c>
      <c r="E82" t="s">
        <v>98</v>
      </c>
      <c r="F82">
        <v>8</v>
      </c>
      <c r="G82" s="1">
        <v>70000</v>
      </c>
      <c r="H82" t="s">
        <v>11</v>
      </c>
      <c r="I82" t="s">
        <v>23</v>
      </c>
    </row>
    <row r="83" spans="1:9" x14ac:dyDescent="0.3">
      <c r="A83">
        <v>81</v>
      </c>
      <c r="B83">
        <v>41</v>
      </c>
      <c r="C83" t="s">
        <v>13</v>
      </c>
      <c r="D83" t="s">
        <v>14</v>
      </c>
      <c r="E83" t="s">
        <v>15</v>
      </c>
      <c r="F83">
        <v>13</v>
      </c>
      <c r="G83" s="1">
        <v>80000</v>
      </c>
      <c r="H83" t="s">
        <v>16</v>
      </c>
      <c r="I83" t="s">
        <v>12</v>
      </c>
    </row>
    <row r="84" spans="1:9" x14ac:dyDescent="0.3">
      <c r="A84">
        <v>82</v>
      </c>
      <c r="B84">
        <v>25</v>
      </c>
      <c r="C84" t="s">
        <v>8</v>
      </c>
      <c r="D84" t="s">
        <v>9</v>
      </c>
      <c r="E84" t="s">
        <v>99</v>
      </c>
      <c r="F84">
        <v>0</v>
      </c>
      <c r="G84" s="1">
        <v>30000</v>
      </c>
      <c r="H84" t="s">
        <v>32</v>
      </c>
      <c r="I84" t="s">
        <v>23</v>
      </c>
    </row>
    <row r="85" spans="1:9" x14ac:dyDescent="0.3">
      <c r="A85">
        <v>83</v>
      </c>
      <c r="B85">
        <v>52</v>
      </c>
      <c r="C85" t="s">
        <v>8</v>
      </c>
      <c r="D85" t="s">
        <v>18</v>
      </c>
      <c r="E85" t="s">
        <v>100</v>
      </c>
      <c r="F85">
        <v>24</v>
      </c>
      <c r="G85" s="1">
        <v>250000</v>
      </c>
      <c r="H85" t="s">
        <v>20</v>
      </c>
      <c r="I85" t="s">
        <v>56</v>
      </c>
    </row>
    <row r="86" spans="1:9" x14ac:dyDescent="0.3">
      <c r="A86">
        <v>84</v>
      </c>
      <c r="B86">
        <v>29</v>
      </c>
      <c r="C86" t="s">
        <v>13</v>
      </c>
      <c r="D86" t="s">
        <v>9</v>
      </c>
      <c r="E86" t="s">
        <v>101</v>
      </c>
      <c r="F86">
        <v>2</v>
      </c>
      <c r="G86" s="1">
        <v>40000</v>
      </c>
      <c r="H86" t="s">
        <v>32</v>
      </c>
      <c r="I86" t="s">
        <v>23</v>
      </c>
    </row>
    <row r="87" spans="1:9" x14ac:dyDescent="0.3">
      <c r="A87">
        <v>85</v>
      </c>
      <c r="B87">
        <v>34</v>
      </c>
      <c r="C87" t="s">
        <v>13</v>
      </c>
      <c r="D87" t="s">
        <v>14</v>
      </c>
      <c r="E87" t="s">
        <v>102</v>
      </c>
      <c r="F87">
        <v>10</v>
      </c>
      <c r="G87" s="1">
        <v>95000</v>
      </c>
      <c r="H87" t="s">
        <v>11</v>
      </c>
      <c r="I87" t="s">
        <v>12</v>
      </c>
    </row>
    <row r="88" spans="1:9" x14ac:dyDescent="0.3">
      <c r="A88">
        <v>86</v>
      </c>
      <c r="B88">
        <v>27</v>
      </c>
      <c r="C88" t="s">
        <v>8</v>
      </c>
      <c r="D88" t="s">
        <v>9</v>
      </c>
      <c r="E88" t="s">
        <v>103</v>
      </c>
      <c r="F88">
        <v>2</v>
      </c>
      <c r="G88" s="1">
        <v>45000</v>
      </c>
      <c r="H88" t="s">
        <v>20</v>
      </c>
      <c r="I88" t="s">
        <v>12</v>
      </c>
    </row>
    <row r="89" spans="1:9" x14ac:dyDescent="0.3">
      <c r="A89">
        <v>87</v>
      </c>
      <c r="B89">
        <v>40</v>
      </c>
      <c r="C89" t="s">
        <v>13</v>
      </c>
      <c r="D89" t="s">
        <v>9</v>
      </c>
      <c r="E89" t="s">
        <v>63</v>
      </c>
      <c r="F89">
        <v>15</v>
      </c>
      <c r="G89" s="1">
        <v>80000</v>
      </c>
      <c r="H89" t="s">
        <v>16</v>
      </c>
      <c r="I89" t="s">
        <v>17</v>
      </c>
    </row>
    <row r="90" spans="1:9" x14ac:dyDescent="0.3">
      <c r="A90">
        <v>88</v>
      </c>
      <c r="B90">
        <v>46</v>
      </c>
      <c r="C90" t="s">
        <v>8</v>
      </c>
      <c r="D90" t="s">
        <v>14</v>
      </c>
      <c r="E90" t="s">
        <v>104</v>
      </c>
      <c r="F90">
        <v>21</v>
      </c>
      <c r="G90" s="1">
        <v>135000</v>
      </c>
      <c r="H90" t="s">
        <v>20</v>
      </c>
      <c r="I90" t="s">
        <v>23</v>
      </c>
    </row>
    <row r="91" spans="1:9" x14ac:dyDescent="0.3">
      <c r="A91">
        <v>89</v>
      </c>
      <c r="B91">
        <v>31</v>
      </c>
      <c r="C91" t="s">
        <v>13</v>
      </c>
      <c r="D91" t="s">
        <v>9</v>
      </c>
      <c r="E91" t="s">
        <v>29</v>
      </c>
      <c r="F91">
        <v>6</v>
      </c>
      <c r="G91" s="1">
        <v>55000</v>
      </c>
      <c r="H91" t="s">
        <v>32</v>
      </c>
      <c r="I91" t="s">
        <v>23</v>
      </c>
    </row>
    <row r="92" spans="1:9" x14ac:dyDescent="0.3">
      <c r="A92">
        <v>90</v>
      </c>
      <c r="B92">
        <v>36</v>
      </c>
      <c r="C92" t="s">
        <v>8</v>
      </c>
      <c r="D92" t="s">
        <v>18</v>
      </c>
      <c r="E92" t="s">
        <v>105</v>
      </c>
      <c r="F92">
        <v>11</v>
      </c>
      <c r="G92" s="1">
        <v>120000</v>
      </c>
      <c r="H92" t="s">
        <v>11</v>
      </c>
      <c r="I92" t="s">
        <v>44</v>
      </c>
    </row>
    <row r="93" spans="1:9" x14ac:dyDescent="0.3">
      <c r="A93">
        <v>91</v>
      </c>
      <c r="B93">
        <v>29</v>
      </c>
      <c r="C93" t="s">
        <v>13</v>
      </c>
      <c r="D93" t="s">
        <v>9</v>
      </c>
      <c r="E93" t="s">
        <v>21</v>
      </c>
      <c r="F93">
        <v>3</v>
      </c>
      <c r="G93" s="1">
        <v>40000</v>
      </c>
      <c r="H93" t="s">
        <v>27</v>
      </c>
      <c r="I93" t="s">
        <v>12</v>
      </c>
    </row>
    <row r="94" spans="1:9" x14ac:dyDescent="0.3">
      <c r="A94">
        <v>92</v>
      </c>
      <c r="B94">
        <v>43</v>
      </c>
      <c r="C94" t="s">
        <v>8</v>
      </c>
      <c r="D94" t="s">
        <v>9</v>
      </c>
      <c r="E94" t="s">
        <v>106</v>
      </c>
      <c r="F94">
        <v>18</v>
      </c>
      <c r="G94" s="1">
        <v>105000</v>
      </c>
      <c r="H94" t="s">
        <v>11</v>
      </c>
      <c r="I94" t="s">
        <v>35</v>
      </c>
    </row>
    <row r="95" spans="1:9" x14ac:dyDescent="0.3">
      <c r="A95">
        <v>93</v>
      </c>
      <c r="B95">
        <v>52</v>
      </c>
      <c r="C95" t="s">
        <v>13</v>
      </c>
      <c r="D95" t="s">
        <v>14</v>
      </c>
      <c r="E95" t="s">
        <v>107</v>
      </c>
      <c r="F95">
        <v>25</v>
      </c>
      <c r="G95" s="1">
        <v>170000</v>
      </c>
      <c r="H95" t="s">
        <v>27</v>
      </c>
      <c r="I95" t="s">
        <v>30</v>
      </c>
    </row>
    <row r="96" spans="1:9" x14ac:dyDescent="0.3">
      <c r="A96">
        <v>94</v>
      </c>
      <c r="B96">
        <v>33</v>
      </c>
      <c r="C96" t="s">
        <v>8</v>
      </c>
      <c r="D96" t="s">
        <v>9</v>
      </c>
      <c r="E96" t="s">
        <v>47</v>
      </c>
      <c r="F96">
        <v>7</v>
      </c>
      <c r="G96" s="1">
        <v>75000</v>
      </c>
      <c r="H96" t="s">
        <v>32</v>
      </c>
      <c r="I96" t="s">
        <v>33</v>
      </c>
    </row>
    <row r="97" spans="1:9" x14ac:dyDescent="0.3">
      <c r="A97">
        <v>95</v>
      </c>
      <c r="B97">
        <v>39</v>
      </c>
      <c r="C97" t="s">
        <v>13</v>
      </c>
      <c r="D97" t="s">
        <v>9</v>
      </c>
      <c r="E97" t="s">
        <v>108</v>
      </c>
      <c r="F97">
        <v>12</v>
      </c>
      <c r="G97" s="1">
        <v>65000</v>
      </c>
      <c r="H97" t="s">
        <v>16</v>
      </c>
      <c r="I97" t="s">
        <v>39</v>
      </c>
    </row>
    <row r="98" spans="1:9" x14ac:dyDescent="0.3">
      <c r="A98">
        <v>96</v>
      </c>
      <c r="B98">
        <v>47</v>
      </c>
      <c r="C98" t="s">
        <v>8</v>
      </c>
      <c r="D98" t="s">
        <v>18</v>
      </c>
      <c r="E98" t="s">
        <v>109</v>
      </c>
      <c r="F98">
        <v>22</v>
      </c>
      <c r="G98" s="1">
        <v>160000</v>
      </c>
      <c r="H98" t="s">
        <v>32</v>
      </c>
      <c r="I98" t="s">
        <v>23</v>
      </c>
    </row>
    <row r="99" spans="1:9" x14ac:dyDescent="0.3">
      <c r="A99">
        <v>97</v>
      </c>
      <c r="B99">
        <v>26</v>
      </c>
      <c r="C99" t="s">
        <v>8</v>
      </c>
      <c r="D99" t="s">
        <v>9</v>
      </c>
      <c r="E99" t="s">
        <v>110</v>
      </c>
      <c r="F99">
        <v>1</v>
      </c>
      <c r="G99" s="1">
        <v>35000</v>
      </c>
      <c r="H99" t="s">
        <v>27</v>
      </c>
      <c r="I99" t="s">
        <v>12</v>
      </c>
    </row>
    <row r="100" spans="1:9" x14ac:dyDescent="0.3">
      <c r="A100">
        <v>98</v>
      </c>
      <c r="B100">
        <v>38</v>
      </c>
      <c r="C100" t="s">
        <v>13</v>
      </c>
      <c r="D100" t="s">
        <v>14</v>
      </c>
      <c r="E100" t="s">
        <v>111</v>
      </c>
      <c r="F100">
        <v>10</v>
      </c>
      <c r="G100" s="1">
        <v>90000</v>
      </c>
      <c r="H100" t="s">
        <v>11</v>
      </c>
      <c r="I100" t="s">
        <v>23</v>
      </c>
    </row>
    <row r="101" spans="1:9" x14ac:dyDescent="0.3">
      <c r="A101">
        <v>99</v>
      </c>
      <c r="B101">
        <v>45</v>
      </c>
      <c r="C101" t="s">
        <v>8</v>
      </c>
      <c r="D101" t="s">
        <v>9</v>
      </c>
      <c r="E101" t="s">
        <v>112</v>
      </c>
      <c r="F101">
        <v>20</v>
      </c>
      <c r="G101" s="1">
        <v>110000</v>
      </c>
      <c r="H101" t="s">
        <v>27</v>
      </c>
      <c r="I101" t="s">
        <v>30</v>
      </c>
    </row>
    <row r="102" spans="1:9" x14ac:dyDescent="0.3">
      <c r="A102">
        <v>100</v>
      </c>
      <c r="B102">
        <v>31</v>
      </c>
      <c r="C102" t="s">
        <v>13</v>
      </c>
      <c r="D102" t="s">
        <v>9</v>
      </c>
      <c r="E102" t="s">
        <v>78</v>
      </c>
      <c r="F102">
        <v>5</v>
      </c>
      <c r="G102" s="1">
        <v>45000</v>
      </c>
      <c r="H102" t="s">
        <v>32</v>
      </c>
      <c r="I102" t="s">
        <v>23</v>
      </c>
    </row>
    <row r="103" spans="1:9" x14ac:dyDescent="0.3">
      <c r="A103">
        <v>101</v>
      </c>
      <c r="B103">
        <v>35</v>
      </c>
      <c r="C103" t="s">
        <v>8</v>
      </c>
      <c r="D103" t="s">
        <v>14</v>
      </c>
      <c r="E103" t="s">
        <v>113</v>
      </c>
      <c r="F103">
        <v>8</v>
      </c>
      <c r="G103" s="1">
        <v>95000</v>
      </c>
      <c r="H103" t="s">
        <v>27</v>
      </c>
      <c r="I103" t="s">
        <v>12</v>
      </c>
    </row>
    <row r="104" spans="1:9" x14ac:dyDescent="0.3">
      <c r="A104">
        <v>102</v>
      </c>
      <c r="B104">
        <v>49</v>
      </c>
      <c r="C104" t="s">
        <v>13</v>
      </c>
      <c r="D104" t="s">
        <v>14</v>
      </c>
      <c r="E104" t="s">
        <v>114</v>
      </c>
      <c r="F104">
        <v>19</v>
      </c>
      <c r="G104" s="1">
        <v>150000</v>
      </c>
      <c r="H104" t="s">
        <v>32</v>
      </c>
      <c r="I104" t="s">
        <v>12</v>
      </c>
    </row>
    <row r="105" spans="1:9" x14ac:dyDescent="0.3">
      <c r="A105">
        <v>103</v>
      </c>
      <c r="B105">
        <v>33</v>
      </c>
      <c r="C105" t="s">
        <v>8</v>
      </c>
      <c r="D105" t="s">
        <v>9</v>
      </c>
      <c r="E105" t="s">
        <v>115</v>
      </c>
      <c r="F105">
        <v>5</v>
      </c>
      <c r="G105" s="1">
        <v>50000</v>
      </c>
      <c r="H105" t="s">
        <v>20</v>
      </c>
      <c r="I105" t="s">
        <v>23</v>
      </c>
    </row>
    <row r="106" spans="1:9" x14ac:dyDescent="0.3">
      <c r="A106">
        <v>104</v>
      </c>
      <c r="B106">
        <v>39</v>
      </c>
      <c r="C106" t="s">
        <v>13</v>
      </c>
      <c r="D106" t="s">
        <v>14</v>
      </c>
      <c r="E106" t="s">
        <v>116</v>
      </c>
      <c r="F106">
        <v>13</v>
      </c>
      <c r="G106" s="1">
        <v>80000</v>
      </c>
      <c r="H106" t="s">
        <v>11</v>
      </c>
      <c r="I106" t="s">
        <v>35</v>
      </c>
    </row>
    <row r="107" spans="1:9" x14ac:dyDescent="0.3">
      <c r="A107">
        <v>105</v>
      </c>
      <c r="B107">
        <v>44</v>
      </c>
      <c r="C107" t="s">
        <v>8</v>
      </c>
      <c r="D107" t="s">
        <v>18</v>
      </c>
      <c r="E107" t="s">
        <v>117</v>
      </c>
      <c r="F107">
        <v>16</v>
      </c>
      <c r="G107" s="1">
        <v>220000</v>
      </c>
      <c r="H107" t="s">
        <v>16</v>
      </c>
      <c r="I107" t="s">
        <v>39</v>
      </c>
    </row>
    <row r="108" spans="1:9" x14ac:dyDescent="0.3">
      <c r="A108">
        <v>106</v>
      </c>
      <c r="B108">
        <v>30</v>
      </c>
      <c r="C108" t="s">
        <v>13</v>
      </c>
      <c r="D108" t="s">
        <v>9</v>
      </c>
      <c r="E108" t="s">
        <v>118</v>
      </c>
      <c r="F108">
        <v>3</v>
      </c>
      <c r="G108" s="1">
        <v>50000</v>
      </c>
      <c r="H108" t="s">
        <v>11</v>
      </c>
      <c r="I108" t="s">
        <v>12</v>
      </c>
    </row>
    <row r="109" spans="1:9" x14ac:dyDescent="0.3">
      <c r="A109">
        <v>107</v>
      </c>
      <c r="B109">
        <v>36</v>
      </c>
      <c r="C109" t="s">
        <v>8</v>
      </c>
      <c r="D109" t="s">
        <v>9</v>
      </c>
      <c r="E109" t="s">
        <v>119</v>
      </c>
      <c r="F109">
        <v>7</v>
      </c>
      <c r="G109" s="1">
        <v>60000</v>
      </c>
      <c r="H109" t="s">
        <v>16</v>
      </c>
      <c r="I109" t="s">
        <v>23</v>
      </c>
    </row>
    <row r="110" spans="1:9" x14ac:dyDescent="0.3">
      <c r="A110">
        <v>108</v>
      </c>
      <c r="B110">
        <v>41</v>
      </c>
      <c r="C110" t="s">
        <v>13</v>
      </c>
      <c r="D110" t="s">
        <v>14</v>
      </c>
      <c r="E110" t="s">
        <v>120</v>
      </c>
      <c r="F110">
        <v>14</v>
      </c>
      <c r="G110" s="1">
        <v>100000</v>
      </c>
      <c r="H110" t="s">
        <v>16</v>
      </c>
      <c r="I110" t="s">
        <v>12</v>
      </c>
    </row>
    <row r="111" spans="1:9" x14ac:dyDescent="0.3">
      <c r="A111">
        <v>109</v>
      </c>
      <c r="B111">
        <v>28</v>
      </c>
      <c r="C111" t="s">
        <v>8</v>
      </c>
      <c r="D111" t="s">
        <v>9</v>
      </c>
      <c r="E111" t="s">
        <v>121</v>
      </c>
      <c r="F111">
        <v>2</v>
      </c>
      <c r="G111" s="1">
        <v>40000</v>
      </c>
      <c r="H111" t="s">
        <v>16</v>
      </c>
      <c r="I111" t="s">
        <v>17</v>
      </c>
    </row>
    <row r="112" spans="1:9" x14ac:dyDescent="0.3">
      <c r="A112">
        <v>110</v>
      </c>
      <c r="B112">
        <v>42</v>
      </c>
      <c r="C112" t="s">
        <v>13</v>
      </c>
      <c r="D112" t="s">
        <v>14</v>
      </c>
      <c r="E112" t="s">
        <v>122</v>
      </c>
      <c r="F112">
        <v>15</v>
      </c>
      <c r="G112" s="1">
        <v>110000</v>
      </c>
      <c r="H112" t="s">
        <v>16</v>
      </c>
      <c r="I112" t="s">
        <v>23</v>
      </c>
    </row>
    <row r="113" spans="1:9" x14ac:dyDescent="0.3">
      <c r="A113">
        <v>111</v>
      </c>
      <c r="B113">
        <v>37</v>
      </c>
      <c r="C113" t="s">
        <v>8</v>
      </c>
      <c r="D113" t="s">
        <v>9</v>
      </c>
      <c r="E113" t="s">
        <v>123</v>
      </c>
      <c r="F113">
        <v>9</v>
      </c>
      <c r="G113" s="1">
        <v>95000</v>
      </c>
      <c r="H113" t="s">
        <v>11</v>
      </c>
      <c r="I113" t="s">
        <v>12</v>
      </c>
    </row>
    <row r="114" spans="1:9" x14ac:dyDescent="0.3">
      <c r="A114">
        <v>112</v>
      </c>
      <c r="B114">
        <v>50</v>
      </c>
      <c r="C114" t="s">
        <v>13</v>
      </c>
      <c r="D114" t="s">
        <v>9</v>
      </c>
      <c r="E114" t="s">
        <v>124</v>
      </c>
      <c r="F114">
        <v>22</v>
      </c>
      <c r="G114" s="1">
        <v>130000</v>
      </c>
      <c r="H114" t="s">
        <v>11</v>
      </c>
      <c r="I114" t="s">
        <v>35</v>
      </c>
    </row>
    <row r="115" spans="1:9" x14ac:dyDescent="0.3">
      <c r="A115">
        <v>113</v>
      </c>
      <c r="B115">
        <v>32</v>
      </c>
      <c r="C115" t="s">
        <v>8</v>
      </c>
      <c r="D115" t="s">
        <v>14</v>
      </c>
      <c r="E115" t="s">
        <v>125</v>
      </c>
      <c r="F115">
        <v>6</v>
      </c>
      <c r="G115" s="1">
        <v>90000</v>
      </c>
      <c r="H115" t="s">
        <v>16</v>
      </c>
      <c r="I115" t="s">
        <v>23</v>
      </c>
    </row>
    <row r="116" spans="1:9" x14ac:dyDescent="0.3">
      <c r="A116">
        <v>114</v>
      </c>
      <c r="B116">
        <v>23</v>
      </c>
      <c r="C116" t="s">
        <v>13</v>
      </c>
      <c r="D116" t="s">
        <v>9</v>
      </c>
      <c r="E116" t="s">
        <v>126</v>
      </c>
      <c r="F116">
        <v>0.5</v>
      </c>
      <c r="G116" s="1">
        <v>35000</v>
      </c>
      <c r="H116" t="s">
        <v>16</v>
      </c>
      <c r="I116" t="s">
        <v>12</v>
      </c>
    </row>
    <row r="117" spans="1:9" x14ac:dyDescent="0.3">
      <c r="A117">
        <v>115</v>
      </c>
      <c r="B117">
        <v>31</v>
      </c>
      <c r="C117" t="s">
        <v>8</v>
      </c>
      <c r="D117" t="s">
        <v>14</v>
      </c>
      <c r="E117" t="s">
        <v>90</v>
      </c>
      <c r="F117">
        <v>6</v>
      </c>
      <c r="G117" s="1">
        <v>95000</v>
      </c>
      <c r="H117" t="s">
        <v>32</v>
      </c>
      <c r="I117" t="s">
        <v>23</v>
      </c>
    </row>
    <row r="118" spans="1:9" x14ac:dyDescent="0.3">
      <c r="A118">
        <v>116</v>
      </c>
      <c r="B118">
        <v>40</v>
      </c>
      <c r="C118" t="s">
        <v>13</v>
      </c>
      <c r="D118" t="s">
        <v>9</v>
      </c>
      <c r="E118" t="s">
        <v>127</v>
      </c>
      <c r="F118">
        <v>15</v>
      </c>
      <c r="G118" s="1">
        <v>65000</v>
      </c>
      <c r="H118" t="s">
        <v>16</v>
      </c>
      <c r="I118" t="s">
        <v>12</v>
      </c>
    </row>
    <row r="119" spans="1:9" x14ac:dyDescent="0.3">
      <c r="A119">
        <v>117</v>
      </c>
      <c r="B119">
        <v>48</v>
      </c>
      <c r="C119" t="s">
        <v>8</v>
      </c>
      <c r="D119" t="s">
        <v>18</v>
      </c>
      <c r="E119" t="s">
        <v>128</v>
      </c>
      <c r="F119">
        <v>20</v>
      </c>
      <c r="G119" s="1">
        <v>170000</v>
      </c>
      <c r="H119" t="s">
        <v>16</v>
      </c>
      <c r="I119" t="s">
        <v>17</v>
      </c>
    </row>
    <row r="120" spans="1:9" x14ac:dyDescent="0.3">
      <c r="A120">
        <v>118</v>
      </c>
      <c r="B120">
        <v>29</v>
      </c>
      <c r="C120" t="s">
        <v>13</v>
      </c>
      <c r="D120" t="s">
        <v>9</v>
      </c>
      <c r="E120" t="s">
        <v>129</v>
      </c>
      <c r="F120">
        <v>3</v>
      </c>
      <c r="G120" s="1">
        <v>45000</v>
      </c>
      <c r="H120" t="s">
        <v>32</v>
      </c>
      <c r="I120" t="s">
        <v>33</v>
      </c>
    </row>
    <row r="121" spans="1:9" x14ac:dyDescent="0.3">
      <c r="A121">
        <v>119</v>
      </c>
      <c r="B121">
        <v>35</v>
      </c>
      <c r="C121" t="s">
        <v>8</v>
      </c>
      <c r="D121" t="s">
        <v>14</v>
      </c>
      <c r="E121" t="s">
        <v>130</v>
      </c>
      <c r="F121">
        <v>10</v>
      </c>
      <c r="G121" s="1">
        <v>120000</v>
      </c>
      <c r="H121" t="s">
        <v>20</v>
      </c>
      <c r="I121" t="s">
        <v>12</v>
      </c>
    </row>
    <row r="122" spans="1:9" x14ac:dyDescent="0.3">
      <c r="A122">
        <v>120</v>
      </c>
      <c r="B122">
        <v>42</v>
      </c>
      <c r="C122" t="s">
        <v>13</v>
      </c>
      <c r="D122" t="s">
        <v>9</v>
      </c>
      <c r="E122" t="s">
        <v>26</v>
      </c>
      <c r="F122">
        <v>17</v>
      </c>
      <c r="G122" s="1">
        <v>100000</v>
      </c>
      <c r="H122" t="s">
        <v>27</v>
      </c>
      <c r="I122" t="s">
        <v>28</v>
      </c>
    </row>
    <row r="123" spans="1:9" x14ac:dyDescent="0.3">
      <c r="A123">
        <v>121</v>
      </c>
      <c r="B123">
        <v>53</v>
      </c>
      <c r="C123" t="s">
        <v>8</v>
      </c>
      <c r="D123" t="s">
        <v>14</v>
      </c>
      <c r="E123" t="s">
        <v>74</v>
      </c>
      <c r="F123">
        <v>25</v>
      </c>
      <c r="G123" s="1">
        <v>180000</v>
      </c>
      <c r="H123" t="s">
        <v>11</v>
      </c>
      <c r="I123" t="s">
        <v>44</v>
      </c>
    </row>
    <row r="124" spans="1:9" x14ac:dyDescent="0.3">
      <c r="A124">
        <v>122</v>
      </c>
      <c r="B124">
        <v>33</v>
      </c>
      <c r="C124" t="s">
        <v>13</v>
      </c>
      <c r="D124" t="s">
        <v>9</v>
      </c>
      <c r="E124" t="s">
        <v>131</v>
      </c>
      <c r="F124">
        <v>5</v>
      </c>
      <c r="G124" s="1">
        <v>50000</v>
      </c>
      <c r="H124" t="s">
        <v>32</v>
      </c>
      <c r="I124" t="s">
        <v>33</v>
      </c>
    </row>
    <row r="125" spans="1:9" x14ac:dyDescent="0.3">
      <c r="A125">
        <v>123</v>
      </c>
      <c r="B125">
        <v>38</v>
      </c>
      <c r="C125" t="s">
        <v>8</v>
      </c>
      <c r="D125" t="s">
        <v>9</v>
      </c>
      <c r="E125" t="s">
        <v>76</v>
      </c>
      <c r="F125">
        <v>11</v>
      </c>
      <c r="G125" s="1">
        <v>80000</v>
      </c>
      <c r="H125" t="s">
        <v>27</v>
      </c>
      <c r="I125" t="s">
        <v>12</v>
      </c>
    </row>
    <row r="126" spans="1:9" x14ac:dyDescent="0.3">
      <c r="A126">
        <v>124</v>
      </c>
      <c r="B126">
        <v>44</v>
      </c>
      <c r="C126" t="s">
        <v>13</v>
      </c>
      <c r="D126" t="s">
        <v>18</v>
      </c>
      <c r="E126" t="s">
        <v>31</v>
      </c>
      <c r="F126">
        <v>16</v>
      </c>
      <c r="G126" s="1">
        <v>140000</v>
      </c>
      <c r="H126" t="s">
        <v>11</v>
      </c>
      <c r="I126" t="s">
        <v>44</v>
      </c>
    </row>
    <row r="127" spans="1:9" x14ac:dyDescent="0.3">
      <c r="A127">
        <v>125</v>
      </c>
      <c r="B127">
        <v>26</v>
      </c>
      <c r="C127" t="s">
        <v>8</v>
      </c>
      <c r="D127" t="s">
        <v>9</v>
      </c>
      <c r="E127" t="s">
        <v>85</v>
      </c>
      <c r="F127">
        <v>2</v>
      </c>
      <c r="G127" s="1">
        <v>40000</v>
      </c>
      <c r="H127" t="s">
        <v>11</v>
      </c>
      <c r="I127" t="s">
        <v>12</v>
      </c>
    </row>
    <row r="128" spans="1:9" x14ac:dyDescent="0.3">
      <c r="A128">
        <v>126</v>
      </c>
      <c r="B128">
        <v>37</v>
      </c>
      <c r="C128" t="s">
        <v>13</v>
      </c>
      <c r="D128" t="s">
        <v>14</v>
      </c>
      <c r="E128" t="s">
        <v>132</v>
      </c>
      <c r="F128">
        <v>9</v>
      </c>
      <c r="G128" s="1">
        <v>95000</v>
      </c>
      <c r="H128" t="s">
        <v>16</v>
      </c>
      <c r="I128" t="s">
        <v>39</v>
      </c>
    </row>
    <row r="129" spans="1:9" x14ac:dyDescent="0.3">
      <c r="A129">
        <v>127</v>
      </c>
      <c r="B129">
        <v>45</v>
      </c>
      <c r="C129" t="s">
        <v>8</v>
      </c>
      <c r="D129" t="s">
        <v>9</v>
      </c>
      <c r="E129" t="s">
        <v>133</v>
      </c>
      <c r="F129">
        <v>18</v>
      </c>
      <c r="G129" s="1">
        <v>110000</v>
      </c>
      <c r="H129" t="s">
        <v>11</v>
      </c>
      <c r="I129" t="s">
        <v>12</v>
      </c>
    </row>
    <row r="130" spans="1:9" x14ac:dyDescent="0.3">
      <c r="A130">
        <v>128</v>
      </c>
      <c r="B130">
        <v>32</v>
      </c>
      <c r="C130" t="s">
        <v>13</v>
      </c>
      <c r="D130" t="s">
        <v>9</v>
      </c>
      <c r="E130" t="s">
        <v>29</v>
      </c>
      <c r="F130">
        <v>4</v>
      </c>
      <c r="G130" s="1">
        <v>50000</v>
      </c>
      <c r="H130" t="s">
        <v>16</v>
      </c>
      <c r="I130" t="s">
        <v>12</v>
      </c>
    </row>
    <row r="131" spans="1:9" x14ac:dyDescent="0.3">
      <c r="A131">
        <v>129</v>
      </c>
      <c r="B131">
        <v>34</v>
      </c>
      <c r="C131" t="s">
        <v>8</v>
      </c>
      <c r="D131" t="s">
        <v>14</v>
      </c>
      <c r="E131" t="s">
        <v>134</v>
      </c>
      <c r="F131">
        <v>8</v>
      </c>
      <c r="G131" s="1">
        <v>105000</v>
      </c>
      <c r="H131" t="s">
        <v>20</v>
      </c>
      <c r="I131" t="s">
        <v>12</v>
      </c>
    </row>
    <row r="132" spans="1:9" x14ac:dyDescent="0.3">
      <c r="A132">
        <v>130</v>
      </c>
      <c r="B132">
        <v>50</v>
      </c>
      <c r="C132" t="s">
        <v>13</v>
      </c>
      <c r="D132" t="s">
        <v>14</v>
      </c>
      <c r="E132" t="s">
        <v>83</v>
      </c>
      <c r="F132">
        <v>21</v>
      </c>
      <c r="G132" s="1">
        <v>160000</v>
      </c>
      <c r="H132" t="s">
        <v>11</v>
      </c>
      <c r="I132" t="s">
        <v>12</v>
      </c>
    </row>
    <row r="133" spans="1:9" x14ac:dyDescent="0.3">
      <c r="A133">
        <v>131</v>
      </c>
      <c r="B133">
        <v>29</v>
      </c>
      <c r="C133" t="s">
        <v>8</v>
      </c>
      <c r="D133" t="s">
        <v>9</v>
      </c>
      <c r="E133" t="s">
        <v>135</v>
      </c>
      <c r="F133">
        <v>3</v>
      </c>
      <c r="G133" s="1">
        <v>45000</v>
      </c>
      <c r="H133" t="s">
        <v>27</v>
      </c>
      <c r="I133" t="s">
        <v>12</v>
      </c>
    </row>
    <row r="134" spans="1:9" x14ac:dyDescent="0.3">
      <c r="A134">
        <v>132</v>
      </c>
      <c r="B134">
        <v>40</v>
      </c>
      <c r="C134" t="s">
        <v>13</v>
      </c>
      <c r="D134" t="s">
        <v>14</v>
      </c>
      <c r="E134" t="s">
        <v>136</v>
      </c>
      <c r="F134">
        <v>12</v>
      </c>
      <c r="G134" s="1">
        <v>100000</v>
      </c>
      <c r="H134" t="s">
        <v>20</v>
      </c>
      <c r="I134" t="s">
        <v>56</v>
      </c>
    </row>
    <row r="135" spans="1:9" x14ac:dyDescent="0.3">
      <c r="A135">
        <v>133</v>
      </c>
      <c r="B135">
        <v>47</v>
      </c>
      <c r="C135" t="s">
        <v>8</v>
      </c>
      <c r="D135" t="s">
        <v>18</v>
      </c>
      <c r="E135" t="s">
        <v>137</v>
      </c>
      <c r="F135">
        <v>22</v>
      </c>
      <c r="G135" s="1">
        <v>160000</v>
      </c>
      <c r="H135" t="s">
        <v>16</v>
      </c>
      <c r="I135" t="s">
        <v>17</v>
      </c>
    </row>
    <row r="136" spans="1:9" x14ac:dyDescent="0.3">
      <c r="A136">
        <v>134</v>
      </c>
      <c r="B136">
        <v>27</v>
      </c>
      <c r="C136" t="s">
        <v>8</v>
      </c>
      <c r="D136" t="s">
        <v>9</v>
      </c>
      <c r="E136" t="s">
        <v>138</v>
      </c>
      <c r="F136">
        <v>1</v>
      </c>
      <c r="G136" s="1">
        <v>35000</v>
      </c>
      <c r="H136" t="s">
        <v>11</v>
      </c>
      <c r="I136" t="s">
        <v>44</v>
      </c>
    </row>
    <row r="137" spans="1:9" x14ac:dyDescent="0.3">
      <c r="A137">
        <v>135</v>
      </c>
      <c r="B137">
        <v>39</v>
      </c>
      <c r="C137" t="s">
        <v>13</v>
      </c>
      <c r="D137" t="s">
        <v>9</v>
      </c>
      <c r="E137" t="s">
        <v>70</v>
      </c>
      <c r="F137">
        <v>10</v>
      </c>
      <c r="G137" s="1">
        <v>55000</v>
      </c>
      <c r="H137" t="s">
        <v>20</v>
      </c>
      <c r="I137" t="s">
        <v>56</v>
      </c>
    </row>
    <row r="138" spans="1:9" x14ac:dyDescent="0.3">
      <c r="A138">
        <v>136</v>
      </c>
      <c r="B138">
        <v>46</v>
      </c>
      <c r="C138" t="s">
        <v>8</v>
      </c>
      <c r="D138" t="s">
        <v>14</v>
      </c>
      <c r="E138" t="s">
        <v>104</v>
      </c>
      <c r="F138">
        <v>19</v>
      </c>
      <c r="G138" s="1">
        <v>140000</v>
      </c>
      <c r="H138" t="s">
        <v>20</v>
      </c>
      <c r="I138" t="s">
        <v>56</v>
      </c>
    </row>
    <row r="139" spans="1:9" x14ac:dyDescent="0.3">
      <c r="A139">
        <v>137</v>
      </c>
      <c r="B139">
        <v>30</v>
      </c>
      <c r="C139" t="s">
        <v>13</v>
      </c>
      <c r="D139" t="s">
        <v>9</v>
      </c>
      <c r="E139" t="s">
        <v>139</v>
      </c>
      <c r="F139">
        <v>4</v>
      </c>
      <c r="G139" s="1">
        <v>50000</v>
      </c>
      <c r="H139" t="s">
        <v>20</v>
      </c>
      <c r="I139" t="s">
        <v>12</v>
      </c>
    </row>
    <row r="140" spans="1:9" x14ac:dyDescent="0.3">
      <c r="A140">
        <v>138</v>
      </c>
      <c r="B140">
        <v>36</v>
      </c>
      <c r="C140" t="s">
        <v>8</v>
      </c>
      <c r="D140" t="s">
        <v>9</v>
      </c>
      <c r="E140" t="s">
        <v>140</v>
      </c>
      <c r="F140">
        <v>7</v>
      </c>
      <c r="G140" s="1">
        <v>60000</v>
      </c>
      <c r="H140" t="s">
        <v>32</v>
      </c>
      <c r="I140" t="s">
        <v>23</v>
      </c>
    </row>
    <row r="141" spans="1:9" x14ac:dyDescent="0.3">
      <c r="A141">
        <v>139</v>
      </c>
      <c r="B141">
        <v>43</v>
      </c>
      <c r="C141" t="s">
        <v>13</v>
      </c>
      <c r="D141" t="s">
        <v>14</v>
      </c>
      <c r="E141" t="s">
        <v>141</v>
      </c>
      <c r="F141">
        <v>14</v>
      </c>
      <c r="G141" s="1">
        <v>120000</v>
      </c>
      <c r="H141" t="s">
        <v>32</v>
      </c>
      <c r="I141" t="s">
        <v>12</v>
      </c>
    </row>
    <row r="142" spans="1:9" x14ac:dyDescent="0.3">
      <c r="A142">
        <v>140</v>
      </c>
      <c r="B142">
        <v>28</v>
      </c>
      <c r="C142" t="s">
        <v>8</v>
      </c>
      <c r="D142" t="s">
        <v>9</v>
      </c>
      <c r="E142" t="s">
        <v>142</v>
      </c>
      <c r="F142">
        <v>2</v>
      </c>
      <c r="G142" s="1">
        <v>40000</v>
      </c>
      <c r="H142" t="s">
        <v>16</v>
      </c>
      <c r="I142" t="s">
        <v>12</v>
      </c>
    </row>
    <row r="143" spans="1:9" x14ac:dyDescent="0.3">
      <c r="A143">
        <v>141</v>
      </c>
      <c r="B143">
        <v>41</v>
      </c>
      <c r="C143" t="s">
        <v>13</v>
      </c>
      <c r="D143" t="s">
        <v>14</v>
      </c>
      <c r="E143" t="s">
        <v>107</v>
      </c>
      <c r="F143">
        <v>13</v>
      </c>
      <c r="G143" s="1">
        <v>110000</v>
      </c>
      <c r="H143" t="s">
        <v>32</v>
      </c>
      <c r="I143" t="s">
        <v>33</v>
      </c>
    </row>
    <row r="144" spans="1:9" x14ac:dyDescent="0.3">
      <c r="A144">
        <v>142</v>
      </c>
      <c r="B144">
        <v>33</v>
      </c>
      <c r="C144" t="s">
        <v>8</v>
      </c>
      <c r="D144" t="s">
        <v>9</v>
      </c>
      <c r="E144" t="s">
        <v>110</v>
      </c>
      <c r="F144">
        <v>5</v>
      </c>
      <c r="G144" s="1">
        <v>50000</v>
      </c>
      <c r="H144" t="s">
        <v>16</v>
      </c>
      <c r="I144" t="s">
        <v>17</v>
      </c>
    </row>
    <row r="145" spans="1:9" x14ac:dyDescent="0.3">
      <c r="A145">
        <v>143</v>
      </c>
      <c r="B145">
        <v>47</v>
      </c>
      <c r="C145" t="s">
        <v>8</v>
      </c>
      <c r="D145" t="s">
        <v>9</v>
      </c>
      <c r="E145" t="s">
        <v>143</v>
      </c>
      <c r="F145">
        <v>20</v>
      </c>
      <c r="G145" s="1">
        <v>135000</v>
      </c>
      <c r="H145" t="s">
        <v>27</v>
      </c>
      <c r="I145" t="s">
        <v>12</v>
      </c>
    </row>
    <row r="146" spans="1:9" x14ac:dyDescent="0.3">
      <c r="A146">
        <v>144</v>
      </c>
      <c r="B146">
        <v>25</v>
      </c>
      <c r="C146" t="s">
        <v>13</v>
      </c>
      <c r="D146" t="s">
        <v>14</v>
      </c>
      <c r="E146" t="s">
        <v>144</v>
      </c>
      <c r="F146">
        <v>1.5</v>
      </c>
      <c r="G146" s="1">
        <v>40000</v>
      </c>
      <c r="H146" t="s">
        <v>32</v>
      </c>
      <c r="I146" t="s">
        <v>23</v>
      </c>
    </row>
    <row r="147" spans="1:9" x14ac:dyDescent="0.3">
      <c r="A147">
        <v>145</v>
      </c>
      <c r="B147">
        <v>34</v>
      </c>
      <c r="C147" t="s">
        <v>8</v>
      </c>
      <c r="D147" t="s">
        <v>9</v>
      </c>
      <c r="E147" t="s">
        <v>125</v>
      </c>
      <c r="F147">
        <v>8</v>
      </c>
      <c r="G147" s="1">
        <v>90000</v>
      </c>
      <c r="H147" t="s">
        <v>32</v>
      </c>
      <c r="I147" t="s">
        <v>23</v>
      </c>
    </row>
    <row r="148" spans="1:9" x14ac:dyDescent="0.3">
      <c r="A148">
        <v>146</v>
      </c>
      <c r="B148">
        <v>42</v>
      </c>
      <c r="C148" t="s">
        <v>13</v>
      </c>
      <c r="D148" t="s">
        <v>18</v>
      </c>
      <c r="E148" t="s">
        <v>84</v>
      </c>
      <c r="F148">
        <v>16</v>
      </c>
      <c r="G148" s="1">
        <v>150000</v>
      </c>
      <c r="H148" t="s">
        <v>27</v>
      </c>
      <c r="I148" t="s">
        <v>30</v>
      </c>
    </row>
    <row r="149" spans="1:9" x14ac:dyDescent="0.3">
      <c r="A149">
        <v>147</v>
      </c>
      <c r="B149">
        <v>31</v>
      </c>
      <c r="C149" t="s">
        <v>8</v>
      </c>
      <c r="D149" t="s">
        <v>9</v>
      </c>
      <c r="E149" t="s">
        <v>145</v>
      </c>
      <c r="F149">
        <v>4</v>
      </c>
      <c r="G149" s="1">
        <v>60000</v>
      </c>
      <c r="H149" t="s">
        <v>11</v>
      </c>
      <c r="I149" t="s">
        <v>35</v>
      </c>
    </row>
    <row r="150" spans="1:9" x14ac:dyDescent="0.3">
      <c r="A150">
        <v>148</v>
      </c>
      <c r="B150">
        <v>38</v>
      </c>
      <c r="C150" t="s">
        <v>13</v>
      </c>
      <c r="D150" t="s">
        <v>9</v>
      </c>
      <c r="E150" t="s">
        <v>146</v>
      </c>
      <c r="F150">
        <v>10</v>
      </c>
      <c r="G150" s="1">
        <v>80000</v>
      </c>
      <c r="H150" t="s">
        <v>16</v>
      </c>
      <c r="I150" t="s">
        <v>39</v>
      </c>
    </row>
    <row r="151" spans="1:9" x14ac:dyDescent="0.3">
      <c r="A151">
        <v>149</v>
      </c>
      <c r="B151">
        <v>45</v>
      </c>
      <c r="C151" t="s">
        <v>8</v>
      </c>
      <c r="D151" t="s">
        <v>14</v>
      </c>
      <c r="E151" t="s">
        <v>147</v>
      </c>
      <c r="F151">
        <v>19</v>
      </c>
      <c r="G151" s="1">
        <v>175000</v>
      </c>
      <c r="H151" t="s">
        <v>20</v>
      </c>
      <c r="I151" t="s">
        <v>56</v>
      </c>
    </row>
    <row r="152" spans="1:9" x14ac:dyDescent="0.3">
      <c r="A152">
        <v>150</v>
      </c>
      <c r="B152">
        <v>29</v>
      </c>
      <c r="C152" t="s">
        <v>13</v>
      </c>
      <c r="D152" t="s">
        <v>9</v>
      </c>
      <c r="E152" t="s">
        <v>148</v>
      </c>
      <c r="F152">
        <v>3</v>
      </c>
      <c r="G152" s="1">
        <v>45000</v>
      </c>
      <c r="H152" t="s">
        <v>32</v>
      </c>
      <c r="I152" t="s">
        <v>33</v>
      </c>
    </row>
    <row r="153" spans="1:9" x14ac:dyDescent="0.3">
      <c r="A153">
        <v>151</v>
      </c>
      <c r="B153">
        <v>36</v>
      </c>
      <c r="C153" t="s">
        <v>8</v>
      </c>
      <c r="D153" t="s">
        <v>14</v>
      </c>
      <c r="E153" t="s">
        <v>149</v>
      </c>
      <c r="F153">
        <v>11</v>
      </c>
      <c r="G153" s="1">
        <v>120000</v>
      </c>
      <c r="H153" t="s">
        <v>20</v>
      </c>
      <c r="I153" t="s">
        <v>56</v>
      </c>
    </row>
    <row r="154" spans="1:9" x14ac:dyDescent="0.3">
      <c r="A154">
        <v>152</v>
      </c>
      <c r="B154">
        <v>43</v>
      </c>
      <c r="C154" t="s">
        <v>13</v>
      </c>
      <c r="D154" t="s">
        <v>18</v>
      </c>
      <c r="E154" t="s">
        <v>150</v>
      </c>
      <c r="F154">
        <v>18</v>
      </c>
      <c r="G154" s="1">
        <v>140000</v>
      </c>
      <c r="H154" t="s">
        <v>32</v>
      </c>
      <c r="I154" t="s">
        <v>23</v>
      </c>
    </row>
    <row r="155" spans="1:9" x14ac:dyDescent="0.3">
      <c r="A155">
        <v>153</v>
      </c>
      <c r="B155">
        <v>26</v>
      </c>
      <c r="C155" t="s">
        <v>8</v>
      </c>
      <c r="D155" t="s">
        <v>9</v>
      </c>
      <c r="E155" t="s">
        <v>151</v>
      </c>
      <c r="F155">
        <v>2</v>
      </c>
      <c r="G155" s="1">
        <v>35000</v>
      </c>
      <c r="H155" t="s">
        <v>16</v>
      </c>
      <c r="I155" t="s">
        <v>23</v>
      </c>
    </row>
    <row r="156" spans="1:9" x14ac:dyDescent="0.3">
      <c r="A156">
        <v>154</v>
      </c>
      <c r="B156">
        <v>37</v>
      </c>
      <c r="C156" t="s">
        <v>13</v>
      </c>
      <c r="D156" t="s">
        <v>14</v>
      </c>
      <c r="E156" t="s">
        <v>120</v>
      </c>
      <c r="F156">
        <v>9</v>
      </c>
      <c r="G156" s="1">
        <v>95000</v>
      </c>
      <c r="H156" t="s">
        <v>20</v>
      </c>
      <c r="I156" t="s">
        <v>12</v>
      </c>
    </row>
    <row r="157" spans="1:9" x14ac:dyDescent="0.3">
      <c r="A157">
        <v>155</v>
      </c>
      <c r="B157">
        <v>44</v>
      </c>
      <c r="C157" t="s">
        <v>8</v>
      </c>
      <c r="D157" t="s">
        <v>9</v>
      </c>
      <c r="E157" t="s">
        <v>152</v>
      </c>
      <c r="F157">
        <v>14</v>
      </c>
      <c r="G157" s="1">
        <v>110000</v>
      </c>
      <c r="H157" t="s">
        <v>16</v>
      </c>
      <c r="I157" t="s">
        <v>39</v>
      </c>
    </row>
    <row r="158" spans="1:9" x14ac:dyDescent="0.3">
      <c r="A158">
        <v>156</v>
      </c>
      <c r="B158">
        <v>32</v>
      </c>
      <c r="C158" t="s">
        <v>13</v>
      </c>
      <c r="D158" t="s">
        <v>9</v>
      </c>
      <c r="E158" t="s">
        <v>153</v>
      </c>
      <c r="F158">
        <v>5</v>
      </c>
      <c r="G158" s="1">
        <v>50000</v>
      </c>
      <c r="H158" t="s">
        <v>16</v>
      </c>
      <c r="I158" t="s">
        <v>23</v>
      </c>
    </row>
    <row r="159" spans="1:9" x14ac:dyDescent="0.3">
      <c r="A159">
        <v>157</v>
      </c>
      <c r="B159">
        <v>33</v>
      </c>
      <c r="C159" t="s">
        <v>8</v>
      </c>
      <c r="D159" t="s">
        <v>14</v>
      </c>
      <c r="E159" t="s">
        <v>154</v>
      </c>
      <c r="F159">
        <v>7</v>
      </c>
      <c r="G159" s="1">
        <v>115000</v>
      </c>
      <c r="H159" t="s">
        <v>27</v>
      </c>
      <c r="I159" t="s">
        <v>28</v>
      </c>
    </row>
    <row r="160" spans="1:9" x14ac:dyDescent="0.3">
      <c r="A160">
        <v>158</v>
      </c>
      <c r="B160">
        <v>51</v>
      </c>
      <c r="C160" t="s">
        <v>13</v>
      </c>
      <c r="D160" t="s">
        <v>18</v>
      </c>
      <c r="E160" t="s">
        <v>155</v>
      </c>
      <c r="F160">
        <v>23</v>
      </c>
      <c r="G160" s="1">
        <v>185000</v>
      </c>
      <c r="H160" t="s">
        <v>27</v>
      </c>
      <c r="I160" t="s">
        <v>30</v>
      </c>
    </row>
    <row r="161" spans="1:9" x14ac:dyDescent="0.3">
      <c r="A161">
        <v>159</v>
      </c>
      <c r="B161">
        <v>28</v>
      </c>
      <c r="C161" t="s">
        <v>8</v>
      </c>
      <c r="D161" t="s">
        <v>9</v>
      </c>
      <c r="E161" t="s">
        <v>156</v>
      </c>
      <c r="F161">
        <v>2</v>
      </c>
      <c r="G161" s="1">
        <v>40000</v>
      </c>
      <c r="H161" t="s">
        <v>32</v>
      </c>
      <c r="I161" t="s">
        <v>12</v>
      </c>
    </row>
    <row r="162" spans="1:9" x14ac:dyDescent="0.3">
      <c r="A162">
        <v>160</v>
      </c>
      <c r="B162">
        <v>39</v>
      </c>
      <c r="C162" t="s">
        <v>13</v>
      </c>
      <c r="D162" t="s">
        <v>9</v>
      </c>
      <c r="E162" t="s">
        <v>157</v>
      </c>
      <c r="F162">
        <v>12</v>
      </c>
      <c r="G162" s="1">
        <v>90000</v>
      </c>
      <c r="H162" t="s">
        <v>16</v>
      </c>
      <c r="I162" t="s">
        <v>23</v>
      </c>
    </row>
    <row r="163" spans="1:9" x14ac:dyDescent="0.3">
      <c r="A163">
        <v>161</v>
      </c>
      <c r="B163">
        <v>48</v>
      </c>
      <c r="C163" t="s">
        <v>8</v>
      </c>
      <c r="D163" t="s">
        <v>14</v>
      </c>
      <c r="E163" t="s">
        <v>158</v>
      </c>
      <c r="F163">
        <v>21</v>
      </c>
      <c r="G163" s="1">
        <v>175000</v>
      </c>
      <c r="H163" t="s">
        <v>16</v>
      </c>
      <c r="I163" t="s">
        <v>23</v>
      </c>
    </row>
    <row r="164" spans="1:9" x14ac:dyDescent="0.3">
      <c r="A164">
        <v>162</v>
      </c>
      <c r="B164">
        <v>30</v>
      </c>
      <c r="C164" t="s">
        <v>13</v>
      </c>
      <c r="D164" t="s">
        <v>9</v>
      </c>
      <c r="E164" t="s">
        <v>159</v>
      </c>
      <c r="F164">
        <v>3</v>
      </c>
      <c r="G164" s="1">
        <v>45000</v>
      </c>
      <c r="H164" t="s">
        <v>11</v>
      </c>
      <c r="I164" t="s">
        <v>44</v>
      </c>
    </row>
    <row r="165" spans="1:9" x14ac:dyDescent="0.3">
      <c r="A165">
        <v>163</v>
      </c>
      <c r="B165">
        <v>35</v>
      </c>
      <c r="C165" t="s">
        <v>8</v>
      </c>
      <c r="D165" t="s">
        <v>9</v>
      </c>
      <c r="E165" t="s">
        <v>160</v>
      </c>
      <c r="F165">
        <v>7</v>
      </c>
      <c r="G165" s="1">
        <v>80000</v>
      </c>
      <c r="H165" t="s">
        <v>27</v>
      </c>
      <c r="I165" t="s">
        <v>12</v>
      </c>
    </row>
    <row r="166" spans="1:9" x14ac:dyDescent="0.3">
      <c r="A166">
        <v>164</v>
      </c>
      <c r="B166">
        <v>41</v>
      </c>
      <c r="C166" t="s">
        <v>13</v>
      </c>
      <c r="D166" t="s">
        <v>14</v>
      </c>
      <c r="E166" t="s">
        <v>161</v>
      </c>
      <c r="F166">
        <v>13</v>
      </c>
      <c r="G166" s="1">
        <v>120000</v>
      </c>
      <c r="H166" t="s">
        <v>27</v>
      </c>
      <c r="I166" t="s">
        <v>28</v>
      </c>
    </row>
    <row r="167" spans="1:9" x14ac:dyDescent="0.3">
      <c r="A167">
        <v>165</v>
      </c>
      <c r="B167">
        <v>27</v>
      </c>
      <c r="C167" t="s">
        <v>8</v>
      </c>
      <c r="D167" t="s">
        <v>9</v>
      </c>
      <c r="E167" t="s">
        <v>162</v>
      </c>
      <c r="F167">
        <v>1.5</v>
      </c>
      <c r="G167" s="1">
        <v>35000</v>
      </c>
      <c r="H167" t="s">
        <v>27</v>
      </c>
      <c r="I167" t="s">
        <v>12</v>
      </c>
    </row>
    <row r="168" spans="1:9" x14ac:dyDescent="0.3">
      <c r="A168">
        <v>166</v>
      </c>
      <c r="B168">
        <v>40</v>
      </c>
      <c r="C168" t="s">
        <v>13</v>
      </c>
      <c r="D168" t="s">
        <v>9</v>
      </c>
      <c r="E168" t="s">
        <v>163</v>
      </c>
      <c r="F168">
        <v>14</v>
      </c>
      <c r="G168" s="1">
        <v>110000</v>
      </c>
      <c r="H168" t="s">
        <v>32</v>
      </c>
      <c r="I168" t="s">
        <v>33</v>
      </c>
    </row>
    <row r="169" spans="1:9" x14ac:dyDescent="0.3">
      <c r="A169">
        <v>167</v>
      </c>
      <c r="B169">
        <v>46</v>
      </c>
      <c r="C169" t="s">
        <v>8</v>
      </c>
      <c r="D169" t="s">
        <v>18</v>
      </c>
      <c r="E169" t="s">
        <v>164</v>
      </c>
      <c r="F169">
        <v>18</v>
      </c>
      <c r="G169" s="1">
        <v>150000</v>
      </c>
      <c r="H169" t="s">
        <v>20</v>
      </c>
      <c r="I169" t="s">
        <v>56</v>
      </c>
    </row>
    <row r="170" spans="1:9" x14ac:dyDescent="0.3">
      <c r="A170">
        <v>168</v>
      </c>
      <c r="B170">
        <v>31</v>
      </c>
      <c r="C170" t="s">
        <v>13</v>
      </c>
      <c r="D170" t="s">
        <v>9</v>
      </c>
      <c r="E170" t="s">
        <v>165</v>
      </c>
      <c r="F170">
        <v>4</v>
      </c>
      <c r="G170" s="1">
        <v>50000</v>
      </c>
      <c r="H170" t="s">
        <v>27</v>
      </c>
      <c r="I170" t="s">
        <v>28</v>
      </c>
    </row>
    <row r="171" spans="1:9" x14ac:dyDescent="0.3">
      <c r="A171">
        <v>169</v>
      </c>
      <c r="B171">
        <v>34</v>
      </c>
      <c r="C171" t="s">
        <v>8</v>
      </c>
      <c r="D171" t="s">
        <v>14</v>
      </c>
      <c r="E171" t="s">
        <v>95</v>
      </c>
      <c r="F171">
        <v>9</v>
      </c>
      <c r="G171" s="1">
        <v>105000</v>
      </c>
      <c r="H171" t="s">
        <v>27</v>
      </c>
      <c r="I171" t="s">
        <v>28</v>
      </c>
    </row>
    <row r="172" spans="1:9" x14ac:dyDescent="0.3">
      <c r="A172">
        <v>170</v>
      </c>
      <c r="B172">
        <v>50</v>
      </c>
      <c r="C172" t="s">
        <v>13</v>
      </c>
      <c r="D172" t="s">
        <v>14</v>
      </c>
      <c r="E172" t="s">
        <v>166</v>
      </c>
      <c r="F172">
        <v>20</v>
      </c>
      <c r="G172" s="1">
        <v>180000</v>
      </c>
      <c r="H172" t="s">
        <v>32</v>
      </c>
      <c r="I172" t="s">
        <v>33</v>
      </c>
    </row>
    <row r="173" spans="1:9" x14ac:dyDescent="0.3">
      <c r="A173">
        <v>171</v>
      </c>
      <c r="B173">
        <v>29</v>
      </c>
      <c r="C173" t="s">
        <v>8</v>
      </c>
      <c r="D173" t="s">
        <v>9</v>
      </c>
      <c r="E173" t="s">
        <v>167</v>
      </c>
      <c r="F173">
        <v>2</v>
      </c>
      <c r="G173" s="1">
        <v>40000</v>
      </c>
      <c r="H173" t="s">
        <v>20</v>
      </c>
      <c r="I173" t="s">
        <v>23</v>
      </c>
    </row>
    <row r="174" spans="1:9" x14ac:dyDescent="0.3">
      <c r="A174">
        <v>173</v>
      </c>
      <c r="B174">
        <v>43</v>
      </c>
      <c r="C174" t="s">
        <v>8</v>
      </c>
      <c r="D174" t="s">
        <v>9</v>
      </c>
      <c r="E174" t="s">
        <v>104</v>
      </c>
      <c r="F174">
        <v>16</v>
      </c>
      <c r="G174" s="1">
        <v>140000</v>
      </c>
      <c r="H174" t="s">
        <v>11</v>
      </c>
      <c r="I174" t="s">
        <v>12</v>
      </c>
    </row>
    <row r="175" spans="1:9" x14ac:dyDescent="0.3">
      <c r="A175">
        <v>174</v>
      </c>
      <c r="B175">
        <v>26</v>
      </c>
      <c r="C175" t="s">
        <v>13</v>
      </c>
      <c r="D175" t="s">
        <v>14</v>
      </c>
      <c r="E175" t="s">
        <v>168</v>
      </c>
      <c r="F175">
        <v>1.5</v>
      </c>
      <c r="G175" s="1">
        <v>45000</v>
      </c>
      <c r="H175" t="s">
        <v>20</v>
      </c>
      <c r="I175" t="s">
        <v>23</v>
      </c>
    </row>
    <row r="176" spans="1:9" x14ac:dyDescent="0.3">
      <c r="A176">
        <v>175</v>
      </c>
      <c r="B176">
        <v>35</v>
      </c>
      <c r="C176" t="s">
        <v>8</v>
      </c>
      <c r="D176" t="s">
        <v>9</v>
      </c>
      <c r="E176" t="s">
        <v>169</v>
      </c>
      <c r="F176">
        <v>7</v>
      </c>
      <c r="G176" s="1">
        <v>85000</v>
      </c>
      <c r="H176" t="s">
        <v>27</v>
      </c>
      <c r="I176" t="s">
        <v>12</v>
      </c>
    </row>
    <row r="177" spans="1:9" x14ac:dyDescent="0.3">
      <c r="A177">
        <v>176</v>
      </c>
      <c r="B177">
        <v>42</v>
      </c>
      <c r="C177" t="s">
        <v>13</v>
      </c>
      <c r="D177" t="s">
        <v>18</v>
      </c>
      <c r="E177" t="s">
        <v>107</v>
      </c>
      <c r="F177">
        <v>18</v>
      </c>
      <c r="G177" s="1">
        <v>140000</v>
      </c>
      <c r="H177" t="s">
        <v>11</v>
      </c>
      <c r="I177" t="s">
        <v>23</v>
      </c>
    </row>
    <row r="178" spans="1:9" x14ac:dyDescent="0.3">
      <c r="A178">
        <v>177</v>
      </c>
      <c r="B178">
        <v>31</v>
      </c>
      <c r="C178" t="s">
        <v>8</v>
      </c>
      <c r="D178" t="s">
        <v>9</v>
      </c>
      <c r="E178" t="s">
        <v>85</v>
      </c>
      <c r="F178">
        <v>4</v>
      </c>
      <c r="G178" s="1">
        <v>50000</v>
      </c>
      <c r="H178" t="s">
        <v>11</v>
      </c>
      <c r="I178" t="s">
        <v>35</v>
      </c>
    </row>
    <row r="179" spans="1:9" x14ac:dyDescent="0.3">
      <c r="A179">
        <v>178</v>
      </c>
      <c r="B179">
        <v>38</v>
      </c>
      <c r="C179" t="s">
        <v>13</v>
      </c>
      <c r="D179" t="s">
        <v>9</v>
      </c>
      <c r="E179" t="s">
        <v>170</v>
      </c>
      <c r="F179">
        <v>10</v>
      </c>
      <c r="G179" s="1">
        <v>80000</v>
      </c>
      <c r="H179" t="s">
        <v>11</v>
      </c>
      <c r="I179" t="s">
        <v>23</v>
      </c>
    </row>
    <row r="180" spans="1:9" x14ac:dyDescent="0.3">
      <c r="A180">
        <v>179</v>
      </c>
      <c r="B180">
        <v>46</v>
      </c>
      <c r="C180" t="s">
        <v>8</v>
      </c>
      <c r="D180" t="s">
        <v>14</v>
      </c>
      <c r="E180" t="s">
        <v>83</v>
      </c>
      <c r="F180">
        <v>20</v>
      </c>
      <c r="G180" s="1">
        <v>170000</v>
      </c>
      <c r="H180" t="s">
        <v>16</v>
      </c>
      <c r="I180" t="s">
        <v>23</v>
      </c>
    </row>
    <row r="181" spans="1:9" x14ac:dyDescent="0.3">
      <c r="A181">
        <v>180</v>
      </c>
      <c r="B181">
        <v>29</v>
      </c>
      <c r="C181" t="s">
        <v>13</v>
      </c>
      <c r="D181" t="s">
        <v>9</v>
      </c>
      <c r="E181" t="s">
        <v>138</v>
      </c>
      <c r="F181">
        <v>2</v>
      </c>
      <c r="G181" s="1">
        <v>40000</v>
      </c>
      <c r="H181" t="s">
        <v>11</v>
      </c>
      <c r="I181" t="s">
        <v>35</v>
      </c>
    </row>
    <row r="182" spans="1:9" x14ac:dyDescent="0.3">
      <c r="A182">
        <v>181</v>
      </c>
      <c r="B182">
        <v>37</v>
      </c>
      <c r="C182" t="s">
        <v>8</v>
      </c>
      <c r="D182" t="s">
        <v>14</v>
      </c>
      <c r="E182" t="s">
        <v>125</v>
      </c>
      <c r="F182">
        <v>9</v>
      </c>
      <c r="G182" s="1">
        <v>105000</v>
      </c>
      <c r="H182" t="s">
        <v>27</v>
      </c>
      <c r="I182" t="s">
        <v>30</v>
      </c>
    </row>
    <row r="183" spans="1:9" x14ac:dyDescent="0.3">
      <c r="A183">
        <v>182</v>
      </c>
      <c r="B183">
        <v>44</v>
      </c>
      <c r="C183" t="s">
        <v>13</v>
      </c>
      <c r="D183" t="s">
        <v>18</v>
      </c>
      <c r="E183" t="s">
        <v>171</v>
      </c>
      <c r="F183">
        <v>15</v>
      </c>
      <c r="G183" s="1">
        <v>145000</v>
      </c>
      <c r="H183" t="s">
        <v>16</v>
      </c>
      <c r="I183" t="s">
        <v>17</v>
      </c>
    </row>
    <row r="184" spans="1:9" x14ac:dyDescent="0.3">
      <c r="A184">
        <v>183</v>
      </c>
      <c r="B184">
        <v>27</v>
      </c>
      <c r="C184" t="s">
        <v>8</v>
      </c>
      <c r="D184" t="s">
        <v>9</v>
      </c>
      <c r="E184" t="s">
        <v>172</v>
      </c>
      <c r="F184">
        <v>2</v>
      </c>
      <c r="G184" s="1">
        <v>40000</v>
      </c>
      <c r="H184" t="s">
        <v>16</v>
      </c>
      <c r="I184" t="s">
        <v>17</v>
      </c>
    </row>
    <row r="185" spans="1:9" x14ac:dyDescent="0.3">
      <c r="A185">
        <v>184</v>
      </c>
      <c r="B185">
        <v>36</v>
      </c>
      <c r="C185" t="s">
        <v>13</v>
      </c>
      <c r="D185" t="s">
        <v>9</v>
      </c>
      <c r="E185" t="s">
        <v>173</v>
      </c>
      <c r="F185">
        <v>8</v>
      </c>
      <c r="G185" s="1">
        <v>85000</v>
      </c>
      <c r="H185" t="s">
        <v>16</v>
      </c>
      <c r="I185" t="s">
        <v>39</v>
      </c>
    </row>
    <row r="186" spans="1:9" x14ac:dyDescent="0.3">
      <c r="A186">
        <v>185</v>
      </c>
      <c r="B186">
        <v>43</v>
      </c>
      <c r="C186" t="s">
        <v>8</v>
      </c>
      <c r="D186" t="s">
        <v>9</v>
      </c>
      <c r="E186" t="s">
        <v>174</v>
      </c>
      <c r="F186">
        <v>14</v>
      </c>
      <c r="G186" s="1">
        <v>130000</v>
      </c>
      <c r="H186" t="s">
        <v>27</v>
      </c>
      <c r="I186" t="s">
        <v>30</v>
      </c>
    </row>
    <row r="187" spans="1:9" x14ac:dyDescent="0.3">
      <c r="A187">
        <v>186</v>
      </c>
      <c r="B187">
        <v>33</v>
      </c>
      <c r="C187" t="s">
        <v>13</v>
      </c>
      <c r="D187" t="s">
        <v>14</v>
      </c>
      <c r="E187" t="s">
        <v>90</v>
      </c>
      <c r="F187">
        <v>6</v>
      </c>
      <c r="G187" s="1">
        <v>95000</v>
      </c>
      <c r="H187" t="s">
        <v>20</v>
      </c>
      <c r="I187" t="s">
        <v>12</v>
      </c>
    </row>
    <row r="188" spans="1:9" x14ac:dyDescent="0.3">
      <c r="A188">
        <v>187</v>
      </c>
      <c r="B188">
        <v>34</v>
      </c>
      <c r="C188" t="s">
        <v>8</v>
      </c>
      <c r="D188" t="s">
        <v>9</v>
      </c>
      <c r="E188" t="s">
        <v>175</v>
      </c>
      <c r="F188">
        <v>9</v>
      </c>
      <c r="G188" s="1">
        <v>100000</v>
      </c>
      <c r="H188" t="s">
        <v>11</v>
      </c>
      <c r="I188" t="s">
        <v>44</v>
      </c>
    </row>
    <row r="189" spans="1:9" x14ac:dyDescent="0.3">
      <c r="A189">
        <v>188</v>
      </c>
      <c r="B189">
        <v>50</v>
      </c>
      <c r="C189" t="s">
        <v>13</v>
      </c>
      <c r="D189" t="s">
        <v>18</v>
      </c>
      <c r="E189" t="s">
        <v>176</v>
      </c>
      <c r="F189">
        <v>22</v>
      </c>
      <c r="G189" s="1">
        <v>180000</v>
      </c>
      <c r="H189" t="s">
        <v>27</v>
      </c>
      <c r="I189" t="s">
        <v>28</v>
      </c>
    </row>
    <row r="190" spans="1:9" x14ac:dyDescent="0.3">
      <c r="A190">
        <v>189</v>
      </c>
      <c r="B190">
        <v>28</v>
      </c>
      <c r="C190" t="s">
        <v>8</v>
      </c>
      <c r="D190" t="s">
        <v>9</v>
      </c>
      <c r="E190" t="s">
        <v>131</v>
      </c>
      <c r="F190">
        <v>1.5</v>
      </c>
      <c r="G190" s="1">
        <v>35000</v>
      </c>
      <c r="H190" t="s">
        <v>11</v>
      </c>
      <c r="I190" t="s">
        <v>35</v>
      </c>
    </row>
    <row r="191" spans="1:9" x14ac:dyDescent="0.3">
      <c r="A191">
        <v>190</v>
      </c>
      <c r="B191">
        <v>39</v>
      </c>
      <c r="C191" t="s">
        <v>13</v>
      </c>
      <c r="D191" t="s">
        <v>9</v>
      </c>
      <c r="E191" t="s">
        <v>177</v>
      </c>
      <c r="F191">
        <v>12</v>
      </c>
      <c r="G191" s="1">
        <v>95000</v>
      </c>
      <c r="H191" t="s">
        <v>16</v>
      </c>
      <c r="I191" t="s">
        <v>39</v>
      </c>
    </row>
    <row r="192" spans="1:9" x14ac:dyDescent="0.3">
      <c r="A192">
        <v>191</v>
      </c>
      <c r="B192">
        <v>47</v>
      </c>
      <c r="C192" t="s">
        <v>8</v>
      </c>
      <c r="D192" t="s">
        <v>14</v>
      </c>
      <c r="E192" t="s">
        <v>178</v>
      </c>
      <c r="F192">
        <v>19</v>
      </c>
      <c r="G192" s="1">
        <v>170000</v>
      </c>
      <c r="H192" t="s">
        <v>32</v>
      </c>
      <c r="I192" t="s">
        <v>23</v>
      </c>
    </row>
    <row r="193" spans="1:9" x14ac:dyDescent="0.3">
      <c r="A193">
        <v>192</v>
      </c>
      <c r="B193">
        <v>30</v>
      </c>
      <c r="C193" t="s">
        <v>13</v>
      </c>
      <c r="D193" t="s">
        <v>9</v>
      </c>
      <c r="E193" t="s">
        <v>179</v>
      </c>
      <c r="F193">
        <v>3</v>
      </c>
      <c r="G193" s="1">
        <v>45000</v>
      </c>
      <c r="H193" t="s">
        <v>32</v>
      </c>
      <c r="I193" t="s">
        <v>33</v>
      </c>
    </row>
    <row r="194" spans="1:9" x14ac:dyDescent="0.3">
      <c r="A194">
        <v>193</v>
      </c>
      <c r="B194">
        <v>34</v>
      </c>
      <c r="C194" t="s">
        <v>8</v>
      </c>
      <c r="D194" t="s">
        <v>9</v>
      </c>
      <c r="E194" t="s">
        <v>130</v>
      </c>
      <c r="F194">
        <v>7</v>
      </c>
      <c r="G194" s="1">
        <v>95000</v>
      </c>
      <c r="H194" t="s">
        <v>27</v>
      </c>
      <c r="I194" t="s">
        <v>30</v>
      </c>
    </row>
    <row r="195" spans="1:9" x14ac:dyDescent="0.3">
      <c r="A195">
        <v>194</v>
      </c>
      <c r="B195">
        <v>40</v>
      </c>
      <c r="C195" t="s">
        <v>13</v>
      </c>
      <c r="D195" t="s">
        <v>14</v>
      </c>
      <c r="E195" t="s">
        <v>180</v>
      </c>
      <c r="F195">
        <v>13</v>
      </c>
      <c r="G195" s="1">
        <v>120000</v>
      </c>
      <c r="H195" t="s">
        <v>11</v>
      </c>
      <c r="I195" t="s">
        <v>35</v>
      </c>
    </row>
    <row r="196" spans="1:9" x14ac:dyDescent="0.3">
      <c r="A196">
        <v>195</v>
      </c>
      <c r="B196">
        <v>28</v>
      </c>
      <c r="C196" t="s">
        <v>8</v>
      </c>
      <c r="D196" t="s">
        <v>9</v>
      </c>
      <c r="E196" t="s">
        <v>142</v>
      </c>
      <c r="F196">
        <v>2</v>
      </c>
      <c r="G196" s="1">
        <v>40000</v>
      </c>
      <c r="H196" t="s">
        <v>16</v>
      </c>
      <c r="I196" t="s">
        <v>39</v>
      </c>
    </row>
    <row r="197" spans="1:9" x14ac:dyDescent="0.3">
      <c r="A197">
        <v>196</v>
      </c>
      <c r="B197">
        <v>41</v>
      </c>
      <c r="C197" t="s">
        <v>13</v>
      </c>
      <c r="D197" t="s">
        <v>9</v>
      </c>
      <c r="E197" t="s">
        <v>160</v>
      </c>
      <c r="F197">
        <v>11</v>
      </c>
      <c r="G197" s="1">
        <v>90000</v>
      </c>
      <c r="H197" t="s">
        <v>20</v>
      </c>
      <c r="I197" t="s">
        <v>23</v>
      </c>
    </row>
    <row r="198" spans="1:9" x14ac:dyDescent="0.3">
      <c r="A198">
        <v>197</v>
      </c>
      <c r="B198">
        <v>45</v>
      </c>
      <c r="C198" t="s">
        <v>8</v>
      </c>
      <c r="D198" t="s">
        <v>18</v>
      </c>
      <c r="E198" t="s">
        <v>181</v>
      </c>
      <c r="F198">
        <v>17</v>
      </c>
      <c r="G198" s="1">
        <v>155000</v>
      </c>
      <c r="H198" t="s">
        <v>11</v>
      </c>
      <c r="I198" t="s">
        <v>23</v>
      </c>
    </row>
    <row r="199" spans="1:9" x14ac:dyDescent="0.3">
      <c r="A199">
        <v>198</v>
      </c>
      <c r="B199">
        <v>32</v>
      </c>
      <c r="C199" t="s">
        <v>13</v>
      </c>
      <c r="D199" t="s">
        <v>9</v>
      </c>
      <c r="E199" t="s">
        <v>103</v>
      </c>
      <c r="F199">
        <v>5</v>
      </c>
      <c r="G199" s="1">
        <v>55000</v>
      </c>
      <c r="H199" t="s">
        <v>32</v>
      </c>
      <c r="I199" t="s">
        <v>23</v>
      </c>
    </row>
    <row r="200" spans="1:9" x14ac:dyDescent="0.3">
      <c r="A200">
        <v>199</v>
      </c>
      <c r="B200">
        <v>35</v>
      </c>
      <c r="C200" t="s">
        <v>8</v>
      </c>
      <c r="D200" t="s">
        <v>14</v>
      </c>
      <c r="E200" t="s">
        <v>134</v>
      </c>
      <c r="F200">
        <v>9</v>
      </c>
      <c r="G200" s="1">
        <v>110000</v>
      </c>
      <c r="H200" t="s">
        <v>20</v>
      </c>
      <c r="I200" t="s">
        <v>23</v>
      </c>
    </row>
    <row r="201" spans="1:9" x14ac:dyDescent="0.3">
      <c r="A201">
        <v>200</v>
      </c>
      <c r="B201">
        <v>49</v>
      </c>
      <c r="C201" t="s">
        <v>13</v>
      </c>
      <c r="D201" t="s">
        <v>14</v>
      </c>
      <c r="E201" t="s">
        <v>182</v>
      </c>
      <c r="F201">
        <v>21</v>
      </c>
      <c r="G201" s="1">
        <v>180000</v>
      </c>
      <c r="H201" t="s">
        <v>11</v>
      </c>
      <c r="I201" t="s">
        <v>44</v>
      </c>
    </row>
    <row r="202" spans="1:9" x14ac:dyDescent="0.3">
      <c r="A202">
        <v>201</v>
      </c>
      <c r="B202">
        <v>30</v>
      </c>
      <c r="C202" t="s">
        <v>8</v>
      </c>
      <c r="D202" t="s">
        <v>9</v>
      </c>
      <c r="E202" t="s">
        <v>183</v>
      </c>
      <c r="F202">
        <v>3</v>
      </c>
      <c r="G202" s="1">
        <v>45000</v>
      </c>
      <c r="H202" t="s">
        <v>11</v>
      </c>
      <c r="I202" t="s">
        <v>12</v>
      </c>
    </row>
    <row r="203" spans="1:9" x14ac:dyDescent="0.3">
      <c r="A203">
        <v>202</v>
      </c>
      <c r="B203">
        <v>44</v>
      </c>
      <c r="C203" t="s">
        <v>8</v>
      </c>
      <c r="D203" t="s">
        <v>9</v>
      </c>
      <c r="E203" t="s">
        <v>143</v>
      </c>
      <c r="F203">
        <v>16</v>
      </c>
      <c r="G203" s="1">
        <v>130000</v>
      </c>
      <c r="H203" t="s">
        <v>16</v>
      </c>
      <c r="I203" t="s">
        <v>23</v>
      </c>
    </row>
    <row r="204" spans="1:9" x14ac:dyDescent="0.3">
      <c r="A204">
        <v>203</v>
      </c>
      <c r="B204">
        <v>27</v>
      </c>
      <c r="C204" t="s">
        <v>13</v>
      </c>
      <c r="D204" t="s">
        <v>14</v>
      </c>
      <c r="E204" t="s">
        <v>184</v>
      </c>
      <c r="F204">
        <v>1.5</v>
      </c>
      <c r="G204" s="1">
        <v>45000</v>
      </c>
      <c r="H204" t="s">
        <v>16</v>
      </c>
      <c r="I204" t="s">
        <v>17</v>
      </c>
    </row>
    <row r="205" spans="1:9" x14ac:dyDescent="0.3">
      <c r="A205">
        <v>204</v>
      </c>
      <c r="B205">
        <v>36</v>
      </c>
      <c r="C205" t="s">
        <v>8</v>
      </c>
      <c r="D205" t="s">
        <v>9</v>
      </c>
      <c r="E205" t="s">
        <v>146</v>
      </c>
      <c r="F205">
        <v>7</v>
      </c>
      <c r="G205" s="1">
        <v>90000</v>
      </c>
      <c r="H205" t="s">
        <v>20</v>
      </c>
      <c r="I205" t="s">
        <v>12</v>
      </c>
    </row>
    <row r="206" spans="1:9" x14ac:dyDescent="0.3">
      <c r="A206">
        <v>205</v>
      </c>
      <c r="B206">
        <v>41</v>
      </c>
      <c r="C206" t="s">
        <v>13</v>
      </c>
      <c r="D206" t="s">
        <v>18</v>
      </c>
      <c r="E206" t="s">
        <v>185</v>
      </c>
      <c r="F206">
        <v>17</v>
      </c>
      <c r="G206" s="1">
        <v>160000</v>
      </c>
      <c r="H206" t="s">
        <v>11</v>
      </c>
      <c r="I206" t="s">
        <v>44</v>
      </c>
    </row>
    <row r="207" spans="1:9" x14ac:dyDescent="0.3">
      <c r="A207">
        <v>206</v>
      </c>
      <c r="B207">
        <v>31</v>
      </c>
      <c r="C207" t="s">
        <v>8</v>
      </c>
      <c r="D207" t="s">
        <v>9</v>
      </c>
      <c r="E207" t="s">
        <v>129</v>
      </c>
      <c r="F207">
        <v>4</v>
      </c>
      <c r="G207" s="1">
        <v>50000</v>
      </c>
      <c r="H207" t="s">
        <v>27</v>
      </c>
      <c r="I207" t="s">
        <v>30</v>
      </c>
    </row>
    <row r="208" spans="1:9" x14ac:dyDescent="0.3">
      <c r="A208">
        <v>207</v>
      </c>
      <c r="B208">
        <v>39</v>
      </c>
      <c r="C208" t="s">
        <v>13</v>
      </c>
      <c r="D208" t="s">
        <v>9</v>
      </c>
      <c r="E208" t="s">
        <v>154</v>
      </c>
      <c r="F208">
        <v>10</v>
      </c>
      <c r="G208" s="1">
        <v>120000</v>
      </c>
      <c r="H208" t="s">
        <v>32</v>
      </c>
      <c r="I208" t="s">
        <v>23</v>
      </c>
    </row>
    <row r="209" spans="1:9" x14ac:dyDescent="0.3">
      <c r="A209">
        <v>208</v>
      </c>
      <c r="B209">
        <v>47</v>
      </c>
      <c r="C209" t="s">
        <v>8</v>
      </c>
      <c r="D209" t="s">
        <v>14</v>
      </c>
      <c r="E209" t="s">
        <v>166</v>
      </c>
      <c r="F209">
        <v>20</v>
      </c>
      <c r="G209" s="1">
        <v>170000</v>
      </c>
      <c r="H209" t="s">
        <v>32</v>
      </c>
      <c r="I209" t="s">
        <v>33</v>
      </c>
    </row>
    <row r="210" spans="1:9" x14ac:dyDescent="0.3">
      <c r="A210">
        <v>209</v>
      </c>
      <c r="B210">
        <v>30</v>
      </c>
      <c r="C210" t="s">
        <v>13</v>
      </c>
      <c r="D210" t="s">
        <v>9</v>
      </c>
      <c r="E210" t="s">
        <v>167</v>
      </c>
      <c r="F210">
        <v>2</v>
      </c>
      <c r="G210" s="1">
        <v>40000</v>
      </c>
      <c r="H210" t="s">
        <v>27</v>
      </c>
      <c r="I210" t="s">
        <v>28</v>
      </c>
    </row>
    <row r="211" spans="1:9" x14ac:dyDescent="0.3">
      <c r="A211">
        <v>210</v>
      </c>
      <c r="B211">
        <v>38</v>
      </c>
      <c r="C211" t="s">
        <v>8</v>
      </c>
      <c r="D211" t="s">
        <v>14</v>
      </c>
      <c r="E211" t="s">
        <v>186</v>
      </c>
      <c r="F211">
        <v>9</v>
      </c>
      <c r="G211" s="1">
        <v>110000</v>
      </c>
      <c r="H211" t="s">
        <v>27</v>
      </c>
      <c r="I211" t="s">
        <v>12</v>
      </c>
    </row>
    <row r="212" spans="1:9" x14ac:dyDescent="0.3">
      <c r="A212">
        <v>211</v>
      </c>
      <c r="B212">
        <v>45</v>
      </c>
      <c r="C212" t="s">
        <v>13</v>
      </c>
      <c r="D212" t="s">
        <v>18</v>
      </c>
      <c r="E212" t="s">
        <v>150</v>
      </c>
      <c r="F212">
        <v>15</v>
      </c>
      <c r="G212" s="1">
        <v>150000</v>
      </c>
      <c r="H212" t="s">
        <v>27</v>
      </c>
      <c r="I212" t="s">
        <v>30</v>
      </c>
    </row>
    <row r="213" spans="1:9" x14ac:dyDescent="0.3">
      <c r="A213">
        <v>212</v>
      </c>
      <c r="B213">
        <v>28</v>
      </c>
      <c r="C213" t="s">
        <v>8</v>
      </c>
      <c r="D213" t="s">
        <v>9</v>
      </c>
      <c r="E213" t="s">
        <v>162</v>
      </c>
      <c r="F213">
        <v>2</v>
      </c>
      <c r="G213" s="1">
        <v>40000</v>
      </c>
      <c r="H213" t="s">
        <v>16</v>
      </c>
      <c r="I213" t="s">
        <v>23</v>
      </c>
    </row>
    <row r="214" spans="1:9" x14ac:dyDescent="0.3">
      <c r="A214">
        <v>213</v>
      </c>
      <c r="B214">
        <v>35</v>
      </c>
      <c r="C214" t="s">
        <v>13</v>
      </c>
      <c r="D214" t="s">
        <v>9</v>
      </c>
      <c r="E214" t="s">
        <v>120</v>
      </c>
      <c r="F214">
        <v>8</v>
      </c>
      <c r="G214" s="1">
        <v>85000</v>
      </c>
      <c r="H214" t="s">
        <v>16</v>
      </c>
      <c r="I214" t="s">
        <v>12</v>
      </c>
    </row>
    <row r="215" spans="1:9" x14ac:dyDescent="0.3">
      <c r="A215">
        <v>214</v>
      </c>
      <c r="B215">
        <v>44</v>
      </c>
      <c r="C215" t="s">
        <v>8</v>
      </c>
      <c r="D215" t="s">
        <v>9</v>
      </c>
      <c r="E215" t="s">
        <v>95</v>
      </c>
      <c r="F215">
        <v>14</v>
      </c>
      <c r="G215" s="1">
        <v>130000</v>
      </c>
      <c r="H215" t="s">
        <v>27</v>
      </c>
      <c r="I215" t="s">
        <v>30</v>
      </c>
    </row>
    <row r="216" spans="1:9" x14ac:dyDescent="0.3">
      <c r="A216">
        <v>215</v>
      </c>
      <c r="B216">
        <v>34</v>
      </c>
      <c r="C216" t="s">
        <v>13</v>
      </c>
      <c r="D216" t="s">
        <v>14</v>
      </c>
      <c r="E216" t="s">
        <v>187</v>
      </c>
      <c r="F216">
        <v>6</v>
      </c>
      <c r="G216" s="1">
        <v>100000</v>
      </c>
      <c r="H216" t="s">
        <v>11</v>
      </c>
      <c r="I216" t="s">
        <v>35</v>
      </c>
    </row>
    <row r="217" spans="1:9" x14ac:dyDescent="0.3">
      <c r="A217">
        <v>216</v>
      </c>
      <c r="B217">
        <v>35</v>
      </c>
      <c r="C217" t="s">
        <v>8</v>
      </c>
      <c r="D217" t="s">
        <v>9</v>
      </c>
      <c r="E217" t="s">
        <v>116</v>
      </c>
      <c r="F217">
        <v>9</v>
      </c>
      <c r="G217" s="1">
        <v>95000</v>
      </c>
      <c r="H217" t="s">
        <v>20</v>
      </c>
      <c r="I217" t="s">
        <v>12</v>
      </c>
    </row>
    <row r="218" spans="1:9" x14ac:dyDescent="0.3">
      <c r="A218">
        <v>217</v>
      </c>
      <c r="B218">
        <v>50</v>
      </c>
      <c r="C218" t="s">
        <v>13</v>
      </c>
      <c r="D218" t="s">
        <v>18</v>
      </c>
      <c r="E218" t="s">
        <v>83</v>
      </c>
      <c r="F218">
        <v>22</v>
      </c>
      <c r="G218" s="1">
        <v>180000</v>
      </c>
      <c r="H218" t="s">
        <v>32</v>
      </c>
      <c r="I218" t="s">
        <v>33</v>
      </c>
    </row>
    <row r="219" spans="1:9" x14ac:dyDescent="0.3">
      <c r="A219">
        <v>218</v>
      </c>
      <c r="B219">
        <v>29</v>
      </c>
      <c r="C219" t="s">
        <v>8</v>
      </c>
      <c r="D219" t="s">
        <v>9</v>
      </c>
      <c r="E219" t="s">
        <v>188</v>
      </c>
      <c r="F219">
        <v>1.5</v>
      </c>
      <c r="G219" s="1">
        <v>35000</v>
      </c>
      <c r="H219" t="s">
        <v>11</v>
      </c>
      <c r="I219" t="s">
        <v>23</v>
      </c>
    </row>
    <row r="220" spans="1:9" x14ac:dyDescent="0.3">
      <c r="A220">
        <v>219</v>
      </c>
      <c r="B220">
        <v>40</v>
      </c>
      <c r="C220" t="s">
        <v>13</v>
      </c>
      <c r="D220" t="s">
        <v>9</v>
      </c>
      <c r="E220" t="s">
        <v>157</v>
      </c>
      <c r="F220">
        <v>12</v>
      </c>
      <c r="G220" s="1">
        <v>100000</v>
      </c>
      <c r="H220" t="s">
        <v>27</v>
      </c>
      <c r="I220" t="s">
        <v>30</v>
      </c>
    </row>
    <row r="221" spans="1:9" x14ac:dyDescent="0.3">
      <c r="A221">
        <v>220</v>
      </c>
      <c r="B221">
        <v>48</v>
      </c>
      <c r="C221" t="s">
        <v>8</v>
      </c>
      <c r="D221" t="s">
        <v>14</v>
      </c>
      <c r="E221" t="s">
        <v>74</v>
      </c>
      <c r="F221">
        <v>19</v>
      </c>
      <c r="G221" s="1">
        <v>170000</v>
      </c>
      <c r="H221" t="s">
        <v>16</v>
      </c>
      <c r="I221" t="s">
        <v>17</v>
      </c>
    </row>
    <row r="222" spans="1:9" x14ac:dyDescent="0.3">
      <c r="A222">
        <v>221</v>
      </c>
      <c r="B222">
        <v>31</v>
      </c>
      <c r="C222" t="s">
        <v>13</v>
      </c>
      <c r="D222" t="s">
        <v>9</v>
      </c>
      <c r="E222" t="s">
        <v>189</v>
      </c>
      <c r="F222">
        <v>3</v>
      </c>
      <c r="G222" s="1">
        <v>45000</v>
      </c>
      <c r="H222" t="s">
        <v>11</v>
      </c>
      <c r="I222" t="s">
        <v>35</v>
      </c>
    </row>
    <row r="223" spans="1:9" x14ac:dyDescent="0.3">
      <c r="A223">
        <v>222</v>
      </c>
      <c r="B223">
        <v>33</v>
      </c>
      <c r="C223" t="s">
        <v>8</v>
      </c>
      <c r="D223" t="s">
        <v>9</v>
      </c>
      <c r="E223" t="s">
        <v>190</v>
      </c>
      <c r="F223">
        <v>7</v>
      </c>
      <c r="G223" s="1">
        <v>100000</v>
      </c>
      <c r="H223" t="s">
        <v>16</v>
      </c>
      <c r="I223" t="s">
        <v>17</v>
      </c>
    </row>
    <row r="224" spans="1:9" x14ac:dyDescent="0.3">
      <c r="A224">
        <v>223</v>
      </c>
      <c r="B224">
        <v>42</v>
      </c>
      <c r="C224" t="s">
        <v>13</v>
      </c>
      <c r="D224" t="s">
        <v>14</v>
      </c>
      <c r="E224" t="s">
        <v>161</v>
      </c>
      <c r="F224">
        <v>13</v>
      </c>
      <c r="G224" s="1">
        <v>140000</v>
      </c>
      <c r="H224" t="s">
        <v>27</v>
      </c>
      <c r="I224" t="s">
        <v>12</v>
      </c>
    </row>
    <row r="225" spans="1:9" x14ac:dyDescent="0.3">
      <c r="A225">
        <v>224</v>
      </c>
      <c r="B225">
        <v>28</v>
      </c>
      <c r="C225" t="s">
        <v>8</v>
      </c>
      <c r="D225" t="s">
        <v>9</v>
      </c>
      <c r="E225" t="s">
        <v>153</v>
      </c>
      <c r="F225">
        <v>2</v>
      </c>
      <c r="G225" s="1">
        <v>40000</v>
      </c>
      <c r="H225" t="s">
        <v>32</v>
      </c>
      <c r="I225" t="s">
        <v>33</v>
      </c>
    </row>
    <row r="226" spans="1:9" x14ac:dyDescent="0.3">
      <c r="A226">
        <v>225</v>
      </c>
      <c r="B226">
        <v>40</v>
      </c>
      <c r="C226" t="s">
        <v>13</v>
      </c>
      <c r="D226" t="s">
        <v>9</v>
      </c>
      <c r="E226" t="s">
        <v>107</v>
      </c>
      <c r="F226">
        <v>11</v>
      </c>
      <c r="G226" s="1">
        <v>105000</v>
      </c>
      <c r="H226" t="s">
        <v>11</v>
      </c>
      <c r="I226" t="s">
        <v>12</v>
      </c>
    </row>
    <row r="227" spans="1:9" x14ac:dyDescent="0.3">
      <c r="A227">
        <v>226</v>
      </c>
      <c r="B227">
        <v>46</v>
      </c>
      <c r="C227" t="s">
        <v>8</v>
      </c>
      <c r="D227" t="s">
        <v>18</v>
      </c>
      <c r="E227" t="s">
        <v>84</v>
      </c>
      <c r="F227">
        <v>18</v>
      </c>
      <c r="G227" s="1">
        <v>160000</v>
      </c>
      <c r="H227" t="s">
        <v>20</v>
      </c>
      <c r="I227" t="s">
        <v>12</v>
      </c>
    </row>
    <row r="228" spans="1:9" x14ac:dyDescent="0.3">
      <c r="A228">
        <v>227</v>
      </c>
      <c r="B228">
        <v>33</v>
      </c>
      <c r="C228" t="s">
        <v>13</v>
      </c>
      <c r="D228" t="s">
        <v>9</v>
      </c>
      <c r="E228" t="s">
        <v>191</v>
      </c>
      <c r="F228">
        <v>5</v>
      </c>
      <c r="G228" s="1">
        <v>70000</v>
      </c>
      <c r="H228" t="s">
        <v>32</v>
      </c>
      <c r="I228" t="s">
        <v>23</v>
      </c>
    </row>
    <row r="229" spans="1:9" x14ac:dyDescent="0.3">
      <c r="A229">
        <v>228</v>
      </c>
      <c r="B229">
        <v>37</v>
      </c>
      <c r="C229" t="s">
        <v>8</v>
      </c>
      <c r="D229" t="s">
        <v>14</v>
      </c>
      <c r="E229" t="s">
        <v>192</v>
      </c>
      <c r="F229">
        <v>9</v>
      </c>
      <c r="G229" s="1">
        <v>120000</v>
      </c>
      <c r="H229" t="s">
        <v>32</v>
      </c>
      <c r="I229" t="s">
        <v>33</v>
      </c>
    </row>
    <row r="230" spans="1:9" x14ac:dyDescent="0.3">
      <c r="A230">
        <v>229</v>
      </c>
      <c r="B230">
        <v>51</v>
      </c>
      <c r="C230" t="s">
        <v>13</v>
      </c>
      <c r="D230" t="s">
        <v>14</v>
      </c>
      <c r="E230" t="s">
        <v>155</v>
      </c>
      <c r="F230">
        <v>21</v>
      </c>
      <c r="G230" s="1">
        <v>190000</v>
      </c>
      <c r="H230" t="s">
        <v>16</v>
      </c>
      <c r="I230" t="s">
        <v>17</v>
      </c>
    </row>
    <row r="231" spans="1:9" x14ac:dyDescent="0.3">
      <c r="A231">
        <v>230</v>
      </c>
      <c r="B231">
        <v>30</v>
      </c>
      <c r="C231" t="s">
        <v>8</v>
      </c>
      <c r="D231" t="s">
        <v>9</v>
      </c>
      <c r="E231" t="s">
        <v>144</v>
      </c>
      <c r="F231">
        <v>3</v>
      </c>
      <c r="G231" s="1">
        <v>45000</v>
      </c>
      <c r="H231" t="s">
        <v>20</v>
      </c>
      <c r="I231" t="s">
        <v>56</v>
      </c>
    </row>
    <row r="232" spans="1:9" x14ac:dyDescent="0.3">
      <c r="A232">
        <v>231</v>
      </c>
      <c r="B232">
        <v>43</v>
      </c>
      <c r="C232" t="s">
        <v>8</v>
      </c>
      <c r="D232" t="s">
        <v>9</v>
      </c>
      <c r="E232" t="s">
        <v>104</v>
      </c>
      <c r="F232">
        <v>15</v>
      </c>
      <c r="G232" s="1">
        <v>120000</v>
      </c>
      <c r="H232" t="s">
        <v>20</v>
      </c>
      <c r="I232" t="s">
        <v>23</v>
      </c>
    </row>
    <row r="233" spans="1:9" x14ac:dyDescent="0.3">
      <c r="A233">
        <v>232</v>
      </c>
      <c r="B233">
        <v>27</v>
      </c>
      <c r="C233" t="s">
        <v>13</v>
      </c>
      <c r="D233" t="s">
        <v>14</v>
      </c>
      <c r="E233" t="s">
        <v>193</v>
      </c>
      <c r="F233">
        <v>1.5</v>
      </c>
      <c r="G233" s="1">
        <v>50000</v>
      </c>
      <c r="H233" t="s">
        <v>27</v>
      </c>
      <c r="I233" t="s">
        <v>12</v>
      </c>
    </row>
    <row r="234" spans="1:9" x14ac:dyDescent="0.3">
      <c r="A234">
        <v>233</v>
      </c>
      <c r="B234">
        <v>35</v>
      </c>
      <c r="C234" t="s">
        <v>8</v>
      </c>
      <c r="D234" t="s">
        <v>9</v>
      </c>
      <c r="E234" t="s">
        <v>169</v>
      </c>
      <c r="F234">
        <v>8</v>
      </c>
      <c r="G234" s="1">
        <v>85000</v>
      </c>
      <c r="H234" t="s">
        <v>20</v>
      </c>
      <c r="I234" t="s">
        <v>12</v>
      </c>
    </row>
    <row r="235" spans="1:9" x14ac:dyDescent="0.3">
      <c r="A235">
        <v>234</v>
      </c>
      <c r="B235">
        <v>42</v>
      </c>
      <c r="C235" t="s">
        <v>13</v>
      </c>
      <c r="D235" t="s">
        <v>18</v>
      </c>
      <c r="E235" t="s">
        <v>107</v>
      </c>
      <c r="F235">
        <v>13</v>
      </c>
      <c r="G235" s="1">
        <v>140000</v>
      </c>
      <c r="H235" t="s">
        <v>20</v>
      </c>
      <c r="I235" t="s">
        <v>12</v>
      </c>
    </row>
    <row r="236" spans="1:9" x14ac:dyDescent="0.3">
      <c r="A236">
        <v>235</v>
      </c>
      <c r="B236">
        <v>32</v>
      </c>
      <c r="C236" t="s">
        <v>8</v>
      </c>
      <c r="D236" t="s">
        <v>9</v>
      </c>
      <c r="E236" t="s">
        <v>138</v>
      </c>
      <c r="F236">
        <v>3</v>
      </c>
      <c r="G236" s="1">
        <v>45000</v>
      </c>
      <c r="H236" t="s">
        <v>32</v>
      </c>
      <c r="I236" t="s">
        <v>12</v>
      </c>
    </row>
    <row r="237" spans="1:9" x14ac:dyDescent="0.3">
      <c r="A237">
        <v>236</v>
      </c>
      <c r="B237">
        <v>37</v>
      </c>
      <c r="C237" t="s">
        <v>13</v>
      </c>
      <c r="D237" t="s">
        <v>9</v>
      </c>
      <c r="E237" t="s">
        <v>90</v>
      </c>
      <c r="F237">
        <v>9</v>
      </c>
      <c r="G237" s="1">
        <v>100000</v>
      </c>
      <c r="H237" t="s">
        <v>11</v>
      </c>
      <c r="I237" t="s">
        <v>35</v>
      </c>
    </row>
    <row r="238" spans="1:9" x14ac:dyDescent="0.3">
      <c r="A238">
        <v>237</v>
      </c>
      <c r="B238">
        <v>45</v>
      </c>
      <c r="C238" t="s">
        <v>8</v>
      </c>
      <c r="D238" t="s">
        <v>14</v>
      </c>
      <c r="E238" t="s">
        <v>134</v>
      </c>
      <c r="F238">
        <v>16</v>
      </c>
      <c r="G238" s="1">
        <v>140000</v>
      </c>
      <c r="H238" t="s">
        <v>32</v>
      </c>
      <c r="I238" t="s">
        <v>23</v>
      </c>
    </row>
    <row r="239" spans="1:9" x14ac:dyDescent="0.3">
      <c r="A239">
        <v>238</v>
      </c>
      <c r="B239">
        <v>33</v>
      </c>
      <c r="C239" t="s">
        <v>13</v>
      </c>
      <c r="D239" t="s">
        <v>9</v>
      </c>
      <c r="E239" t="s">
        <v>131</v>
      </c>
      <c r="F239">
        <v>5</v>
      </c>
      <c r="G239" s="1">
        <v>70000</v>
      </c>
      <c r="H239" t="s">
        <v>20</v>
      </c>
      <c r="I239" t="s">
        <v>23</v>
      </c>
    </row>
    <row r="240" spans="1:9" x14ac:dyDescent="0.3">
      <c r="A240">
        <v>239</v>
      </c>
      <c r="B240">
        <v>39</v>
      </c>
      <c r="C240" t="s">
        <v>8</v>
      </c>
      <c r="D240" t="s">
        <v>9</v>
      </c>
      <c r="E240" t="s">
        <v>173</v>
      </c>
      <c r="F240">
        <v>10</v>
      </c>
      <c r="G240" s="1">
        <v>120000</v>
      </c>
      <c r="H240" t="s">
        <v>20</v>
      </c>
      <c r="I240" t="s">
        <v>56</v>
      </c>
    </row>
    <row r="241" spans="1:9" x14ac:dyDescent="0.3">
      <c r="A241">
        <v>240</v>
      </c>
      <c r="B241">
        <v>44</v>
      </c>
      <c r="C241" t="s">
        <v>13</v>
      </c>
      <c r="D241" t="s">
        <v>18</v>
      </c>
      <c r="E241" t="s">
        <v>114</v>
      </c>
      <c r="F241">
        <v>18</v>
      </c>
      <c r="G241" s="1">
        <v>160000</v>
      </c>
      <c r="H241" t="s">
        <v>20</v>
      </c>
      <c r="I241" t="s">
        <v>12</v>
      </c>
    </row>
    <row r="242" spans="1:9" x14ac:dyDescent="0.3">
      <c r="A242">
        <v>241</v>
      </c>
      <c r="B242">
        <v>29</v>
      </c>
      <c r="C242" t="s">
        <v>8</v>
      </c>
      <c r="D242" t="s">
        <v>9</v>
      </c>
      <c r="E242" t="s">
        <v>142</v>
      </c>
      <c r="F242">
        <v>1.5</v>
      </c>
      <c r="G242" s="1">
        <v>40000</v>
      </c>
      <c r="H242" t="s">
        <v>32</v>
      </c>
      <c r="I242" t="s">
        <v>33</v>
      </c>
    </row>
    <row r="243" spans="1:9" x14ac:dyDescent="0.3">
      <c r="A243">
        <v>242</v>
      </c>
      <c r="B243">
        <v>38</v>
      </c>
      <c r="C243" t="s">
        <v>13</v>
      </c>
      <c r="D243" t="s">
        <v>9</v>
      </c>
      <c r="E243" t="s">
        <v>130</v>
      </c>
      <c r="F243">
        <v>10</v>
      </c>
      <c r="G243" s="1">
        <v>120000</v>
      </c>
      <c r="H243" t="s">
        <v>27</v>
      </c>
      <c r="I243" t="s">
        <v>28</v>
      </c>
    </row>
    <row r="244" spans="1:9" x14ac:dyDescent="0.3">
      <c r="A244">
        <v>243</v>
      </c>
      <c r="B244">
        <v>46</v>
      </c>
      <c r="C244" t="s">
        <v>8</v>
      </c>
      <c r="D244" t="s">
        <v>18</v>
      </c>
      <c r="E244" t="s">
        <v>181</v>
      </c>
      <c r="F244">
        <v>19</v>
      </c>
      <c r="G244" s="1">
        <v>150000</v>
      </c>
      <c r="H244" t="s">
        <v>11</v>
      </c>
      <c r="I244" t="s">
        <v>23</v>
      </c>
    </row>
    <row r="245" spans="1:9" x14ac:dyDescent="0.3">
      <c r="A245">
        <v>244</v>
      </c>
      <c r="B245">
        <v>34</v>
      </c>
      <c r="C245" t="s">
        <v>13</v>
      </c>
      <c r="D245" t="s">
        <v>9</v>
      </c>
      <c r="E245" t="s">
        <v>126</v>
      </c>
      <c r="F245">
        <v>6</v>
      </c>
      <c r="G245" s="1">
        <v>70000</v>
      </c>
      <c r="H245" t="s">
        <v>16</v>
      </c>
      <c r="I245" t="s">
        <v>23</v>
      </c>
    </row>
    <row r="246" spans="1:9" x14ac:dyDescent="0.3">
      <c r="A246">
        <v>245</v>
      </c>
      <c r="B246">
        <v>36</v>
      </c>
      <c r="C246" t="s">
        <v>8</v>
      </c>
      <c r="D246" t="s">
        <v>9</v>
      </c>
      <c r="E246" t="s">
        <v>154</v>
      </c>
      <c r="F246">
        <v>8</v>
      </c>
      <c r="G246" s="1">
        <v>95000</v>
      </c>
      <c r="H246" t="s">
        <v>16</v>
      </c>
      <c r="I246" t="s">
        <v>12</v>
      </c>
    </row>
    <row r="247" spans="1:9" x14ac:dyDescent="0.3">
      <c r="A247">
        <v>246</v>
      </c>
      <c r="B247">
        <v>49</v>
      </c>
      <c r="C247" t="s">
        <v>13</v>
      </c>
      <c r="D247" t="s">
        <v>14</v>
      </c>
      <c r="E247" t="s">
        <v>74</v>
      </c>
      <c r="F247">
        <v>21</v>
      </c>
      <c r="G247" s="1">
        <v>180000</v>
      </c>
      <c r="H247" t="s">
        <v>20</v>
      </c>
      <c r="I247" t="s">
        <v>12</v>
      </c>
    </row>
    <row r="248" spans="1:9" x14ac:dyDescent="0.3">
      <c r="A248">
        <v>247</v>
      </c>
      <c r="B248">
        <v>31</v>
      </c>
      <c r="C248" t="s">
        <v>8</v>
      </c>
      <c r="D248" t="s">
        <v>9</v>
      </c>
      <c r="E248" t="s">
        <v>153</v>
      </c>
      <c r="F248">
        <v>3</v>
      </c>
      <c r="G248" s="1">
        <v>50000</v>
      </c>
      <c r="H248" t="s">
        <v>20</v>
      </c>
      <c r="I248" t="s">
        <v>56</v>
      </c>
    </row>
    <row r="249" spans="1:9" x14ac:dyDescent="0.3">
      <c r="A249">
        <v>248</v>
      </c>
      <c r="B249">
        <v>41</v>
      </c>
      <c r="C249" t="s">
        <v>13</v>
      </c>
      <c r="D249" t="s">
        <v>9</v>
      </c>
      <c r="E249" t="s">
        <v>116</v>
      </c>
      <c r="F249">
        <v>11</v>
      </c>
      <c r="G249" s="1">
        <v>95000</v>
      </c>
      <c r="H249" t="s">
        <v>16</v>
      </c>
      <c r="I249" t="s">
        <v>39</v>
      </c>
    </row>
    <row r="250" spans="1:9" x14ac:dyDescent="0.3">
      <c r="A250">
        <v>249</v>
      </c>
      <c r="B250">
        <v>47</v>
      </c>
      <c r="C250" t="s">
        <v>8</v>
      </c>
      <c r="D250" t="s">
        <v>14</v>
      </c>
      <c r="E250" t="s">
        <v>83</v>
      </c>
      <c r="F250">
        <v>20</v>
      </c>
      <c r="G250" s="1">
        <v>170000</v>
      </c>
      <c r="H250" t="s">
        <v>20</v>
      </c>
      <c r="I250" t="s">
        <v>12</v>
      </c>
    </row>
    <row r="251" spans="1:9" x14ac:dyDescent="0.3">
      <c r="A251">
        <v>250</v>
      </c>
      <c r="B251">
        <v>30</v>
      </c>
      <c r="C251" t="s">
        <v>13</v>
      </c>
      <c r="D251" t="s">
        <v>9</v>
      </c>
      <c r="E251" t="s">
        <v>167</v>
      </c>
      <c r="F251">
        <v>2</v>
      </c>
      <c r="G251" s="1">
        <v>40000</v>
      </c>
      <c r="H251" t="s">
        <v>16</v>
      </c>
      <c r="I251" t="s">
        <v>12</v>
      </c>
    </row>
    <row r="252" spans="1:9" x14ac:dyDescent="0.3">
      <c r="A252">
        <v>251</v>
      </c>
      <c r="B252">
        <v>38</v>
      </c>
      <c r="C252" t="s">
        <v>8</v>
      </c>
      <c r="D252" t="s">
        <v>14</v>
      </c>
      <c r="E252" t="s">
        <v>186</v>
      </c>
      <c r="F252">
        <v>9</v>
      </c>
      <c r="G252" s="1">
        <v>110000</v>
      </c>
      <c r="H252" t="s">
        <v>32</v>
      </c>
      <c r="I252" t="s">
        <v>33</v>
      </c>
    </row>
    <row r="253" spans="1:9" x14ac:dyDescent="0.3">
      <c r="A253">
        <v>252</v>
      </c>
      <c r="B253">
        <v>45</v>
      </c>
      <c r="C253" t="s">
        <v>13</v>
      </c>
      <c r="D253" t="s">
        <v>18</v>
      </c>
      <c r="E253" t="s">
        <v>150</v>
      </c>
      <c r="F253">
        <v>15</v>
      </c>
      <c r="G253" s="1">
        <v>150000</v>
      </c>
      <c r="H253" t="s">
        <v>27</v>
      </c>
      <c r="I253" t="s">
        <v>28</v>
      </c>
    </row>
    <row r="254" spans="1:9" x14ac:dyDescent="0.3">
      <c r="A254">
        <v>253</v>
      </c>
      <c r="B254">
        <v>28</v>
      </c>
      <c r="C254" t="s">
        <v>8</v>
      </c>
      <c r="D254" t="s">
        <v>9</v>
      </c>
      <c r="E254" t="s">
        <v>162</v>
      </c>
      <c r="F254">
        <v>2</v>
      </c>
      <c r="G254" s="1">
        <v>40000</v>
      </c>
      <c r="H254" t="s">
        <v>16</v>
      </c>
      <c r="I254" t="s">
        <v>23</v>
      </c>
    </row>
    <row r="255" spans="1:9" x14ac:dyDescent="0.3">
      <c r="A255">
        <v>254</v>
      </c>
      <c r="B255">
        <v>35</v>
      </c>
      <c r="C255" t="s">
        <v>13</v>
      </c>
      <c r="D255" t="s">
        <v>9</v>
      </c>
      <c r="E255" t="s">
        <v>120</v>
      </c>
      <c r="F255">
        <v>8</v>
      </c>
      <c r="G255" s="1">
        <v>85000</v>
      </c>
      <c r="H255" t="s">
        <v>20</v>
      </c>
      <c r="I255" t="s">
        <v>12</v>
      </c>
    </row>
    <row r="256" spans="1:9" x14ac:dyDescent="0.3">
      <c r="A256">
        <v>255</v>
      </c>
      <c r="B256">
        <v>44</v>
      </c>
      <c r="C256" t="s">
        <v>8</v>
      </c>
      <c r="D256" t="s">
        <v>9</v>
      </c>
      <c r="E256" t="s">
        <v>95</v>
      </c>
      <c r="F256">
        <v>14</v>
      </c>
      <c r="G256" s="1">
        <v>130000</v>
      </c>
      <c r="H256" t="s">
        <v>32</v>
      </c>
      <c r="I256" t="s">
        <v>33</v>
      </c>
    </row>
    <row r="257" spans="1:9" x14ac:dyDescent="0.3">
      <c r="A257">
        <v>256</v>
      </c>
      <c r="B257">
        <v>34</v>
      </c>
      <c r="C257" t="s">
        <v>13</v>
      </c>
      <c r="D257" t="s">
        <v>14</v>
      </c>
      <c r="E257" t="s">
        <v>187</v>
      </c>
      <c r="F257">
        <v>6</v>
      </c>
      <c r="G257" s="1">
        <v>100000</v>
      </c>
      <c r="H257" t="s">
        <v>32</v>
      </c>
      <c r="I257" t="s">
        <v>33</v>
      </c>
    </row>
    <row r="258" spans="1:9" x14ac:dyDescent="0.3">
      <c r="A258">
        <v>257</v>
      </c>
      <c r="B258">
        <v>35</v>
      </c>
      <c r="C258" t="s">
        <v>8</v>
      </c>
      <c r="D258" t="s">
        <v>9</v>
      </c>
      <c r="E258" t="s">
        <v>116</v>
      </c>
      <c r="F258">
        <v>9</v>
      </c>
      <c r="G258" s="1">
        <v>95000</v>
      </c>
      <c r="H258" t="s">
        <v>11</v>
      </c>
      <c r="I258" t="s">
        <v>23</v>
      </c>
    </row>
    <row r="259" spans="1:9" x14ac:dyDescent="0.3">
      <c r="A259">
        <v>258</v>
      </c>
      <c r="B259">
        <v>50</v>
      </c>
      <c r="C259" t="s">
        <v>13</v>
      </c>
      <c r="D259" t="s">
        <v>18</v>
      </c>
      <c r="E259" t="s">
        <v>83</v>
      </c>
      <c r="F259">
        <v>22</v>
      </c>
      <c r="G259" s="1">
        <v>180000</v>
      </c>
      <c r="H259" t="s">
        <v>32</v>
      </c>
      <c r="I259" t="s">
        <v>12</v>
      </c>
    </row>
    <row r="260" spans="1:9" x14ac:dyDescent="0.3">
      <c r="A260">
        <v>259</v>
      </c>
      <c r="B260">
        <v>29</v>
      </c>
      <c r="C260" t="s">
        <v>8</v>
      </c>
      <c r="D260" t="s">
        <v>9</v>
      </c>
      <c r="E260" t="s">
        <v>188</v>
      </c>
      <c r="F260">
        <v>1.5</v>
      </c>
      <c r="G260" s="1">
        <v>350</v>
      </c>
      <c r="H260" t="s">
        <v>16</v>
      </c>
      <c r="I260" t="s">
        <v>17</v>
      </c>
    </row>
    <row r="261" spans="1:9" x14ac:dyDescent="0.3">
      <c r="A261">
        <v>261</v>
      </c>
      <c r="B261">
        <v>37</v>
      </c>
      <c r="C261" t="s">
        <v>13</v>
      </c>
      <c r="D261" t="s">
        <v>9</v>
      </c>
      <c r="E261" t="s">
        <v>194</v>
      </c>
      <c r="F261">
        <v>10</v>
      </c>
      <c r="G261" s="1">
        <v>120000</v>
      </c>
      <c r="H261" t="s">
        <v>16</v>
      </c>
      <c r="I261" t="s">
        <v>39</v>
      </c>
    </row>
    <row r="262" spans="1:9" x14ac:dyDescent="0.3">
      <c r="A262">
        <v>262</v>
      </c>
      <c r="B262">
        <v>46</v>
      </c>
      <c r="C262" t="s">
        <v>8</v>
      </c>
      <c r="D262" t="s">
        <v>18</v>
      </c>
      <c r="E262" t="s">
        <v>84</v>
      </c>
      <c r="F262">
        <v>18</v>
      </c>
      <c r="G262" s="1">
        <v>160000</v>
      </c>
      <c r="H262" t="s">
        <v>27</v>
      </c>
      <c r="I262" t="s">
        <v>30</v>
      </c>
    </row>
    <row r="263" spans="1:9" x14ac:dyDescent="0.3">
      <c r="A263">
        <v>263</v>
      </c>
      <c r="B263">
        <v>31</v>
      </c>
      <c r="C263" t="s">
        <v>13</v>
      </c>
      <c r="D263" t="s">
        <v>9</v>
      </c>
      <c r="E263" t="s">
        <v>167</v>
      </c>
      <c r="F263">
        <v>3</v>
      </c>
      <c r="G263" s="1">
        <v>50000</v>
      </c>
      <c r="H263" t="s">
        <v>32</v>
      </c>
      <c r="I263" t="s">
        <v>12</v>
      </c>
    </row>
    <row r="264" spans="1:9" x14ac:dyDescent="0.3">
      <c r="A264">
        <v>264</v>
      </c>
      <c r="B264">
        <v>42</v>
      </c>
      <c r="C264" t="s">
        <v>8</v>
      </c>
      <c r="D264" t="s">
        <v>9</v>
      </c>
      <c r="E264" t="s">
        <v>154</v>
      </c>
      <c r="F264">
        <v>12</v>
      </c>
      <c r="G264" s="1">
        <v>110000</v>
      </c>
      <c r="H264" t="s">
        <v>20</v>
      </c>
      <c r="I264" t="s">
        <v>56</v>
      </c>
    </row>
    <row r="265" spans="1:9" x14ac:dyDescent="0.3">
      <c r="A265">
        <v>265</v>
      </c>
      <c r="B265">
        <v>29</v>
      </c>
      <c r="C265" t="s">
        <v>13</v>
      </c>
      <c r="D265" t="s">
        <v>9</v>
      </c>
      <c r="E265" t="s">
        <v>138</v>
      </c>
      <c r="F265">
        <v>1.5</v>
      </c>
      <c r="G265" s="1">
        <v>40000</v>
      </c>
      <c r="H265" t="s">
        <v>16</v>
      </c>
      <c r="I265" t="s">
        <v>39</v>
      </c>
    </row>
    <row r="266" spans="1:9" x14ac:dyDescent="0.3">
      <c r="A266">
        <v>266</v>
      </c>
      <c r="B266">
        <v>36</v>
      </c>
      <c r="C266" t="s">
        <v>8</v>
      </c>
      <c r="D266" t="s">
        <v>9</v>
      </c>
      <c r="E266" t="s">
        <v>173</v>
      </c>
      <c r="F266">
        <v>8</v>
      </c>
      <c r="G266" s="1">
        <v>95000</v>
      </c>
      <c r="H266" t="s">
        <v>11</v>
      </c>
      <c r="I266" t="s">
        <v>12</v>
      </c>
    </row>
    <row r="267" spans="1:9" x14ac:dyDescent="0.3">
      <c r="A267">
        <v>267</v>
      </c>
      <c r="B267">
        <v>44</v>
      </c>
      <c r="C267" t="s">
        <v>13</v>
      </c>
      <c r="D267" t="s">
        <v>14</v>
      </c>
      <c r="E267" t="s">
        <v>195</v>
      </c>
      <c r="F267">
        <v>15</v>
      </c>
      <c r="G267" s="1">
        <v>140000</v>
      </c>
      <c r="H267" t="s">
        <v>27</v>
      </c>
      <c r="I267" t="s">
        <v>30</v>
      </c>
    </row>
    <row r="268" spans="1:9" x14ac:dyDescent="0.3">
      <c r="A268">
        <v>268</v>
      </c>
      <c r="B268">
        <v>33</v>
      </c>
      <c r="C268" t="s">
        <v>8</v>
      </c>
      <c r="D268" t="s">
        <v>9</v>
      </c>
      <c r="E268" t="s">
        <v>191</v>
      </c>
      <c r="F268">
        <v>4</v>
      </c>
      <c r="G268" s="1">
        <v>60000</v>
      </c>
      <c r="H268" t="s">
        <v>27</v>
      </c>
      <c r="I268" t="s">
        <v>28</v>
      </c>
    </row>
    <row r="269" spans="1:9" x14ac:dyDescent="0.3">
      <c r="A269">
        <v>269</v>
      </c>
      <c r="B269">
        <v>39</v>
      </c>
      <c r="C269" t="s">
        <v>13</v>
      </c>
      <c r="D269" t="s">
        <v>9</v>
      </c>
      <c r="E269" t="s">
        <v>160</v>
      </c>
      <c r="F269">
        <v>9</v>
      </c>
      <c r="G269" s="1">
        <v>110000</v>
      </c>
      <c r="H269" t="s">
        <v>27</v>
      </c>
      <c r="I269" t="s">
        <v>12</v>
      </c>
    </row>
    <row r="270" spans="1:9" x14ac:dyDescent="0.3">
      <c r="A270">
        <v>270</v>
      </c>
      <c r="B270">
        <v>45</v>
      </c>
      <c r="C270" t="s">
        <v>8</v>
      </c>
      <c r="D270" t="s">
        <v>18</v>
      </c>
      <c r="E270" t="s">
        <v>196</v>
      </c>
      <c r="F270">
        <v>16</v>
      </c>
      <c r="G270" s="1">
        <v>150000</v>
      </c>
      <c r="H270" t="s">
        <v>32</v>
      </c>
      <c r="I270" t="s">
        <v>23</v>
      </c>
    </row>
    <row r="271" spans="1:9" x14ac:dyDescent="0.3">
      <c r="A271">
        <v>271</v>
      </c>
      <c r="B271">
        <v>32</v>
      </c>
      <c r="C271" t="s">
        <v>13</v>
      </c>
      <c r="D271" t="s">
        <v>9</v>
      </c>
      <c r="E271" t="s">
        <v>139</v>
      </c>
      <c r="F271">
        <v>4</v>
      </c>
      <c r="G271" s="1">
        <v>60000</v>
      </c>
      <c r="H271" t="s">
        <v>11</v>
      </c>
      <c r="I271" t="s">
        <v>35</v>
      </c>
    </row>
    <row r="272" spans="1:9" x14ac:dyDescent="0.3">
      <c r="A272">
        <v>272</v>
      </c>
      <c r="B272">
        <v>37</v>
      </c>
      <c r="C272" t="s">
        <v>8</v>
      </c>
      <c r="D272" t="s">
        <v>9</v>
      </c>
      <c r="E272" t="s">
        <v>90</v>
      </c>
      <c r="F272">
        <v>8</v>
      </c>
      <c r="G272" s="1">
        <v>90000</v>
      </c>
      <c r="H272" t="s">
        <v>32</v>
      </c>
      <c r="I272" t="s">
        <v>33</v>
      </c>
    </row>
    <row r="273" spans="1:9" x14ac:dyDescent="0.3">
      <c r="A273">
        <v>273</v>
      </c>
      <c r="B273">
        <v>47</v>
      </c>
      <c r="C273" t="s">
        <v>13</v>
      </c>
      <c r="D273" t="s">
        <v>14</v>
      </c>
      <c r="E273" t="s">
        <v>74</v>
      </c>
      <c r="F273">
        <v>20</v>
      </c>
      <c r="G273" s="1">
        <v>180000</v>
      </c>
      <c r="H273" t="s">
        <v>11</v>
      </c>
      <c r="I273" t="s">
        <v>44</v>
      </c>
    </row>
    <row r="274" spans="1:9" x14ac:dyDescent="0.3">
      <c r="A274">
        <v>274</v>
      </c>
      <c r="B274">
        <v>30</v>
      </c>
      <c r="C274" t="s">
        <v>8</v>
      </c>
      <c r="D274" t="s">
        <v>9</v>
      </c>
      <c r="E274" t="s">
        <v>142</v>
      </c>
      <c r="F274">
        <v>2</v>
      </c>
      <c r="G274" s="1">
        <v>40000</v>
      </c>
      <c r="H274" t="s">
        <v>32</v>
      </c>
      <c r="I274" t="s">
        <v>33</v>
      </c>
    </row>
    <row r="275" spans="1:9" x14ac:dyDescent="0.3">
      <c r="A275">
        <v>275</v>
      </c>
      <c r="B275">
        <v>38</v>
      </c>
      <c r="C275" t="s">
        <v>13</v>
      </c>
      <c r="D275" t="s">
        <v>9</v>
      </c>
      <c r="E275" t="s">
        <v>104</v>
      </c>
      <c r="F275">
        <v>9</v>
      </c>
      <c r="G275" s="1">
        <v>120000</v>
      </c>
      <c r="H275" t="s">
        <v>11</v>
      </c>
      <c r="I275" t="s">
        <v>23</v>
      </c>
    </row>
    <row r="276" spans="1:9" x14ac:dyDescent="0.3">
      <c r="A276">
        <v>276</v>
      </c>
      <c r="B276">
        <v>46</v>
      </c>
      <c r="C276" t="s">
        <v>8</v>
      </c>
      <c r="D276" t="s">
        <v>18</v>
      </c>
      <c r="E276" t="s">
        <v>181</v>
      </c>
      <c r="F276">
        <v>17</v>
      </c>
      <c r="G276" s="1">
        <v>160000</v>
      </c>
      <c r="H276" t="s">
        <v>11</v>
      </c>
      <c r="I276" t="s">
        <v>23</v>
      </c>
    </row>
    <row r="277" spans="1:9" x14ac:dyDescent="0.3">
      <c r="A277">
        <v>277</v>
      </c>
      <c r="B277">
        <v>34</v>
      </c>
      <c r="C277" t="s">
        <v>13</v>
      </c>
      <c r="D277" t="s">
        <v>9</v>
      </c>
      <c r="E277" t="s">
        <v>153</v>
      </c>
      <c r="F277">
        <v>5</v>
      </c>
      <c r="G277" s="1">
        <v>70000</v>
      </c>
      <c r="H277" t="s">
        <v>11</v>
      </c>
      <c r="I277" t="s">
        <v>44</v>
      </c>
    </row>
    <row r="278" spans="1:9" x14ac:dyDescent="0.3">
      <c r="A278">
        <v>278</v>
      </c>
      <c r="B278">
        <v>36</v>
      </c>
      <c r="C278" t="s">
        <v>8</v>
      </c>
      <c r="D278" t="s">
        <v>9</v>
      </c>
      <c r="E278" t="s">
        <v>130</v>
      </c>
      <c r="F278">
        <v>8</v>
      </c>
      <c r="G278" s="1">
        <v>95000</v>
      </c>
      <c r="H278" t="s">
        <v>32</v>
      </c>
      <c r="I278" t="s">
        <v>23</v>
      </c>
    </row>
    <row r="279" spans="1:9" x14ac:dyDescent="0.3">
      <c r="A279">
        <v>279</v>
      </c>
      <c r="B279">
        <v>49</v>
      </c>
      <c r="C279" t="s">
        <v>13</v>
      </c>
      <c r="D279" t="s">
        <v>14</v>
      </c>
      <c r="E279" t="s">
        <v>83</v>
      </c>
      <c r="F279">
        <v>21</v>
      </c>
      <c r="G279" s="1">
        <v>180000</v>
      </c>
      <c r="H279" t="s">
        <v>11</v>
      </c>
      <c r="I279" t="s">
        <v>44</v>
      </c>
    </row>
    <row r="280" spans="1:9" x14ac:dyDescent="0.3">
      <c r="A280">
        <v>280</v>
      </c>
      <c r="B280">
        <v>31</v>
      </c>
      <c r="C280" t="s">
        <v>8</v>
      </c>
      <c r="D280" t="s">
        <v>9</v>
      </c>
      <c r="E280" t="s">
        <v>131</v>
      </c>
      <c r="F280">
        <v>3</v>
      </c>
      <c r="G280" s="1">
        <v>50000</v>
      </c>
      <c r="H280" t="s">
        <v>16</v>
      </c>
      <c r="I280" t="s">
        <v>17</v>
      </c>
    </row>
    <row r="281" spans="1:9" x14ac:dyDescent="0.3">
      <c r="A281">
        <v>281</v>
      </c>
      <c r="B281">
        <v>41</v>
      </c>
      <c r="C281" t="s">
        <v>13</v>
      </c>
      <c r="D281" t="s">
        <v>9</v>
      </c>
      <c r="E281" t="s">
        <v>116</v>
      </c>
      <c r="F281">
        <v>11</v>
      </c>
      <c r="G281" s="1">
        <v>95000</v>
      </c>
      <c r="H281" t="s">
        <v>20</v>
      </c>
      <c r="I281" t="s">
        <v>56</v>
      </c>
    </row>
    <row r="282" spans="1:9" x14ac:dyDescent="0.3">
      <c r="A282">
        <v>282</v>
      </c>
      <c r="B282">
        <v>47</v>
      </c>
      <c r="C282" t="s">
        <v>8</v>
      </c>
      <c r="D282" t="s">
        <v>14</v>
      </c>
      <c r="E282" t="s">
        <v>74</v>
      </c>
      <c r="F282">
        <v>19</v>
      </c>
      <c r="G282" s="1">
        <v>170000</v>
      </c>
      <c r="H282" t="s">
        <v>20</v>
      </c>
      <c r="I282" t="s">
        <v>12</v>
      </c>
    </row>
    <row r="283" spans="1:9" x14ac:dyDescent="0.3">
      <c r="A283">
        <v>283</v>
      </c>
      <c r="B283">
        <v>29</v>
      </c>
      <c r="C283" t="s">
        <v>13</v>
      </c>
      <c r="D283" t="s">
        <v>9</v>
      </c>
      <c r="E283" t="s">
        <v>162</v>
      </c>
      <c r="F283">
        <v>1.5</v>
      </c>
      <c r="G283" s="1">
        <v>35000</v>
      </c>
      <c r="H283" t="s">
        <v>32</v>
      </c>
      <c r="I283" t="s">
        <v>12</v>
      </c>
    </row>
    <row r="284" spans="1:9" x14ac:dyDescent="0.3">
      <c r="A284">
        <v>284</v>
      </c>
      <c r="B284">
        <v>35</v>
      </c>
      <c r="C284" t="s">
        <v>8</v>
      </c>
      <c r="D284" t="s">
        <v>9</v>
      </c>
      <c r="E284" t="s">
        <v>194</v>
      </c>
      <c r="F284">
        <v>9</v>
      </c>
      <c r="G284" s="1">
        <v>100000</v>
      </c>
      <c r="H284" t="s">
        <v>20</v>
      </c>
      <c r="I284" t="s">
        <v>12</v>
      </c>
    </row>
    <row r="285" spans="1:9" x14ac:dyDescent="0.3">
      <c r="A285">
        <v>285</v>
      </c>
      <c r="B285">
        <v>44</v>
      </c>
      <c r="C285" t="s">
        <v>13</v>
      </c>
      <c r="D285" t="s">
        <v>18</v>
      </c>
      <c r="E285" t="s">
        <v>150</v>
      </c>
      <c r="F285">
        <v>15</v>
      </c>
      <c r="G285" s="1">
        <v>150000</v>
      </c>
      <c r="H285" t="s">
        <v>27</v>
      </c>
      <c r="I285" t="s">
        <v>12</v>
      </c>
    </row>
    <row r="286" spans="1:9" x14ac:dyDescent="0.3">
      <c r="A286">
        <v>286</v>
      </c>
      <c r="B286">
        <v>33</v>
      </c>
      <c r="C286" t="s">
        <v>8</v>
      </c>
      <c r="D286" t="s">
        <v>9</v>
      </c>
      <c r="E286" t="s">
        <v>142</v>
      </c>
      <c r="F286">
        <v>4</v>
      </c>
      <c r="G286" s="1">
        <v>60000</v>
      </c>
      <c r="H286" t="s">
        <v>20</v>
      </c>
      <c r="I286" t="s">
        <v>56</v>
      </c>
    </row>
    <row r="287" spans="1:9" x14ac:dyDescent="0.3">
      <c r="A287">
        <v>287</v>
      </c>
      <c r="B287">
        <v>35</v>
      </c>
      <c r="C287" t="s">
        <v>13</v>
      </c>
      <c r="D287" t="s">
        <v>9</v>
      </c>
      <c r="E287" t="s">
        <v>120</v>
      </c>
      <c r="F287">
        <v>8</v>
      </c>
      <c r="G287" s="1">
        <v>85000</v>
      </c>
      <c r="H287" t="s">
        <v>27</v>
      </c>
      <c r="I287" t="s">
        <v>30</v>
      </c>
    </row>
    <row r="288" spans="1:9" x14ac:dyDescent="0.3">
      <c r="A288">
        <v>288</v>
      </c>
      <c r="B288">
        <v>44</v>
      </c>
      <c r="C288" t="s">
        <v>8</v>
      </c>
      <c r="D288" t="s">
        <v>9</v>
      </c>
      <c r="E288" t="s">
        <v>95</v>
      </c>
      <c r="F288">
        <v>13</v>
      </c>
      <c r="G288" s="1">
        <v>130000</v>
      </c>
      <c r="H288" t="s">
        <v>20</v>
      </c>
      <c r="I288" t="s">
        <v>12</v>
      </c>
    </row>
    <row r="289" spans="1:9" x14ac:dyDescent="0.3">
      <c r="A289">
        <v>289</v>
      </c>
      <c r="B289">
        <v>32</v>
      </c>
      <c r="C289" t="s">
        <v>8</v>
      </c>
      <c r="D289" t="s">
        <v>9</v>
      </c>
      <c r="E289" t="s">
        <v>172</v>
      </c>
      <c r="F289">
        <v>4</v>
      </c>
      <c r="G289" s="1">
        <v>65000</v>
      </c>
      <c r="H289" t="s">
        <v>27</v>
      </c>
      <c r="I289" t="s">
        <v>30</v>
      </c>
    </row>
    <row r="290" spans="1:9" x14ac:dyDescent="0.3">
      <c r="A290">
        <v>290</v>
      </c>
      <c r="B290">
        <v>38</v>
      </c>
      <c r="C290" t="s">
        <v>13</v>
      </c>
      <c r="D290" t="s">
        <v>9</v>
      </c>
      <c r="E290" t="s">
        <v>125</v>
      </c>
      <c r="F290">
        <v>10</v>
      </c>
      <c r="G290" s="1">
        <v>110000</v>
      </c>
      <c r="H290" t="s">
        <v>32</v>
      </c>
      <c r="I290" t="s">
        <v>23</v>
      </c>
    </row>
    <row r="291" spans="1:9" x14ac:dyDescent="0.3">
      <c r="A291">
        <v>291</v>
      </c>
      <c r="B291">
        <v>49</v>
      </c>
      <c r="C291" t="s">
        <v>8</v>
      </c>
      <c r="D291" t="s">
        <v>18</v>
      </c>
      <c r="E291" t="s">
        <v>83</v>
      </c>
      <c r="F291">
        <v>21</v>
      </c>
      <c r="G291" s="1">
        <v>180000</v>
      </c>
      <c r="H291" t="s">
        <v>16</v>
      </c>
      <c r="I291" t="s">
        <v>23</v>
      </c>
    </row>
    <row r="292" spans="1:9" x14ac:dyDescent="0.3">
      <c r="A292">
        <v>292</v>
      </c>
      <c r="B292">
        <v>29</v>
      </c>
      <c r="C292" t="s">
        <v>13</v>
      </c>
      <c r="D292" t="s">
        <v>9</v>
      </c>
      <c r="E292" t="s">
        <v>144</v>
      </c>
      <c r="F292">
        <v>2</v>
      </c>
      <c r="G292" s="1">
        <v>40000</v>
      </c>
      <c r="H292" t="s">
        <v>32</v>
      </c>
      <c r="I292" t="s">
        <v>33</v>
      </c>
    </row>
    <row r="293" spans="1:9" x14ac:dyDescent="0.3">
      <c r="A293">
        <v>293</v>
      </c>
      <c r="B293">
        <v>35</v>
      </c>
      <c r="C293" t="s">
        <v>8</v>
      </c>
      <c r="D293" t="s">
        <v>9</v>
      </c>
      <c r="E293" t="s">
        <v>149</v>
      </c>
      <c r="F293">
        <v>7</v>
      </c>
      <c r="G293" s="1">
        <v>90000</v>
      </c>
      <c r="H293" t="s">
        <v>16</v>
      </c>
      <c r="I293" t="s">
        <v>17</v>
      </c>
    </row>
    <row r="294" spans="1:9" x14ac:dyDescent="0.3">
      <c r="A294">
        <v>294</v>
      </c>
      <c r="B294">
        <v>45</v>
      </c>
      <c r="C294" t="s">
        <v>13</v>
      </c>
      <c r="D294" t="s">
        <v>14</v>
      </c>
      <c r="E294" t="s">
        <v>114</v>
      </c>
      <c r="F294">
        <v>14</v>
      </c>
      <c r="G294" s="1">
        <v>140000</v>
      </c>
      <c r="H294" t="s">
        <v>11</v>
      </c>
      <c r="I294" t="s">
        <v>35</v>
      </c>
    </row>
    <row r="295" spans="1:9" x14ac:dyDescent="0.3">
      <c r="A295">
        <v>295</v>
      </c>
      <c r="B295">
        <v>33</v>
      </c>
      <c r="C295" t="s">
        <v>8</v>
      </c>
      <c r="D295" t="s">
        <v>9</v>
      </c>
      <c r="E295" t="s">
        <v>153</v>
      </c>
      <c r="F295">
        <v>4</v>
      </c>
      <c r="G295" s="1">
        <v>60000</v>
      </c>
      <c r="H295" t="s">
        <v>27</v>
      </c>
      <c r="I295" t="s">
        <v>28</v>
      </c>
    </row>
    <row r="296" spans="1:9" x14ac:dyDescent="0.3">
      <c r="A296">
        <v>296</v>
      </c>
      <c r="B296">
        <v>40</v>
      </c>
      <c r="C296" t="s">
        <v>13</v>
      </c>
      <c r="D296" t="s">
        <v>9</v>
      </c>
      <c r="E296" t="s">
        <v>107</v>
      </c>
      <c r="F296">
        <v>12</v>
      </c>
      <c r="G296" s="1">
        <v>130000</v>
      </c>
      <c r="H296" t="s">
        <v>32</v>
      </c>
      <c r="I296" t="s">
        <v>23</v>
      </c>
    </row>
    <row r="297" spans="1:9" x14ac:dyDescent="0.3">
      <c r="A297">
        <v>297</v>
      </c>
      <c r="B297">
        <v>44</v>
      </c>
      <c r="C297" t="s">
        <v>8</v>
      </c>
      <c r="D297" t="s">
        <v>18</v>
      </c>
      <c r="E297" t="s">
        <v>84</v>
      </c>
      <c r="F297">
        <v>16</v>
      </c>
      <c r="G297" s="1">
        <v>160000</v>
      </c>
      <c r="H297" t="s">
        <v>32</v>
      </c>
      <c r="I297" t="s">
        <v>23</v>
      </c>
    </row>
    <row r="298" spans="1:9" x14ac:dyDescent="0.3">
      <c r="A298">
        <v>298</v>
      </c>
      <c r="B298">
        <v>30</v>
      </c>
      <c r="C298" t="s">
        <v>13</v>
      </c>
      <c r="D298" t="s">
        <v>9</v>
      </c>
      <c r="E298" t="s">
        <v>197</v>
      </c>
      <c r="F298">
        <v>2</v>
      </c>
      <c r="G298" s="1">
        <v>40000</v>
      </c>
      <c r="H298" t="s">
        <v>32</v>
      </c>
      <c r="I298" t="s">
        <v>12</v>
      </c>
    </row>
    <row r="299" spans="1:9" x14ac:dyDescent="0.3">
      <c r="A299">
        <v>299</v>
      </c>
      <c r="B299">
        <v>37</v>
      </c>
      <c r="C299" t="s">
        <v>8</v>
      </c>
      <c r="D299" t="s">
        <v>9</v>
      </c>
      <c r="E299" t="s">
        <v>120</v>
      </c>
      <c r="F299">
        <v>9</v>
      </c>
      <c r="G299" s="1">
        <v>100000</v>
      </c>
      <c r="H299" t="s">
        <v>11</v>
      </c>
      <c r="I299" t="s">
        <v>44</v>
      </c>
    </row>
    <row r="300" spans="1:9" x14ac:dyDescent="0.3">
      <c r="A300">
        <v>300</v>
      </c>
      <c r="B300">
        <v>48</v>
      </c>
      <c r="C300" t="s">
        <v>13</v>
      </c>
      <c r="D300" t="s">
        <v>14</v>
      </c>
      <c r="E300" t="s">
        <v>198</v>
      </c>
      <c r="F300">
        <v>20</v>
      </c>
      <c r="G300" s="1">
        <v>180000</v>
      </c>
      <c r="H300" t="s">
        <v>16</v>
      </c>
      <c r="I300" t="s">
        <v>17</v>
      </c>
    </row>
    <row r="301" spans="1:9" x14ac:dyDescent="0.3">
      <c r="A301">
        <v>301</v>
      </c>
      <c r="B301">
        <v>31</v>
      </c>
      <c r="C301" t="s">
        <v>8</v>
      </c>
      <c r="D301" t="s">
        <v>9</v>
      </c>
      <c r="E301" t="s">
        <v>145</v>
      </c>
      <c r="F301">
        <v>3</v>
      </c>
      <c r="G301" s="1">
        <v>55000</v>
      </c>
      <c r="H301" t="s">
        <v>20</v>
      </c>
      <c r="I301" t="s">
        <v>56</v>
      </c>
    </row>
    <row r="302" spans="1:9" x14ac:dyDescent="0.3">
      <c r="A302">
        <v>302</v>
      </c>
      <c r="B302">
        <v>38</v>
      </c>
      <c r="C302" t="s">
        <v>13</v>
      </c>
      <c r="D302" t="s">
        <v>9</v>
      </c>
      <c r="E302" t="s">
        <v>199</v>
      </c>
      <c r="F302">
        <v>9</v>
      </c>
      <c r="G302" s="1">
        <v>120000</v>
      </c>
      <c r="H302" t="s">
        <v>20</v>
      </c>
      <c r="I302" t="s">
        <v>23</v>
      </c>
    </row>
    <row r="303" spans="1:9" x14ac:dyDescent="0.3">
      <c r="A303">
        <v>303</v>
      </c>
      <c r="B303">
        <v>45</v>
      </c>
      <c r="C303" t="s">
        <v>8</v>
      </c>
      <c r="D303" t="s">
        <v>18</v>
      </c>
      <c r="E303" t="s">
        <v>196</v>
      </c>
      <c r="F303">
        <v>16</v>
      </c>
      <c r="G303" s="1">
        <v>150000</v>
      </c>
      <c r="H303" t="s">
        <v>20</v>
      </c>
      <c r="I303" t="s">
        <v>56</v>
      </c>
    </row>
    <row r="304" spans="1:9" x14ac:dyDescent="0.3">
      <c r="A304">
        <v>304</v>
      </c>
      <c r="B304">
        <v>33</v>
      </c>
      <c r="C304" t="s">
        <v>13</v>
      </c>
      <c r="D304" t="s">
        <v>9</v>
      </c>
      <c r="E304" t="s">
        <v>139</v>
      </c>
      <c r="F304">
        <v>5</v>
      </c>
      <c r="G304" s="1">
        <v>70000</v>
      </c>
      <c r="H304" t="s">
        <v>11</v>
      </c>
      <c r="I304" t="s">
        <v>44</v>
      </c>
    </row>
    <row r="305" spans="1:9" x14ac:dyDescent="0.3">
      <c r="A305">
        <v>305</v>
      </c>
      <c r="B305">
        <v>36</v>
      </c>
      <c r="C305" t="s">
        <v>8</v>
      </c>
      <c r="D305" t="s">
        <v>9</v>
      </c>
      <c r="E305" t="s">
        <v>125</v>
      </c>
      <c r="F305">
        <v>8</v>
      </c>
      <c r="G305" s="1">
        <v>95000</v>
      </c>
      <c r="H305" t="s">
        <v>27</v>
      </c>
      <c r="I305" t="s">
        <v>30</v>
      </c>
    </row>
    <row r="306" spans="1:9" x14ac:dyDescent="0.3">
      <c r="A306">
        <v>306</v>
      </c>
      <c r="B306">
        <v>49</v>
      </c>
      <c r="C306" t="s">
        <v>13</v>
      </c>
      <c r="D306" t="s">
        <v>14</v>
      </c>
      <c r="E306" t="s">
        <v>74</v>
      </c>
      <c r="F306">
        <v>21</v>
      </c>
      <c r="G306" s="1">
        <v>180000</v>
      </c>
      <c r="H306" t="s">
        <v>27</v>
      </c>
      <c r="I306" t="s">
        <v>12</v>
      </c>
    </row>
    <row r="307" spans="1:9" x14ac:dyDescent="0.3">
      <c r="A307">
        <v>307</v>
      </c>
      <c r="B307">
        <v>31</v>
      </c>
      <c r="C307" t="s">
        <v>8</v>
      </c>
      <c r="D307" t="s">
        <v>9</v>
      </c>
      <c r="E307" t="s">
        <v>131</v>
      </c>
      <c r="F307">
        <v>3</v>
      </c>
      <c r="G307" s="1">
        <v>50000</v>
      </c>
      <c r="H307" t="s">
        <v>20</v>
      </c>
      <c r="I307" t="s">
        <v>56</v>
      </c>
    </row>
    <row r="308" spans="1:9" x14ac:dyDescent="0.3">
      <c r="A308">
        <v>308</v>
      </c>
      <c r="B308">
        <v>42</v>
      </c>
      <c r="C308" t="s">
        <v>13</v>
      </c>
      <c r="D308" t="s">
        <v>9</v>
      </c>
      <c r="E308" t="s">
        <v>104</v>
      </c>
      <c r="F308">
        <v>12</v>
      </c>
      <c r="G308" s="1">
        <v>120000</v>
      </c>
      <c r="H308" t="s">
        <v>32</v>
      </c>
      <c r="I308" t="s">
        <v>12</v>
      </c>
    </row>
    <row r="309" spans="1:9" x14ac:dyDescent="0.3">
      <c r="A309">
        <v>309</v>
      </c>
      <c r="B309">
        <v>47</v>
      </c>
      <c r="C309" t="s">
        <v>8</v>
      </c>
      <c r="D309" t="s">
        <v>14</v>
      </c>
      <c r="E309" t="s">
        <v>74</v>
      </c>
      <c r="F309">
        <v>19</v>
      </c>
      <c r="G309" s="1">
        <v>170000</v>
      </c>
      <c r="H309" t="s">
        <v>11</v>
      </c>
      <c r="I309" t="s">
        <v>12</v>
      </c>
    </row>
    <row r="310" spans="1:9" x14ac:dyDescent="0.3">
      <c r="A310">
        <v>310</v>
      </c>
      <c r="B310">
        <v>29</v>
      </c>
      <c r="C310" t="s">
        <v>13</v>
      </c>
      <c r="D310" t="s">
        <v>9</v>
      </c>
      <c r="E310" t="s">
        <v>162</v>
      </c>
      <c r="F310">
        <v>1.5</v>
      </c>
      <c r="G310" s="1">
        <v>35000</v>
      </c>
      <c r="H310" t="s">
        <v>32</v>
      </c>
      <c r="I310" t="s">
        <v>12</v>
      </c>
    </row>
    <row r="311" spans="1:9" x14ac:dyDescent="0.3">
      <c r="A311">
        <v>311</v>
      </c>
      <c r="B311">
        <v>35</v>
      </c>
      <c r="C311" t="s">
        <v>8</v>
      </c>
      <c r="D311" t="s">
        <v>9</v>
      </c>
      <c r="E311" t="s">
        <v>194</v>
      </c>
      <c r="F311">
        <v>9</v>
      </c>
      <c r="G311" s="1">
        <v>100000</v>
      </c>
      <c r="H311" t="s">
        <v>32</v>
      </c>
      <c r="I311" t="s">
        <v>23</v>
      </c>
    </row>
    <row r="312" spans="1:9" x14ac:dyDescent="0.3">
      <c r="A312">
        <v>312</v>
      </c>
      <c r="B312">
        <v>44</v>
      </c>
      <c r="C312" t="s">
        <v>13</v>
      </c>
      <c r="D312" t="s">
        <v>18</v>
      </c>
      <c r="E312" t="s">
        <v>150</v>
      </c>
      <c r="F312">
        <v>15</v>
      </c>
      <c r="G312" s="1">
        <v>150000</v>
      </c>
      <c r="H312" t="s">
        <v>32</v>
      </c>
      <c r="I312" t="s">
        <v>23</v>
      </c>
    </row>
    <row r="313" spans="1:9" x14ac:dyDescent="0.3">
      <c r="A313">
        <v>313</v>
      </c>
      <c r="B313">
        <v>33</v>
      </c>
      <c r="C313" t="s">
        <v>8</v>
      </c>
      <c r="D313" t="s">
        <v>9</v>
      </c>
      <c r="E313" t="s">
        <v>142</v>
      </c>
      <c r="F313">
        <v>4</v>
      </c>
      <c r="G313" s="1">
        <v>60000</v>
      </c>
      <c r="H313" t="s">
        <v>11</v>
      </c>
      <c r="I313" t="s">
        <v>12</v>
      </c>
    </row>
    <row r="314" spans="1:9" x14ac:dyDescent="0.3">
      <c r="A314">
        <v>314</v>
      </c>
      <c r="B314">
        <v>35</v>
      </c>
      <c r="C314" t="s">
        <v>13</v>
      </c>
      <c r="D314" t="s">
        <v>9</v>
      </c>
      <c r="E314" t="s">
        <v>120</v>
      </c>
      <c r="F314">
        <v>8</v>
      </c>
      <c r="G314" s="1">
        <v>85000</v>
      </c>
      <c r="H314" t="s">
        <v>20</v>
      </c>
      <c r="I314" t="s">
        <v>56</v>
      </c>
    </row>
    <row r="315" spans="1:9" x14ac:dyDescent="0.3">
      <c r="A315">
        <v>315</v>
      </c>
      <c r="B315">
        <v>44</v>
      </c>
      <c r="C315" t="s">
        <v>8</v>
      </c>
      <c r="D315" t="s">
        <v>9</v>
      </c>
      <c r="E315" t="s">
        <v>95</v>
      </c>
      <c r="F315">
        <v>13</v>
      </c>
      <c r="G315" s="1">
        <v>130000</v>
      </c>
      <c r="H315" t="s">
        <v>32</v>
      </c>
      <c r="I315" t="s">
        <v>12</v>
      </c>
    </row>
    <row r="316" spans="1:9" x14ac:dyDescent="0.3">
      <c r="A316">
        <v>316</v>
      </c>
      <c r="B316">
        <v>34</v>
      </c>
      <c r="C316" t="s">
        <v>13</v>
      </c>
      <c r="D316" t="s">
        <v>14</v>
      </c>
      <c r="E316" t="s">
        <v>187</v>
      </c>
      <c r="F316">
        <v>6</v>
      </c>
      <c r="G316" s="1">
        <v>80000</v>
      </c>
      <c r="H316" t="s">
        <v>20</v>
      </c>
      <c r="I316" t="s">
        <v>12</v>
      </c>
    </row>
    <row r="317" spans="1:9" x14ac:dyDescent="0.3">
      <c r="A317">
        <v>317</v>
      </c>
      <c r="B317">
        <v>36</v>
      </c>
      <c r="C317" t="s">
        <v>8</v>
      </c>
      <c r="D317" t="s">
        <v>9</v>
      </c>
      <c r="E317" t="s">
        <v>173</v>
      </c>
      <c r="F317">
        <v>8</v>
      </c>
      <c r="G317" s="1">
        <v>95000</v>
      </c>
      <c r="H317" t="s">
        <v>20</v>
      </c>
      <c r="I317" t="s">
        <v>12</v>
      </c>
    </row>
    <row r="318" spans="1:9" x14ac:dyDescent="0.3">
      <c r="A318">
        <v>318</v>
      </c>
      <c r="B318">
        <v>30</v>
      </c>
      <c r="C318" t="s">
        <v>13</v>
      </c>
      <c r="D318" t="s">
        <v>9</v>
      </c>
      <c r="E318" t="s">
        <v>165</v>
      </c>
      <c r="F318">
        <v>2</v>
      </c>
      <c r="G318" s="1">
        <v>40000</v>
      </c>
      <c r="H318" t="s">
        <v>11</v>
      </c>
      <c r="I318" t="s">
        <v>35</v>
      </c>
    </row>
    <row r="319" spans="1:9" x14ac:dyDescent="0.3">
      <c r="A319">
        <v>319</v>
      </c>
      <c r="B319">
        <v>37</v>
      </c>
      <c r="C319" t="s">
        <v>8</v>
      </c>
      <c r="D319" t="s">
        <v>9</v>
      </c>
      <c r="E319" t="s">
        <v>149</v>
      </c>
      <c r="F319">
        <v>10</v>
      </c>
      <c r="G319" s="1">
        <v>120000</v>
      </c>
      <c r="H319" t="s">
        <v>27</v>
      </c>
      <c r="I319" t="s">
        <v>30</v>
      </c>
    </row>
    <row r="320" spans="1:9" x14ac:dyDescent="0.3">
      <c r="A320">
        <v>320</v>
      </c>
      <c r="B320">
        <v>45</v>
      </c>
      <c r="C320" t="s">
        <v>13</v>
      </c>
      <c r="D320" t="s">
        <v>14</v>
      </c>
      <c r="E320" t="s">
        <v>107</v>
      </c>
      <c r="F320">
        <v>16</v>
      </c>
      <c r="G320" s="1">
        <v>160000</v>
      </c>
      <c r="H320" t="s">
        <v>20</v>
      </c>
      <c r="I320" t="s">
        <v>56</v>
      </c>
    </row>
    <row r="321" spans="1:9" x14ac:dyDescent="0.3">
      <c r="A321">
        <v>321</v>
      </c>
      <c r="B321">
        <v>32</v>
      </c>
      <c r="C321" t="s">
        <v>8</v>
      </c>
      <c r="D321" t="s">
        <v>9</v>
      </c>
      <c r="E321" t="s">
        <v>200</v>
      </c>
      <c r="F321">
        <v>4</v>
      </c>
      <c r="G321" s="1">
        <v>65000</v>
      </c>
      <c r="H321" t="s">
        <v>16</v>
      </c>
      <c r="I321" t="s">
        <v>17</v>
      </c>
    </row>
    <row r="322" spans="1:9" x14ac:dyDescent="0.3">
      <c r="A322">
        <v>322</v>
      </c>
      <c r="B322">
        <v>39</v>
      </c>
      <c r="C322" t="s">
        <v>13</v>
      </c>
      <c r="D322" t="s">
        <v>9</v>
      </c>
      <c r="E322" t="s">
        <v>104</v>
      </c>
      <c r="F322">
        <v>12</v>
      </c>
      <c r="G322" s="1">
        <v>130000</v>
      </c>
      <c r="H322" t="s">
        <v>20</v>
      </c>
      <c r="I322" t="s">
        <v>12</v>
      </c>
    </row>
    <row r="323" spans="1:9" x14ac:dyDescent="0.3">
      <c r="A323">
        <v>323</v>
      </c>
      <c r="B323">
        <v>47</v>
      </c>
      <c r="C323" t="s">
        <v>8</v>
      </c>
      <c r="D323" t="s">
        <v>18</v>
      </c>
      <c r="E323" t="s">
        <v>201</v>
      </c>
      <c r="F323">
        <v>20</v>
      </c>
      <c r="G323" s="1">
        <v>180000</v>
      </c>
      <c r="H323" t="s">
        <v>27</v>
      </c>
      <c r="I323" t="s">
        <v>12</v>
      </c>
    </row>
    <row r="324" spans="1:9" x14ac:dyDescent="0.3">
      <c r="A324">
        <v>324</v>
      </c>
      <c r="B324">
        <v>29</v>
      </c>
      <c r="C324" t="s">
        <v>13</v>
      </c>
      <c r="D324" t="s">
        <v>9</v>
      </c>
      <c r="E324" t="s">
        <v>126</v>
      </c>
      <c r="F324">
        <v>2</v>
      </c>
      <c r="G324" s="1">
        <v>40000</v>
      </c>
      <c r="H324" t="s">
        <v>32</v>
      </c>
      <c r="I324" t="s">
        <v>33</v>
      </c>
    </row>
    <row r="325" spans="1:9" x14ac:dyDescent="0.3">
      <c r="A325">
        <v>325</v>
      </c>
      <c r="B325">
        <v>36</v>
      </c>
      <c r="C325" t="s">
        <v>8</v>
      </c>
      <c r="D325" t="s">
        <v>9</v>
      </c>
      <c r="E325" t="s">
        <v>154</v>
      </c>
      <c r="F325">
        <v>9</v>
      </c>
      <c r="G325" s="1">
        <v>100000</v>
      </c>
      <c r="H325" t="s">
        <v>11</v>
      </c>
      <c r="I325" t="s">
        <v>23</v>
      </c>
    </row>
    <row r="326" spans="1:9" x14ac:dyDescent="0.3">
      <c r="A326">
        <v>326</v>
      </c>
      <c r="B326">
        <v>43</v>
      </c>
      <c r="C326" t="s">
        <v>13</v>
      </c>
      <c r="D326" t="s">
        <v>18</v>
      </c>
      <c r="E326" t="s">
        <v>84</v>
      </c>
      <c r="F326">
        <v>15</v>
      </c>
      <c r="G326" s="1">
        <v>150000</v>
      </c>
      <c r="H326" t="s">
        <v>16</v>
      </c>
      <c r="I326" t="s">
        <v>39</v>
      </c>
    </row>
    <row r="327" spans="1:9" x14ac:dyDescent="0.3">
      <c r="A327">
        <v>327</v>
      </c>
      <c r="B327">
        <v>32</v>
      </c>
      <c r="C327" t="s">
        <v>8</v>
      </c>
      <c r="D327" t="s">
        <v>9</v>
      </c>
      <c r="E327" t="s">
        <v>167</v>
      </c>
      <c r="F327">
        <v>3</v>
      </c>
      <c r="G327" s="1">
        <v>55000</v>
      </c>
      <c r="H327" t="s">
        <v>20</v>
      </c>
      <c r="I327" t="s">
        <v>12</v>
      </c>
    </row>
    <row r="328" spans="1:9" x14ac:dyDescent="0.3">
      <c r="A328">
        <v>328</v>
      </c>
      <c r="B328">
        <v>38</v>
      </c>
      <c r="C328" t="s">
        <v>13</v>
      </c>
      <c r="D328" t="s">
        <v>9</v>
      </c>
      <c r="E328" t="s">
        <v>125</v>
      </c>
      <c r="F328">
        <v>10</v>
      </c>
      <c r="G328" s="1">
        <v>110000</v>
      </c>
      <c r="H328" t="s">
        <v>27</v>
      </c>
      <c r="I328" t="s">
        <v>12</v>
      </c>
    </row>
    <row r="329" spans="1:9" x14ac:dyDescent="0.3">
      <c r="A329">
        <v>329</v>
      </c>
      <c r="B329">
        <v>48</v>
      </c>
      <c r="C329" t="s">
        <v>8</v>
      </c>
      <c r="D329" t="s">
        <v>14</v>
      </c>
      <c r="E329" t="s">
        <v>74</v>
      </c>
      <c r="F329">
        <v>21</v>
      </c>
      <c r="G329" s="1">
        <v>180000</v>
      </c>
      <c r="H329" t="s">
        <v>27</v>
      </c>
      <c r="I329" t="s">
        <v>30</v>
      </c>
    </row>
    <row r="330" spans="1:9" x14ac:dyDescent="0.3">
      <c r="A330">
        <v>330</v>
      </c>
      <c r="B330">
        <v>31</v>
      </c>
      <c r="C330" t="s">
        <v>13</v>
      </c>
      <c r="D330" t="s">
        <v>9</v>
      </c>
      <c r="E330" t="s">
        <v>162</v>
      </c>
      <c r="F330">
        <v>3</v>
      </c>
      <c r="G330" s="1">
        <v>50000</v>
      </c>
      <c r="H330" t="s">
        <v>27</v>
      </c>
      <c r="I330" t="s">
        <v>28</v>
      </c>
    </row>
    <row r="331" spans="1:9" x14ac:dyDescent="0.3">
      <c r="A331">
        <v>331</v>
      </c>
      <c r="B331">
        <v>40</v>
      </c>
      <c r="C331" t="s">
        <v>8</v>
      </c>
      <c r="D331" t="s">
        <v>9</v>
      </c>
      <c r="E331" t="s">
        <v>90</v>
      </c>
      <c r="F331">
        <v>12</v>
      </c>
      <c r="G331" s="1">
        <v>130000</v>
      </c>
      <c r="H331" t="s">
        <v>32</v>
      </c>
      <c r="I331" t="s">
        <v>12</v>
      </c>
    </row>
    <row r="332" spans="1:9" x14ac:dyDescent="0.3">
      <c r="A332">
        <v>332</v>
      </c>
      <c r="B332">
        <v>45</v>
      </c>
      <c r="C332" t="s">
        <v>13</v>
      </c>
      <c r="D332" t="s">
        <v>18</v>
      </c>
      <c r="E332" t="s">
        <v>171</v>
      </c>
      <c r="F332">
        <v>16</v>
      </c>
      <c r="G332" s="1">
        <v>160000</v>
      </c>
      <c r="H332" t="s">
        <v>32</v>
      </c>
      <c r="I332" t="s">
        <v>23</v>
      </c>
    </row>
    <row r="333" spans="1:9" x14ac:dyDescent="0.3">
      <c r="A333">
        <v>333</v>
      </c>
      <c r="B333">
        <v>33</v>
      </c>
      <c r="C333" t="s">
        <v>8</v>
      </c>
      <c r="D333" t="s">
        <v>9</v>
      </c>
      <c r="E333" t="s">
        <v>172</v>
      </c>
      <c r="F333">
        <v>4</v>
      </c>
      <c r="G333" s="1">
        <v>60000</v>
      </c>
      <c r="H333" t="s">
        <v>20</v>
      </c>
      <c r="I333" t="s">
        <v>23</v>
      </c>
    </row>
    <row r="334" spans="1:9" x14ac:dyDescent="0.3">
      <c r="A334">
        <v>334</v>
      </c>
      <c r="B334">
        <v>36</v>
      </c>
      <c r="C334" t="s">
        <v>13</v>
      </c>
      <c r="D334" t="s">
        <v>9</v>
      </c>
      <c r="E334" t="s">
        <v>107</v>
      </c>
      <c r="F334">
        <v>8</v>
      </c>
      <c r="G334" s="1">
        <v>95000</v>
      </c>
      <c r="H334" t="s">
        <v>27</v>
      </c>
      <c r="I334" t="s">
        <v>28</v>
      </c>
    </row>
    <row r="335" spans="1:9" x14ac:dyDescent="0.3">
      <c r="A335">
        <v>335</v>
      </c>
      <c r="B335">
        <v>47</v>
      </c>
      <c r="C335" t="s">
        <v>8</v>
      </c>
      <c r="D335" t="s">
        <v>14</v>
      </c>
      <c r="E335" t="s">
        <v>83</v>
      </c>
      <c r="F335">
        <v>19</v>
      </c>
      <c r="G335" s="1">
        <v>170000</v>
      </c>
      <c r="H335" t="s">
        <v>27</v>
      </c>
      <c r="I335" t="s">
        <v>30</v>
      </c>
    </row>
    <row r="336" spans="1:9" x14ac:dyDescent="0.3">
      <c r="A336">
        <v>336</v>
      </c>
      <c r="B336">
        <v>29</v>
      </c>
      <c r="C336" t="s">
        <v>13</v>
      </c>
      <c r="D336" t="s">
        <v>9</v>
      </c>
      <c r="E336" t="s">
        <v>145</v>
      </c>
      <c r="F336">
        <v>2</v>
      </c>
      <c r="G336" s="1">
        <v>40000</v>
      </c>
      <c r="H336" t="s">
        <v>11</v>
      </c>
      <c r="I336" t="s">
        <v>44</v>
      </c>
    </row>
    <row r="337" spans="1:9" x14ac:dyDescent="0.3">
      <c r="A337">
        <v>337</v>
      </c>
      <c r="B337">
        <v>34</v>
      </c>
      <c r="C337" t="s">
        <v>8</v>
      </c>
      <c r="D337" t="s">
        <v>9</v>
      </c>
      <c r="E337" t="s">
        <v>199</v>
      </c>
      <c r="F337">
        <v>7</v>
      </c>
      <c r="G337" s="1">
        <v>90000</v>
      </c>
      <c r="H337" t="s">
        <v>11</v>
      </c>
      <c r="I337" t="s">
        <v>23</v>
      </c>
    </row>
    <row r="338" spans="1:9" x14ac:dyDescent="0.3">
      <c r="A338">
        <v>338</v>
      </c>
      <c r="B338">
        <v>44</v>
      </c>
      <c r="C338" t="s">
        <v>13</v>
      </c>
      <c r="D338" t="s">
        <v>18</v>
      </c>
      <c r="E338" t="s">
        <v>125</v>
      </c>
      <c r="F338">
        <v>15</v>
      </c>
      <c r="G338" s="1">
        <v>150000</v>
      </c>
      <c r="H338" t="s">
        <v>11</v>
      </c>
      <c r="I338" t="s">
        <v>12</v>
      </c>
    </row>
    <row r="339" spans="1:9" x14ac:dyDescent="0.3">
      <c r="A339">
        <v>339</v>
      </c>
      <c r="B339">
        <v>33</v>
      </c>
      <c r="C339" t="s">
        <v>8</v>
      </c>
      <c r="D339" t="s">
        <v>9</v>
      </c>
      <c r="E339" t="s">
        <v>144</v>
      </c>
      <c r="F339">
        <v>5</v>
      </c>
      <c r="G339" s="1">
        <v>70000</v>
      </c>
      <c r="H339" t="s">
        <v>11</v>
      </c>
      <c r="I339" t="s">
        <v>35</v>
      </c>
    </row>
    <row r="340" spans="1:9" x14ac:dyDescent="0.3">
      <c r="A340">
        <v>340</v>
      </c>
      <c r="B340">
        <v>35</v>
      </c>
      <c r="C340" t="s">
        <v>13</v>
      </c>
      <c r="D340" t="s">
        <v>9</v>
      </c>
      <c r="E340" t="s">
        <v>194</v>
      </c>
      <c r="F340">
        <v>8</v>
      </c>
      <c r="G340" s="1">
        <v>90000</v>
      </c>
      <c r="H340" t="s">
        <v>32</v>
      </c>
      <c r="I340" t="s">
        <v>12</v>
      </c>
    </row>
    <row r="341" spans="1:9" x14ac:dyDescent="0.3">
      <c r="A341">
        <v>341</v>
      </c>
      <c r="B341">
        <v>43</v>
      </c>
      <c r="C341" t="s">
        <v>8</v>
      </c>
      <c r="D341" t="s">
        <v>14</v>
      </c>
      <c r="E341" t="s">
        <v>74</v>
      </c>
      <c r="F341">
        <v>18</v>
      </c>
      <c r="G341" s="1">
        <v>170000</v>
      </c>
      <c r="H341" t="s">
        <v>27</v>
      </c>
      <c r="I341" t="s">
        <v>28</v>
      </c>
    </row>
    <row r="342" spans="1:9" x14ac:dyDescent="0.3">
      <c r="A342">
        <v>342</v>
      </c>
      <c r="B342">
        <v>31</v>
      </c>
      <c r="C342" t="s">
        <v>13</v>
      </c>
      <c r="D342" t="s">
        <v>9</v>
      </c>
      <c r="E342" t="s">
        <v>153</v>
      </c>
      <c r="F342">
        <v>3</v>
      </c>
      <c r="G342" s="1">
        <v>50000</v>
      </c>
      <c r="H342" t="s">
        <v>11</v>
      </c>
      <c r="I342" t="s">
        <v>23</v>
      </c>
    </row>
    <row r="343" spans="1:9" x14ac:dyDescent="0.3">
      <c r="A343">
        <v>343</v>
      </c>
      <c r="B343">
        <v>41</v>
      </c>
      <c r="C343" t="s">
        <v>8</v>
      </c>
      <c r="D343" t="s">
        <v>9</v>
      </c>
      <c r="E343" t="s">
        <v>130</v>
      </c>
      <c r="F343">
        <v>14</v>
      </c>
      <c r="G343" s="1">
        <v>150000</v>
      </c>
      <c r="H343" t="s">
        <v>20</v>
      </c>
      <c r="I343" t="s">
        <v>12</v>
      </c>
    </row>
    <row r="344" spans="1:9" x14ac:dyDescent="0.3">
      <c r="A344">
        <v>344</v>
      </c>
      <c r="B344">
        <v>44</v>
      </c>
      <c r="C344" t="s">
        <v>13</v>
      </c>
      <c r="D344" t="s">
        <v>18</v>
      </c>
      <c r="E344" t="s">
        <v>196</v>
      </c>
      <c r="F344">
        <v>16</v>
      </c>
      <c r="G344" s="1">
        <v>160000</v>
      </c>
      <c r="H344" t="s">
        <v>20</v>
      </c>
      <c r="I344" t="s">
        <v>23</v>
      </c>
    </row>
    <row r="345" spans="1:9" x14ac:dyDescent="0.3">
      <c r="A345">
        <v>345</v>
      </c>
      <c r="B345">
        <v>33</v>
      </c>
      <c r="C345" t="s">
        <v>8</v>
      </c>
      <c r="D345" t="s">
        <v>9</v>
      </c>
      <c r="E345" t="s">
        <v>142</v>
      </c>
      <c r="F345">
        <v>4</v>
      </c>
      <c r="G345" s="1">
        <v>60000</v>
      </c>
      <c r="H345" t="s">
        <v>20</v>
      </c>
      <c r="I345" t="s">
        <v>56</v>
      </c>
    </row>
    <row r="346" spans="1:9" x14ac:dyDescent="0.3">
      <c r="A346">
        <v>346</v>
      </c>
      <c r="B346">
        <v>35</v>
      </c>
      <c r="C346" t="s">
        <v>13</v>
      </c>
      <c r="D346" t="s">
        <v>9</v>
      </c>
      <c r="E346" t="s">
        <v>120</v>
      </c>
      <c r="F346">
        <v>8</v>
      </c>
      <c r="G346" s="1">
        <v>85000</v>
      </c>
      <c r="H346" t="s">
        <v>20</v>
      </c>
      <c r="I346" t="s">
        <v>23</v>
      </c>
    </row>
    <row r="347" spans="1:9" x14ac:dyDescent="0.3">
      <c r="A347">
        <v>347</v>
      </c>
      <c r="B347">
        <v>45</v>
      </c>
      <c r="C347" t="s">
        <v>8</v>
      </c>
      <c r="D347" t="s">
        <v>14</v>
      </c>
      <c r="E347" t="s">
        <v>201</v>
      </c>
      <c r="F347">
        <v>19</v>
      </c>
      <c r="G347" s="1">
        <v>180000</v>
      </c>
      <c r="H347" t="s">
        <v>27</v>
      </c>
      <c r="I347" t="s">
        <v>30</v>
      </c>
    </row>
    <row r="348" spans="1:9" x14ac:dyDescent="0.3">
      <c r="A348">
        <v>348</v>
      </c>
      <c r="B348">
        <v>28</v>
      </c>
      <c r="C348" t="s">
        <v>13</v>
      </c>
      <c r="D348" t="s">
        <v>9</v>
      </c>
      <c r="E348" t="s">
        <v>191</v>
      </c>
      <c r="F348">
        <v>1</v>
      </c>
      <c r="G348" s="1">
        <v>35000</v>
      </c>
      <c r="H348" t="s">
        <v>20</v>
      </c>
      <c r="I348" t="s">
        <v>23</v>
      </c>
    </row>
    <row r="349" spans="1:9" x14ac:dyDescent="0.3">
      <c r="A349">
        <v>349</v>
      </c>
      <c r="B349">
        <v>36</v>
      </c>
      <c r="C349" t="s">
        <v>8</v>
      </c>
      <c r="D349" t="s">
        <v>9</v>
      </c>
      <c r="E349" t="s">
        <v>149</v>
      </c>
      <c r="F349">
        <v>8</v>
      </c>
      <c r="G349" s="1">
        <v>110000</v>
      </c>
      <c r="H349" t="s">
        <v>16</v>
      </c>
      <c r="I349" t="s">
        <v>23</v>
      </c>
    </row>
    <row r="350" spans="1:9" x14ac:dyDescent="0.3">
      <c r="A350">
        <v>350</v>
      </c>
      <c r="B350">
        <v>44</v>
      </c>
      <c r="C350" t="s">
        <v>13</v>
      </c>
      <c r="D350" t="s">
        <v>18</v>
      </c>
      <c r="E350" t="s">
        <v>84</v>
      </c>
      <c r="F350">
        <v>16</v>
      </c>
      <c r="G350" s="1">
        <v>160000</v>
      </c>
      <c r="H350" t="s">
        <v>27</v>
      </c>
      <c r="I350" t="s">
        <v>30</v>
      </c>
    </row>
    <row r="351" spans="1:9" x14ac:dyDescent="0.3">
      <c r="A351">
        <v>351</v>
      </c>
      <c r="B351">
        <v>31</v>
      </c>
      <c r="C351" t="s">
        <v>8</v>
      </c>
      <c r="D351" t="s">
        <v>9</v>
      </c>
      <c r="E351" t="s">
        <v>167</v>
      </c>
      <c r="F351">
        <v>3</v>
      </c>
      <c r="G351" s="1">
        <v>55000</v>
      </c>
      <c r="H351" t="s">
        <v>20</v>
      </c>
      <c r="I351" t="s">
        <v>56</v>
      </c>
    </row>
    <row r="352" spans="1:9" x14ac:dyDescent="0.3">
      <c r="A352">
        <v>352</v>
      </c>
      <c r="B352">
        <v>38</v>
      </c>
      <c r="C352" t="s">
        <v>13</v>
      </c>
      <c r="D352" t="s">
        <v>9</v>
      </c>
      <c r="E352" t="s">
        <v>125</v>
      </c>
      <c r="F352">
        <v>10</v>
      </c>
      <c r="G352" s="1">
        <v>110000</v>
      </c>
      <c r="H352" t="s">
        <v>20</v>
      </c>
      <c r="I352" t="s">
        <v>56</v>
      </c>
    </row>
    <row r="353" spans="1:9" x14ac:dyDescent="0.3">
      <c r="A353">
        <v>353</v>
      </c>
      <c r="B353">
        <v>48</v>
      </c>
      <c r="C353" t="s">
        <v>8</v>
      </c>
      <c r="D353" t="s">
        <v>14</v>
      </c>
      <c r="E353" t="s">
        <v>74</v>
      </c>
      <c r="F353">
        <v>21</v>
      </c>
      <c r="G353" s="1">
        <v>180000</v>
      </c>
      <c r="H353" t="s">
        <v>20</v>
      </c>
      <c r="I353" t="s">
        <v>23</v>
      </c>
    </row>
    <row r="354" spans="1:9" x14ac:dyDescent="0.3">
      <c r="A354">
        <v>354</v>
      </c>
      <c r="B354">
        <v>31</v>
      </c>
      <c r="C354" t="s">
        <v>13</v>
      </c>
      <c r="D354" t="s">
        <v>9</v>
      </c>
      <c r="E354" t="s">
        <v>162</v>
      </c>
      <c r="F354">
        <v>3</v>
      </c>
      <c r="G354" s="1">
        <v>50000</v>
      </c>
      <c r="H354" t="s">
        <v>20</v>
      </c>
      <c r="I354" t="s">
        <v>56</v>
      </c>
    </row>
    <row r="355" spans="1:9" x14ac:dyDescent="0.3">
      <c r="A355">
        <v>355</v>
      </c>
      <c r="B355">
        <v>40</v>
      </c>
      <c r="C355" t="s">
        <v>8</v>
      </c>
      <c r="D355" t="s">
        <v>9</v>
      </c>
      <c r="E355" t="s">
        <v>90</v>
      </c>
      <c r="F355">
        <v>12</v>
      </c>
      <c r="G355" s="1">
        <v>130000</v>
      </c>
      <c r="H355" t="s">
        <v>16</v>
      </c>
      <c r="I355" t="s">
        <v>12</v>
      </c>
    </row>
    <row r="356" spans="1:9" x14ac:dyDescent="0.3">
      <c r="A356">
        <v>356</v>
      </c>
      <c r="B356">
        <v>45</v>
      </c>
      <c r="C356" t="s">
        <v>13</v>
      </c>
      <c r="D356" t="s">
        <v>18</v>
      </c>
      <c r="E356" t="s">
        <v>171</v>
      </c>
      <c r="F356">
        <v>16</v>
      </c>
      <c r="G356" s="1">
        <v>160000</v>
      </c>
      <c r="H356" t="s">
        <v>11</v>
      </c>
      <c r="I356" t="s">
        <v>23</v>
      </c>
    </row>
    <row r="357" spans="1:9" x14ac:dyDescent="0.3">
      <c r="A357">
        <v>357</v>
      </c>
      <c r="B357">
        <v>33</v>
      </c>
      <c r="C357" t="s">
        <v>8</v>
      </c>
      <c r="D357" t="s">
        <v>9</v>
      </c>
      <c r="E357" t="s">
        <v>172</v>
      </c>
      <c r="F357">
        <v>4</v>
      </c>
      <c r="G357" s="1">
        <v>60000</v>
      </c>
      <c r="H357" t="s">
        <v>20</v>
      </c>
      <c r="I357" t="s">
        <v>12</v>
      </c>
    </row>
    <row r="358" spans="1:9" x14ac:dyDescent="0.3">
      <c r="A358">
        <v>358</v>
      </c>
      <c r="B358">
        <v>36</v>
      </c>
      <c r="C358" t="s">
        <v>13</v>
      </c>
      <c r="D358" t="s">
        <v>9</v>
      </c>
      <c r="E358" t="s">
        <v>107</v>
      </c>
      <c r="F358">
        <v>8</v>
      </c>
      <c r="G358" s="1">
        <v>95000</v>
      </c>
      <c r="H358" t="s">
        <v>11</v>
      </c>
      <c r="I358" t="s">
        <v>35</v>
      </c>
    </row>
    <row r="359" spans="1:9" x14ac:dyDescent="0.3">
      <c r="A359">
        <v>359</v>
      </c>
      <c r="B359">
        <v>47</v>
      </c>
      <c r="C359" t="s">
        <v>8</v>
      </c>
      <c r="D359" t="s">
        <v>14</v>
      </c>
      <c r="E359" t="s">
        <v>83</v>
      </c>
      <c r="F359">
        <v>19</v>
      </c>
      <c r="G359" s="1">
        <v>170000</v>
      </c>
      <c r="H359" t="s">
        <v>11</v>
      </c>
      <c r="I359" t="s">
        <v>35</v>
      </c>
    </row>
    <row r="360" spans="1:9" x14ac:dyDescent="0.3">
      <c r="A360">
        <v>360</v>
      </c>
      <c r="B360">
        <v>29</v>
      </c>
      <c r="C360" t="s">
        <v>13</v>
      </c>
      <c r="D360" t="s">
        <v>9</v>
      </c>
      <c r="E360" t="s">
        <v>145</v>
      </c>
      <c r="F360">
        <v>2</v>
      </c>
      <c r="G360" s="1">
        <v>40000</v>
      </c>
      <c r="H360" t="s">
        <v>32</v>
      </c>
      <c r="I360" t="s">
        <v>33</v>
      </c>
    </row>
    <row r="361" spans="1:9" x14ac:dyDescent="0.3">
      <c r="A361">
        <v>361</v>
      </c>
      <c r="B361">
        <v>34</v>
      </c>
      <c r="C361" t="s">
        <v>8</v>
      </c>
      <c r="D361" t="s">
        <v>9</v>
      </c>
      <c r="E361" t="s">
        <v>199</v>
      </c>
      <c r="F361">
        <v>7</v>
      </c>
      <c r="G361" s="1">
        <v>90000</v>
      </c>
      <c r="H361" t="s">
        <v>27</v>
      </c>
      <c r="I361" t="s">
        <v>30</v>
      </c>
    </row>
    <row r="362" spans="1:9" x14ac:dyDescent="0.3">
      <c r="A362">
        <v>362</v>
      </c>
      <c r="B362">
        <v>44</v>
      </c>
      <c r="C362" t="s">
        <v>13</v>
      </c>
      <c r="D362" t="s">
        <v>18</v>
      </c>
      <c r="E362" t="s">
        <v>125</v>
      </c>
      <c r="F362">
        <v>15</v>
      </c>
      <c r="G362" s="1">
        <v>150000</v>
      </c>
      <c r="H362" t="s">
        <v>11</v>
      </c>
      <c r="I362" t="s">
        <v>35</v>
      </c>
    </row>
    <row r="363" spans="1:9" x14ac:dyDescent="0.3">
      <c r="A363">
        <v>363</v>
      </c>
      <c r="B363">
        <v>33</v>
      </c>
      <c r="C363" t="s">
        <v>8</v>
      </c>
      <c r="D363" t="s">
        <v>9</v>
      </c>
      <c r="E363" t="s">
        <v>144</v>
      </c>
      <c r="F363">
        <v>5</v>
      </c>
      <c r="G363" s="1">
        <v>70000</v>
      </c>
      <c r="H363" t="s">
        <v>20</v>
      </c>
      <c r="I363" t="s">
        <v>12</v>
      </c>
    </row>
    <row r="364" spans="1:9" x14ac:dyDescent="0.3">
      <c r="A364">
        <v>364</v>
      </c>
      <c r="B364">
        <v>35</v>
      </c>
      <c r="C364" t="s">
        <v>13</v>
      </c>
      <c r="D364" t="s">
        <v>9</v>
      </c>
      <c r="E364" t="s">
        <v>194</v>
      </c>
      <c r="F364">
        <v>8</v>
      </c>
      <c r="G364" s="1">
        <v>90000</v>
      </c>
      <c r="H364" t="s">
        <v>27</v>
      </c>
      <c r="I364" t="s">
        <v>30</v>
      </c>
    </row>
    <row r="365" spans="1:9" x14ac:dyDescent="0.3">
      <c r="A365">
        <v>365</v>
      </c>
      <c r="B365">
        <v>43</v>
      </c>
      <c r="C365" t="s">
        <v>8</v>
      </c>
      <c r="D365" t="s">
        <v>14</v>
      </c>
      <c r="E365" t="s">
        <v>74</v>
      </c>
      <c r="F365">
        <v>18</v>
      </c>
      <c r="G365" s="1">
        <v>170000</v>
      </c>
      <c r="H365" t="s">
        <v>20</v>
      </c>
      <c r="I365" t="s">
        <v>23</v>
      </c>
    </row>
    <row r="366" spans="1:9" x14ac:dyDescent="0.3">
      <c r="A366">
        <v>366</v>
      </c>
      <c r="B366">
        <v>31</v>
      </c>
      <c r="C366" t="s">
        <v>13</v>
      </c>
      <c r="D366" t="s">
        <v>9</v>
      </c>
      <c r="E366" t="s">
        <v>153</v>
      </c>
      <c r="F366">
        <v>3</v>
      </c>
      <c r="G366" s="1">
        <v>50000</v>
      </c>
      <c r="H366" t="s">
        <v>20</v>
      </c>
      <c r="I366" t="s">
        <v>56</v>
      </c>
    </row>
    <row r="367" spans="1:9" x14ac:dyDescent="0.3">
      <c r="A367">
        <v>367</v>
      </c>
      <c r="B367">
        <v>41</v>
      </c>
      <c r="C367" t="s">
        <v>8</v>
      </c>
      <c r="D367" t="s">
        <v>9</v>
      </c>
      <c r="E367" t="s">
        <v>130</v>
      </c>
      <c r="F367">
        <v>14</v>
      </c>
      <c r="G367" s="1">
        <v>150000</v>
      </c>
      <c r="H367" t="s">
        <v>27</v>
      </c>
      <c r="I367" t="s">
        <v>30</v>
      </c>
    </row>
    <row r="368" spans="1:9" x14ac:dyDescent="0.3">
      <c r="A368">
        <v>368</v>
      </c>
      <c r="B368">
        <v>44</v>
      </c>
      <c r="C368" t="s">
        <v>13</v>
      </c>
      <c r="D368" t="s">
        <v>18</v>
      </c>
      <c r="E368" t="s">
        <v>196</v>
      </c>
      <c r="F368">
        <v>16</v>
      </c>
      <c r="G368" s="1">
        <v>160000</v>
      </c>
      <c r="H368" t="s">
        <v>32</v>
      </c>
      <c r="I368" t="s">
        <v>12</v>
      </c>
    </row>
    <row r="369" spans="1:9" x14ac:dyDescent="0.3">
      <c r="A369">
        <v>369</v>
      </c>
      <c r="B369">
        <v>33</v>
      </c>
      <c r="C369" t="s">
        <v>8</v>
      </c>
      <c r="D369" t="s">
        <v>9</v>
      </c>
      <c r="E369" t="s">
        <v>142</v>
      </c>
      <c r="F369">
        <v>4</v>
      </c>
      <c r="G369" s="1">
        <v>60000</v>
      </c>
      <c r="H369" t="s">
        <v>11</v>
      </c>
      <c r="I369" t="s">
        <v>35</v>
      </c>
    </row>
    <row r="370" spans="1:9" x14ac:dyDescent="0.3">
      <c r="A370">
        <v>370</v>
      </c>
      <c r="B370">
        <v>35</v>
      </c>
      <c r="C370" t="s">
        <v>13</v>
      </c>
      <c r="D370" t="s">
        <v>9</v>
      </c>
      <c r="E370" t="s">
        <v>120</v>
      </c>
      <c r="F370">
        <v>8</v>
      </c>
      <c r="G370" s="1">
        <v>85000</v>
      </c>
      <c r="H370" t="s">
        <v>27</v>
      </c>
      <c r="I370" t="s">
        <v>12</v>
      </c>
    </row>
    <row r="371" spans="1:9" x14ac:dyDescent="0.3">
      <c r="A371">
        <v>371</v>
      </c>
      <c r="B371">
        <v>43</v>
      </c>
      <c r="C371" t="s">
        <v>8</v>
      </c>
      <c r="D371" t="s">
        <v>14</v>
      </c>
      <c r="E371" t="s">
        <v>83</v>
      </c>
      <c r="F371">
        <v>19</v>
      </c>
      <c r="G371" s="1">
        <v>170000</v>
      </c>
      <c r="H371" t="s">
        <v>27</v>
      </c>
      <c r="I371" t="s">
        <v>12</v>
      </c>
    </row>
    <row r="372" spans="1:9" x14ac:dyDescent="0.3">
      <c r="A372">
        <v>372</v>
      </c>
      <c r="B372">
        <v>29</v>
      </c>
      <c r="C372" t="s">
        <v>13</v>
      </c>
      <c r="D372" t="s">
        <v>9</v>
      </c>
      <c r="E372" t="s">
        <v>145</v>
      </c>
      <c r="F372">
        <v>2</v>
      </c>
      <c r="G372" s="1">
        <v>40000</v>
      </c>
      <c r="H372" t="s">
        <v>16</v>
      </c>
      <c r="I372" t="s">
        <v>23</v>
      </c>
    </row>
    <row r="373" spans="1:9" x14ac:dyDescent="0.3">
      <c r="A373">
        <v>373</v>
      </c>
      <c r="B373">
        <v>34</v>
      </c>
      <c r="C373" t="s">
        <v>8</v>
      </c>
      <c r="D373" t="s">
        <v>9</v>
      </c>
      <c r="E373" t="s">
        <v>199</v>
      </c>
      <c r="F373">
        <v>7</v>
      </c>
      <c r="G373" s="1">
        <v>90000</v>
      </c>
      <c r="H373" t="s">
        <v>27</v>
      </c>
      <c r="I373" t="s">
        <v>12</v>
      </c>
    </row>
    <row r="374" spans="1:9" x14ac:dyDescent="0.3">
      <c r="A374">
        <v>374</v>
      </c>
      <c r="B374">
        <v>44</v>
      </c>
      <c r="C374" t="s">
        <v>13</v>
      </c>
      <c r="D374" t="s">
        <v>18</v>
      </c>
      <c r="E374" t="s">
        <v>125</v>
      </c>
      <c r="F374">
        <v>15</v>
      </c>
      <c r="G374" s="1">
        <v>150000</v>
      </c>
      <c r="H374" t="s">
        <v>11</v>
      </c>
      <c r="I374" t="s">
        <v>12</v>
      </c>
    </row>
    <row r="375" spans="1:9" x14ac:dyDescent="0.3">
      <c r="A375">
        <v>375</v>
      </c>
      <c r="B375">
        <v>31</v>
      </c>
      <c r="C375" t="s">
        <v>8</v>
      </c>
      <c r="D375" t="s">
        <v>14</v>
      </c>
      <c r="E375" t="s">
        <v>60</v>
      </c>
      <c r="F375">
        <v>6</v>
      </c>
      <c r="G375" s="1">
        <v>160000</v>
      </c>
      <c r="H375" t="s">
        <v>32</v>
      </c>
      <c r="I375" t="s">
        <v>12</v>
      </c>
    </row>
    <row r="376" spans="1:9" x14ac:dyDescent="0.3">
      <c r="A376">
        <v>376</v>
      </c>
      <c r="B376">
        <v>28</v>
      </c>
      <c r="C376" t="s">
        <v>13</v>
      </c>
      <c r="D376" t="s">
        <v>9</v>
      </c>
      <c r="E376" t="s">
        <v>10</v>
      </c>
      <c r="F376">
        <v>3</v>
      </c>
      <c r="G376" s="1">
        <v>125000</v>
      </c>
      <c r="H376" t="s">
        <v>20</v>
      </c>
      <c r="I376" t="s">
        <v>56</v>
      </c>
    </row>
    <row r="377" spans="1:9" x14ac:dyDescent="0.3">
      <c r="A377">
        <v>377</v>
      </c>
      <c r="B377">
        <v>26</v>
      </c>
      <c r="C377" t="s">
        <v>8</v>
      </c>
      <c r="D377" t="s">
        <v>14</v>
      </c>
      <c r="E377" t="s">
        <v>25</v>
      </c>
      <c r="F377">
        <v>2</v>
      </c>
      <c r="G377" s="1">
        <v>120000</v>
      </c>
      <c r="H377" t="s">
        <v>27</v>
      </c>
      <c r="I377" t="s">
        <v>12</v>
      </c>
    </row>
    <row r="378" spans="1:9" x14ac:dyDescent="0.3">
      <c r="A378">
        <v>378</v>
      </c>
      <c r="B378">
        <v>27</v>
      </c>
      <c r="C378" t="s">
        <v>13</v>
      </c>
      <c r="D378" t="s">
        <v>9</v>
      </c>
      <c r="E378" t="s">
        <v>15</v>
      </c>
      <c r="F378">
        <v>2</v>
      </c>
      <c r="G378" s="1">
        <v>110000</v>
      </c>
      <c r="H378" t="s">
        <v>11</v>
      </c>
      <c r="I378" t="s">
        <v>44</v>
      </c>
    </row>
    <row r="379" spans="1:9" x14ac:dyDescent="0.3">
      <c r="A379">
        <v>379</v>
      </c>
      <c r="B379">
        <v>30</v>
      </c>
      <c r="C379" t="s">
        <v>8</v>
      </c>
      <c r="D379" t="s">
        <v>18</v>
      </c>
      <c r="E379" t="s">
        <v>60</v>
      </c>
      <c r="F379">
        <v>5</v>
      </c>
      <c r="G379" s="1">
        <v>180000</v>
      </c>
      <c r="H379" t="s">
        <v>27</v>
      </c>
      <c r="I379" t="s">
        <v>28</v>
      </c>
    </row>
    <row r="380" spans="1:9" x14ac:dyDescent="0.3">
      <c r="A380">
        <v>380</v>
      </c>
      <c r="B380">
        <v>29</v>
      </c>
      <c r="C380" t="s">
        <v>13</v>
      </c>
      <c r="D380" t="s">
        <v>9</v>
      </c>
      <c r="E380" t="s">
        <v>10</v>
      </c>
      <c r="F380">
        <v>4</v>
      </c>
      <c r="G380" s="1">
        <v>140000</v>
      </c>
      <c r="H380" t="s">
        <v>32</v>
      </c>
      <c r="I380" t="s">
        <v>12</v>
      </c>
    </row>
    <row r="381" spans="1:9" x14ac:dyDescent="0.3">
      <c r="A381">
        <v>381</v>
      </c>
      <c r="B381">
        <v>32</v>
      </c>
      <c r="C381" t="s">
        <v>8</v>
      </c>
      <c r="D381" t="s">
        <v>9</v>
      </c>
      <c r="E381" t="s">
        <v>25</v>
      </c>
      <c r="F381">
        <v>7</v>
      </c>
      <c r="G381" s="1">
        <v>170000</v>
      </c>
      <c r="H381" t="s">
        <v>16</v>
      </c>
      <c r="I381" t="s">
        <v>23</v>
      </c>
    </row>
    <row r="382" spans="1:9" x14ac:dyDescent="0.3">
      <c r="A382">
        <v>382</v>
      </c>
      <c r="B382">
        <v>25</v>
      </c>
      <c r="C382" t="s">
        <v>13</v>
      </c>
      <c r="D382" t="s">
        <v>14</v>
      </c>
      <c r="E382" t="s">
        <v>15</v>
      </c>
      <c r="F382">
        <v>1</v>
      </c>
      <c r="G382" s="1">
        <v>100000</v>
      </c>
      <c r="H382" t="s">
        <v>27</v>
      </c>
      <c r="I382" t="s">
        <v>12</v>
      </c>
    </row>
    <row r="383" spans="1:9" x14ac:dyDescent="0.3">
      <c r="A383">
        <v>383</v>
      </c>
      <c r="B383">
        <v>33</v>
      </c>
      <c r="C383" t="s">
        <v>8</v>
      </c>
      <c r="D383" t="s">
        <v>18</v>
      </c>
      <c r="E383" t="s">
        <v>60</v>
      </c>
      <c r="F383">
        <v>8</v>
      </c>
      <c r="G383" s="1">
        <v>190000</v>
      </c>
      <c r="H383" t="s">
        <v>11</v>
      </c>
      <c r="I383" t="s">
        <v>44</v>
      </c>
    </row>
    <row r="384" spans="1:9" x14ac:dyDescent="0.3">
      <c r="A384">
        <v>384</v>
      </c>
      <c r="B384">
        <v>31</v>
      </c>
      <c r="C384" t="s">
        <v>13</v>
      </c>
      <c r="D384" t="s">
        <v>9</v>
      </c>
      <c r="E384" t="s">
        <v>10</v>
      </c>
      <c r="F384">
        <v>6</v>
      </c>
      <c r="G384" s="1">
        <v>155000</v>
      </c>
      <c r="H384" t="s">
        <v>11</v>
      </c>
      <c r="I384" t="s">
        <v>35</v>
      </c>
    </row>
    <row r="385" spans="1:9" x14ac:dyDescent="0.3">
      <c r="A385">
        <v>385</v>
      </c>
      <c r="B385">
        <v>28</v>
      </c>
      <c r="C385" t="s">
        <v>8</v>
      </c>
      <c r="D385" t="s">
        <v>14</v>
      </c>
      <c r="E385" t="s">
        <v>25</v>
      </c>
      <c r="F385">
        <v>3</v>
      </c>
      <c r="G385" s="1">
        <v>130000</v>
      </c>
      <c r="H385" t="s">
        <v>20</v>
      </c>
      <c r="I385" t="s">
        <v>56</v>
      </c>
    </row>
    <row r="386" spans="1:9" x14ac:dyDescent="0.3">
      <c r="A386">
        <v>386</v>
      </c>
      <c r="B386">
        <v>30</v>
      </c>
      <c r="C386" t="s">
        <v>13</v>
      </c>
      <c r="D386" t="s">
        <v>9</v>
      </c>
      <c r="E386" t="s">
        <v>15</v>
      </c>
      <c r="F386">
        <v>5</v>
      </c>
      <c r="G386" s="1">
        <v>145000</v>
      </c>
      <c r="H386" t="s">
        <v>16</v>
      </c>
      <c r="I386" t="s">
        <v>39</v>
      </c>
    </row>
    <row r="387" spans="1:9" x14ac:dyDescent="0.3">
      <c r="A387">
        <v>387</v>
      </c>
      <c r="B387">
        <v>27</v>
      </c>
      <c r="C387" t="s">
        <v>8</v>
      </c>
      <c r="D387" t="s">
        <v>18</v>
      </c>
      <c r="E387" t="s">
        <v>60</v>
      </c>
      <c r="F387">
        <v>2</v>
      </c>
      <c r="G387" s="1">
        <v>115000</v>
      </c>
      <c r="H387" t="s">
        <v>16</v>
      </c>
      <c r="I387" t="s">
        <v>39</v>
      </c>
    </row>
    <row r="388" spans="1:9" x14ac:dyDescent="0.3">
      <c r="A388">
        <v>388</v>
      </c>
      <c r="B388">
        <v>29</v>
      </c>
      <c r="C388" t="s">
        <v>13</v>
      </c>
      <c r="D388" t="s">
        <v>9</v>
      </c>
      <c r="E388" t="s">
        <v>10</v>
      </c>
      <c r="F388">
        <v>4</v>
      </c>
      <c r="G388" s="1">
        <v>140000</v>
      </c>
      <c r="H388" t="s">
        <v>16</v>
      </c>
      <c r="I388" t="s">
        <v>17</v>
      </c>
    </row>
    <row r="389" spans="1:9" x14ac:dyDescent="0.3">
      <c r="A389">
        <v>389</v>
      </c>
      <c r="B389">
        <v>34</v>
      </c>
      <c r="C389" t="s">
        <v>8</v>
      </c>
      <c r="D389" t="s">
        <v>9</v>
      </c>
      <c r="E389" t="s">
        <v>25</v>
      </c>
      <c r="F389">
        <v>9</v>
      </c>
      <c r="G389" s="1">
        <v>185000</v>
      </c>
      <c r="H389" t="s">
        <v>27</v>
      </c>
      <c r="I389" t="s">
        <v>30</v>
      </c>
    </row>
    <row r="390" spans="1:9" x14ac:dyDescent="0.3">
      <c r="A390">
        <v>390</v>
      </c>
      <c r="B390">
        <v>25</v>
      </c>
      <c r="C390" t="s">
        <v>13</v>
      </c>
      <c r="D390" t="s">
        <v>14</v>
      </c>
      <c r="E390" t="s">
        <v>15</v>
      </c>
      <c r="F390">
        <v>1</v>
      </c>
      <c r="G390" s="1">
        <v>100000</v>
      </c>
      <c r="H390" t="s">
        <v>32</v>
      </c>
      <c r="I390" t="s">
        <v>33</v>
      </c>
    </row>
    <row r="391" spans="1:9" x14ac:dyDescent="0.3">
      <c r="A391">
        <v>391</v>
      </c>
      <c r="B391">
        <v>33</v>
      </c>
      <c r="C391" t="s">
        <v>8</v>
      </c>
      <c r="D391" t="s">
        <v>18</v>
      </c>
      <c r="E391" t="s">
        <v>60</v>
      </c>
      <c r="F391">
        <v>8</v>
      </c>
      <c r="G391" s="1">
        <v>190000</v>
      </c>
      <c r="H391" t="s">
        <v>20</v>
      </c>
      <c r="I391" t="s">
        <v>56</v>
      </c>
    </row>
    <row r="392" spans="1:9" x14ac:dyDescent="0.3">
      <c r="A392">
        <v>392</v>
      </c>
      <c r="B392">
        <v>31</v>
      </c>
      <c r="C392" t="s">
        <v>13</v>
      </c>
      <c r="D392" t="s">
        <v>9</v>
      </c>
      <c r="E392" t="s">
        <v>10</v>
      </c>
      <c r="F392">
        <v>6</v>
      </c>
      <c r="G392" s="1">
        <v>155000</v>
      </c>
      <c r="H392" t="s">
        <v>11</v>
      </c>
      <c r="I392" t="s">
        <v>35</v>
      </c>
    </row>
    <row r="393" spans="1:9" x14ac:dyDescent="0.3">
      <c r="A393">
        <v>393</v>
      </c>
      <c r="B393">
        <v>28</v>
      </c>
      <c r="C393" t="s">
        <v>8</v>
      </c>
      <c r="D393" t="s">
        <v>14</v>
      </c>
      <c r="E393" t="s">
        <v>25</v>
      </c>
      <c r="F393">
        <v>3</v>
      </c>
      <c r="G393" s="1">
        <v>130000</v>
      </c>
      <c r="H393" t="s">
        <v>32</v>
      </c>
      <c r="I393" t="s">
        <v>12</v>
      </c>
    </row>
    <row r="394" spans="1:9" x14ac:dyDescent="0.3">
      <c r="A394">
        <v>394</v>
      </c>
      <c r="B394">
        <v>30</v>
      </c>
      <c r="C394" t="s">
        <v>13</v>
      </c>
      <c r="D394" t="s">
        <v>9</v>
      </c>
      <c r="E394" t="s">
        <v>15</v>
      </c>
      <c r="F394">
        <v>5</v>
      </c>
      <c r="G394" s="1">
        <v>145000</v>
      </c>
      <c r="H394" t="s">
        <v>32</v>
      </c>
      <c r="I394" t="s">
        <v>12</v>
      </c>
    </row>
    <row r="395" spans="1:9" x14ac:dyDescent="0.3">
      <c r="A395">
        <v>395</v>
      </c>
      <c r="B395">
        <v>28</v>
      </c>
      <c r="C395" t="s">
        <v>8</v>
      </c>
      <c r="D395" t="s">
        <v>9</v>
      </c>
      <c r="E395" t="s">
        <v>10</v>
      </c>
      <c r="F395">
        <v>3</v>
      </c>
      <c r="G395" s="1">
        <v>125000</v>
      </c>
      <c r="H395" t="s">
        <v>27</v>
      </c>
      <c r="I395" t="s">
        <v>28</v>
      </c>
    </row>
    <row r="396" spans="1:9" x14ac:dyDescent="0.3">
      <c r="A396">
        <v>396</v>
      </c>
      <c r="B396">
        <v>26</v>
      </c>
      <c r="C396" t="s">
        <v>13</v>
      </c>
      <c r="D396" t="s">
        <v>14</v>
      </c>
      <c r="E396" t="s">
        <v>25</v>
      </c>
      <c r="F396">
        <v>2</v>
      </c>
      <c r="G396" s="1">
        <v>120000</v>
      </c>
      <c r="H396" t="s">
        <v>16</v>
      </c>
      <c r="I396" t="s">
        <v>12</v>
      </c>
    </row>
    <row r="397" spans="1:9" x14ac:dyDescent="0.3">
      <c r="A397">
        <v>397</v>
      </c>
      <c r="B397">
        <v>27</v>
      </c>
      <c r="C397" t="s">
        <v>8</v>
      </c>
      <c r="D397" t="s">
        <v>9</v>
      </c>
      <c r="E397" t="s">
        <v>15</v>
      </c>
      <c r="F397">
        <v>2</v>
      </c>
      <c r="G397" s="1">
        <v>110000</v>
      </c>
      <c r="H397" t="s">
        <v>16</v>
      </c>
      <c r="I397" t="s">
        <v>39</v>
      </c>
    </row>
    <row r="398" spans="1:9" x14ac:dyDescent="0.3">
      <c r="A398">
        <v>398</v>
      </c>
      <c r="B398">
        <v>30</v>
      </c>
      <c r="C398" t="s">
        <v>13</v>
      </c>
      <c r="D398" t="s">
        <v>18</v>
      </c>
      <c r="E398" t="s">
        <v>60</v>
      </c>
      <c r="F398">
        <v>5</v>
      </c>
      <c r="G398" s="1">
        <v>180000</v>
      </c>
      <c r="H398" t="s">
        <v>27</v>
      </c>
      <c r="I398" t="s">
        <v>28</v>
      </c>
    </row>
    <row r="399" spans="1:9" x14ac:dyDescent="0.3">
      <c r="A399">
        <v>399</v>
      </c>
      <c r="B399">
        <v>29</v>
      </c>
      <c r="C399" t="s">
        <v>8</v>
      </c>
      <c r="D399" t="s">
        <v>9</v>
      </c>
      <c r="E399" t="s">
        <v>10</v>
      </c>
      <c r="F399">
        <v>4</v>
      </c>
      <c r="G399" s="1">
        <v>140000</v>
      </c>
      <c r="H399" t="s">
        <v>16</v>
      </c>
      <c r="I399" t="s">
        <v>17</v>
      </c>
    </row>
    <row r="400" spans="1:9" x14ac:dyDescent="0.3">
      <c r="A400">
        <v>400</v>
      </c>
      <c r="B400">
        <v>32</v>
      </c>
      <c r="C400" t="s">
        <v>8</v>
      </c>
      <c r="D400" t="s">
        <v>9</v>
      </c>
      <c r="E400" t="s">
        <v>25</v>
      </c>
      <c r="F400">
        <v>7</v>
      </c>
      <c r="G400" s="1">
        <v>170000</v>
      </c>
      <c r="H400" t="s">
        <v>27</v>
      </c>
      <c r="I400" t="s">
        <v>30</v>
      </c>
    </row>
    <row r="401" spans="1:9" x14ac:dyDescent="0.3">
      <c r="A401">
        <v>401</v>
      </c>
      <c r="B401">
        <v>25</v>
      </c>
      <c r="C401" t="s">
        <v>13</v>
      </c>
      <c r="D401" t="s">
        <v>14</v>
      </c>
      <c r="E401" t="s">
        <v>15</v>
      </c>
      <c r="F401">
        <v>1</v>
      </c>
      <c r="G401" s="1">
        <v>100000</v>
      </c>
      <c r="H401" t="s">
        <v>32</v>
      </c>
      <c r="I401" t="s">
        <v>23</v>
      </c>
    </row>
    <row r="402" spans="1:9" x14ac:dyDescent="0.3">
      <c r="A402">
        <v>402</v>
      </c>
      <c r="B402">
        <v>33</v>
      </c>
      <c r="C402" t="s">
        <v>8</v>
      </c>
      <c r="D402" t="s">
        <v>18</v>
      </c>
      <c r="E402" t="s">
        <v>60</v>
      </c>
      <c r="F402">
        <v>8</v>
      </c>
      <c r="G402" s="1">
        <v>190000</v>
      </c>
      <c r="H402" t="s">
        <v>20</v>
      </c>
      <c r="I402" t="s">
        <v>23</v>
      </c>
    </row>
    <row r="403" spans="1:9" x14ac:dyDescent="0.3">
      <c r="A403">
        <v>403</v>
      </c>
      <c r="B403">
        <v>31</v>
      </c>
      <c r="C403" t="s">
        <v>13</v>
      </c>
      <c r="D403" t="s">
        <v>9</v>
      </c>
      <c r="E403" t="s">
        <v>10</v>
      </c>
      <c r="F403">
        <v>6</v>
      </c>
      <c r="G403" s="1">
        <v>155000</v>
      </c>
      <c r="H403" t="s">
        <v>32</v>
      </c>
      <c r="I403" t="s">
        <v>33</v>
      </c>
    </row>
    <row r="404" spans="1:9" x14ac:dyDescent="0.3">
      <c r="A404">
        <v>404</v>
      </c>
      <c r="B404">
        <v>28</v>
      </c>
      <c r="C404" t="s">
        <v>8</v>
      </c>
      <c r="D404" t="s">
        <v>14</v>
      </c>
      <c r="E404" t="s">
        <v>25</v>
      </c>
      <c r="F404">
        <v>3</v>
      </c>
      <c r="G404" s="1">
        <v>130000</v>
      </c>
      <c r="H404" t="s">
        <v>20</v>
      </c>
      <c r="I404" t="s">
        <v>23</v>
      </c>
    </row>
    <row r="405" spans="1:9" x14ac:dyDescent="0.3">
      <c r="A405">
        <v>405</v>
      </c>
      <c r="B405">
        <v>30</v>
      </c>
      <c r="C405" t="s">
        <v>13</v>
      </c>
      <c r="D405" t="s">
        <v>9</v>
      </c>
      <c r="E405" t="s">
        <v>15</v>
      </c>
      <c r="F405">
        <v>5</v>
      </c>
      <c r="G405" s="1">
        <v>145000</v>
      </c>
      <c r="H405" t="s">
        <v>20</v>
      </c>
      <c r="I405" t="s">
        <v>23</v>
      </c>
    </row>
    <row r="406" spans="1:9" x14ac:dyDescent="0.3">
      <c r="A406">
        <v>406</v>
      </c>
      <c r="B406">
        <v>27</v>
      </c>
      <c r="C406" t="s">
        <v>8</v>
      </c>
      <c r="D406" t="s">
        <v>18</v>
      </c>
      <c r="E406" t="s">
        <v>60</v>
      </c>
      <c r="F406">
        <v>2</v>
      </c>
      <c r="G406" s="1">
        <v>115000</v>
      </c>
      <c r="H406" t="s">
        <v>11</v>
      </c>
      <c r="I406" t="s">
        <v>23</v>
      </c>
    </row>
    <row r="407" spans="1:9" x14ac:dyDescent="0.3">
      <c r="A407">
        <v>407</v>
      </c>
      <c r="B407">
        <v>29</v>
      </c>
      <c r="C407" t="s">
        <v>13</v>
      </c>
      <c r="D407" t="s">
        <v>9</v>
      </c>
      <c r="E407" t="s">
        <v>10</v>
      </c>
      <c r="F407">
        <v>4</v>
      </c>
      <c r="G407" s="1">
        <v>140000</v>
      </c>
      <c r="H407" t="s">
        <v>32</v>
      </c>
      <c r="I407" t="s">
        <v>12</v>
      </c>
    </row>
    <row r="408" spans="1:9" x14ac:dyDescent="0.3">
      <c r="A408">
        <v>408</v>
      </c>
      <c r="B408">
        <v>34</v>
      </c>
      <c r="C408" t="s">
        <v>8</v>
      </c>
      <c r="D408" t="s">
        <v>9</v>
      </c>
      <c r="E408" t="s">
        <v>25</v>
      </c>
      <c r="F408">
        <v>9</v>
      </c>
      <c r="G408" s="1">
        <v>185000</v>
      </c>
      <c r="H408" t="s">
        <v>20</v>
      </c>
      <c r="I408" t="s">
        <v>12</v>
      </c>
    </row>
    <row r="409" spans="1:9" x14ac:dyDescent="0.3">
      <c r="A409">
        <v>409</v>
      </c>
      <c r="B409">
        <v>25</v>
      </c>
      <c r="C409" t="s">
        <v>13</v>
      </c>
      <c r="D409" t="s">
        <v>14</v>
      </c>
      <c r="E409" t="s">
        <v>15</v>
      </c>
      <c r="F409">
        <v>1</v>
      </c>
      <c r="G409" s="1">
        <v>100000</v>
      </c>
      <c r="H409" t="s">
        <v>27</v>
      </c>
      <c r="I409" t="s">
        <v>12</v>
      </c>
    </row>
    <row r="410" spans="1:9" x14ac:dyDescent="0.3">
      <c r="A410">
        <v>410</v>
      </c>
      <c r="B410">
        <v>33</v>
      </c>
      <c r="C410" t="s">
        <v>8</v>
      </c>
      <c r="D410" t="s">
        <v>18</v>
      </c>
      <c r="E410" t="s">
        <v>60</v>
      </c>
      <c r="F410">
        <v>8</v>
      </c>
      <c r="G410" s="1">
        <v>190000</v>
      </c>
      <c r="H410" t="s">
        <v>11</v>
      </c>
      <c r="I410" t="s">
        <v>12</v>
      </c>
    </row>
    <row r="411" spans="1:9" x14ac:dyDescent="0.3">
      <c r="A411">
        <v>411</v>
      </c>
      <c r="B411">
        <v>31</v>
      </c>
      <c r="C411" t="s">
        <v>13</v>
      </c>
      <c r="D411" t="s">
        <v>9</v>
      </c>
      <c r="E411" t="s">
        <v>10</v>
      </c>
      <c r="F411">
        <v>6</v>
      </c>
      <c r="G411" s="1">
        <v>155000</v>
      </c>
      <c r="H411" t="s">
        <v>32</v>
      </c>
      <c r="I411" t="s">
        <v>33</v>
      </c>
    </row>
    <row r="412" spans="1:9" x14ac:dyDescent="0.3">
      <c r="A412">
        <v>412</v>
      </c>
      <c r="B412">
        <v>28</v>
      </c>
      <c r="C412" t="s">
        <v>8</v>
      </c>
      <c r="D412" t="s">
        <v>14</v>
      </c>
      <c r="E412" t="s">
        <v>25</v>
      </c>
      <c r="F412">
        <v>3</v>
      </c>
      <c r="G412" s="1">
        <v>130000</v>
      </c>
      <c r="H412" t="s">
        <v>20</v>
      </c>
      <c r="I412" t="s">
        <v>23</v>
      </c>
    </row>
    <row r="413" spans="1:9" x14ac:dyDescent="0.3">
      <c r="A413">
        <v>413</v>
      </c>
      <c r="B413">
        <v>30</v>
      </c>
      <c r="C413" t="s">
        <v>13</v>
      </c>
      <c r="D413" t="s">
        <v>9</v>
      </c>
      <c r="E413" t="s">
        <v>15</v>
      </c>
      <c r="F413">
        <v>5</v>
      </c>
      <c r="G413" s="1">
        <v>145000</v>
      </c>
      <c r="H413" t="s">
        <v>20</v>
      </c>
      <c r="I413" t="s">
        <v>12</v>
      </c>
    </row>
    <row r="414" spans="1:9" x14ac:dyDescent="0.3">
      <c r="A414">
        <v>414</v>
      </c>
      <c r="B414">
        <v>28</v>
      </c>
      <c r="C414" t="s">
        <v>8</v>
      </c>
      <c r="D414" t="s">
        <v>9</v>
      </c>
      <c r="E414" t="s">
        <v>10</v>
      </c>
      <c r="F414">
        <v>3</v>
      </c>
      <c r="G414" s="1">
        <v>125000</v>
      </c>
      <c r="H414" t="s">
        <v>32</v>
      </c>
      <c r="I414" t="s">
        <v>23</v>
      </c>
    </row>
    <row r="415" spans="1:9" x14ac:dyDescent="0.3">
      <c r="A415">
        <v>415</v>
      </c>
      <c r="B415">
        <v>26</v>
      </c>
      <c r="C415" t="s">
        <v>13</v>
      </c>
      <c r="D415" t="s">
        <v>14</v>
      </c>
      <c r="E415" t="s">
        <v>25</v>
      </c>
      <c r="F415">
        <v>2</v>
      </c>
      <c r="G415" s="1">
        <v>120000</v>
      </c>
      <c r="H415" t="s">
        <v>16</v>
      </c>
      <c r="I415" t="s">
        <v>12</v>
      </c>
    </row>
    <row r="416" spans="1:9" x14ac:dyDescent="0.3">
      <c r="A416">
        <v>416</v>
      </c>
      <c r="B416">
        <v>27</v>
      </c>
      <c r="C416" t="s">
        <v>8</v>
      </c>
      <c r="D416" t="s">
        <v>9</v>
      </c>
      <c r="E416" t="s">
        <v>15</v>
      </c>
      <c r="F416">
        <v>2</v>
      </c>
      <c r="G416" s="1">
        <v>110000</v>
      </c>
      <c r="H416" t="s">
        <v>32</v>
      </c>
      <c r="I416" t="s">
        <v>12</v>
      </c>
    </row>
    <row r="417" spans="1:9" x14ac:dyDescent="0.3">
      <c r="A417">
        <v>417</v>
      </c>
      <c r="B417">
        <v>30</v>
      </c>
      <c r="C417" t="s">
        <v>13</v>
      </c>
      <c r="D417" t="s">
        <v>18</v>
      </c>
      <c r="E417" t="s">
        <v>60</v>
      </c>
      <c r="F417">
        <v>5</v>
      </c>
      <c r="G417" s="1">
        <v>180000</v>
      </c>
      <c r="H417" t="s">
        <v>20</v>
      </c>
      <c r="I417" t="s">
        <v>56</v>
      </c>
    </row>
    <row r="418" spans="1:9" x14ac:dyDescent="0.3">
      <c r="A418">
        <v>418</v>
      </c>
      <c r="B418">
        <v>29</v>
      </c>
      <c r="C418" t="s">
        <v>8</v>
      </c>
      <c r="D418" t="s">
        <v>9</v>
      </c>
      <c r="E418" t="s">
        <v>10</v>
      </c>
      <c r="F418">
        <v>4</v>
      </c>
      <c r="G418" s="1">
        <v>140000</v>
      </c>
      <c r="H418" t="s">
        <v>32</v>
      </c>
      <c r="I418" t="s">
        <v>23</v>
      </c>
    </row>
    <row r="419" spans="1:9" x14ac:dyDescent="0.3">
      <c r="A419">
        <v>419</v>
      </c>
      <c r="B419">
        <v>32</v>
      </c>
      <c r="C419" t="s">
        <v>8</v>
      </c>
      <c r="D419" t="s">
        <v>9</v>
      </c>
      <c r="E419" t="s">
        <v>25</v>
      </c>
      <c r="F419">
        <v>7</v>
      </c>
      <c r="G419" s="1">
        <v>170000</v>
      </c>
      <c r="H419" t="s">
        <v>16</v>
      </c>
      <c r="I419" t="s">
        <v>39</v>
      </c>
    </row>
    <row r="420" spans="1:9" x14ac:dyDescent="0.3">
      <c r="A420">
        <v>420</v>
      </c>
      <c r="B420">
        <v>25</v>
      </c>
      <c r="C420" t="s">
        <v>13</v>
      </c>
      <c r="D420" t="s">
        <v>14</v>
      </c>
      <c r="E420" t="s">
        <v>15</v>
      </c>
      <c r="F420">
        <v>1</v>
      </c>
      <c r="G420" s="1">
        <v>100000</v>
      </c>
      <c r="H420" t="s">
        <v>20</v>
      </c>
      <c r="I420" t="s">
        <v>56</v>
      </c>
    </row>
    <row r="421" spans="1:9" x14ac:dyDescent="0.3">
      <c r="A421">
        <v>421</v>
      </c>
      <c r="B421">
        <v>33</v>
      </c>
      <c r="C421" t="s">
        <v>8</v>
      </c>
      <c r="D421" t="s">
        <v>18</v>
      </c>
      <c r="E421" t="s">
        <v>60</v>
      </c>
      <c r="F421">
        <v>8</v>
      </c>
      <c r="G421" s="1">
        <v>190000</v>
      </c>
      <c r="H421" t="s">
        <v>32</v>
      </c>
      <c r="I421" t="s">
        <v>33</v>
      </c>
    </row>
    <row r="422" spans="1:9" x14ac:dyDescent="0.3">
      <c r="A422">
        <v>422</v>
      </c>
      <c r="B422">
        <v>31</v>
      </c>
      <c r="C422" t="s">
        <v>13</v>
      </c>
      <c r="D422" t="s">
        <v>9</v>
      </c>
      <c r="E422" t="s">
        <v>10</v>
      </c>
      <c r="F422">
        <v>6</v>
      </c>
      <c r="G422" s="1">
        <v>155000</v>
      </c>
      <c r="H422" t="s">
        <v>27</v>
      </c>
      <c r="I422" t="s">
        <v>30</v>
      </c>
    </row>
    <row r="423" spans="1:9" x14ac:dyDescent="0.3">
      <c r="A423">
        <v>423</v>
      </c>
      <c r="B423">
        <v>28</v>
      </c>
      <c r="C423" t="s">
        <v>8</v>
      </c>
      <c r="D423" t="s">
        <v>14</v>
      </c>
      <c r="E423" t="s">
        <v>25</v>
      </c>
      <c r="F423">
        <v>3</v>
      </c>
      <c r="G423" s="1">
        <v>130000</v>
      </c>
      <c r="H423" t="s">
        <v>11</v>
      </c>
      <c r="I423" t="s">
        <v>44</v>
      </c>
    </row>
    <row r="424" spans="1:9" x14ac:dyDescent="0.3">
      <c r="A424">
        <v>424</v>
      </c>
      <c r="B424">
        <v>30</v>
      </c>
      <c r="C424" t="s">
        <v>13</v>
      </c>
      <c r="D424" t="s">
        <v>9</v>
      </c>
      <c r="E424" t="s">
        <v>15</v>
      </c>
      <c r="F424">
        <v>5</v>
      </c>
      <c r="G424" s="1">
        <v>145000</v>
      </c>
      <c r="H424" t="s">
        <v>27</v>
      </c>
      <c r="I424" t="s">
        <v>12</v>
      </c>
    </row>
    <row r="425" spans="1:9" x14ac:dyDescent="0.3">
      <c r="A425">
        <v>425</v>
      </c>
      <c r="B425">
        <v>27</v>
      </c>
      <c r="C425" t="s">
        <v>8</v>
      </c>
      <c r="D425" t="s">
        <v>18</v>
      </c>
      <c r="E425" t="s">
        <v>60</v>
      </c>
      <c r="F425">
        <v>2</v>
      </c>
      <c r="G425" s="1">
        <v>115000</v>
      </c>
      <c r="H425" t="s">
        <v>32</v>
      </c>
      <c r="I425" t="s">
        <v>33</v>
      </c>
    </row>
    <row r="426" spans="1:9" x14ac:dyDescent="0.3">
      <c r="A426">
        <v>426</v>
      </c>
      <c r="B426">
        <v>29</v>
      </c>
      <c r="C426" t="s">
        <v>13</v>
      </c>
      <c r="D426" t="s">
        <v>9</v>
      </c>
      <c r="E426" t="s">
        <v>10</v>
      </c>
      <c r="F426">
        <v>4</v>
      </c>
      <c r="G426" s="1">
        <v>140000</v>
      </c>
      <c r="H426" t="s">
        <v>27</v>
      </c>
      <c r="I426" t="s">
        <v>28</v>
      </c>
    </row>
    <row r="427" spans="1:9" x14ac:dyDescent="0.3">
      <c r="A427">
        <v>427</v>
      </c>
      <c r="B427">
        <v>34</v>
      </c>
      <c r="C427" t="s">
        <v>8</v>
      </c>
      <c r="D427" t="s">
        <v>9</v>
      </c>
      <c r="E427" t="s">
        <v>25</v>
      </c>
      <c r="F427">
        <v>9</v>
      </c>
      <c r="G427" s="1">
        <v>185000</v>
      </c>
      <c r="H427" t="s">
        <v>27</v>
      </c>
      <c r="I427" t="s">
        <v>28</v>
      </c>
    </row>
    <row r="428" spans="1:9" x14ac:dyDescent="0.3">
      <c r="A428">
        <v>428</v>
      </c>
      <c r="B428">
        <v>25</v>
      </c>
      <c r="C428" t="s">
        <v>13</v>
      </c>
      <c r="D428" t="s">
        <v>14</v>
      </c>
      <c r="E428" t="s">
        <v>15</v>
      </c>
      <c r="F428">
        <v>1</v>
      </c>
      <c r="G428" s="1">
        <v>100000</v>
      </c>
      <c r="H428" t="s">
        <v>27</v>
      </c>
      <c r="I428" t="s">
        <v>30</v>
      </c>
    </row>
    <row r="429" spans="1:9" x14ac:dyDescent="0.3">
      <c r="A429">
        <v>429</v>
      </c>
      <c r="B429">
        <v>33</v>
      </c>
      <c r="C429" t="s">
        <v>8</v>
      </c>
      <c r="D429" t="s">
        <v>18</v>
      </c>
      <c r="E429" t="s">
        <v>60</v>
      </c>
      <c r="F429">
        <v>8</v>
      </c>
      <c r="G429" s="1">
        <v>190000</v>
      </c>
      <c r="H429" t="s">
        <v>16</v>
      </c>
      <c r="I429" t="s">
        <v>23</v>
      </c>
    </row>
    <row r="430" spans="1:9" x14ac:dyDescent="0.3">
      <c r="A430">
        <v>430</v>
      </c>
      <c r="B430">
        <v>31</v>
      </c>
      <c r="C430" t="s">
        <v>13</v>
      </c>
      <c r="D430" t="s">
        <v>9</v>
      </c>
      <c r="E430" t="s">
        <v>10</v>
      </c>
      <c r="F430">
        <v>6</v>
      </c>
      <c r="G430" s="1">
        <v>155000</v>
      </c>
      <c r="H430" t="s">
        <v>32</v>
      </c>
      <c r="I430" t="s">
        <v>23</v>
      </c>
    </row>
    <row r="431" spans="1:9" x14ac:dyDescent="0.3">
      <c r="A431">
        <v>431</v>
      </c>
      <c r="B431">
        <v>28</v>
      </c>
      <c r="C431" t="s">
        <v>8</v>
      </c>
      <c r="D431" t="s">
        <v>14</v>
      </c>
      <c r="E431" t="s">
        <v>25</v>
      </c>
      <c r="F431">
        <v>3</v>
      </c>
      <c r="G431" s="1">
        <v>130000</v>
      </c>
      <c r="H431" t="s">
        <v>32</v>
      </c>
      <c r="I431" t="s">
        <v>33</v>
      </c>
    </row>
    <row r="432" spans="1:9" x14ac:dyDescent="0.3">
      <c r="A432">
        <v>432</v>
      </c>
      <c r="B432">
        <v>30</v>
      </c>
      <c r="C432" t="s">
        <v>13</v>
      </c>
      <c r="D432" t="s">
        <v>9</v>
      </c>
      <c r="E432" t="s">
        <v>15</v>
      </c>
      <c r="F432">
        <v>5</v>
      </c>
      <c r="G432" s="1">
        <v>145000</v>
      </c>
      <c r="H432" t="s">
        <v>32</v>
      </c>
      <c r="I432" t="s">
        <v>33</v>
      </c>
    </row>
    <row r="433" spans="1:9" x14ac:dyDescent="0.3">
      <c r="A433">
        <v>433</v>
      </c>
      <c r="B433">
        <v>28</v>
      </c>
      <c r="C433" t="s">
        <v>8</v>
      </c>
      <c r="D433" t="s">
        <v>9</v>
      </c>
      <c r="E433" t="s">
        <v>10</v>
      </c>
      <c r="F433">
        <v>3</v>
      </c>
      <c r="G433" s="1">
        <v>125000</v>
      </c>
      <c r="H433" t="s">
        <v>20</v>
      </c>
      <c r="I433" t="s">
        <v>56</v>
      </c>
    </row>
    <row r="434" spans="1:9" x14ac:dyDescent="0.3">
      <c r="A434">
        <v>434</v>
      </c>
      <c r="B434">
        <v>26</v>
      </c>
      <c r="C434" t="s">
        <v>13</v>
      </c>
      <c r="D434" t="s">
        <v>14</v>
      </c>
      <c r="E434" t="s">
        <v>25</v>
      </c>
      <c r="F434">
        <v>2</v>
      </c>
      <c r="G434" s="1">
        <v>120000</v>
      </c>
      <c r="H434" t="s">
        <v>11</v>
      </c>
      <c r="I434" t="s">
        <v>23</v>
      </c>
    </row>
    <row r="435" spans="1:9" x14ac:dyDescent="0.3">
      <c r="A435">
        <v>435</v>
      </c>
      <c r="B435">
        <v>27</v>
      </c>
      <c r="C435" t="s">
        <v>8</v>
      </c>
      <c r="D435" t="s">
        <v>9</v>
      </c>
      <c r="E435" t="s">
        <v>15</v>
      </c>
      <c r="F435">
        <v>2</v>
      </c>
      <c r="G435" s="1">
        <v>110000</v>
      </c>
      <c r="H435" t="s">
        <v>27</v>
      </c>
      <c r="I435" t="s">
        <v>12</v>
      </c>
    </row>
    <row r="436" spans="1:9" x14ac:dyDescent="0.3">
      <c r="A436">
        <v>436</v>
      </c>
      <c r="B436">
        <v>30</v>
      </c>
      <c r="C436" t="s">
        <v>13</v>
      </c>
      <c r="D436" t="s">
        <v>18</v>
      </c>
      <c r="E436" t="s">
        <v>60</v>
      </c>
      <c r="F436">
        <v>5</v>
      </c>
      <c r="G436" s="1">
        <v>180000</v>
      </c>
      <c r="H436" t="s">
        <v>16</v>
      </c>
      <c r="I436" t="s">
        <v>39</v>
      </c>
    </row>
    <row r="437" spans="1:9" x14ac:dyDescent="0.3">
      <c r="A437">
        <v>437</v>
      </c>
      <c r="B437">
        <v>29</v>
      </c>
      <c r="C437" t="s">
        <v>8</v>
      </c>
      <c r="D437" t="s">
        <v>9</v>
      </c>
      <c r="E437" t="s">
        <v>10</v>
      </c>
      <c r="F437">
        <v>4</v>
      </c>
      <c r="G437" s="1">
        <v>140000</v>
      </c>
      <c r="H437" t="s">
        <v>20</v>
      </c>
      <c r="I437" t="s">
        <v>23</v>
      </c>
    </row>
    <row r="438" spans="1:9" x14ac:dyDescent="0.3">
      <c r="A438">
        <v>438</v>
      </c>
      <c r="B438">
        <v>32</v>
      </c>
      <c r="C438" t="s">
        <v>8</v>
      </c>
      <c r="D438" t="s">
        <v>9</v>
      </c>
      <c r="E438" t="s">
        <v>25</v>
      </c>
      <c r="F438">
        <v>7</v>
      </c>
      <c r="G438" s="1">
        <v>170000</v>
      </c>
      <c r="H438" t="s">
        <v>27</v>
      </c>
      <c r="I438" t="s">
        <v>28</v>
      </c>
    </row>
    <row r="439" spans="1:9" x14ac:dyDescent="0.3">
      <c r="A439">
        <v>439</v>
      </c>
      <c r="B439">
        <v>25</v>
      </c>
      <c r="C439" t="s">
        <v>13</v>
      </c>
      <c r="D439" t="s">
        <v>14</v>
      </c>
      <c r="E439" t="s">
        <v>15</v>
      </c>
      <c r="F439">
        <v>1</v>
      </c>
      <c r="G439" s="1">
        <v>100000</v>
      </c>
      <c r="H439" t="s">
        <v>32</v>
      </c>
      <c r="I439" t="s">
        <v>23</v>
      </c>
    </row>
    <row r="440" spans="1:9" x14ac:dyDescent="0.3">
      <c r="A440">
        <v>440</v>
      </c>
      <c r="B440">
        <v>33</v>
      </c>
      <c r="C440" t="s">
        <v>8</v>
      </c>
      <c r="D440" t="s">
        <v>18</v>
      </c>
      <c r="E440" t="s">
        <v>60</v>
      </c>
      <c r="F440">
        <v>8</v>
      </c>
      <c r="G440" s="1">
        <v>190000</v>
      </c>
      <c r="H440" t="s">
        <v>16</v>
      </c>
      <c r="I440" t="s">
        <v>23</v>
      </c>
    </row>
    <row r="441" spans="1:9" x14ac:dyDescent="0.3">
      <c r="A441">
        <v>441</v>
      </c>
      <c r="B441">
        <v>31</v>
      </c>
      <c r="C441" t="s">
        <v>13</v>
      </c>
      <c r="D441" t="s">
        <v>9</v>
      </c>
      <c r="E441" t="s">
        <v>10</v>
      </c>
      <c r="F441">
        <v>6</v>
      </c>
      <c r="G441" s="1">
        <v>155000</v>
      </c>
      <c r="H441" t="s">
        <v>27</v>
      </c>
      <c r="I441" t="s">
        <v>30</v>
      </c>
    </row>
    <row r="442" spans="1:9" x14ac:dyDescent="0.3">
      <c r="A442">
        <v>442</v>
      </c>
      <c r="B442">
        <v>28</v>
      </c>
      <c r="C442" t="s">
        <v>8</v>
      </c>
      <c r="D442" t="s">
        <v>14</v>
      </c>
      <c r="E442" t="s">
        <v>25</v>
      </c>
      <c r="F442">
        <v>3</v>
      </c>
      <c r="G442" s="1">
        <v>130000</v>
      </c>
      <c r="H442" t="s">
        <v>16</v>
      </c>
      <c r="I442" t="s">
        <v>17</v>
      </c>
    </row>
    <row r="443" spans="1:9" x14ac:dyDescent="0.3">
      <c r="A443">
        <v>443</v>
      </c>
      <c r="B443">
        <v>30</v>
      </c>
      <c r="C443" t="s">
        <v>13</v>
      </c>
      <c r="D443" t="s">
        <v>9</v>
      </c>
      <c r="E443" t="s">
        <v>15</v>
      </c>
      <c r="F443">
        <v>5</v>
      </c>
      <c r="G443" s="1">
        <v>145000</v>
      </c>
      <c r="H443" t="s">
        <v>16</v>
      </c>
      <c r="I443" t="s">
        <v>12</v>
      </c>
    </row>
    <row r="444" spans="1:9" x14ac:dyDescent="0.3">
      <c r="A444">
        <v>444</v>
      </c>
      <c r="B444">
        <v>27</v>
      </c>
      <c r="C444" t="s">
        <v>8</v>
      </c>
      <c r="D444" t="s">
        <v>18</v>
      </c>
      <c r="E444" t="s">
        <v>60</v>
      </c>
      <c r="F444">
        <v>2</v>
      </c>
      <c r="G444" s="1">
        <v>115000</v>
      </c>
      <c r="H444" t="s">
        <v>27</v>
      </c>
      <c r="I444" t="s">
        <v>28</v>
      </c>
    </row>
    <row r="445" spans="1:9" x14ac:dyDescent="0.3">
      <c r="A445">
        <v>445</v>
      </c>
      <c r="B445">
        <v>29</v>
      </c>
      <c r="C445" t="s">
        <v>13</v>
      </c>
      <c r="D445" t="s">
        <v>9</v>
      </c>
      <c r="E445" t="s">
        <v>10</v>
      </c>
      <c r="F445">
        <v>4</v>
      </c>
      <c r="G445" s="1">
        <v>140000</v>
      </c>
      <c r="H445" t="s">
        <v>16</v>
      </c>
      <c r="I445" t="s">
        <v>39</v>
      </c>
    </row>
    <row r="446" spans="1:9" x14ac:dyDescent="0.3">
      <c r="A446">
        <v>446</v>
      </c>
      <c r="B446">
        <v>34</v>
      </c>
      <c r="C446" t="s">
        <v>8</v>
      </c>
      <c r="D446" t="s">
        <v>9</v>
      </c>
      <c r="E446" t="s">
        <v>25</v>
      </c>
      <c r="F446">
        <v>9</v>
      </c>
      <c r="G446" s="1">
        <v>185000</v>
      </c>
      <c r="H446" t="s">
        <v>27</v>
      </c>
      <c r="I446" t="s">
        <v>30</v>
      </c>
    </row>
    <row r="447" spans="1:9" x14ac:dyDescent="0.3">
      <c r="A447">
        <v>447</v>
      </c>
      <c r="B447">
        <v>25</v>
      </c>
      <c r="C447" t="s">
        <v>13</v>
      </c>
      <c r="D447" t="s">
        <v>14</v>
      </c>
      <c r="E447" t="s">
        <v>15</v>
      </c>
      <c r="F447">
        <v>1</v>
      </c>
      <c r="G447" s="1">
        <v>100000</v>
      </c>
      <c r="H447" t="s">
        <v>11</v>
      </c>
      <c r="I447" t="s">
        <v>44</v>
      </c>
    </row>
    <row r="448" spans="1:9" x14ac:dyDescent="0.3">
      <c r="A448">
        <v>448</v>
      </c>
      <c r="B448">
        <v>33</v>
      </c>
      <c r="C448" t="s">
        <v>8</v>
      </c>
      <c r="D448" t="s">
        <v>18</v>
      </c>
      <c r="E448" t="s">
        <v>60</v>
      </c>
      <c r="F448">
        <v>8</v>
      </c>
      <c r="G448" s="1">
        <v>190000</v>
      </c>
      <c r="H448" t="s">
        <v>11</v>
      </c>
      <c r="I448" t="s">
        <v>35</v>
      </c>
    </row>
    <row r="449" spans="1:9" x14ac:dyDescent="0.3">
      <c r="A449">
        <v>449</v>
      </c>
      <c r="B449">
        <v>31</v>
      </c>
      <c r="C449" t="s">
        <v>13</v>
      </c>
      <c r="D449" t="s">
        <v>9</v>
      </c>
      <c r="E449" t="s">
        <v>10</v>
      </c>
      <c r="F449">
        <v>6</v>
      </c>
      <c r="G449" s="1">
        <v>155000</v>
      </c>
      <c r="H449" t="s">
        <v>32</v>
      </c>
      <c r="I449" t="s">
        <v>23</v>
      </c>
    </row>
    <row r="450" spans="1:9" x14ac:dyDescent="0.3">
      <c r="A450">
        <v>450</v>
      </c>
      <c r="B450">
        <v>28</v>
      </c>
      <c r="C450" t="s">
        <v>8</v>
      </c>
      <c r="D450" t="s">
        <v>14</v>
      </c>
      <c r="E450" t="s">
        <v>25</v>
      </c>
      <c r="F450">
        <v>3</v>
      </c>
      <c r="G450" s="1">
        <v>130000</v>
      </c>
      <c r="H450" t="s">
        <v>16</v>
      </c>
      <c r="I450" t="s">
        <v>23</v>
      </c>
    </row>
    <row r="451" spans="1:9" x14ac:dyDescent="0.3">
      <c r="A451">
        <v>451</v>
      </c>
      <c r="B451">
        <v>30</v>
      </c>
      <c r="C451" t="s">
        <v>13</v>
      </c>
      <c r="D451" t="s">
        <v>9</v>
      </c>
      <c r="E451" t="s">
        <v>15</v>
      </c>
      <c r="F451">
        <v>5</v>
      </c>
      <c r="G451" s="1">
        <v>145000</v>
      </c>
      <c r="H451" t="s">
        <v>32</v>
      </c>
      <c r="I451" t="s">
        <v>12</v>
      </c>
    </row>
    <row r="452" spans="1:9" x14ac:dyDescent="0.3">
      <c r="A452">
        <v>452</v>
      </c>
      <c r="B452">
        <v>27</v>
      </c>
      <c r="C452" t="s">
        <v>8</v>
      </c>
      <c r="D452" t="s">
        <v>18</v>
      </c>
      <c r="E452" t="s">
        <v>60</v>
      </c>
      <c r="F452">
        <v>2</v>
      </c>
      <c r="G452" s="1">
        <v>115000</v>
      </c>
      <c r="H452" t="s">
        <v>27</v>
      </c>
      <c r="I452" t="s">
        <v>28</v>
      </c>
    </row>
    <row r="453" spans="1:9" x14ac:dyDescent="0.3">
      <c r="A453">
        <v>453</v>
      </c>
      <c r="B453">
        <v>29</v>
      </c>
      <c r="C453" t="s">
        <v>13</v>
      </c>
      <c r="D453" t="s">
        <v>9</v>
      </c>
      <c r="E453" t="s">
        <v>10</v>
      </c>
      <c r="F453">
        <v>4</v>
      </c>
      <c r="G453" s="1">
        <v>140000</v>
      </c>
      <c r="H453" t="s">
        <v>16</v>
      </c>
      <c r="I453" t="s">
        <v>17</v>
      </c>
    </row>
    <row r="454" spans="1:9" x14ac:dyDescent="0.3">
      <c r="A454">
        <v>454</v>
      </c>
      <c r="B454">
        <v>34</v>
      </c>
      <c r="C454" t="s">
        <v>8</v>
      </c>
      <c r="D454" t="s">
        <v>9</v>
      </c>
      <c r="E454" t="s">
        <v>25</v>
      </c>
      <c r="F454">
        <v>9</v>
      </c>
      <c r="G454" s="1">
        <v>185000</v>
      </c>
      <c r="H454" t="s">
        <v>11</v>
      </c>
      <c r="I454" t="s">
        <v>44</v>
      </c>
    </row>
    <row r="455" spans="1:9" x14ac:dyDescent="0.3">
      <c r="A455">
        <v>455</v>
      </c>
      <c r="B455">
        <v>25</v>
      </c>
      <c r="C455" t="s">
        <v>13</v>
      </c>
      <c r="D455" t="s">
        <v>14</v>
      </c>
      <c r="E455" t="s">
        <v>15</v>
      </c>
      <c r="F455">
        <v>1</v>
      </c>
      <c r="G455" s="1">
        <v>100000</v>
      </c>
      <c r="H455" t="s">
        <v>32</v>
      </c>
      <c r="I455" t="s">
        <v>33</v>
      </c>
    </row>
    <row r="456" spans="1:9" x14ac:dyDescent="0.3">
      <c r="A456">
        <v>456</v>
      </c>
      <c r="B456">
        <v>33</v>
      </c>
      <c r="C456" t="s">
        <v>8</v>
      </c>
      <c r="D456" t="s">
        <v>18</v>
      </c>
      <c r="E456" t="s">
        <v>60</v>
      </c>
      <c r="F456">
        <v>8</v>
      </c>
      <c r="G456" s="1">
        <v>190000</v>
      </c>
      <c r="H456" t="s">
        <v>27</v>
      </c>
      <c r="I456" t="s">
        <v>30</v>
      </c>
    </row>
    <row r="457" spans="1:9" x14ac:dyDescent="0.3">
      <c r="A457">
        <v>457</v>
      </c>
      <c r="B457">
        <v>31</v>
      </c>
      <c r="C457" t="s">
        <v>13</v>
      </c>
      <c r="D457" t="s">
        <v>9</v>
      </c>
      <c r="E457" t="s">
        <v>10</v>
      </c>
      <c r="F457">
        <v>6</v>
      </c>
      <c r="G457" s="1">
        <v>155000</v>
      </c>
      <c r="H457" t="s">
        <v>16</v>
      </c>
      <c r="I457" t="s">
        <v>17</v>
      </c>
    </row>
    <row r="458" spans="1:9" x14ac:dyDescent="0.3">
      <c r="A458">
        <v>458</v>
      </c>
      <c r="B458">
        <v>28</v>
      </c>
      <c r="C458" t="s">
        <v>8</v>
      </c>
      <c r="D458" t="s">
        <v>14</v>
      </c>
      <c r="E458" t="s">
        <v>25</v>
      </c>
      <c r="F458">
        <v>3</v>
      </c>
      <c r="G458" s="1">
        <v>130000</v>
      </c>
      <c r="H458" t="s">
        <v>20</v>
      </c>
      <c r="I458" t="s">
        <v>23</v>
      </c>
    </row>
    <row r="459" spans="1:9" x14ac:dyDescent="0.3">
      <c r="A459">
        <v>459</v>
      </c>
      <c r="B459">
        <v>30</v>
      </c>
      <c r="C459" t="s">
        <v>13</v>
      </c>
      <c r="D459" t="s">
        <v>9</v>
      </c>
      <c r="E459" t="s">
        <v>15</v>
      </c>
      <c r="F459">
        <v>5</v>
      </c>
      <c r="G459" s="1">
        <v>145000</v>
      </c>
      <c r="H459" t="s">
        <v>32</v>
      </c>
      <c r="I459" t="s">
        <v>23</v>
      </c>
    </row>
    <row r="460" spans="1:9" x14ac:dyDescent="0.3">
      <c r="A460">
        <v>460</v>
      </c>
      <c r="B460">
        <v>28</v>
      </c>
      <c r="C460" t="s">
        <v>8</v>
      </c>
      <c r="D460" t="s">
        <v>9</v>
      </c>
      <c r="E460" t="s">
        <v>10</v>
      </c>
      <c r="F460">
        <v>3</v>
      </c>
      <c r="G460" s="1">
        <v>125000</v>
      </c>
      <c r="H460" t="s">
        <v>32</v>
      </c>
      <c r="I460" t="s">
        <v>23</v>
      </c>
    </row>
    <row r="461" spans="1:9" x14ac:dyDescent="0.3">
      <c r="A461">
        <v>461</v>
      </c>
      <c r="B461">
        <v>26</v>
      </c>
      <c r="C461" t="s">
        <v>13</v>
      </c>
      <c r="D461" t="s">
        <v>14</v>
      </c>
      <c r="E461" t="s">
        <v>25</v>
      </c>
      <c r="F461">
        <v>2</v>
      </c>
      <c r="G461" s="1">
        <v>120000</v>
      </c>
      <c r="H461" t="s">
        <v>32</v>
      </c>
      <c r="I461" t="s">
        <v>33</v>
      </c>
    </row>
    <row r="462" spans="1:9" x14ac:dyDescent="0.3">
      <c r="A462">
        <v>462</v>
      </c>
      <c r="B462">
        <v>27</v>
      </c>
      <c r="C462" t="s">
        <v>8</v>
      </c>
      <c r="D462" t="s">
        <v>9</v>
      </c>
      <c r="E462" t="s">
        <v>15</v>
      </c>
      <c r="F462">
        <v>2</v>
      </c>
      <c r="G462" s="1">
        <v>110000</v>
      </c>
      <c r="H462" t="s">
        <v>32</v>
      </c>
      <c r="I462" t="s">
        <v>23</v>
      </c>
    </row>
    <row r="463" spans="1:9" x14ac:dyDescent="0.3">
      <c r="A463">
        <v>463</v>
      </c>
      <c r="B463">
        <v>30</v>
      </c>
      <c r="C463" t="s">
        <v>13</v>
      </c>
      <c r="D463" t="s">
        <v>18</v>
      </c>
      <c r="E463" t="s">
        <v>60</v>
      </c>
      <c r="F463">
        <v>5</v>
      </c>
      <c r="G463" s="1">
        <v>180000</v>
      </c>
      <c r="H463" t="s">
        <v>16</v>
      </c>
      <c r="I463" t="s">
        <v>23</v>
      </c>
    </row>
    <row r="464" spans="1:9" x14ac:dyDescent="0.3">
      <c r="A464">
        <v>464</v>
      </c>
      <c r="B464">
        <v>29</v>
      </c>
      <c r="C464" t="s">
        <v>8</v>
      </c>
      <c r="D464" t="s">
        <v>9</v>
      </c>
      <c r="E464" t="s">
        <v>10</v>
      </c>
      <c r="F464">
        <v>4</v>
      </c>
      <c r="G464" s="1">
        <v>140000</v>
      </c>
      <c r="H464" t="s">
        <v>16</v>
      </c>
      <c r="I464" t="s">
        <v>17</v>
      </c>
    </row>
    <row r="465" spans="1:9" x14ac:dyDescent="0.3">
      <c r="A465">
        <v>465</v>
      </c>
      <c r="B465">
        <v>32</v>
      </c>
      <c r="C465" t="s">
        <v>8</v>
      </c>
      <c r="D465" t="s">
        <v>9</v>
      </c>
      <c r="E465" t="s">
        <v>25</v>
      </c>
      <c r="F465">
        <v>7</v>
      </c>
      <c r="G465" s="1">
        <v>170000</v>
      </c>
      <c r="H465" t="s">
        <v>20</v>
      </c>
      <c r="I465" t="s">
        <v>12</v>
      </c>
    </row>
    <row r="466" spans="1:9" x14ac:dyDescent="0.3">
      <c r="A466">
        <v>466</v>
      </c>
      <c r="B466">
        <v>25</v>
      </c>
      <c r="C466" t="s">
        <v>13</v>
      </c>
      <c r="D466" t="s">
        <v>14</v>
      </c>
      <c r="E466" t="s">
        <v>15</v>
      </c>
      <c r="F466">
        <v>1</v>
      </c>
      <c r="G466" s="1">
        <v>100000</v>
      </c>
      <c r="H466" t="s">
        <v>11</v>
      </c>
      <c r="I466" t="s">
        <v>35</v>
      </c>
    </row>
    <row r="467" spans="1:9" x14ac:dyDescent="0.3">
      <c r="A467">
        <v>467</v>
      </c>
      <c r="B467">
        <v>33</v>
      </c>
      <c r="C467" t="s">
        <v>8</v>
      </c>
      <c r="D467" t="s">
        <v>18</v>
      </c>
      <c r="E467" t="s">
        <v>60</v>
      </c>
      <c r="F467">
        <v>8</v>
      </c>
      <c r="G467" s="1">
        <v>190000</v>
      </c>
      <c r="H467" t="s">
        <v>27</v>
      </c>
      <c r="I467" t="s">
        <v>28</v>
      </c>
    </row>
    <row r="468" spans="1:9" x14ac:dyDescent="0.3">
      <c r="A468">
        <v>468</v>
      </c>
      <c r="B468">
        <v>31</v>
      </c>
      <c r="C468" t="s">
        <v>13</v>
      </c>
      <c r="D468" t="s">
        <v>9</v>
      </c>
      <c r="E468" t="s">
        <v>10</v>
      </c>
      <c r="F468">
        <v>6</v>
      </c>
      <c r="G468" s="1">
        <v>155000</v>
      </c>
      <c r="H468" t="s">
        <v>16</v>
      </c>
      <c r="I468" t="s">
        <v>23</v>
      </c>
    </row>
    <row r="469" spans="1:9" x14ac:dyDescent="0.3">
      <c r="A469">
        <v>469</v>
      </c>
      <c r="B469">
        <v>28</v>
      </c>
      <c r="C469" t="s">
        <v>8</v>
      </c>
      <c r="D469" t="s">
        <v>14</v>
      </c>
      <c r="E469" t="s">
        <v>25</v>
      </c>
      <c r="F469">
        <v>3</v>
      </c>
      <c r="G469" s="1">
        <v>130000</v>
      </c>
      <c r="H469" t="s">
        <v>11</v>
      </c>
      <c r="I469" t="s">
        <v>44</v>
      </c>
    </row>
    <row r="470" spans="1:9" x14ac:dyDescent="0.3">
      <c r="A470">
        <v>470</v>
      </c>
      <c r="B470">
        <v>30</v>
      </c>
      <c r="C470" t="s">
        <v>13</v>
      </c>
      <c r="D470" t="s">
        <v>9</v>
      </c>
      <c r="E470" t="s">
        <v>15</v>
      </c>
      <c r="F470">
        <v>5</v>
      </c>
      <c r="G470" s="1">
        <v>145000</v>
      </c>
      <c r="H470" t="s">
        <v>32</v>
      </c>
      <c r="I470" t="s">
        <v>12</v>
      </c>
    </row>
    <row r="471" spans="1:9" x14ac:dyDescent="0.3">
      <c r="A471">
        <v>471</v>
      </c>
      <c r="B471">
        <v>27</v>
      </c>
      <c r="C471" t="s">
        <v>8</v>
      </c>
      <c r="D471" t="s">
        <v>18</v>
      </c>
      <c r="E471" t="s">
        <v>60</v>
      </c>
      <c r="F471">
        <v>2</v>
      </c>
      <c r="G471" s="1">
        <v>115000</v>
      </c>
      <c r="H471" t="s">
        <v>32</v>
      </c>
      <c r="I471" t="s">
        <v>23</v>
      </c>
    </row>
    <row r="472" spans="1:9" x14ac:dyDescent="0.3">
      <c r="A472">
        <v>472</v>
      </c>
      <c r="B472">
        <v>29</v>
      </c>
      <c r="C472" t="s">
        <v>13</v>
      </c>
      <c r="D472" t="s">
        <v>9</v>
      </c>
      <c r="E472" t="s">
        <v>10</v>
      </c>
      <c r="F472">
        <v>4</v>
      </c>
      <c r="G472" s="1">
        <v>140000</v>
      </c>
      <c r="H472" t="s">
        <v>27</v>
      </c>
      <c r="I472" t="s">
        <v>28</v>
      </c>
    </row>
    <row r="473" spans="1:9" x14ac:dyDescent="0.3">
      <c r="A473">
        <v>473</v>
      </c>
      <c r="B473">
        <v>34</v>
      </c>
      <c r="C473" t="s">
        <v>8</v>
      </c>
      <c r="D473" t="s">
        <v>9</v>
      </c>
      <c r="E473" t="s">
        <v>25</v>
      </c>
      <c r="F473">
        <v>9</v>
      </c>
      <c r="G473" s="1">
        <v>185000</v>
      </c>
      <c r="H473" t="s">
        <v>27</v>
      </c>
      <c r="I473" t="s">
        <v>28</v>
      </c>
    </row>
    <row r="474" spans="1:9" x14ac:dyDescent="0.3">
      <c r="A474">
        <v>474</v>
      </c>
      <c r="B474">
        <v>25</v>
      </c>
      <c r="C474" t="s">
        <v>13</v>
      </c>
      <c r="D474" t="s">
        <v>14</v>
      </c>
      <c r="E474" t="s">
        <v>15</v>
      </c>
      <c r="F474">
        <v>1</v>
      </c>
      <c r="G474" s="1">
        <v>100000</v>
      </c>
      <c r="H474" t="s">
        <v>20</v>
      </c>
      <c r="I474" t="s">
        <v>23</v>
      </c>
    </row>
    <row r="475" spans="1:9" x14ac:dyDescent="0.3">
      <c r="A475">
        <v>475</v>
      </c>
      <c r="B475">
        <v>33</v>
      </c>
      <c r="C475" t="s">
        <v>8</v>
      </c>
      <c r="D475" t="s">
        <v>18</v>
      </c>
      <c r="E475" t="s">
        <v>60</v>
      </c>
      <c r="F475">
        <v>8</v>
      </c>
      <c r="G475" s="1">
        <v>190000</v>
      </c>
      <c r="H475" t="s">
        <v>11</v>
      </c>
      <c r="I475" t="s">
        <v>44</v>
      </c>
    </row>
    <row r="476" spans="1:9" x14ac:dyDescent="0.3">
      <c r="A476">
        <v>476</v>
      </c>
      <c r="B476">
        <v>31</v>
      </c>
      <c r="C476" t="s">
        <v>13</v>
      </c>
      <c r="D476" t="s">
        <v>9</v>
      </c>
      <c r="E476" t="s">
        <v>10</v>
      </c>
      <c r="F476">
        <v>6</v>
      </c>
      <c r="G476" s="1">
        <v>155000</v>
      </c>
      <c r="H476" t="s">
        <v>11</v>
      </c>
      <c r="I476" t="s">
        <v>35</v>
      </c>
    </row>
    <row r="477" spans="1:9" x14ac:dyDescent="0.3">
      <c r="A477">
        <v>477</v>
      </c>
      <c r="B477">
        <v>28</v>
      </c>
      <c r="C477" t="s">
        <v>8</v>
      </c>
      <c r="D477" t="s">
        <v>14</v>
      </c>
      <c r="E477" t="s">
        <v>25</v>
      </c>
      <c r="F477">
        <v>3</v>
      </c>
      <c r="G477" s="1">
        <v>130000</v>
      </c>
      <c r="H477" t="s">
        <v>11</v>
      </c>
      <c r="I477" t="s">
        <v>23</v>
      </c>
    </row>
    <row r="478" spans="1:9" x14ac:dyDescent="0.3">
      <c r="A478">
        <v>478</v>
      </c>
      <c r="B478">
        <v>30</v>
      </c>
      <c r="C478" t="s">
        <v>13</v>
      </c>
      <c r="D478" t="s">
        <v>9</v>
      </c>
      <c r="E478" t="s">
        <v>15</v>
      </c>
      <c r="F478">
        <v>5</v>
      </c>
      <c r="G478" s="1">
        <v>145000</v>
      </c>
      <c r="H478" t="s">
        <v>27</v>
      </c>
      <c r="I478" t="s">
        <v>30</v>
      </c>
    </row>
    <row r="479" spans="1:9" x14ac:dyDescent="0.3">
      <c r="A479">
        <v>479</v>
      </c>
      <c r="B479">
        <v>27</v>
      </c>
      <c r="C479" t="s">
        <v>8</v>
      </c>
      <c r="D479" t="s">
        <v>18</v>
      </c>
      <c r="E479" t="s">
        <v>60</v>
      </c>
      <c r="F479">
        <v>2</v>
      </c>
      <c r="G479" s="1">
        <v>115000</v>
      </c>
      <c r="H479" t="s">
        <v>11</v>
      </c>
      <c r="I479" t="s">
        <v>35</v>
      </c>
    </row>
    <row r="480" spans="1:9" x14ac:dyDescent="0.3">
      <c r="A480">
        <v>480</v>
      </c>
      <c r="B480">
        <v>29</v>
      </c>
      <c r="C480" t="s">
        <v>13</v>
      </c>
      <c r="D480" t="s">
        <v>9</v>
      </c>
      <c r="E480" t="s">
        <v>10</v>
      </c>
      <c r="F480">
        <v>4</v>
      </c>
      <c r="G480" s="1">
        <v>140000</v>
      </c>
      <c r="H480" t="s">
        <v>27</v>
      </c>
      <c r="I480" t="s">
        <v>30</v>
      </c>
    </row>
    <row r="481" spans="1:9" x14ac:dyDescent="0.3">
      <c r="A481">
        <v>481</v>
      </c>
      <c r="B481">
        <v>34</v>
      </c>
      <c r="C481" t="s">
        <v>8</v>
      </c>
      <c r="D481" t="s">
        <v>9</v>
      </c>
      <c r="E481" t="s">
        <v>25</v>
      </c>
      <c r="F481">
        <v>9</v>
      </c>
      <c r="G481" s="1">
        <v>185000</v>
      </c>
      <c r="H481" t="s">
        <v>27</v>
      </c>
      <c r="I481" t="s">
        <v>12</v>
      </c>
    </row>
    <row r="482" spans="1:9" x14ac:dyDescent="0.3">
      <c r="A482">
        <v>482</v>
      </c>
      <c r="B482">
        <v>25</v>
      </c>
      <c r="C482" t="s">
        <v>13</v>
      </c>
      <c r="D482" t="s">
        <v>14</v>
      </c>
      <c r="E482" t="s">
        <v>15</v>
      </c>
      <c r="F482">
        <v>1</v>
      </c>
      <c r="G482" s="1">
        <v>100000</v>
      </c>
      <c r="H482" t="s">
        <v>11</v>
      </c>
      <c r="I482" t="s">
        <v>12</v>
      </c>
    </row>
    <row r="483" spans="1:9" x14ac:dyDescent="0.3">
      <c r="A483">
        <v>483</v>
      </c>
      <c r="B483">
        <v>33</v>
      </c>
      <c r="C483" t="s">
        <v>8</v>
      </c>
      <c r="D483" t="s">
        <v>18</v>
      </c>
      <c r="E483" t="s">
        <v>60</v>
      </c>
      <c r="F483">
        <v>8</v>
      </c>
      <c r="G483" s="1">
        <v>190000</v>
      </c>
      <c r="H483" t="s">
        <v>11</v>
      </c>
      <c r="I483" t="s">
        <v>44</v>
      </c>
    </row>
    <row r="484" spans="1:9" x14ac:dyDescent="0.3">
      <c r="A484">
        <v>484</v>
      </c>
      <c r="B484">
        <v>31</v>
      </c>
      <c r="C484" t="s">
        <v>13</v>
      </c>
      <c r="D484" t="s">
        <v>9</v>
      </c>
      <c r="E484" t="s">
        <v>10</v>
      </c>
      <c r="F484">
        <v>6</v>
      </c>
      <c r="G484" s="1">
        <v>155000</v>
      </c>
      <c r="H484" t="s">
        <v>27</v>
      </c>
      <c r="I484" t="s">
        <v>30</v>
      </c>
    </row>
    <row r="485" spans="1:9" x14ac:dyDescent="0.3">
      <c r="A485">
        <v>485</v>
      </c>
      <c r="B485">
        <v>28</v>
      </c>
      <c r="C485" t="s">
        <v>8</v>
      </c>
      <c r="D485" t="s">
        <v>14</v>
      </c>
      <c r="E485" t="s">
        <v>25</v>
      </c>
      <c r="F485">
        <v>3</v>
      </c>
      <c r="G485" s="1">
        <v>130000</v>
      </c>
      <c r="H485" t="s">
        <v>20</v>
      </c>
      <c r="I485" t="s">
        <v>12</v>
      </c>
    </row>
    <row r="486" spans="1:9" x14ac:dyDescent="0.3">
      <c r="A486">
        <v>486</v>
      </c>
      <c r="B486">
        <v>30</v>
      </c>
      <c r="C486" t="s">
        <v>13</v>
      </c>
      <c r="D486" t="s">
        <v>9</v>
      </c>
      <c r="E486" t="s">
        <v>15</v>
      </c>
      <c r="F486">
        <v>5</v>
      </c>
      <c r="G486" s="1">
        <v>145000</v>
      </c>
      <c r="H486" t="s">
        <v>16</v>
      </c>
      <c r="I486" t="s">
        <v>12</v>
      </c>
    </row>
    <row r="487" spans="1:9" x14ac:dyDescent="0.3">
      <c r="A487">
        <v>487</v>
      </c>
      <c r="B487">
        <v>27</v>
      </c>
      <c r="C487" t="s">
        <v>8</v>
      </c>
      <c r="D487" t="s">
        <v>18</v>
      </c>
      <c r="E487" t="s">
        <v>60</v>
      </c>
      <c r="F487">
        <v>2</v>
      </c>
      <c r="G487" s="1">
        <v>115000</v>
      </c>
      <c r="H487" t="s">
        <v>11</v>
      </c>
      <c r="I487" t="s">
        <v>44</v>
      </c>
    </row>
    <row r="488" spans="1:9" x14ac:dyDescent="0.3">
      <c r="A488">
        <v>488</v>
      </c>
      <c r="B488">
        <v>29</v>
      </c>
      <c r="C488" t="s">
        <v>13</v>
      </c>
      <c r="D488" t="s">
        <v>9</v>
      </c>
      <c r="E488" t="s">
        <v>10</v>
      </c>
      <c r="F488">
        <v>4</v>
      </c>
      <c r="G488" s="1">
        <v>140000</v>
      </c>
      <c r="H488" t="s">
        <v>16</v>
      </c>
      <c r="I488" t="s">
        <v>12</v>
      </c>
    </row>
    <row r="489" spans="1:9" x14ac:dyDescent="0.3">
      <c r="A489">
        <v>489</v>
      </c>
      <c r="B489">
        <v>34</v>
      </c>
      <c r="C489" t="s">
        <v>8</v>
      </c>
      <c r="D489" t="s">
        <v>9</v>
      </c>
      <c r="E489" t="s">
        <v>25</v>
      </c>
      <c r="F489">
        <v>9</v>
      </c>
      <c r="G489" s="1">
        <v>185000</v>
      </c>
      <c r="H489" t="s">
        <v>32</v>
      </c>
      <c r="I489" t="s">
        <v>23</v>
      </c>
    </row>
    <row r="490" spans="1:9" x14ac:dyDescent="0.3">
      <c r="A490">
        <v>490</v>
      </c>
      <c r="B490">
        <v>25</v>
      </c>
      <c r="C490" t="s">
        <v>13</v>
      </c>
      <c r="D490" t="s">
        <v>14</v>
      </c>
      <c r="E490" t="s">
        <v>15</v>
      </c>
      <c r="F490">
        <v>1</v>
      </c>
      <c r="G490" s="1">
        <v>100000</v>
      </c>
      <c r="H490" t="s">
        <v>32</v>
      </c>
      <c r="I490" t="s">
        <v>23</v>
      </c>
    </row>
    <row r="491" spans="1:9" x14ac:dyDescent="0.3">
      <c r="A491">
        <v>491</v>
      </c>
      <c r="B491">
        <v>33</v>
      </c>
      <c r="C491" t="s">
        <v>8</v>
      </c>
      <c r="D491" t="s">
        <v>18</v>
      </c>
      <c r="E491" t="s">
        <v>60</v>
      </c>
      <c r="F491">
        <v>8</v>
      </c>
      <c r="G491" s="1">
        <v>190000</v>
      </c>
      <c r="H491" t="s">
        <v>20</v>
      </c>
      <c r="I491" t="s">
        <v>23</v>
      </c>
    </row>
    <row r="492" spans="1:9" x14ac:dyDescent="0.3">
      <c r="A492">
        <v>492</v>
      </c>
      <c r="B492">
        <v>31</v>
      </c>
      <c r="C492" t="s">
        <v>13</v>
      </c>
      <c r="D492" t="s">
        <v>9</v>
      </c>
      <c r="E492" t="s">
        <v>10</v>
      </c>
      <c r="F492">
        <v>6</v>
      </c>
      <c r="G492" s="1">
        <v>155000</v>
      </c>
      <c r="H492" t="s">
        <v>32</v>
      </c>
      <c r="I492" t="s">
        <v>33</v>
      </c>
    </row>
    <row r="493" spans="1:9" x14ac:dyDescent="0.3">
      <c r="A493">
        <v>493</v>
      </c>
      <c r="B493">
        <v>28</v>
      </c>
      <c r="C493" t="s">
        <v>8</v>
      </c>
      <c r="D493" t="s">
        <v>14</v>
      </c>
      <c r="E493" t="s">
        <v>25</v>
      </c>
      <c r="F493">
        <v>3</v>
      </c>
      <c r="G493" s="1">
        <v>130000</v>
      </c>
      <c r="H493" t="s">
        <v>20</v>
      </c>
      <c r="I493" t="s">
        <v>23</v>
      </c>
    </row>
    <row r="494" spans="1:9" x14ac:dyDescent="0.3">
      <c r="A494">
        <v>494</v>
      </c>
      <c r="B494">
        <v>30</v>
      </c>
      <c r="C494" t="s">
        <v>13</v>
      </c>
      <c r="D494" t="s">
        <v>9</v>
      </c>
      <c r="E494" t="s">
        <v>15</v>
      </c>
      <c r="F494">
        <v>5</v>
      </c>
      <c r="G494" s="1">
        <v>145000</v>
      </c>
      <c r="H494" t="s">
        <v>27</v>
      </c>
      <c r="I494" t="s">
        <v>30</v>
      </c>
    </row>
    <row r="495" spans="1:9" x14ac:dyDescent="0.3">
      <c r="A495">
        <v>495</v>
      </c>
      <c r="B495">
        <v>27</v>
      </c>
      <c r="C495" t="s">
        <v>8</v>
      </c>
      <c r="D495" t="s">
        <v>18</v>
      </c>
      <c r="E495" t="s">
        <v>60</v>
      </c>
      <c r="F495">
        <v>2</v>
      </c>
      <c r="G495" s="1">
        <v>115000</v>
      </c>
      <c r="H495" t="s">
        <v>32</v>
      </c>
      <c r="I495" t="s">
        <v>12</v>
      </c>
    </row>
    <row r="496" spans="1:9" x14ac:dyDescent="0.3">
      <c r="A496">
        <v>496</v>
      </c>
      <c r="B496">
        <v>29</v>
      </c>
      <c r="C496" t="s">
        <v>13</v>
      </c>
      <c r="D496" t="s">
        <v>9</v>
      </c>
      <c r="E496" t="s">
        <v>10</v>
      </c>
      <c r="F496">
        <v>4</v>
      </c>
      <c r="G496" s="1">
        <v>140000</v>
      </c>
      <c r="H496" t="s">
        <v>27</v>
      </c>
      <c r="I496" t="s">
        <v>30</v>
      </c>
    </row>
    <row r="497" spans="1:9" x14ac:dyDescent="0.3">
      <c r="A497">
        <v>497</v>
      </c>
      <c r="B497">
        <v>34</v>
      </c>
      <c r="C497" t="s">
        <v>8</v>
      </c>
      <c r="D497" t="s">
        <v>9</v>
      </c>
      <c r="E497" t="s">
        <v>25</v>
      </c>
      <c r="F497">
        <v>9</v>
      </c>
      <c r="G497" s="1">
        <v>185000</v>
      </c>
      <c r="H497" t="s">
        <v>20</v>
      </c>
      <c r="I497" t="s">
        <v>12</v>
      </c>
    </row>
    <row r="498" spans="1:9" x14ac:dyDescent="0.3">
      <c r="A498">
        <v>498</v>
      </c>
      <c r="B498">
        <v>25</v>
      </c>
      <c r="C498" t="s">
        <v>13</v>
      </c>
      <c r="D498" t="s">
        <v>14</v>
      </c>
      <c r="E498" t="s">
        <v>15</v>
      </c>
      <c r="F498">
        <v>1</v>
      </c>
      <c r="G498" s="1">
        <v>100000</v>
      </c>
      <c r="H498" t="s">
        <v>27</v>
      </c>
      <c r="I498" t="s">
        <v>28</v>
      </c>
    </row>
    <row r="499" spans="1:9" x14ac:dyDescent="0.3">
      <c r="A499">
        <v>499</v>
      </c>
      <c r="B499">
        <v>33</v>
      </c>
      <c r="C499" t="s">
        <v>8</v>
      </c>
      <c r="D499" t="s">
        <v>18</v>
      </c>
      <c r="E499" t="s">
        <v>60</v>
      </c>
      <c r="F499">
        <v>8</v>
      </c>
      <c r="G499" s="1">
        <v>190000</v>
      </c>
      <c r="H499" t="s">
        <v>11</v>
      </c>
      <c r="I499" t="s">
        <v>44</v>
      </c>
    </row>
    <row r="500" spans="1:9" x14ac:dyDescent="0.3">
      <c r="A500">
        <v>500</v>
      </c>
      <c r="B500">
        <v>31</v>
      </c>
      <c r="C500" t="s">
        <v>13</v>
      </c>
      <c r="D500" t="s">
        <v>9</v>
      </c>
      <c r="E500" t="s">
        <v>10</v>
      </c>
      <c r="F500">
        <v>6</v>
      </c>
      <c r="G500" s="1">
        <v>155000</v>
      </c>
      <c r="H500" t="s">
        <v>16</v>
      </c>
      <c r="I500" t="s">
        <v>12</v>
      </c>
    </row>
    <row r="501" spans="1:9" x14ac:dyDescent="0.3">
      <c r="A501">
        <v>501</v>
      </c>
      <c r="B501">
        <v>28</v>
      </c>
      <c r="C501" t="s">
        <v>8</v>
      </c>
      <c r="D501" t="s">
        <v>14</v>
      </c>
      <c r="E501" t="s">
        <v>25</v>
      </c>
      <c r="F501">
        <v>3</v>
      </c>
      <c r="G501" s="1">
        <v>130000</v>
      </c>
      <c r="H501" t="s">
        <v>32</v>
      </c>
      <c r="I501" t="s">
        <v>12</v>
      </c>
    </row>
    <row r="502" spans="1:9" x14ac:dyDescent="0.3">
      <c r="A502">
        <v>502</v>
      </c>
      <c r="B502">
        <v>30</v>
      </c>
      <c r="C502" t="s">
        <v>13</v>
      </c>
      <c r="D502" t="s">
        <v>9</v>
      </c>
      <c r="E502" t="s">
        <v>15</v>
      </c>
      <c r="F502">
        <v>5</v>
      </c>
      <c r="G502" s="1">
        <v>145000</v>
      </c>
      <c r="H502" t="s">
        <v>16</v>
      </c>
      <c r="I502" t="s">
        <v>17</v>
      </c>
    </row>
    <row r="503" spans="1:9" x14ac:dyDescent="0.3">
      <c r="A503">
        <v>503</v>
      </c>
      <c r="B503">
        <v>27</v>
      </c>
      <c r="C503" t="s">
        <v>8</v>
      </c>
      <c r="D503" t="s">
        <v>18</v>
      </c>
      <c r="E503" t="s">
        <v>60</v>
      </c>
      <c r="F503">
        <v>2</v>
      </c>
      <c r="G503" s="1">
        <v>115000</v>
      </c>
      <c r="H503" t="s">
        <v>11</v>
      </c>
      <c r="I503" t="s">
        <v>35</v>
      </c>
    </row>
    <row r="504" spans="1:9" x14ac:dyDescent="0.3">
      <c r="A504">
        <v>504</v>
      </c>
      <c r="B504">
        <v>29</v>
      </c>
      <c r="C504" t="s">
        <v>13</v>
      </c>
      <c r="D504" t="s">
        <v>9</v>
      </c>
      <c r="E504" t="s">
        <v>10</v>
      </c>
      <c r="F504">
        <v>4</v>
      </c>
      <c r="G504" s="1">
        <v>140000</v>
      </c>
      <c r="H504" t="s">
        <v>20</v>
      </c>
      <c r="I504" t="s">
        <v>23</v>
      </c>
    </row>
    <row r="505" spans="1:9" x14ac:dyDescent="0.3">
      <c r="A505">
        <v>505</v>
      </c>
      <c r="B505">
        <v>34</v>
      </c>
      <c r="C505" t="s">
        <v>8</v>
      </c>
      <c r="D505" t="s">
        <v>9</v>
      </c>
      <c r="E505" t="s">
        <v>25</v>
      </c>
      <c r="F505">
        <v>9</v>
      </c>
      <c r="G505" s="1">
        <v>185000</v>
      </c>
      <c r="H505" t="s">
        <v>32</v>
      </c>
      <c r="I505" t="s">
        <v>33</v>
      </c>
    </row>
    <row r="506" spans="1:9" x14ac:dyDescent="0.3">
      <c r="A506">
        <v>506</v>
      </c>
      <c r="B506">
        <v>26</v>
      </c>
      <c r="C506" t="s">
        <v>8</v>
      </c>
      <c r="D506" t="s">
        <v>9</v>
      </c>
      <c r="E506" t="s">
        <v>15</v>
      </c>
      <c r="F506">
        <v>3</v>
      </c>
      <c r="G506" s="1">
        <v>130000</v>
      </c>
      <c r="H506" t="s">
        <v>32</v>
      </c>
      <c r="I506" t="s">
        <v>33</v>
      </c>
    </row>
    <row r="507" spans="1:9" x14ac:dyDescent="0.3">
      <c r="A507">
        <v>507</v>
      </c>
      <c r="B507">
        <v>29</v>
      </c>
      <c r="C507" t="s">
        <v>13</v>
      </c>
      <c r="D507" t="s">
        <v>14</v>
      </c>
      <c r="E507" t="s">
        <v>60</v>
      </c>
      <c r="F507">
        <v>6</v>
      </c>
      <c r="G507" s="1">
        <v>180000</v>
      </c>
      <c r="H507" t="s">
        <v>11</v>
      </c>
      <c r="I507" t="s">
        <v>23</v>
      </c>
    </row>
    <row r="508" spans="1:9" x14ac:dyDescent="0.3">
      <c r="A508">
        <v>508</v>
      </c>
      <c r="B508">
        <v>32</v>
      </c>
      <c r="C508" t="s">
        <v>8</v>
      </c>
      <c r="D508" t="s">
        <v>9</v>
      </c>
      <c r="E508" t="s">
        <v>10</v>
      </c>
      <c r="F508">
        <v>8</v>
      </c>
      <c r="G508" s="1">
        <v>190000</v>
      </c>
      <c r="H508" t="s">
        <v>32</v>
      </c>
      <c r="I508" t="s">
        <v>12</v>
      </c>
    </row>
    <row r="509" spans="1:9" x14ac:dyDescent="0.3">
      <c r="A509">
        <v>509</v>
      </c>
      <c r="B509">
        <v>27</v>
      </c>
      <c r="C509" t="s">
        <v>13</v>
      </c>
      <c r="D509" t="s">
        <v>9</v>
      </c>
      <c r="E509" t="s">
        <v>25</v>
      </c>
      <c r="F509">
        <v>4</v>
      </c>
      <c r="G509" s="1">
        <v>150000</v>
      </c>
      <c r="H509" t="s">
        <v>11</v>
      </c>
      <c r="I509" t="s">
        <v>35</v>
      </c>
    </row>
    <row r="510" spans="1:9" x14ac:dyDescent="0.3">
      <c r="A510">
        <v>510</v>
      </c>
      <c r="B510">
        <v>24</v>
      </c>
      <c r="C510" t="s">
        <v>8</v>
      </c>
      <c r="D510" t="s">
        <v>9</v>
      </c>
      <c r="E510" t="s">
        <v>15</v>
      </c>
      <c r="F510">
        <v>1</v>
      </c>
      <c r="G510" s="1">
        <v>90000</v>
      </c>
      <c r="H510" t="s">
        <v>27</v>
      </c>
      <c r="I510" t="s">
        <v>30</v>
      </c>
    </row>
    <row r="511" spans="1:9" x14ac:dyDescent="0.3">
      <c r="A511">
        <v>511</v>
      </c>
      <c r="B511">
        <v>31</v>
      </c>
      <c r="C511" t="s">
        <v>13</v>
      </c>
      <c r="D511" t="s">
        <v>14</v>
      </c>
      <c r="E511" t="s">
        <v>60</v>
      </c>
      <c r="F511">
        <v>9</v>
      </c>
      <c r="G511" s="1">
        <v>195000</v>
      </c>
      <c r="H511" t="s">
        <v>11</v>
      </c>
      <c r="I511" t="s">
        <v>23</v>
      </c>
    </row>
    <row r="512" spans="1:9" x14ac:dyDescent="0.3">
      <c r="A512">
        <v>512</v>
      </c>
      <c r="B512">
        <v>28</v>
      </c>
      <c r="C512" t="s">
        <v>8</v>
      </c>
      <c r="D512" t="s">
        <v>9</v>
      </c>
      <c r="E512" t="s">
        <v>10</v>
      </c>
      <c r="F512">
        <v>5</v>
      </c>
      <c r="G512" s="1">
        <v>160000</v>
      </c>
      <c r="H512" t="s">
        <v>27</v>
      </c>
      <c r="I512" t="s">
        <v>12</v>
      </c>
    </row>
    <row r="513" spans="1:9" x14ac:dyDescent="0.3">
      <c r="A513">
        <v>513</v>
      </c>
      <c r="B513">
        <v>33</v>
      </c>
      <c r="C513" t="s">
        <v>13</v>
      </c>
      <c r="D513" t="s">
        <v>14</v>
      </c>
      <c r="E513" t="s">
        <v>25</v>
      </c>
      <c r="F513">
        <v>11</v>
      </c>
      <c r="G513" s="1">
        <v>198000</v>
      </c>
      <c r="H513" t="s">
        <v>16</v>
      </c>
      <c r="I513" t="s">
        <v>39</v>
      </c>
    </row>
    <row r="514" spans="1:9" x14ac:dyDescent="0.3">
      <c r="A514">
        <v>514</v>
      </c>
      <c r="B514">
        <v>25</v>
      </c>
      <c r="C514" t="s">
        <v>8</v>
      </c>
      <c r="D514" t="s">
        <v>9</v>
      </c>
      <c r="E514" t="s">
        <v>15</v>
      </c>
      <c r="F514">
        <v>2</v>
      </c>
      <c r="G514" s="1">
        <v>110000</v>
      </c>
      <c r="H514" t="s">
        <v>16</v>
      </c>
      <c r="I514" t="s">
        <v>17</v>
      </c>
    </row>
    <row r="515" spans="1:9" x14ac:dyDescent="0.3">
      <c r="A515">
        <v>515</v>
      </c>
      <c r="B515">
        <v>30</v>
      </c>
      <c r="C515" t="s">
        <v>13</v>
      </c>
      <c r="D515" t="s">
        <v>18</v>
      </c>
      <c r="E515" t="s">
        <v>60</v>
      </c>
      <c r="F515">
        <v>7</v>
      </c>
      <c r="G515" s="1">
        <v>185000</v>
      </c>
      <c r="H515" t="s">
        <v>27</v>
      </c>
      <c r="I515" t="s">
        <v>28</v>
      </c>
    </row>
    <row r="516" spans="1:9" x14ac:dyDescent="0.3">
      <c r="A516">
        <v>516</v>
      </c>
      <c r="B516">
        <v>27</v>
      </c>
      <c r="C516" t="s">
        <v>8</v>
      </c>
      <c r="D516" t="s">
        <v>9</v>
      </c>
      <c r="E516" t="s">
        <v>10</v>
      </c>
      <c r="F516">
        <v>4</v>
      </c>
      <c r="G516" s="1">
        <v>140000</v>
      </c>
      <c r="H516" t="s">
        <v>11</v>
      </c>
      <c r="I516" t="s">
        <v>44</v>
      </c>
    </row>
    <row r="517" spans="1:9" x14ac:dyDescent="0.3">
      <c r="A517">
        <v>517</v>
      </c>
      <c r="B517">
        <v>34</v>
      </c>
      <c r="C517" t="s">
        <v>13</v>
      </c>
      <c r="D517" t="s">
        <v>14</v>
      </c>
      <c r="E517" t="s">
        <v>25</v>
      </c>
      <c r="F517">
        <v>12</v>
      </c>
      <c r="G517" s="1">
        <v>196000</v>
      </c>
      <c r="H517" t="s">
        <v>27</v>
      </c>
      <c r="I517" t="s">
        <v>30</v>
      </c>
    </row>
    <row r="518" spans="1:9" x14ac:dyDescent="0.3">
      <c r="A518">
        <v>518</v>
      </c>
      <c r="B518">
        <v>23</v>
      </c>
      <c r="C518" t="s">
        <v>8</v>
      </c>
      <c r="D518" t="s">
        <v>9</v>
      </c>
      <c r="E518" t="s">
        <v>15</v>
      </c>
      <c r="F518">
        <v>1</v>
      </c>
      <c r="G518" s="1">
        <v>95000</v>
      </c>
      <c r="H518" t="s">
        <v>27</v>
      </c>
      <c r="I518" t="s">
        <v>28</v>
      </c>
    </row>
    <row r="519" spans="1:9" x14ac:dyDescent="0.3">
      <c r="A519">
        <v>519</v>
      </c>
      <c r="B519">
        <v>32</v>
      </c>
      <c r="C519" t="s">
        <v>13</v>
      </c>
      <c r="D519" t="s">
        <v>18</v>
      </c>
      <c r="E519" t="s">
        <v>60</v>
      </c>
      <c r="F519">
        <v>10</v>
      </c>
      <c r="G519" s="1">
        <v>193000</v>
      </c>
      <c r="H519" t="s">
        <v>32</v>
      </c>
      <c r="I519" t="s">
        <v>12</v>
      </c>
    </row>
    <row r="520" spans="1:9" x14ac:dyDescent="0.3">
      <c r="A520">
        <v>520</v>
      </c>
      <c r="B520">
        <v>29</v>
      </c>
      <c r="C520" t="s">
        <v>8</v>
      </c>
      <c r="D520" t="s">
        <v>9</v>
      </c>
      <c r="E520" t="s">
        <v>10</v>
      </c>
      <c r="F520">
        <v>6</v>
      </c>
      <c r="G520" s="1">
        <v>175000</v>
      </c>
      <c r="H520" t="s">
        <v>32</v>
      </c>
      <c r="I520" t="s">
        <v>12</v>
      </c>
    </row>
    <row r="521" spans="1:9" x14ac:dyDescent="0.3">
      <c r="A521">
        <v>521</v>
      </c>
      <c r="B521">
        <v>30</v>
      </c>
      <c r="C521" t="s">
        <v>13</v>
      </c>
      <c r="D521" t="s">
        <v>9</v>
      </c>
      <c r="E521" t="s">
        <v>25</v>
      </c>
      <c r="F521">
        <v>5</v>
      </c>
      <c r="G521" s="1">
        <v>160000</v>
      </c>
      <c r="H521" t="s">
        <v>32</v>
      </c>
      <c r="I521" t="s">
        <v>12</v>
      </c>
    </row>
    <row r="522" spans="1:9" x14ac:dyDescent="0.3">
      <c r="A522">
        <v>522</v>
      </c>
      <c r="B522">
        <v>26</v>
      </c>
      <c r="C522" t="s">
        <v>8</v>
      </c>
      <c r="D522" t="s">
        <v>9</v>
      </c>
      <c r="E522" t="s">
        <v>15</v>
      </c>
      <c r="F522">
        <v>3</v>
      </c>
      <c r="G522" s="1">
        <v>130000</v>
      </c>
      <c r="H522" t="s">
        <v>20</v>
      </c>
      <c r="I522" t="s">
        <v>56</v>
      </c>
    </row>
    <row r="523" spans="1:9" x14ac:dyDescent="0.3">
      <c r="A523">
        <v>523</v>
      </c>
      <c r="B523">
        <v>31</v>
      </c>
      <c r="C523" t="s">
        <v>13</v>
      </c>
      <c r="D523" t="s">
        <v>14</v>
      </c>
      <c r="E523" t="s">
        <v>60</v>
      </c>
      <c r="F523">
        <v>6</v>
      </c>
      <c r="G523" s="1">
        <v>180000</v>
      </c>
      <c r="H523" t="s">
        <v>27</v>
      </c>
      <c r="I523" t="s">
        <v>28</v>
      </c>
    </row>
    <row r="524" spans="1:9" x14ac:dyDescent="0.3">
      <c r="A524">
        <v>524</v>
      </c>
      <c r="B524">
        <v>28</v>
      </c>
      <c r="C524" t="s">
        <v>8</v>
      </c>
      <c r="D524" t="s">
        <v>9</v>
      </c>
      <c r="E524" t="s">
        <v>10</v>
      </c>
      <c r="F524">
        <v>5</v>
      </c>
      <c r="G524" s="1">
        <v>160000</v>
      </c>
      <c r="H524" t="s">
        <v>16</v>
      </c>
      <c r="I524" t="s">
        <v>39</v>
      </c>
    </row>
    <row r="525" spans="1:9" x14ac:dyDescent="0.3">
      <c r="A525">
        <v>525</v>
      </c>
      <c r="B525">
        <v>33</v>
      </c>
      <c r="C525" t="s">
        <v>13</v>
      </c>
      <c r="D525" t="s">
        <v>14</v>
      </c>
      <c r="E525" t="s">
        <v>25</v>
      </c>
      <c r="F525">
        <v>11</v>
      </c>
      <c r="G525" s="1">
        <v>198000</v>
      </c>
      <c r="H525" t="s">
        <v>11</v>
      </c>
      <c r="I525" t="s">
        <v>44</v>
      </c>
    </row>
    <row r="526" spans="1:9" x14ac:dyDescent="0.3">
      <c r="A526">
        <v>526</v>
      </c>
      <c r="B526">
        <v>24</v>
      </c>
      <c r="C526" t="s">
        <v>8</v>
      </c>
      <c r="D526" t="s">
        <v>9</v>
      </c>
      <c r="E526" t="s">
        <v>15</v>
      </c>
      <c r="F526">
        <v>1</v>
      </c>
      <c r="G526" s="1">
        <v>90000</v>
      </c>
      <c r="H526" t="s">
        <v>27</v>
      </c>
      <c r="I526" t="s">
        <v>12</v>
      </c>
    </row>
    <row r="527" spans="1:9" x14ac:dyDescent="0.3">
      <c r="A527">
        <v>527</v>
      </c>
      <c r="B527">
        <v>30</v>
      </c>
      <c r="C527" t="s">
        <v>13</v>
      </c>
      <c r="D527" t="s">
        <v>18</v>
      </c>
      <c r="E527" t="s">
        <v>60</v>
      </c>
      <c r="F527">
        <v>7</v>
      </c>
      <c r="G527" s="1">
        <v>185000</v>
      </c>
      <c r="H527" t="s">
        <v>20</v>
      </c>
      <c r="I527" t="s">
        <v>12</v>
      </c>
    </row>
    <row r="528" spans="1:9" x14ac:dyDescent="0.3">
      <c r="A528">
        <v>528</v>
      </c>
      <c r="B528">
        <v>27</v>
      </c>
      <c r="C528" t="s">
        <v>8</v>
      </c>
      <c r="D528" t="s">
        <v>9</v>
      </c>
      <c r="E528" t="s">
        <v>10</v>
      </c>
      <c r="F528">
        <v>4</v>
      </c>
      <c r="G528" s="1">
        <v>140000</v>
      </c>
      <c r="H528" t="s">
        <v>20</v>
      </c>
      <c r="I528" t="s">
        <v>56</v>
      </c>
    </row>
    <row r="529" spans="1:9" x14ac:dyDescent="0.3">
      <c r="A529">
        <v>529</v>
      </c>
      <c r="B529">
        <v>34</v>
      </c>
      <c r="C529" t="s">
        <v>13</v>
      </c>
      <c r="D529" t="s">
        <v>14</v>
      </c>
      <c r="E529" t="s">
        <v>25</v>
      </c>
      <c r="F529">
        <v>12</v>
      </c>
      <c r="G529" s="1">
        <v>196000</v>
      </c>
      <c r="H529" t="s">
        <v>20</v>
      </c>
      <c r="I529" t="s">
        <v>12</v>
      </c>
    </row>
    <row r="530" spans="1:9" x14ac:dyDescent="0.3">
      <c r="A530">
        <v>530</v>
      </c>
      <c r="B530">
        <v>25</v>
      </c>
      <c r="C530" t="s">
        <v>8</v>
      </c>
      <c r="D530" t="s">
        <v>9</v>
      </c>
      <c r="E530" t="s">
        <v>15</v>
      </c>
      <c r="F530">
        <v>2</v>
      </c>
      <c r="G530" s="1">
        <v>110000</v>
      </c>
      <c r="H530" t="s">
        <v>27</v>
      </c>
      <c r="I530" t="s">
        <v>30</v>
      </c>
    </row>
    <row r="531" spans="1:9" x14ac:dyDescent="0.3">
      <c r="A531">
        <v>531</v>
      </c>
      <c r="B531">
        <v>29</v>
      </c>
      <c r="C531" t="s">
        <v>13</v>
      </c>
      <c r="D531" t="s">
        <v>14</v>
      </c>
      <c r="E531" t="s">
        <v>60</v>
      </c>
      <c r="F531">
        <v>6</v>
      </c>
      <c r="G531" s="1">
        <v>180000</v>
      </c>
      <c r="H531" t="s">
        <v>16</v>
      </c>
      <c r="I531" t="s">
        <v>12</v>
      </c>
    </row>
    <row r="532" spans="1:9" x14ac:dyDescent="0.3">
      <c r="A532">
        <v>532</v>
      </c>
      <c r="B532">
        <v>32</v>
      </c>
      <c r="C532" t="s">
        <v>8</v>
      </c>
      <c r="D532" t="s">
        <v>9</v>
      </c>
      <c r="E532" t="s">
        <v>10</v>
      </c>
      <c r="F532">
        <v>8</v>
      </c>
      <c r="G532" s="1">
        <v>190000</v>
      </c>
      <c r="H532" t="s">
        <v>32</v>
      </c>
      <c r="I532" t="s">
        <v>12</v>
      </c>
    </row>
    <row r="533" spans="1:9" x14ac:dyDescent="0.3">
      <c r="A533">
        <v>533</v>
      </c>
      <c r="B533">
        <v>27</v>
      </c>
      <c r="C533" t="s">
        <v>13</v>
      </c>
      <c r="D533" t="s">
        <v>9</v>
      </c>
      <c r="E533" t="s">
        <v>25</v>
      </c>
      <c r="F533">
        <v>4</v>
      </c>
      <c r="G533" s="1">
        <v>150000</v>
      </c>
      <c r="H533" t="s">
        <v>27</v>
      </c>
      <c r="I533" t="s">
        <v>12</v>
      </c>
    </row>
    <row r="534" spans="1:9" x14ac:dyDescent="0.3">
      <c r="A534">
        <v>534</v>
      </c>
      <c r="B534">
        <v>31</v>
      </c>
      <c r="C534" t="s">
        <v>8</v>
      </c>
      <c r="D534" t="s">
        <v>9</v>
      </c>
      <c r="E534" t="s">
        <v>15</v>
      </c>
      <c r="F534">
        <v>9</v>
      </c>
      <c r="G534" s="1">
        <v>195000</v>
      </c>
      <c r="H534" t="s">
        <v>27</v>
      </c>
      <c r="I534" t="s">
        <v>28</v>
      </c>
    </row>
    <row r="535" spans="1:9" x14ac:dyDescent="0.3">
      <c r="A535">
        <v>535</v>
      </c>
      <c r="B535">
        <v>28</v>
      </c>
      <c r="C535" t="s">
        <v>13</v>
      </c>
      <c r="D535" t="s">
        <v>9</v>
      </c>
      <c r="E535" t="s">
        <v>10</v>
      </c>
      <c r="F535">
        <v>5</v>
      </c>
      <c r="G535" s="1">
        <v>160000</v>
      </c>
      <c r="H535" t="s">
        <v>32</v>
      </c>
      <c r="I535" t="s">
        <v>23</v>
      </c>
    </row>
    <row r="536" spans="1:9" x14ac:dyDescent="0.3">
      <c r="A536">
        <v>536</v>
      </c>
      <c r="B536">
        <v>33</v>
      </c>
      <c r="C536" t="s">
        <v>8</v>
      </c>
      <c r="D536" t="s">
        <v>14</v>
      </c>
      <c r="E536" t="s">
        <v>25</v>
      </c>
      <c r="F536">
        <v>11</v>
      </c>
      <c r="G536" s="1">
        <v>198000</v>
      </c>
      <c r="H536" t="s">
        <v>11</v>
      </c>
      <c r="I536" t="s">
        <v>12</v>
      </c>
    </row>
    <row r="537" spans="1:9" x14ac:dyDescent="0.3">
      <c r="A537">
        <v>537</v>
      </c>
      <c r="B537">
        <v>26</v>
      </c>
      <c r="C537" t="s">
        <v>13</v>
      </c>
      <c r="D537" t="s">
        <v>9</v>
      </c>
      <c r="E537" t="s">
        <v>15</v>
      </c>
      <c r="F537">
        <v>3</v>
      </c>
      <c r="G537" s="1">
        <v>130000</v>
      </c>
      <c r="H537" t="s">
        <v>32</v>
      </c>
      <c r="I537" t="s">
        <v>12</v>
      </c>
    </row>
    <row r="538" spans="1:9" x14ac:dyDescent="0.3">
      <c r="A538">
        <v>538</v>
      </c>
      <c r="B538">
        <v>30</v>
      </c>
      <c r="C538" t="s">
        <v>8</v>
      </c>
      <c r="D538" t="s">
        <v>18</v>
      </c>
      <c r="E538" t="s">
        <v>60</v>
      </c>
      <c r="F538">
        <v>7</v>
      </c>
      <c r="G538" s="1">
        <v>185000</v>
      </c>
      <c r="H538" t="s">
        <v>16</v>
      </c>
      <c r="I538" t="s">
        <v>39</v>
      </c>
    </row>
    <row r="539" spans="1:9" x14ac:dyDescent="0.3">
      <c r="A539">
        <v>539</v>
      </c>
      <c r="B539">
        <v>27</v>
      </c>
      <c r="C539" t="s">
        <v>13</v>
      </c>
      <c r="D539" t="s">
        <v>9</v>
      </c>
      <c r="E539" t="s">
        <v>10</v>
      </c>
      <c r="F539">
        <v>4</v>
      </c>
      <c r="G539" s="1">
        <v>140000</v>
      </c>
      <c r="H539" t="s">
        <v>11</v>
      </c>
      <c r="I539" t="s">
        <v>35</v>
      </c>
    </row>
    <row r="540" spans="1:9" x14ac:dyDescent="0.3">
      <c r="A540">
        <v>540</v>
      </c>
      <c r="B540">
        <v>34</v>
      </c>
      <c r="C540" t="s">
        <v>8</v>
      </c>
      <c r="D540" t="s">
        <v>14</v>
      </c>
      <c r="E540" t="s">
        <v>25</v>
      </c>
      <c r="F540">
        <v>12</v>
      </c>
      <c r="G540" s="1">
        <v>196000</v>
      </c>
      <c r="H540" t="s">
        <v>27</v>
      </c>
      <c r="I540" t="s">
        <v>28</v>
      </c>
    </row>
    <row r="541" spans="1:9" x14ac:dyDescent="0.3">
      <c r="A541">
        <v>541</v>
      </c>
      <c r="B541">
        <v>25</v>
      </c>
      <c r="C541" t="s">
        <v>13</v>
      </c>
      <c r="D541" t="s">
        <v>9</v>
      </c>
      <c r="E541" t="s">
        <v>15</v>
      </c>
      <c r="F541">
        <v>2</v>
      </c>
      <c r="G541" s="1">
        <v>110000</v>
      </c>
      <c r="H541" t="s">
        <v>27</v>
      </c>
      <c r="I541" t="s">
        <v>28</v>
      </c>
    </row>
    <row r="542" spans="1:9" x14ac:dyDescent="0.3">
      <c r="A542">
        <v>542</v>
      </c>
      <c r="B542">
        <v>32</v>
      </c>
      <c r="C542" t="s">
        <v>8</v>
      </c>
      <c r="D542" t="s">
        <v>9</v>
      </c>
      <c r="E542" t="s">
        <v>10</v>
      </c>
      <c r="F542">
        <v>8</v>
      </c>
      <c r="G542" s="1">
        <v>190000</v>
      </c>
      <c r="H542" t="s">
        <v>11</v>
      </c>
      <c r="I542" t="s">
        <v>23</v>
      </c>
    </row>
    <row r="543" spans="1:9" x14ac:dyDescent="0.3">
      <c r="A543">
        <v>543</v>
      </c>
      <c r="B543">
        <v>29</v>
      </c>
      <c r="C543" t="s">
        <v>13</v>
      </c>
      <c r="D543" t="s">
        <v>14</v>
      </c>
      <c r="E543" t="s">
        <v>60</v>
      </c>
      <c r="F543">
        <v>6</v>
      </c>
      <c r="G543" s="1">
        <v>180000</v>
      </c>
      <c r="H543" t="s">
        <v>16</v>
      </c>
      <c r="I543" t="s">
        <v>12</v>
      </c>
    </row>
    <row r="544" spans="1:9" x14ac:dyDescent="0.3">
      <c r="A544">
        <v>544</v>
      </c>
      <c r="B544">
        <v>30</v>
      </c>
      <c r="C544" t="s">
        <v>8</v>
      </c>
      <c r="D544" t="s">
        <v>9</v>
      </c>
      <c r="E544" t="s">
        <v>15</v>
      </c>
      <c r="F544">
        <v>5</v>
      </c>
      <c r="G544" s="1">
        <v>160000</v>
      </c>
      <c r="H544" t="s">
        <v>16</v>
      </c>
      <c r="I544" t="s">
        <v>39</v>
      </c>
    </row>
    <row r="545" spans="1:9" x14ac:dyDescent="0.3">
      <c r="A545">
        <v>545</v>
      </c>
      <c r="B545">
        <v>33</v>
      </c>
      <c r="C545" t="s">
        <v>13</v>
      </c>
      <c r="D545" t="s">
        <v>14</v>
      </c>
      <c r="E545" t="s">
        <v>25</v>
      </c>
      <c r="F545">
        <v>11</v>
      </c>
      <c r="G545" s="1">
        <v>198000</v>
      </c>
      <c r="H545" t="s">
        <v>16</v>
      </c>
      <c r="I545" t="s">
        <v>12</v>
      </c>
    </row>
    <row r="546" spans="1:9" x14ac:dyDescent="0.3">
      <c r="A546">
        <v>546</v>
      </c>
      <c r="B546">
        <v>24</v>
      </c>
      <c r="C546" t="s">
        <v>8</v>
      </c>
      <c r="D546" t="s">
        <v>9</v>
      </c>
      <c r="E546" t="s">
        <v>15</v>
      </c>
      <c r="F546">
        <v>1</v>
      </c>
      <c r="G546" s="1">
        <v>90000</v>
      </c>
      <c r="H546" t="s">
        <v>16</v>
      </c>
      <c r="I546" t="s">
        <v>39</v>
      </c>
    </row>
    <row r="547" spans="1:9" x14ac:dyDescent="0.3">
      <c r="A547">
        <v>547</v>
      </c>
      <c r="B547">
        <v>31</v>
      </c>
      <c r="C547" t="s">
        <v>13</v>
      </c>
      <c r="D547" t="s">
        <v>18</v>
      </c>
      <c r="E547" t="s">
        <v>60</v>
      </c>
      <c r="F547">
        <v>9</v>
      </c>
      <c r="G547" s="1">
        <v>195000</v>
      </c>
      <c r="H547" t="s">
        <v>32</v>
      </c>
      <c r="I547" t="s">
        <v>12</v>
      </c>
    </row>
    <row r="548" spans="1:9" x14ac:dyDescent="0.3">
      <c r="A548">
        <v>548</v>
      </c>
      <c r="B548">
        <v>28</v>
      </c>
      <c r="C548" t="s">
        <v>8</v>
      </c>
      <c r="D548" t="s">
        <v>9</v>
      </c>
      <c r="E548" t="s">
        <v>10</v>
      </c>
      <c r="F548">
        <v>5</v>
      </c>
      <c r="G548" s="1">
        <v>160000</v>
      </c>
      <c r="H548" t="s">
        <v>32</v>
      </c>
      <c r="I548" t="s">
        <v>23</v>
      </c>
    </row>
    <row r="549" spans="1:9" x14ac:dyDescent="0.3">
      <c r="A549">
        <v>549</v>
      </c>
      <c r="B549">
        <v>27</v>
      </c>
      <c r="C549" t="s">
        <v>13</v>
      </c>
      <c r="D549" t="s">
        <v>9</v>
      </c>
      <c r="E549" t="s">
        <v>25</v>
      </c>
      <c r="F549">
        <v>4</v>
      </c>
      <c r="G549" s="1">
        <v>150000</v>
      </c>
      <c r="H549" t="s">
        <v>11</v>
      </c>
      <c r="I549" t="s">
        <v>12</v>
      </c>
    </row>
    <row r="550" spans="1:9" x14ac:dyDescent="0.3">
      <c r="A550">
        <v>550</v>
      </c>
      <c r="B550">
        <v>26</v>
      </c>
      <c r="C550" t="s">
        <v>8</v>
      </c>
      <c r="D550" t="s">
        <v>9</v>
      </c>
      <c r="E550" t="s">
        <v>15</v>
      </c>
      <c r="F550">
        <v>3</v>
      </c>
      <c r="G550" s="1">
        <v>130000</v>
      </c>
      <c r="H550" t="s">
        <v>20</v>
      </c>
      <c r="I550" t="s">
        <v>12</v>
      </c>
    </row>
    <row r="551" spans="1:9" x14ac:dyDescent="0.3">
      <c r="A551">
        <v>551</v>
      </c>
      <c r="B551">
        <v>29</v>
      </c>
      <c r="C551" t="s">
        <v>13</v>
      </c>
      <c r="D551" t="s">
        <v>14</v>
      </c>
      <c r="E551" t="s">
        <v>60</v>
      </c>
      <c r="F551">
        <v>6</v>
      </c>
      <c r="G551" s="1">
        <v>180000</v>
      </c>
      <c r="H551" t="s">
        <v>20</v>
      </c>
      <c r="I551" t="s">
        <v>12</v>
      </c>
    </row>
    <row r="552" spans="1:9" x14ac:dyDescent="0.3">
      <c r="A552">
        <v>552</v>
      </c>
      <c r="B552">
        <v>32</v>
      </c>
      <c r="C552" t="s">
        <v>8</v>
      </c>
      <c r="D552" t="s">
        <v>9</v>
      </c>
      <c r="E552" t="s">
        <v>10</v>
      </c>
      <c r="F552">
        <v>8</v>
      </c>
      <c r="G552" s="1">
        <v>190000</v>
      </c>
      <c r="H552" t="s">
        <v>27</v>
      </c>
      <c r="I552" t="s">
        <v>12</v>
      </c>
    </row>
    <row r="553" spans="1:9" x14ac:dyDescent="0.3">
      <c r="A553">
        <v>553</v>
      </c>
      <c r="B553">
        <v>33</v>
      </c>
      <c r="C553" t="s">
        <v>13</v>
      </c>
      <c r="D553" t="s">
        <v>14</v>
      </c>
      <c r="E553" t="s">
        <v>25</v>
      </c>
      <c r="F553">
        <v>11</v>
      </c>
      <c r="G553" s="1">
        <v>198000</v>
      </c>
      <c r="H553" t="s">
        <v>11</v>
      </c>
      <c r="I553" t="s">
        <v>12</v>
      </c>
    </row>
    <row r="554" spans="1:9" x14ac:dyDescent="0.3">
      <c r="A554">
        <v>554</v>
      </c>
      <c r="B554">
        <v>25</v>
      </c>
      <c r="C554" t="s">
        <v>8</v>
      </c>
      <c r="D554" t="s">
        <v>9</v>
      </c>
      <c r="E554" t="s">
        <v>15</v>
      </c>
      <c r="F554">
        <v>2</v>
      </c>
      <c r="G554" s="1">
        <v>110000</v>
      </c>
      <c r="H554" t="s">
        <v>32</v>
      </c>
      <c r="I554" t="s">
        <v>12</v>
      </c>
    </row>
    <row r="555" spans="1:9" x14ac:dyDescent="0.3">
      <c r="A555">
        <v>555</v>
      </c>
      <c r="B555">
        <v>30</v>
      </c>
      <c r="C555" t="s">
        <v>13</v>
      </c>
      <c r="D555" t="s">
        <v>18</v>
      </c>
      <c r="E555" t="s">
        <v>60</v>
      </c>
      <c r="F555">
        <v>7</v>
      </c>
      <c r="G555" s="1">
        <v>185000</v>
      </c>
      <c r="H555" t="s">
        <v>16</v>
      </c>
      <c r="I555" t="s">
        <v>23</v>
      </c>
    </row>
    <row r="556" spans="1:9" x14ac:dyDescent="0.3">
      <c r="A556">
        <v>556</v>
      </c>
      <c r="B556">
        <v>27</v>
      </c>
      <c r="C556" t="s">
        <v>8</v>
      </c>
      <c r="D556" t="s">
        <v>9</v>
      </c>
      <c r="E556" t="s">
        <v>10</v>
      </c>
      <c r="F556">
        <v>4</v>
      </c>
      <c r="G556" s="1">
        <v>140000</v>
      </c>
      <c r="H556" t="s">
        <v>27</v>
      </c>
      <c r="I556" t="s">
        <v>30</v>
      </c>
    </row>
    <row r="557" spans="1:9" x14ac:dyDescent="0.3">
      <c r="A557">
        <v>557</v>
      </c>
      <c r="B557">
        <v>34</v>
      </c>
      <c r="C557" t="s">
        <v>13</v>
      </c>
      <c r="D557" t="s">
        <v>14</v>
      </c>
      <c r="E557" t="s">
        <v>25</v>
      </c>
      <c r="F557">
        <v>12</v>
      </c>
      <c r="G557" s="1">
        <v>196000</v>
      </c>
      <c r="H557" t="s">
        <v>11</v>
      </c>
      <c r="I557" t="s">
        <v>44</v>
      </c>
    </row>
    <row r="558" spans="1:9" x14ac:dyDescent="0.3">
      <c r="A558">
        <v>558</v>
      </c>
      <c r="B558">
        <v>31</v>
      </c>
      <c r="C558" t="s">
        <v>8</v>
      </c>
      <c r="D558" t="s">
        <v>9</v>
      </c>
      <c r="E558" t="s">
        <v>15</v>
      </c>
      <c r="F558">
        <v>9</v>
      </c>
      <c r="G558" s="1">
        <v>195000</v>
      </c>
      <c r="H558" t="s">
        <v>20</v>
      </c>
      <c r="I558" t="s">
        <v>23</v>
      </c>
    </row>
    <row r="559" spans="1:9" x14ac:dyDescent="0.3">
      <c r="A559">
        <v>559</v>
      </c>
      <c r="B559">
        <v>28</v>
      </c>
      <c r="C559" t="s">
        <v>13</v>
      </c>
      <c r="D559" t="s">
        <v>9</v>
      </c>
      <c r="E559" t="s">
        <v>10</v>
      </c>
      <c r="F559">
        <v>5</v>
      </c>
      <c r="G559" s="1">
        <v>160000</v>
      </c>
      <c r="H559" t="s">
        <v>27</v>
      </c>
      <c r="I559" t="s">
        <v>12</v>
      </c>
    </row>
    <row r="560" spans="1:9" x14ac:dyDescent="0.3">
      <c r="A560">
        <v>560</v>
      </c>
      <c r="B560">
        <v>26</v>
      </c>
      <c r="C560" t="s">
        <v>8</v>
      </c>
      <c r="D560" t="s">
        <v>9</v>
      </c>
      <c r="E560" t="s">
        <v>15</v>
      </c>
      <c r="F560">
        <v>3</v>
      </c>
      <c r="G560" s="1">
        <v>130000</v>
      </c>
      <c r="H560" t="s">
        <v>32</v>
      </c>
      <c r="I560" t="s">
        <v>33</v>
      </c>
    </row>
    <row r="561" spans="1:9" x14ac:dyDescent="0.3">
      <c r="A561">
        <v>561</v>
      </c>
      <c r="B561">
        <v>29</v>
      </c>
      <c r="C561" t="s">
        <v>13</v>
      </c>
      <c r="D561" t="s">
        <v>14</v>
      </c>
      <c r="E561" t="s">
        <v>60</v>
      </c>
      <c r="F561">
        <v>6</v>
      </c>
      <c r="G561" s="1">
        <v>180000</v>
      </c>
      <c r="H561" t="s">
        <v>27</v>
      </c>
      <c r="I561" t="s">
        <v>12</v>
      </c>
    </row>
    <row r="562" spans="1:9" x14ac:dyDescent="0.3">
      <c r="A562">
        <v>562</v>
      </c>
      <c r="B562">
        <v>32</v>
      </c>
      <c r="C562" t="s">
        <v>8</v>
      </c>
      <c r="D562" t="s">
        <v>9</v>
      </c>
      <c r="E562" t="s">
        <v>10</v>
      </c>
      <c r="F562">
        <v>8</v>
      </c>
      <c r="G562" s="1">
        <v>190000</v>
      </c>
      <c r="H562" t="s">
        <v>32</v>
      </c>
      <c r="I562" t="s">
        <v>33</v>
      </c>
    </row>
    <row r="563" spans="1:9" x14ac:dyDescent="0.3">
      <c r="A563">
        <v>563</v>
      </c>
      <c r="B563">
        <v>33</v>
      </c>
      <c r="C563" t="s">
        <v>13</v>
      </c>
      <c r="D563" t="s">
        <v>14</v>
      </c>
      <c r="E563" t="s">
        <v>25</v>
      </c>
      <c r="F563">
        <v>11</v>
      </c>
      <c r="G563" s="1">
        <v>198000</v>
      </c>
      <c r="H563" t="s">
        <v>32</v>
      </c>
      <c r="I563" t="s">
        <v>33</v>
      </c>
    </row>
    <row r="564" spans="1:9" x14ac:dyDescent="0.3">
      <c r="A564">
        <v>564</v>
      </c>
      <c r="B564">
        <v>24</v>
      </c>
      <c r="C564" t="s">
        <v>8</v>
      </c>
      <c r="D564" t="s">
        <v>9</v>
      </c>
      <c r="E564" t="s">
        <v>15</v>
      </c>
      <c r="F564">
        <v>1</v>
      </c>
      <c r="G564" s="1">
        <v>90000</v>
      </c>
      <c r="H564" t="s">
        <v>27</v>
      </c>
      <c r="I564" t="s">
        <v>12</v>
      </c>
    </row>
    <row r="565" spans="1:9" x14ac:dyDescent="0.3">
      <c r="A565">
        <v>565</v>
      </c>
      <c r="B565">
        <v>27</v>
      </c>
      <c r="C565" t="s">
        <v>8</v>
      </c>
      <c r="D565" t="s">
        <v>9</v>
      </c>
      <c r="E565" t="s">
        <v>10</v>
      </c>
      <c r="F565">
        <v>4</v>
      </c>
      <c r="G565" s="1">
        <v>140000</v>
      </c>
      <c r="H565" t="s">
        <v>32</v>
      </c>
      <c r="I565" t="s">
        <v>23</v>
      </c>
    </row>
    <row r="566" spans="1:9" x14ac:dyDescent="0.3">
      <c r="A566">
        <v>566</v>
      </c>
      <c r="B566">
        <v>25</v>
      </c>
      <c r="C566" t="s">
        <v>13</v>
      </c>
      <c r="D566" t="s">
        <v>9</v>
      </c>
      <c r="E566" t="s">
        <v>15</v>
      </c>
      <c r="F566">
        <v>2</v>
      </c>
      <c r="G566" s="1">
        <v>110000</v>
      </c>
      <c r="H566" t="s">
        <v>32</v>
      </c>
      <c r="I566" t="s">
        <v>12</v>
      </c>
    </row>
    <row r="567" spans="1:9" x14ac:dyDescent="0.3">
      <c r="A567">
        <v>567</v>
      </c>
      <c r="B567">
        <v>30</v>
      </c>
      <c r="C567" t="s">
        <v>13</v>
      </c>
      <c r="D567" t="s">
        <v>18</v>
      </c>
      <c r="E567" t="s">
        <v>60</v>
      </c>
      <c r="F567">
        <v>7</v>
      </c>
      <c r="G567" s="1">
        <v>185000</v>
      </c>
      <c r="H567" t="s">
        <v>16</v>
      </c>
      <c r="I567" t="s">
        <v>23</v>
      </c>
    </row>
    <row r="568" spans="1:9" x14ac:dyDescent="0.3">
      <c r="A568">
        <v>568</v>
      </c>
      <c r="B568">
        <v>31</v>
      </c>
      <c r="C568" t="s">
        <v>8</v>
      </c>
      <c r="D568" t="s">
        <v>9</v>
      </c>
      <c r="E568" t="s">
        <v>15</v>
      </c>
      <c r="F568">
        <v>9</v>
      </c>
      <c r="G568" s="1">
        <v>195000</v>
      </c>
      <c r="H568" t="s">
        <v>11</v>
      </c>
      <c r="I568" t="s">
        <v>23</v>
      </c>
    </row>
    <row r="569" spans="1:9" x14ac:dyDescent="0.3">
      <c r="A569">
        <v>569</v>
      </c>
      <c r="B569">
        <v>28</v>
      </c>
      <c r="C569" t="s">
        <v>13</v>
      </c>
      <c r="D569" t="s">
        <v>9</v>
      </c>
      <c r="E569" t="s">
        <v>10</v>
      </c>
      <c r="F569">
        <v>5</v>
      </c>
      <c r="G569" s="1">
        <v>160000</v>
      </c>
      <c r="H569" t="s">
        <v>20</v>
      </c>
      <c r="I569" t="s">
        <v>23</v>
      </c>
    </row>
    <row r="570" spans="1:9" x14ac:dyDescent="0.3">
      <c r="A570">
        <v>570</v>
      </c>
      <c r="B570">
        <v>26</v>
      </c>
      <c r="C570" t="s">
        <v>8</v>
      </c>
      <c r="D570" t="s">
        <v>9</v>
      </c>
      <c r="E570" t="s">
        <v>15</v>
      </c>
      <c r="F570">
        <v>3</v>
      </c>
      <c r="G570" s="1">
        <v>130000</v>
      </c>
      <c r="H570" t="s">
        <v>20</v>
      </c>
      <c r="I570" t="s">
        <v>12</v>
      </c>
    </row>
    <row r="571" spans="1:9" x14ac:dyDescent="0.3">
      <c r="A571">
        <v>571</v>
      </c>
      <c r="B571">
        <v>29</v>
      </c>
      <c r="C571" t="s">
        <v>13</v>
      </c>
      <c r="D571" t="s">
        <v>14</v>
      </c>
      <c r="E571" t="s">
        <v>60</v>
      </c>
      <c r="F571">
        <v>6</v>
      </c>
      <c r="G571" s="1">
        <v>180000</v>
      </c>
      <c r="H571" t="s">
        <v>16</v>
      </c>
      <c r="I571" t="s">
        <v>17</v>
      </c>
    </row>
    <row r="572" spans="1:9" x14ac:dyDescent="0.3">
      <c r="A572">
        <v>572</v>
      </c>
      <c r="B572">
        <v>32</v>
      </c>
      <c r="C572" t="s">
        <v>8</v>
      </c>
      <c r="D572" t="s">
        <v>9</v>
      </c>
      <c r="E572" t="s">
        <v>10</v>
      </c>
      <c r="F572">
        <v>8</v>
      </c>
      <c r="G572" s="1">
        <v>190000</v>
      </c>
      <c r="H572" t="s">
        <v>32</v>
      </c>
      <c r="I572" t="s">
        <v>33</v>
      </c>
    </row>
    <row r="573" spans="1:9" x14ac:dyDescent="0.3">
      <c r="A573">
        <v>573</v>
      </c>
      <c r="B573">
        <v>33</v>
      </c>
      <c r="C573" t="s">
        <v>13</v>
      </c>
      <c r="D573" t="s">
        <v>14</v>
      </c>
      <c r="E573" t="s">
        <v>25</v>
      </c>
      <c r="F573">
        <v>11</v>
      </c>
      <c r="G573" s="1">
        <v>198000</v>
      </c>
      <c r="H573" t="s">
        <v>20</v>
      </c>
      <c r="I573" t="s">
        <v>23</v>
      </c>
    </row>
    <row r="574" spans="1:9" x14ac:dyDescent="0.3">
      <c r="A574">
        <v>574</v>
      </c>
      <c r="B574">
        <v>24</v>
      </c>
      <c r="C574" t="s">
        <v>8</v>
      </c>
      <c r="D574" t="s">
        <v>9</v>
      </c>
      <c r="E574" t="s">
        <v>15</v>
      </c>
      <c r="F574">
        <v>1</v>
      </c>
      <c r="G574" s="1">
        <v>90000</v>
      </c>
      <c r="H574" t="s">
        <v>11</v>
      </c>
      <c r="I574" t="s">
        <v>35</v>
      </c>
    </row>
    <row r="575" spans="1:9" x14ac:dyDescent="0.3">
      <c r="A575">
        <v>575</v>
      </c>
      <c r="B575">
        <v>27</v>
      </c>
      <c r="C575" t="s">
        <v>8</v>
      </c>
      <c r="D575" t="s">
        <v>9</v>
      </c>
      <c r="E575" t="s">
        <v>10</v>
      </c>
      <c r="F575">
        <v>4</v>
      </c>
      <c r="G575" s="1">
        <v>140000</v>
      </c>
      <c r="H575" t="s">
        <v>16</v>
      </c>
      <c r="I575" t="s">
        <v>17</v>
      </c>
    </row>
    <row r="576" spans="1:9" x14ac:dyDescent="0.3">
      <c r="A576">
        <v>576</v>
      </c>
      <c r="B576">
        <v>25</v>
      </c>
      <c r="C576" t="s">
        <v>13</v>
      </c>
      <c r="D576" t="s">
        <v>9</v>
      </c>
      <c r="E576" t="s">
        <v>15</v>
      </c>
      <c r="F576">
        <v>2</v>
      </c>
      <c r="G576" s="1">
        <v>110000</v>
      </c>
      <c r="H576" t="s">
        <v>16</v>
      </c>
      <c r="I576" t="s">
        <v>39</v>
      </c>
    </row>
    <row r="577" spans="1:9" x14ac:dyDescent="0.3">
      <c r="A577">
        <v>577</v>
      </c>
      <c r="B577">
        <v>30</v>
      </c>
      <c r="C577" t="s">
        <v>13</v>
      </c>
      <c r="D577" t="s">
        <v>18</v>
      </c>
      <c r="E577" t="s">
        <v>60</v>
      </c>
      <c r="F577">
        <v>7</v>
      </c>
      <c r="G577" s="1">
        <v>185000</v>
      </c>
      <c r="H577" t="s">
        <v>32</v>
      </c>
      <c r="I577" t="s">
        <v>23</v>
      </c>
    </row>
    <row r="578" spans="1:9" x14ac:dyDescent="0.3">
      <c r="A578">
        <v>578</v>
      </c>
      <c r="B578">
        <v>31</v>
      </c>
      <c r="C578" t="s">
        <v>8</v>
      </c>
      <c r="D578" t="s">
        <v>9</v>
      </c>
      <c r="E578" t="s">
        <v>15</v>
      </c>
      <c r="F578">
        <v>9</v>
      </c>
      <c r="G578" s="1">
        <v>195000</v>
      </c>
      <c r="H578" t="s">
        <v>27</v>
      </c>
      <c r="I578" t="s">
        <v>30</v>
      </c>
    </row>
    <row r="579" spans="1:9" x14ac:dyDescent="0.3">
      <c r="A579">
        <v>579</v>
      </c>
      <c r="B579">
        <v>28</v>
      </c>
      <c r="C579" t="s">
        <v>13</v>
      </c>
      <c r="D579" t="s">
        <v>9</v>
      </c>
      <c r="E579" t="s">
        <v>10</v>
      </c>
      <c r="F579">
        <v>5</v>
      </c>
      <c r="G579" s="1">
        <v>160000</v>
      </c>
      <c r="H579" t="s">
        <v>20</v>
      </c>
      <c r="I579" t="s">
        <v>23</v>
      </c>
    </row>
    <row r="580" spans="1:9" x14ac:dyDescent="0.3">
      <c r="A580">
        <v>580</v>
      </c>
      <c r="B580">
        <v>26</v>
      </c>
      <c r="C580" t="s">
        <v>8</v>
      </c>
      <c r="D580" t="s">
        <v>9</v>
      </c>
      <c r="E580" t="s">
        <v>15</v>
      </c>
      <c r="F580">
        <v>3</v>
      </c>
      <c r="G580" s="1">
        <v>130000</v>
      </c>
      <c r="H580" t="s">
        <v>11</v>
      </c>
      <c r="I580" t="s">
        <v>23</v>
      </c>
    </row>
    <row r="581" spans="1:9" x14ac:dyDescent="0.3">
      <c r="A581">
        <v>581</v>
      </c>
      <c r="B581">
        <v>29</v>
      </c>
      <c r="C581" t="s">
        <v>13</v>
      </c>
      <c r="D581" t="s">
        <v>14</v>
      </c>
      <c r="E581" t="s">
        <v>60</v>
      </c>
      <c r="F581">
        <v>6</v>
      </c>
      <c r="G581" s="1">
        <v>180000</v>
      </c>
      <c r="H581" t="s">
        <v>20</v>
      </c>
      <c r="I581" t="s">
        <v>23</v>
      </c>
    </row>
    <row r="582" spans="1:9" x14ac:dyDescent="0.3">
      <c r="A582">
        <v>582</v>
      </c>
      <c r="B582">
        <v>32</v>
      </c>
      <c r="C582" t="s">
        <v>8</v>
      </c>
      <c r="D582" t="s">
        <v>9</v>
      </c>
      <c r="E582" t="s">
        <v>10</v>
      </c>
      <c r="F582">
        <v>8</v>
      </c>
      <c r="G582" s="1">
        <v>190000</v>
      </c>
      <c r="H582" t="s">
        <v>27</v>
      </c>
      <c r="I582" t="s">
        <v>12</v>
      </c>
    </row>
    <row r="583" spans="1:9" x14ac:dyDescent="0.3">
      <c r="A583">
        <v>583</v>
      </c>
      <c r="B583">
        <v>33</v>
      </c>
      <c r="C583" t="s">
        <v>13</v>
      </c>
      <c r="D583" t="s">
        <v>14</v>
      </c>
      <c r="E583" t="s">
        <v>25</v>
      </c>
      <c r="F583">
        <v>11</v>
      </c>
      <c r="G583" s="1">
        <v>198000</v>
      </c>
      <c r="H583" t="s">
        <v>20</v>
      </c>
      <c r="I583" t="s">
        <v>12</v>
      </c>
    </row>
    <row r="584" spans="1:9" x14ac:dyDescent="0.3">
      <c r="A584">
        <v>584</v>
      </c>
      <c r="B584">
        <v>24</v>
      </c>
      <c r="C584" t="s">
        <v>8</v>
      </c>
      <c r="D584" t="s">
        <v>9</v>
      </c>
      <c r="E584" t="s">
        <v>15</v>
      </c>
      <c r="F584">
        <v>1</v>
      </c>
      <c r="G584" s="1">
        <v>90000</v>
      </c>
      <c r="H584" t="s">
        <v>27</v>
      </c>
      <c r="I584" t="s">
        <v>28</v>
      </c>
    </row>
    <row r="585" spans="1:9" x14ac:dyDescent="0.3">
      <c r="A585">
        <v>585</v>
      </c>
      <c r="B585">
        <v>27</v>
      </c>
      <c r="C585" t="s">
        <v>8</v>
      </c>
      <c r="D585" t="s">
        <v>9</v>
      </c>
      <c r="E585" t="s">
        <v>10</v>
      </c>
      <c r="F585">
        <v>4</v>
      </c>
      <c r="G585" s="1">
        <v>140000</v>
      </c>
      <c r="H585" t="s">
        <v>27</v>
      </c>
      <c r="I585" t="s">
        <v>28</v>
      </c>
    </row>
    <row r="586" spans="1:9" x14ac:dyDescent="0.3">
      <c r="A586">
        <v>586</v>
      </c>
      <c r="B586">
        <v>25</v>
      </c>
      <c r="C586" t="s">
        <v>13</v>
      </c>
      <c r="D586" t="s">
        <v>9</v>
      </c>
      <c r="E586" t="s">
        <v>15</v>
      </c>
      <c r="F586">
        <v>2</v>
      </c>
      <c r="G586" s="1">
        <v>110000</v>
      </c>
      <c r="H586" t="s">
        <v>16</v>
      </c>
      <c r="I586" t="s">
        <v>17</v>
      </c>
    </row>
    <row r="587" spans="1:9" x14ac:dyDescent="0.3">
      <c r="A587">
        <v>587</v>
      </c>
      <c r="B587">
        <v>30</v>
      </c>
      <c r="C587" t="s">
        <v>13</v>
      </c>
      <c r="D587" t="s">
        <v>18</v>
      </c>
      <c r="E587" t="s">
        <v>60</v>
      </c>
      <c r="F587">
        <v>7</v>
      </c>
      <c r="G587" s="1">
        <v>185000</v>
      </c>
      <c r="H587" t="s">
        <v>16</v>
      </c>
      <c r="I587" t="s">
        <v>17</v>
      </c>
    </row>
    <row r="588" spans="1:9" x14ac:dyDescent="0.3">
      <c r="A588">
        <v>588</v>
      </c>
      <c r="B588">
        <v>31</v>
      </c>
      <c r="C588" t="s">
        <v>8</v>
      </c>
      <c r="D588" t="s">
        <v>9</v>
      </c>
      <c r="E588" t="s">
        <v>15</v>
      </c>
      <c r="F588">
        <v>9</v>
      </c>
      <c r="G588" s="1">
        <v>195000</v>
      </c>
      <c r="H588" t="s">
        <v>11</v>
      </c>
      <c r="I588" t="s">
        <v>23</v>
      </c>
    </row>
    <row r="589" spans="1:9" x14ac:dyDescent="0.3">
      <c r="A589">
        <v>589</v>
      </c>
      <c r="B589">
        <v>28</v>
      </c>
      <c r="C589" t="s">
        <v>13</v>
      </c>
      <c r="D589" t="s">
        <v>9</v>
      </c>
      <c r="E589" t="s">
        <v>10</v>
      </c>
      <c r="F589">
        <v>5</v>
      </c>
      <c r="G589" s="1">
        <v>160000</v>
      </c>
      <c r="H589" t="s">
        <v>32</v>
      </c>
      <c r="I589" t="s">
        <v>23</v>
      </c>
    </row>
    <row r="590" spans="1:9" x14ac:dyDescent="0.3">
      <c r="A590">
        <v>590</v>
      </c>
      <c r="B590">
        <v>26</v>
      </c>
      <c r="C590" t="s">
        <v>8</v>
      </c>
      <c r="D590" t="s">
        <v>9</v>
      </c>
      <c r="E590" t="s">
        <v>15</v>
      </c>
      <c r="F590">
        <v>3</v>
      </c>
      <c r="G590" s="1">
        <v>130000</v>
      </c>
      <c r="H590" t="s">
        <v>32</v>
      </c>
      <c r="I590" t="s">
        <v>33</v>
      </c>
    </row>
    <row r="591" spans="1:9" x14ac:dyDescent="0.3">
      <c r="A591">
        <v>591</v>
      </c>
      <c r="B591">
        <v>29</v>
      </c>
      <c r="C591" t="s">
        <v>13</v>
      </c>
      <c r="D591" t="s">
        <v>14</v>
      </c>
      <c r="E591" t="s">
        <v>60</v>
      </c>
      <c r="F591">
        <v>6</v>
      </c>
      <c r="G591" s="1">
        <v>180000</v>
      </c>
      <c r="H591" t="s">
        <v>32</v>
      </c>
      <c r="I591" t="s">
        <v>23</v>
      </c>
    </row>
    <row r="592" spans="1:9" x14ac:dyDescent="0.3">
      <c r="A592">
        <v>592</v>
      </c>
      <c r="B592">
        <v>32</v>
      </c>
      <c r="C592" t="s">
        <v>8</v>
      </c>
      <c r="D592" t="s">
        <v>9</v>
      </c>
      <c r="E592" t="s">
        <v>10</v>
      </c>
      <c r="F592">
        <v>8</v>
      </c>
      <c r="G592" s="1">
        <v>190000</v>
      </c>
      <c r="H592" t="s">
        <v>32</v>
      </c>
      <c r="I592" t="s">
        <v>23</v>
      </c>
    </row>
    <row r="593" spans="1:9" x14ac:dyDescent="0.3">
      <c r="A593">
        <v>593</v>
      </c>
      <c r="B593">
        <v>33</v>
      </c>
      <c r="C593" t="s">
        <v>13</v>
      </c>
      <c r="D593" t="s">
        <v>14</v>
      </c>
      <c r="E593" t="s">
        <v>25</v>
      </c>
      <c r="F593">
        <v>11</v>
      </c>
      <c r="G593" s="1">
        <v>198000</v>
      </c>
      <c r="H593" t="s">
        <v>27</v>
      </c>
      <c r="I593" t="s">
        <v>12</v>
      </c>
    </row>
    <row r="594" spans="1:9" x14ac:dyDescent="0.3">
      <c r="A594">
        <v>594</v>
      </c>
      <c r="B594">
        <v>24</v>
      </c>
      <c r="C594" t="s">
        <v>8</v>
      </c>
      <c r="D594" t="s">
        <v>9</v>
      </c>
      <c r="E594" t="s">
        <v>15</v>
      </c>
      <c r="F594">
        <v>1</v>
      </c>
      <c r="G594" s="1">
        <v>90000</v>
      </c>
      <c r="H594" t="s">
        <v>20</v>
      </c>
      <c r="I594" t="s">
        <v>12</v>
      </c>
    </row>
    <row r="595" spans="1:9" x14ac:dyDescent="0.3">
      <c r="A595">
        <v>595</v>
      </c>
      <c r="B595">
        <v>27</v>
      </c>
      <c r="C595" t="s">
        <v>8</v>
      </c>
      <c r="D595" t="s">
        <v>9</v>
      </c>
      <c r="E595" t="s">
        <v>10</v>
      </c>
      <c r="F595">
        <v>4</v>
      </c>
      <c r="G595" s="1">
        <v>140000</v>
      </c>
      <c r="H595" t="s">
        <v>16</v>
      </c>
      <c r="I595" t="s">
        <v>12</v>
      </c>
    </row>
    <row r="596" spans="1:9" x14ac:dyDescent="0.3">
      <c r="A596">
        <v>596</v>
      </c>
      <c r="B596">
        <v>25</v>
      </c>
      <c r="C596" t="s">
        <v>8</v>
      </c>
      <c r="D596" t="s">
        <v>9</v>
      </c>
      <c r="E596" t="s">
        <v>15</v>
      </c>
      <c r="F596">
        <v>2</v>
      </c>
      <c r="G596" s="1">
        <v>125000</v>
      </c>
      <c r="H596" t="s">
        <v>11</v>
      </c>
      <c r="I596" t="s">
        <v>12</v>
      </c>
    </row>
    <row r="597" spans="1:9" x14ac:dyDescent="0.3">
      <c r="A597">
        <v>597</v>
      </c>
      <c r="B597">
        <v>28</v>
      </c>
      <c r="C597" t="s">
        <v>13</v>
      </c>
      <c r="D597" t="s">
        <v>14</v>
      </c>
      <c r="E597" t="s">
        <v>60</v>
      </c>
      <c r="F597">
        <v>6</v>
      </c>
      <c r="G597" s="1">
        <v>175000</v>
      </c>
      <c r="H597" t="s">
        <v>20</v>
      </c>
      <c r="I597" t="s">
        <v>23</v>
      </c>
    </row>
    <row r="598" spans="1:9" x14ac:dyDescent="0.3">
      <c r="A598">
        <v>598</v>
      </c>
      <c r="B598">
        <v>30</v>
      </c>
      <c r="C598" t="s">
        <v>8</v>
      </c>
      <c r="D598" t="s">
        <v>9</v>
      </c>
      <c r="E598" t="s">
        <v>10</v>
      </c>
      <c r="F598">
        <v>8</v>
      </c>
      <c r="G598" s="1">
        <v>190000</v>
      </c>
      <c r="H598" t="s">
        <v>11</v>
      </c>
      <c r="I598" t="s">
        <v>12</v>
      </c>
    </row>
    <row r="599" spans="1:9" x14ac:dyDescent="0.3">
      <c r="A599">
        <v>599</v>
      </c>
      <c r="B599">
        <v>27</v>
      </c>
      <c r="C599" t="s">
        <v>13</v>
      </c>
      <c r="D599" t="s">
        <v>9</v>
      </c>
      <c r="E599" t="s">
        <v>25</v>
      </c>
      <c r="F599">
        <v>4</v>
      </c>
      <c r="G599" s="1">
        <v>150000</v>
      </c>
      <c r="H599" t="s">
        <v>11</v>
      </c>
      <c r="I599" t="s">
        <v>35</v>
      </c>
    </row>
    <row r="600" spans="1:9" x14ac:dyDescent="0.3">
      <c r="A600">
        <v>600</v>
      </c>
      <c r="B600">
        <v>24</v>
      </c>
      <c r="C600" t="s">
        <v>8</v>
      </c>
      <c r="D600" t="s">
        <v>9</v>
      </c>
      <c r="E600" t="s">
        <v>15</v>
      </c>
      <c r="F600">
        <v>1</v>
      </c>
      <c r="G600" s="1">
        <v>95000</v>
      </c>
      <c r="H600" t="s">
        <v>11</v>
      </c>
      <c r="I600" t="s">
        <v>44</v>
      </c>
    </row>
    <row r="601" spans="1:9" x14ac:dyDescent="0.3">
      <c r="A601">
        <v>601</v>
      </c>
      <c r="B601">
        <v>31</v>
      </c>
      <c r="C601" t="s">
        <v>8</v>
      </c>
      <c r="D601" t="s">
        <v>14</v>
      </c>
      <c r="E601" t="s">
        <v>60</v>
      </c>
      <c r="F601">
        <v>9</v>
      </c>
      <c r="G601" s="1">
        <v>195000</v>
      </c>
      <c r="H601" t="s">
        <v>20</v>
      </c>
      <c r="I601" t="s">
        <v>12</v>
      </c>
    </row>
    <row r="602" spans="1:9" x14ac:dyDescent="0.3">
      <c r="A602">
        <v>602</v>
      </c>
      <c r="B602">
        <v>28</v>
      </c>
      <c r="C602" t="s">
        <v>8</v>
      </c>
      <c r="D602" t="s">
        <v>9</v>
      </c>
      <c r="E602" t="s">
        <v>10</v>
      </c>
      <c r="F602">
        <v>5</v>
      </c>
      <c r="G602" s="1">
        <v>160000</v>
      </c>
      <c r="H602" t="s">
        <v>16</v>
      </c>
      <c r="I602" t="s">
        <v>39</v>
      </c>
    </row>
    <row r="603" spans="1:9" x14ac:dyDescent="0.3">
      <c r="A603">
        <v>603</v>
      </c>
      <c r="B603">
        <v>33</v>
      </c>
      <c r="C603" t="s">
        <v>13</v>
      </c>
      <c r="D603" t="s">
        <v>14</v>
      </c>
      <c r="E603" t="s">
        <v>25</v>
      </c>
      <c r="F603">
        <v>11</v>
      </c>
      <c r="G603" s="1">
        <v>198000</v>
      </c>
      <c r="H603" t="s">
        <v>32</v>
      </c>
      <c r="I603" t="s">
        <v>12</v>
      </c>
    </row>
    <row r="604" spans="1:9" x14ac:dyDescent="0.3">
      <c r="A604">
        <v>604</v>
      </c>
      <c r="B604">
        <v>26</v>
      </c>
      <c r="C604" t="s">
        <v>8</v>
      </c>
      <c r="D604" t="s">
        <v>9</v>
      </c>
      <c r="E604" t="s">
        <v>15</v>
      </c>
      <c r="F604">
        <v>3</v>
      </c>
      <c r="G604" s="1">
        <v>130000</v>
      </c>
      <c r="H604" t="s">
        <v>20</v>
      </c>
      <c r="I604" t="s">
        <v>23</v>
      </c>
    </row>
    <row r="605" spans="1:9" x14ac:dyDescent="0.3">
      <c r="A605">
        <v>605</v>
      </c>
      <c r="B605">
        <v>30</v>
      </c>
      <c r="C605" t="s">
        <v>13</v>
      </c>
      <c r="D605" t="s">
        <v>18</v>
      </c>
      <c r="E605" t="s">
        <v>60</v>
      </c>
      <c r="F605">
        <v>7</v>
      </c>
      <c r="G605" s="1">
        <v>185000</v>
      </c>
      <c r="H605" t="s">
        <v>27</v>
      </c>
      <c r="I605" t="s">
        <v>30</v>
      </c>
    </row>
    <row r="606" spans="1:9" x14ac:dyDescent="0.3">
      <c r="A606">
        <v>606</v>
      </c>
      <c r="B606">
        <v>27</v>
      </c>
      <c r="C606" t="s">
        <v>8</v>
      </c>
      <c r="D606" t="s">
        <v>9</v>
      </c>
      <c r="E606" t="s">
        <v>10</v>
      </c>
      <c r="F606">
        <v>4</v>
      </c>
      <c r="G606" s="1">
        <v>140000</v>
      </c>
      <c r="H606" t="s">
        <v>32</v>
      </c>
      <c r="I606" t="s">
        <v>12</v>
      </c>
    </row>
    <row r="607" spans="1:9" x14ac:dyDescent="0.3">
      <c r="A607">
        <v>607</v>
      </c>
      <c r="B607">
        <v>34</v>
      </c>
      <c r="C607" t="s">
        <v>13</v>
      </c>
      <c r="D607" t="s">
        <v>14</v>
      </c>
      <c r="E607" t="s">
        <v>25</v>
      </c>
      <c r="F607">
        <v>12</v>
      </c>
      <c r="G607" s="1">
        <v>196000</v>
      </c>
      <c r="H607" t="s">
        <v>11</v>
      </c>
      <c r="I607" t="s">
        <v>23</v>
      </c>
    </row>
    <row r="608" spans="1:9" x14ac:dyDescent="0.3">
      <c r="A608">
        <v>608</v>
      </c>
      <c r="B608">
        <v>23</v>
      </c>
      <c r="C608" t="s">
        <v>8</v>
      </c>
      <c r="D608" t="s">
        <v>9</v>
      </c>
      <c r="E608" t="s">
        <v>15</v>
      </c>
      <c r="F608">
        <v>1</v>
      </c>
      <c r="G608" s="1">
        <v>90000</v>
      </c>
      <c r="H608" t="s">
        <v>20</v>
      </c>
      <c r="I608" t="s">
        <v>23</v>
      </c>
    </row>
    <row r="609" spans="1:9" x14ac:dyDescent="0.3">
      <c r="A609">
        <v>609</v>
      </c>
      <c r="B609">
        <v>32</v>
      </c>
      <c r="C609" t="s">
        <v>13</v>
      </c>
      <c r="D609" t="s">
        <v>18</v>
      </c>
      <c r="E609" t="s">
        <v>60</v>
      </c>
      <c r="F609">
        <v>10</v>
      </c>
      <c r="G609" s="1">
        <v>193000</v>
      </c>
      <c r="H609" t="s">
        <v>20</v>
      </c>
      <c r="I609" t="s">
        <v>56</v>
      </c>
    </row>
    <row r="610" spans="1:9" x14ac:dyDescent="0.3">
      <c r="A610">
        <v>610</v>
      </c>
      <c r="B610">
        <v>29</v>
      </c>
      <c r="C610" t="s">
        <v>8</v>
      </c>
      <c r="D610" t="s">
        <v>9</v>
      </c>
      <c r="E610" t="s">
        <v>10</v>
      </c>
      <c r="F610">
        <v>6</v>
      </c>
      <c r="G610" s="1">
        <v>170000</v>
      </c>
      <c r="H610" t="s">
        <v>16</v>
      </c>
      <c r="I610" t="s">
        <v>17</v>
      </c>
    </row>
    <row r="611" spans="1:9" x14ac:dyDescent="0.3">
      <c r="A611">
        <v>611</v>
      </c>
      <c r="B611">
        <v>30</v>
      </c>
      <c r="C611" t="s">
        <v>13</v>
      </c>
      <c r="D611" t="s">
        <v>9</v>
      </c>
      <c r="E611" t="s">
        <v>25</v>
      </c>
      <c r="F611">
        <v>5</v>
      </c>
      <c r="G611" s="1">
        <v>160000</v>
      </c>
      <c r="H611" t="s">
        <v>27</v>
      </c>
      <c r="I611" t="s">
        <v>12</v>
      </c>
    </row>
    <row r="612" spans="1:9" x14ac:dyDescent="0.3">
      <c r="A612">
        <v>612</v>
      </c>
      <c r="B612">
        <v>26</v>
      </c>
      <c r="C612" t="s">
        <v>8</v>
      </c>
      <c r="D612" t="s">
        <v>9</v>
      </c>
      <c r="E612" t="s">
        <v>15</v>
      </c>
      <c r="F612">
        <v>3</v>
      </c>
      <c r="G612" s="1">
        <v>135000</v>
      </c>
      <c r="H612" t="s">
        <v>20</v>
      </c>
      <c r="I612" t="s">
        <v>23</v>
      </c>
    </row>
    <row r="613" spans="1:9" x14ac:dyDescent="0.3">
      <c r="A613">
        <v>613</v>
      </c>
      <c r="B613">
        <v>31</v>
      </c>
      <c r="C613" t="s">
        <v>13</v>
      </c>
      <c r="D613" t="s">
        <v>14</v>
      </c>
      <c r="E613" t="s">
        <v>60</v>
      </c>
      <c r="F613">
        <v>6</v>
      </c>
      <c r="G613" s="1">
        <v>180000</v>
      </c>
      <c r="H613" t="s">
        <v>20</v>
      </c>
      <c r="I613" t="s">
        <v>12</v>
      </c>
    </row>
    <row r="614" spans="1:9" x14ac:dyDescent="0.3">
      <c r="A614">
        <v>614</v>
      </c>
      <c r="B614">
        <v>28</v>
      </c>
      <c r="C614" t="s">
        <v>8</v>
      </c>
      <c r="D614" t="s">
        <v>9</v>
      </c>
      <c r="E614" t="s">
        <v>10</v>
      </c>
      <c r="F614">
        <v>5</v>
      </c>
      <c r="G614" s="1">
        <v>160000</v>
      </c>
      <c r="H614" t="s">
        <v>11</v>
      </c>
      <c r="I614" t="s">
        <v>44</v>
      </c>
    </row>
    <row r="615" spans="1:9" x14ac:dyDescent="0.3">
      <c r="A615">
        <v>615</v>
      </c>
      <c r="B615">
        <v>33</v>
      </c>
      <c r="C615" t="s">
        <v>13</v>
      </c>
      <c r="D615" t="s">
        <v>14</v>
      </c>
      <c r="E615" t="s">
        <v>25</v>
      </c>
      <c r="F615">
        <v>11</v>
      </c>
      <c r="G615" s="1">
        <v>198000</v>
      </c>
      <c r="H615" t="s">
        <v>20</v>
      </c>
      <c r="I615" t="s">
        <v>56</v>
      </c>
    </row>
    <row r="616" spans="1:9" x14ac:dyDescent="0.3">
      <c r="A616">
        <v>616</v>
      </c>
      <c r="B616">
        <v>24</v>
      </c>
      <c r="C616" t="s">
        <v>8</v>
      </c>
      <c r="D616" t="s">
        <v>9</v>
      </c>
      <c r="E616" t="s">
        <v>15</v>
      </c>
      <c r="F616">
        <v>1</v>
      </c>
      <c r="G616" s="1">
        <v>90000</v>
      </c>
      <c r="H616" t="s">
        <v>32</v>
      </c>
      <c r="I616" t="s">
        <v>12</v>
      </c>
    </row>
    <row r="617" spans="1:9" x14ac:dyDescent="0.3">
      <c r="A617">
        <v>617</v>
      </c>
      <c r="B617">
        <v>30</v>
      </c>
      <c r="C617" t="s">
        <v>13</v>
      </c>
      <c r="D617" t="s">
        <v>18</v>
      </c>
      <c r="E617" t="s">
        <v>60</v>
      </c>
      <c r="F617">
        <v>7</v>
      </c>
      <c r="G617" s="1">
        <v>185000</v>
      </c>
      <c r="H617" t="s">
        <v>27</v>
      </c>
      <c r="I617" t="s">
        <v>28</v>
      </c>
    </row>
    <row r="618" spans="1:9" x14ac:dyDescent="0.3">
      <c r="A618">
        <v>618</v>
      </c>
      <c r="B618">
        <v>27</v>
      </c>
      <c r="C618" t="s">
        <v>8</v>
      </c>
      <c r="D618" t="s">
        <v>9</v>
      </c>
      <c r="E618" t="s">
        <v>10</v>
      </c>
      <c r="F618">
        <v>4</v>
      </c>
      <c r="G618" s="1">
        <v>140000</v>
      </c>
      <c r="H618" t="s">
        <v>32</v>
      </c>
      <c r="I618" t="s">
        <v>33</v>
      </c>
    </row>
    <row r="619" spans="1:9" x14ac:dyDescent="0.3">
      <c r="A619">
        <v>619</v>
      </c>
      <c r="B619">
        <v>34</v>
      </c>
      <c r="C619" t="s">
        <v>13</v>
      </c>
      <c r="D619" t="s">
        <v>14</v>
      </c>
      <c r="E619" t="s">
        <v>25</v>
      </c>
      <c r="F619">
        <v>12</v>
      </c>
      <c r="G619" s="1">
        <v>196000</v>
      </c>
      <c r="H619" t="s">
        <v>16</v>
      </c>
      <c r="I619" t="s">
        <v>23</v>
      </c>
    </row>
    <row r="620" spans="1:9" x14ac:dyDescent="0.3">
      <c r="A620">
        <v>620</v>
      </c>
      <c r="B620">
        <v>25</v>
      </c>
      <c r="C620" t="s">
        <v>8</v>
      </c>
      <c r="D620" t="s">
        <v>9</v>
      </c>
      <c r="E620" t="s">
        <v>15</v>
      </c>
      <c r="F620">
        <v>2</v>
      </c>
      <c r="G620" s="1">
        <v>115000</v>
      </c>
      <c r="H620" t="s">
        <v>27</v>
      </c>
      <c r="I620" t="s">
        <v>28</v>
      </c>
    </row>
    <row r="621" spans="1:9" x14ac:dyDescent="0.3">
      <c r="A621">
        <v>621</v>
      </c>
      <c r="B621">
        <v>29</v>
      </c>
      <c r="C621" t="s">
        <v>13</v>
      </c>
      <c r="D621" t="s">
        <v>14</v>
      </c>
      <c r="E621" t="s">
        <v>60</v>
      </c>
      <c r="F621">
        <v>6</v>
      </c>
      <c r="G621" s="1">
        <v>180000</v>
      </c>
      <c r="H621" t="s">
        <v>20</v>
      </c>
      <c r="I621" t="s">
        <v>23</v>
      </c>
    </row>
    <row r="622" spans="1:9" x14ac:dyDescent="0.3">
      <c r="A622">
        <v>622</v>
      </c>
      <c r="B622">
        <v>32</v>
      </c>
      <c r="C622" t="s">
        <v>8</v>
      </c>
      <c r="D622" t="s">
        <v>9</v>
      </c>
      <c r="E622" t="s">
        <v>10</v>
      </c>
      <c r="F622">
        <v>8</v>
      </c>
      <c r="G622" s="1">
        <v>190000</v>
      </c>
      <c r="H622" t="s">
        <v>27</v>
      </c>
      <c r="I622" t="s">
        <v>28</v>
      </c>
    </row>
    <row r="623" spans="1:9" x14ac:dyDescent="0.3">
      <c r="A623">
        <v>623</v>
      </c>
      <c r="B623">
        <v>27</v>
      </c>
      <c r="C623" t="s">
        <v>13</v>
      </c>
      <c r="D623" t="s">
        <v>9</v>
      </c>
      <c r="E623" t="s">
        <v>25</v>
      </c>
      <c r="F623">
        <v>4</v>
      </c>
      <c r="G623" s="1">
        <v>150000</v>
      </c>
      <c r="H623" t="s">
        <v>16</v>
      </c>
      <c r="I623" t="s">
        <v>39</v>
      </c>
    </row>
    <row r="624" spans="1:9" x14ac:dyDescent="0.3">
      <c r="A624">
        <v>624</v>
      </c>
      <c r="B624">
        <v>31</v>
      </c>
      <c r="C624" t="s">
        <v>8</v>
      </c>
      <c r="D624" t="s">
        <v>9</v>
      </c>
      <c r="E624" t="s">
        <v>15</v>
      </c>
      <c r="F624">
        <v>9</v>
      </c>
      <c r="G624" s="1">
        <v>195000</v>
      </c>
      <c r="H624" t="s">
        <v>11</v>
      </c>
      <c r="I624" t="s">
        <v>23</v>
      </c>
    </row>
    <row r="625" spans="1:9" x14ac:dyDescent="0.3">
      <c r="A625">
        <v>625</v>
      </c>
      <c r="B625">
        <v>28</v>
      </c>
      <c r="C625" t="s">
        <v>13</v>
      </c>
      <c r="D625" t="s">
        <v>9</v>
      </c>
      <c r="E625" t="s">
        <v>10</v>
      </c>
      <c r="F625">
        <v>5</v>
      </c>
      <c r="G625" s="1">
        <v>160000</v>
      </c>
      <c r="H625" t="s">
        <v>11</v>
      </c>
      <c r="I625" t="s">
        <v>23</v>
      </c>
    </row>
    <row r="626" spans="1:9" x14ac:dyDescent="0.3">
      <c r="A626">
        <v>626</v>
      </c>
      <c r="B626">
        <v>33</v>
      </c>
      <c r="C626" t="s">
        <v>8</v>
      </c>
      <c r="D626" t="s">
        <v>14</v>
      </c>
      <c r="E626" t="s">
        <v>25</v>
      </c>
      <c r="F626">
        <v>11</v>
      </c>
      <c r="G626" s="1">
        <v>198000</v>
      </c>
      <c r="H626" t="s">
        <v>11</v>
      </c>
      <c r="I626" t="s">
        <v>44</v>
      </c>
    </row>
    <row r="627" spans="1:9" x14ac:dyDescent="0.3">
      <c r="A627">
        <v>627</v>
      </c>
      <c r="B627">
        <v>26</v>
      </c>
      <c r="C627" t="s">
        <v>13</v>
      </c>
      <c r="D627" t="s">
        <v>9</v>
      </c>
      <c r="E627" t="s">
        <v>15</v>
      </c>
      <c r="F627">
        <v>3</v>
      </c>
      <c r="G627" s="1">
        <v>130000</v>
      </c>
      <c r="H627" t="s">
        <v>20</v>
      </c>
      <c r="I627" t="s">
        <v>23</v>
      </c>
    </row>
    <row r="628" spans="1:9" x14ac:dyDescent="0.3">
      <c r="A628">
        <v>628</v>
      </c>
      <c r="B628">
        <v>30</v>
      </c>
      <c r="C628" t="s">
        <v>8</v>
      </c>
      <c r="D628" t="s">
        <v>18</v>
      </c>
      <c r="E628" t="s">
        <v>60</v>
      </c>
      <c r="F628">
        <v>7</v>
      </c>
      <c r="G628" s="1">
        <v>185000</v>
      </c>
      <c r="H628" t="s">
        <v>11</v>
      </c>
      <c r="I628" t="s">
        <v>35</v>
      </c>
    </row>
    <row r="629" spans="1:9" x14ac:dyDescent="0.3">
      <c r="A629">
        <v>629</v>
      </c>
      <c r="B629">
        <v>27</v>
      </c>
      <c r="C629" t="s">
        <v>13</v>
      </c>
      <c r="D629" t="s">
        <v>9</v>
      </c>
      <c r="E629" t="s">
        <v>10</v>
      </c>
      <c r="F629">
        <v>4</v>
      </c>
      <c r="G629" s="1">
        <v>140000</v>
      </c>
      <c r="H629" t="s">
        <v>20</v>
      </c>
      <c r="I629" t="s">
        <v>12</v>
      </c>
    </row>
    <row r="630" spans="1:9" x14ac:dyDescent="0.3">
      <c r="A630">
        <v>630</v>
      </c>
      <c r="B630">
        <v>34</v>
      </c>
      <c r="C630" t="s">
        <v>8</v>
      </c>
      <c r="D630" t="s">
        <v>14</v>
      </c>
      <c r="E630" t="s">
        <v>25</v>
      </c>
      <c r="F630">
        <v>12</v>
      </c>
      <c r="G630" s="1">
        <v>196000</v>
      </c>
      <c r="H630" t="s">
        <v>27</v>
      </c>
      <c r="I630" t="s">
        <v>28</v>
      </c>
    </row>
    <row r="631" spans="1:9" x14ac:dyDescent="0.3">
      <c r="A631">
        <v>631</v>
      </c>
      <c r="B631">
        <v>25</v>
      </c>
      <c r="C631" t="s">
        <v>13</v>
      </c>
      <c r="D631" t="s">
        <v>9</v>
      </c>
      <c r="E631" t="s">
        <v>15</v>
      </c>
      <c r="F631">
        <v>2</v>
      </c>
      <c r="G631" s="1">
        <v>110000</v>
      </c>
      <c r="H631" t="s">
        <v>32</v>
      </c>
      <c r="I631" t="s">
        <v>23</v>
      </c>
    </row>
    <row r="632" spans="1:9" x14ac:dyDescent="0.3">
      <c r="A632">
        <v>632</v>
      </c>
      <c r="B632">
        <v>32</v>
      </c>
      <c r="C632" t="s">
        <v>8</v>
      </c>
      <c r="D632" t="s">
        <v>9</v>
      </c>
      <c r="E632" t="s">
        <v>10</v>
      </c>
      <c r="F632">
        <v>8</v>
      </c>
      <c r="G632" s="1">
        <v>190000</v>
      </c>
      <c r="H632" t="s">
        <v>20</v>
      </c>
      <c r="I632" t="s">
        <v>56</v>
      </c>
    </row>
    <row r="633" spans="1:9" x14ac:dyDescent="0.3">
      <c r="A633">
        <v>633</v>
      </c>
      <c r="B633">
        <v>29</v>
      </c>
      <c r="C633" t="s">
        <v>13</v>
      </c>
      <c r="D633" t="s">
        <v>14</v>
      </c>
      <c r="E633" t="s">
        <v>60</v>
      </c>
      <c r="F633">
        <v>6</v>
      </c>
      <c r="G633" s="1">
        <v>180000</v>
      </c>
      <c r="H633" t="s">
        <v>27</v>
      </c>
      <c r="I633" t="s">
        <v>12</v>
      </c>
    </row>
    <row r="634" spans="1:9" x14ac:dyDescent="0.3">
      <c r="A634">
        <v>634</v>
      </c>
      <c r="B634">
        <v>30</v>
      </c>
      <c r="C634" t="s">
        <v>8</v>
      </c>
      <c r="D634" t="s">
        <v>9</v>
      </c>
      <c r="E634" t="s">
        <v>15</v>
      </c>
      <c r="F634">
        <v>5</v>
      </c>
      <c r="G634" s="1">
        <v>160000</v>
      </c>
      <c r="H634" t="s">
        <v>27</v>
      </c>
      <c r="I634" t="s">
        <v>30</v>
      </c>
    </row>
    <row r="635" spans="1:9" x14ac:dyDescent="0.3">
      <c r="A635">
        <v>635</v>
      </c>
      <c r="B635">
        <v>33</v>
      </c>
      <c r="C635" t="s">
        <v>13</v>
      </c>
      <c r="D635" t="s">
        <v>14</v>
      </c>
      <c r="E635" t="s">
        <v>25</v>
      </c>
      <c r="F635">
        <v>11</v>
      </c>
      <c r="G635" s="1">
        <v>198000</v>
      </c>
      <c r="H635" t="s">
        <v>11</v>
      </c>
      <c r="I635" t="s">
        <v>35</v>
      </c>
    </row>
    <row r="636" spans="1:9" x14ac:dyDescent="0.3">
      <c r="A636">
        <v>636</v>
      </c>
      <c r="B636">
        <v>24</v>
      </c>
      <c r="C636" t="s">
        <v>8</v>
      </c>
      <c r="D636" t="s">
        <v>9</v>
      </c>
      <c r="E636" t="s">
        <v>15</v>
      </c>
      <c r="F636">
        <v>1</v>
      </c>
      <c r="G636" s="1">
        <v>90000</v>
      </c>
      <c r="H636" t="s">
        <v>20</v>
      </c>
      <c r="I636" t="s">
        <v>23</v>
      </c>
    </row>
    <row r="637" spans="1:9" x14ac:dyDescent="0.3">
      <c r="A637">
        <v>637</v>
      </c>
      <c r="B637">
        <v>31</v>
      </c>
      <c r="C637" t="s">
        <v>13</v>
      </c>
      <c r="D637" t="s">
        <v>18</v>
      </c>
      <c r="E637" t="s">
        <v>60</v>
      </c>
      <c r="F637">
        <v>9</v>
      </c>
      <c r="G637" s="1">
        <v>195000</v>
      </c>
      <c r="H637" t="s">
        <v>32</v>
      </c>
      <c r="I637" t="s">
        <v>23</v>
      </c>
    </row>
    <row r="638" spans="1:9" x14ac:dyDescent="0.3">
      <c r="A638">
        <v>638</v>
      </c>
      <c r="B638">
        <v>28</v>
      </c>
      <c r="C638" t="s">
        <v>8</v>
      </c>
      <c r="D638" t="s">
        <v>9</v>
      </c>
      <c r="E638" t="s">
        <v>10</v>
      </c>
      <c r="F638">
        <v>5</v>
      </c>
      <c r="G638" s="1">
        <v>160000</v>
      </c>
      <c r="H638" t="s">
        <v>20</v>
      </c>
      <c r="I638" t="s">
        <v>56</v>
      </c>
    </row>
    <row r="639" spans="1:9" x14ac:dyDescent="0.3">
      <c r="A639">
        <v>639</v>
      </c>
      <c r="B639">
        <v>27</v>
      </c>
      <c r="C639" t="s">
        <v>13</v>
      </c>
      <c r="D639" t="s">
        <v>9</v>
      </c>
      <c r="E639" t="s">
        <v>25</v>
      </c>
      <c r="F639">
        <v>4</v>
      </c>
      <c r="G639" s="1">
        <v>150000</v>
      </c>
      <c r="H639" t="s">
        <v>16</v>
      </c>
      <c r="I639" t="s">
        <v>23</v>
      </c>
    </row>
    <row r="640" spans="1:9" x14ac:dyDescent="0.3">
      <c r="A640">
        <v>640</v>
      </c>
      <c r="B640">
        <v>26</v>
      </c>
      <c r="C640" t="s">
        <v>8</v>
      </c>
      <c r="D640" t="s">
        <v>9</v>
      </c>
      <c r="E640" t="s">
        <v>15</v>
      </c>
      <c r="F640">
        <v>3</v>
      </c>
      <c r="G640" s="1">
        <v>130000</v>
      </c>
      <c r="H640" t="s">
        <v>20</v>
      </c>
      <c r="I640" t="s">
        <v>56</v>
      </c>
    </row>
    <row r="641" spans="1:9" x14ac:dyDescent="0.3">
      <c r="A641">
        <v>641</v>
      </c>
      <c r="B641">
        <v>29</v>
      </c>
      <c r="C641" t="s">
        <v>13</v>
      </c>
      <c r="D641" t="s">
        <v>14</v>
      </c>
      <c r="E641" t="s">
        <v>60</v>
      </c>
      <c r="F641">
        <v>6</v>
      </c>
      <c r="G641" s="1">
        <v>180000</v>
      </c>
      <c r="H641" t="s">
        <v>20</v>
      </c>
      <c r="I641" t="s">
        <v>56</v>
      </c>
    </row>
    <row r="642" spans="1:9" x14ac:dyDescent="0.3">
      <c r="A642">
        <v>642</v>
      </c>
      <c r="B642">
        <v>32</v>
      </c>
      <c r="C642" t="s">
        <v>8</v>
      </c>
      <c r="D642" t="s">
        <v>9</v>
      </c>
      <c r="E642" t="s">
        <v>10</v>
      </c>
      <c r="F642">
        <v>8</v>
      </c>
      <c r="G642" s="1">
        <v>190000</v>
      </c>
      <c r="H642" t="s">
        <v>11</v>
      </c>
      <c r="I642" t="s">
        <v>12</v>
      </c>
    </row>
    <row r="643" spans="1:9" x14ac:dyDescent="0.3">
      <c r="A643">
        <v>643</v>
      </c>
      <c r="B643">
        <v>33</v>
      </c>
      <c r="C643" t="s">
        <v>13</v>
      </c>
      <c r="D643" t="s">
        <v>14</v>
      </c>
      <c r="E643" t="s">
        <v>25</v>
      </c>
      <c r="F643">
        <v>11</v>
      </c>
      <c r="G643" s="1">
        <v>198000</v>
      </c>
      <c r="H643" t="s">
        <v>16</v>
      </c>
      <c r="I643" t="s">
        <v>39</v>
      </c>
    </row>
    <row r="644" spans="1:9" x14ac:dyDescent="0.3">
      <c r="A644">
        <v>644</v>
      </c>
      <c r="B644">
        <v>25</v>
      </c>
      <c r="C644" t="s">
        <v>8</v>
      </c>
      <c r="D644" t="s">
        <v>9</v>
      </c>
      <c r="E644" t="s">
        <v>15</v>
      </c>
      <c r="F644">
        <v>2</v>
      </c>
      <c r="G644" s="1">
        <v>110000</v>
      </c>
      <c r="H644" t="s">
        <v>11</v>
      </c>
      <c r="I644" t="s">
        <v>35</v>
      </c>
    </row>
    <row r="645" spans="1:9" x14ac:dyDescent="0.3">
      <c r="A645">
        <v>645</v>
      </c>
      <c r="B645">
        <v>30</v>
      </c>
      <c r="C645" t="s">
        <v>13</v>
      </c>
      <c r="D645" t="s">
        <v>18</v>
      </c>
      <c r="E645" t="s">
        <v>60</v>
      </c>
      <c r="F645">
        <v>7</v>
      </c>
      <c r="G645" s="1">
        <v>185000</v>
      </c>
      <c r="H645" t="s">
        <v>11</v>
      </c>
      <c r="I645" t="s">
        <v>12</v>
      </c>
    </row>
    <row r="646" spans="1:9" x14ac:dyDescent="0.3">
      <c r="A646">
        <v>646</v>
      </c>
      <c r="B646">
        <v>27</v>
      </c>
      <c r="C646" t="s">
        <v>8</v>
      </c>
      <c r="D646" t="s">
        <v>9</v>
      </c>
      <c r="E646" t="s">
        <v>10</v>
      </c>
      <c r="F646">
        <v>4</v>
      </c>
      <c r="G646" s="1">
        <v>140000</v>
      </c>
      <c r="H646" t="s">
        <v>20</v>
      </c>
      <c r="I646" t="s">
        <v>12</v>
      </c>
    </row>
    <row r="647" spans="1:9" x14ac:dyDescent="0.3">
      <c r="A647">
        <v>647</v>
      </c>
      <c r="B647">
        <v>34</v>
      </c>
      <c r="C647" t="s">
        <v>13</v>
      </c>
      <c r="D647" t="s">
        <v>14</v>
      </c>
      <c r="E647" t="s">
        <v>25</v>
      </c>
      <c r="F647">
        <v>12</v>
      </c>
      <c r="G647" s="1">
        <v>196000</v>
      </c>
      <c r="H647" t="s">
        <v>11</v>
      </c>
      <c r="I647" t="s">
        <v>35</v>
      </c>
    </row>
    <row r="648" spans="1:9" x14ac:dyDescent="0.3">
      <c r="A648">
        <v>648</v>
      </c>
      <c r="B648">
        <v>31</v>
      </c>
      <c r="C648" t="s">
        <v>8</v>
      </c>
      <c r="D648" t="s">
        <v>9</v>
      </c>
      <c r="E648" t="s">
        <v>15</v>
      </c>
      <c r="F648">
        <v>9</v>
      </c>
      <c r="G648" s="1">
        <v>195000</v>
      </c>
      <c r="H648" t="s">
        <v>27</v>
      </c>
      <c r="I648" t="s">
        <v>30</v>
      </c>
    </row>
    <row r="649" spans="1:9" x14ac:dyDescent="0.3">
      <c r="A649">
        <v>649</v>
      </c>
      <c r="B649">
        <v>28</v>
      </c>
      <c r="C649" t="s">
        <v>13</v>
      </c>
      <c r="D649" t="s">
        <v>9</v>
      </c>
      <c r="E649" t="s">
        <v>10</v>
      </c>
      <c r="F649">
        <v>5</v>
      </c>
      <c r="G649" s="1">
        <v>160000</v>
      </c>
      <c r="H649" t="s">
        <v>20</v>
      </c>
      <c r="I649" t="s">
        <v>56</v>
      </c>
    </row>
    <row r="650" spans="1:9" x14ac:dyDescent="0.3">
      <c r="A650">
        <v>650</v>
      </c>
      <c r="B650">
        <v>26</v>
      </c>
      <c r="C650" t="s">
        <v>8</v>
      </c>
      <c r="D650" t="s">
        <v>9</v>
      </c>
      <c r="E650" t="s">
        <v>15</v>
      </c>
      <c r="F650">
        <v>3</v>
      </c>
      <c r="G650" s="1">
        <v>130000</v>
      </c>
      <c r="H650" t="s">
        <v>27</v>
      </c>
      <c r="I650" t="s">
        <v>28</v>
      </c>
    </row>
    <row r="651" spans="1:9" x14ac:dyDescent="0.3">
      <c r="A651">
        <v>651</v>
      </c>
      <c r="B651">
        <v>29</v>
      </c>
      <c r="C651" t="s">
        <v>13</v>
      </c>
      <c r="D651" t="s">
        <v>14</v>
      </c>
      <c r="E651" t="s">
        <v>60</v>
      </c>
      <c r="F651">
        <v>6</v>
      </c>
      <c r="G651" s="1">
        <v>180000</v>
      </c>
      <c r="H651" t="s">
        <v>20</v>
      </c>
      <c r="I651" t="s">
        <v>56</v>
      </c>
    </row>
    <row r="652" spans="1:9" x14ac:dyDescent="0.3">
      <c r="A652">
        <v>652</v>
      </c>
      <c r="B652">
        <v>32</v>
      </c>
      <c r="C652" t="s">
        <v>8</v>
      </c>
      <c r="D652" t="s">
        <v>9</v>
      </c>
      <c r="E652" t="s">
        <v>10</v>
      </c>
      <c r="F652">
        <v>8</v>
      </c>
      <c r="G652" s="1">
        <v>190000</v>
      </c>
      <c r="H652" t="s">
        <v>20</v>
      </c>
      <c r="I652" t="s">
        <v>12</v>
      </c>
    </row>
    <row r="653" spans="1:9" x14ac:dyDescent="0.3">
      <c r="A653">
        <v>653</v>
      </c>
      <c r="B653">
        <v>33</v>
      </c>
      <c r="C653" t="s">
        <v>13</v>
      </c>
      <c r="D653" t="s">
        <v>14</v>
      </c>
      <c r="E653" t="s">
        <v>25</v>
      </c>
      <c r="F653">
        <v>11</v>
      </c>
      <c r="G653" s="1">
        <v>198000</v>
      </c>
      <c r="H653" t="s">
        <v>11</v>
      </c>
      <c r="I653" t="s">
        <v>23</v>
      </c>
    </row>
    <row r="654" spans="1:9" x14ac:dyDescent="0.3">
      <c r="A654">
        <v>654</v>
      </c>
      <c r="B654">
        <v>24</v>
      </c>
      <c r="C654" t="s">
        <v>8</v>
      </c>
      <c r="D654" t="s">
        <v>9</v>
      </c>
      <c r="E654" t="s">
        <v>15</v>
      </c>
      <c r="F654">
        <v>1</v>
      </c>
      <c r="G654" s="1">
        <v>90000</v>
      </c>
      <c r="H654" t="s">
        <v>27</v>
      </c>
      <c r="I654" t="s">
        <v>28</v>
      </c>
    </row>
    <row r="655" spans="1:9" x14ac:dyDescent="0.3">
      <c r="A655">
        <v>655</v>
      </c>
      <c r="B655">
        <v>27</v>
      </c>
      <c r="C655" t="s">
        <v>8</v>
      </c>
      <c r="D655" t="s">
        <v>9</v>
      </c>
      <c r="E655" t="s">
        <v>10</v>
      </c>
      <c r="F655">
        <v>4</v>
      </c>
      <c r="G655" s="1">
        <v>140000</v>
      </c>
      <c r="H655" t="s">
        <v>20</v>
      </c>
      <c r="I655" t="s">
        <v>56</v>
      </c>
    </row>
    <row r="656" spans="1:9" x14ac:dyDescent="0.3">
      <c r="A656">
        <v>656</v>
      </c>
      <c r="B656">
        <v>25</v>
      </c>
      <c r="C656" t="s">
        <v>13</v>
      </c>
      <c r="D656" t="s">
        <v>9</v>
      </c>
      <c r="E656" t="s">
        <v>15</v>
      </c>
      <c r="F656">
        <v>2</v>
      </c>
      <c r="G656" s="1">
        <v>110000</v>
      </c>
      <c r="H656" t="s">
        <v>11</v>
      </c>
      <c r="I656" t="s">
        <v>12</v>
      </c>
    </row>
    <row r="657" spans="1:9" x14ac:dyDescent="0.3">
      <c r="A657">
        <v>657</v>
      </c>
      <c r="B657">
        <v>30</v>
      </c>
      <c r="C657" t="s">
        <v>13</v>
      </c>
      <c r="D657" t="s">
        <v>18</v>
      </c>
      <c r="E657" t="s">
        <v>60</v>
      </c>
      <c r="F657">
        <v>7</v>
      </c>
      <c r="G657" s="1">
        <v>185000</v>
      </c>
      <c r="H657" t="s">
        <v>32</v>
      </c>
      <c r="I657" t="s">
        <v>23</v>
      </c>
    </row>
    <row r="658" spans="1:9" x14ac:dyDescent="0.3">
      <c r="A658">
        <v>658</v>
      </c>
      <c r="B658">
        <v>31</v>
      </c>
      <c r="C658" t="s">
        <v>8</v>
      </c>
      <c r="D658" t="s">
        <v>9</v>
      </c>
      <c r="E658" t="s">
        <v>15</v>
      </c>
      <c r="F658">
        <v>9</v>
      </c>
      <c r="G658" s="1">
        <v>195000</v>
      </c>
      <c r="H658" t="s">
        <v>16</v>
      </c>
      <c r="I658" t="s">
        <v>17</v>
      </c>
    </row>
    <row r="659" spans="1:9" x14ac:dyDescent="0.3">
      <c r="A659">
        <v>659</v>
      </c>
      <c r="B659">
        <v>28</v>
      </c>
      <c r="C659" t="s">
        <v>13</v>
      </c>
      <c r="D659" t="s">
        <v>9</v>
      </c>
      <c r="E659" t="s">
        <v>10</v>
      </c>
      <c r="F659">
        <v>5</v>
      </c>
      <c r="G659" s="1">
        <v>160000</v>
      </c>
      <c r="H659" t="s">
        <v>32</v>
      </c>
      <c r="I659" t="s">
        <v>33</v>
      </c>
    </row>
    <row r="660" spans="1:9" x14ac:dyDescent="0.3">
      <c r="A660">
        <v>660</v>
      </c>
      <c r="B660">
        <v>26</v>
      </c>
      <c r="C660" t="s">
        <v>8</v>
      </c>
      <c r="D660" t="s">
        <v>9</v>
      </c>
      <c r="E660" t="s">
        <v>15</v>
      </c>
      <c r="F660">
        <v>3</v>
      </c>
      <c r="G660" s="1">
        <v>130000</v>
      </c>
      <c r="H660" t="s">
        <v>32</v>
      </c>
      <c r="I660" t="s">
        <v>23</v>
      </c>
    </row>
    <row r="661" spans="1:9" x14ac:dyDescent="0.3">
      <c r="A661">
        <v>661</v>
      </c>
      <c r="B661">
        <v>29</v>
      </c>
      <c r="C661" t="s">
        <v>13</v>
      </c>
      <c r="D661" t="s">
        <v>14</v>
      </c>
      <c r="E661" t="s">
        <v>60</v>
      </c>
      <c r="F661">
        <v>6</v>
      </c>
      <c r="G661" s="1">
        <v>180000</v>
      </c>
      <c r="H661" t="s">
        <v>20</v>
      </c>
      <c r="I661" t="s">
        <v>23</v>
      </c>
    </row>
    <row r="662" spans="1:9" x14ac:dyDescent="0.3">
      <c r="A662">
        <v>662</v>
      </c>
      <c r="B662">
        <v>32</v>
      </c>
      <c r="C662" t="s">
        <v>8</v>
      </c>
      <c r="D662" t="s">
        <v>9</v>
      </c>
      <c r="E662" t="s">
        <v>10</v>
      </c>
      <c r="F662">
        <v>8</v>
      </c>
      <c r="G662" s="1">
        <v>190000</v>
      </c>
      <c r="H662" t="s">
        <v>11</v>
      </c>
      <c r="I662" t="s">
        <v>23</v>
      </c>
    </row>
    <row r="663" spans="1:9" x14ac:dyDescent="0.3">
      <c r="A663">
        <v>663</v>
      </c>
      <c r="B663">
        <v>33</v>
      </c>
      <c r="C663" t="s">
        <v>13</v>
      </c>
      <c r="D663" t="s">
        <v>14</v>
      </c>
      <c r="E663" t="s">
        <v>25</v>
      </c>
      <c r="F663">
        <v>11</v>
      </c>
      <c r="G663" s="1">
        <v>198000</v>
      </c>
      <c r="H663" t="s">
        <v>11</v>
      </c>
      <c r="I663" t="s">
        <v>35</v>
      </c>
    </row>
    <row r="664" spans="1:9" x14ac:dyDescent="0.3">
      <c r="A664">
        <v>664</v>
      </c>
      <c r="B664">
        <v>24</v>
      </c>
      <c r="C664" t="s">
        <v>8</v>
      </c>
      <c r="D664" t="s">
        <v>9</v>
      </c>
      <c r="E664" t="s">
        <v>15</v>
      </c>
      <c r="F664">
        <v>1</v>
      </c>
      <c r="G664" s="1">
        <v>90000</v>
      </c>
      <c r="H664" t="s">
        <v>20</v>
      </c>
      <c r="I664" t="s">
        <v>56</v>
      </c>
    </row>
    <row r="665" spans="1:9" x14ac:dyDescent="0.3">
      <c r="A665">
        <v>665</v>
      </c>
      <c r="B665">
        <v>27</v>
      </c>
      <c r="C665" t="s">
        <v>8</v>
      </c>
      <c r="D665" t="s">
        <v>9</v>
      </c>
      <c r="E665" t="s">
        <v>10</v>
      </c>
      <c r="F665">
        <v>4</v>
      </c>
      <c r="G665" s="1">
        <v>140000</v>
      </c>
      <c r="H665" t="s">
        <v>20</v>
      </c>
      <c r="I665" t="s">
        <v>56</v>
      </c>
    </row>
    <row r="666" spans="1:9" x14ac:dyDescent="0.3">
      <c r="A666">
        <v>666</v>
      </c>
      <c r="B666">
        <v>25</v>
      </c>
      <c r="C666" t="s">
        <v>13</v>
      </c>
      <c r="D666" t="s">
        <v>9</v>
      </c>
      <c r="E666" t="s">
        <v>15</v>
      </c>
      <c r="F666">
        <v>2</v>
      </c>
      <c r="G666" s="1">
        <v>110000</v>
      </c>
      <c r="H666" t="s">
        <v>32</v>
      </c>
      <c r="I666" t="s">
        <v>12</v>
      </c>
    </row>
    <row r="667" spans="1:9" x14ac:dyDescent="0.3">
      <c r="A667">
        <v>667</v>
      </c>
      <c r="B667">
        <v>30</v>
      </c>
      <c r="C667" t="s">
        <v>13</v>
      </c>
      <c r="D667" t="s">
        <v>18</v>
      </c>
      <c r="E667" t="s">
        <v>60</v>
      </c>
      <c r="F667">
        <v>7</v>
      </c>
      <c r="G667" s="1">
        <v>185000</v>
      </c>
      <c r="H667" t="s">
        <v>16</v>
      </c>
      <c r="I667" t="s">
        <v>12</v>
      </c>
    </row>
    <row r="668" spans="1:9" x14ac:dyDescent="0.3">
      <c r="A668">
        <v>668</v>
      </c>
      <c r="B668">
        <v>31</v>
      </c>
      <c r="C668" t="s">
        <v>8</v>
      </c>
      <c r="D668" t="s">
        <v>9</v>
      </c>
      <c r="E668" t="s">
        <v>15</v>
      </c>
      <c r="F668">
        <v>9</v>
      </c>
      <c r="G668" s="1">
        <v>195000</v>
      </c>
      <c r="H668" t="s">
        <v>27</v>
      </c>
      <c r="I668" t="s">
        <v>28</v>
      </c>
    </row>
    <row r="669" spans="1:9" x14ac:dyDescent="0.3">
      <c r="A669">
        <v>669</v>
      </c>
      <c r="B669">
        <v>28</v>
      </c>
      <c r="C669" t="s">
        <v>13</v>
      </c>
      <c r="D669" t="s">
        <v>9</v>
      </c>
      <c r="E669" t="s">
        <v>10</v>
      </c>
      <c r="F669">
        <v>5</v>
      </c>
      <c r="G669" s="1">
        <v>160000</v>
      </c>
      <c r="H669" t="s">
        <v>20</v>
      </c>
      <c r="I669" t="s">
        <v>12</v>
      </c>
    </row>
    <row r="670" spans="1:9" x14ac:dyDescent="0.3">
      <c r="A670">
        <v>670</v>
      </c>
      <c r="B670">
        <v>26</v>
      </c>
      <c r="C670" t="s">
        <v>8</v>
      </c>
      <c r="D670" t="s">
        <v>9</v>
      </c>
      <c r="E670" t="s">
        <v>15</v>
      </c>
      <c r="F670">
        <v>3</v>
      </c>
      <c r="G670" s="1">
        <v>130000</v>
      </c>
      <c r="H670" t="s">
        <v>27</v>
      </c>
      <c r="I670" t="s">
        <v>12</v>
      </c>
    </row>
    <row r="671" spans="1:9" x14ac:dyDescent="0.3">
      <c r="A671">
        <v>671</v>
      </c>
      <c r="B671">
        <v>29</v>
      </c>
      <c r="C671" t="s">
        <v>13</v>
      </c>
      <c r="D671" t="s">
        <v>14</v>
      </c>
      <c r="E671" t="s">
        <v>60</v>
      </c>
      <c r="F671">
        <v>6</v>
      </c>
      <c r="G671" s="1">
        <v>180000</v>
      </c>
      <c r="H671" t="s">
        <v>32</v>
      </c>
      <c r="I671" t="s">
        <v>23</v>
      </c>
    </row>
    <row r="672" spans="1:9" x14ac:dyDescent="0.3">
      <c r="A672">
        <v>672</v>
      </c>
      <c r="B672">
        <v>32</v>
      </c>
      <c r="C672" t="s">
        <v>8</v>
      </c>
      <c r="D672" t="s">
        <v>9</v>
      </c>
      <c r="E672" t="s">
        <v>10</v>
      </c>
      <c r="F672">
        <v>8</v>
      </c>
      <c r="G672" s="1">
        <v>190000</v>
      </c>
      <c r="H672" t="s">
        <v>16</v>
      </c>
      <c r="I672" t="s">
        <v>39</v>
      </c>
    </row>
    <row r="673" spans="1:9" x14ac:dyDescent="0.3">
      <c r="A673">
        <v>673</v>
      </c>
      <c r="B673">
        <v>33</v>
      </c>
      <c r="C673" t="s">
        <v>13</v>
      </c>
      <c r="D673" t="s">
        <v>14</v>
      </c>
      <c r="E673" t="s">
        <v>25</v>
      </c>
      <c r="F673">
        <v>11</v>
      </c>
      <c r="G673" s="1">
        <v>198000</v>
      </c>
      <c r="H673" t="s">
        <v>16</v>
      </c>
      <c r="I673" t="s">
        <v>17</v>
      </c>
    </row>
    <row r="674" spans="1:9" x14ac:dyDescent="0.3">
      <c r="A674">
        <v>674</v>
      </c>
      <c r="B674">
        <v>24</v>
      </c>
      <c r="C674" t="s">
        <v>8</v>
      </c>
      <c r="D674" t="s">
        <v>9</v>
      </c>
      <c r="E674" t="s">
        <v>15</v>
      </c>
      <c r="F674">
        <v>1</v>
      </c>
      <c r="G674" s="1">
        <v>90000</v>
      </c>
      <c r="H674" t="s">
        <v>32</v>
      </c>
      <c r="I674" t="s">
        <v>12</v>
      </c>
    </row>
    <row r="675" spans="1:9" x14ac:dyDescent="0.3">
      <c r="A675">
        <v>675</v>
      </c>
      <c r="B675">
        <v>27</v>
      </c>
      <c r="C675" t="s">
        <v>8</v>
      </c>
      <c r="D675" t="s">
        <v>9</v>
      </c>
      <c r="E675" t="s">
        <v>10</v>
      </c>
      <c r="F675">
        <v>4</v>
      </c>
      <c r="G675" s="1">
        <v>140000</v>
      </c>
      <c r="H675" t="s">
        <v>16</v>
      </c>
      <c r="I675" t="s">
        <v>23</v>
      </c>
    </row>
    <row r="676" spans="1:9" x14ac:dyDescent="0.3">
      <c r="A676">
        <v>676</v>
      </c>
      <c r="B676">
        <v>23</v>
      </c>
      <c r="C676" t="s">
        <v>8</v>
      </c>
      <c r="D676" t="s">
        <v>9</v>
      </c>
      <c r="E676" t="s">
        <v>15</v>
      </c>
      <c r="F676">
        <v>1</v>
      </c>
      <c r="G676" s="1">
        <v>90000</v>
      </c>
      <c r="H676" t="s">
        <v>16</v>
      </c>
      <c r="I676" t="s">
        <v>12</v>
      </c>
    </row>
    <row r="677" spans="1:9" x14ac:dyDescent="0.3">
      <c r="A677">
        <v>677</v>
      </c>
      <c r="B677">
        <v>27</v>
      </c>
      <c r="C677" t="s">
        <v>13</v>
      </c>
      <c r="D677" t="s">
        <v>14</v>
      </c>
      <c r="E677" t="s">
        <v>60</v>
      </c>
      <c r="F677">
        <v>4</v>
      </c>
      <c r="G677" s="1">
        <v>150000</v>
      </c>
      <c r="H677" t="s">
        <v>20</v>
      </c>
      <c r="I677" t="s">
        <v>23</v>
      </c>
    </row>
    <row r="678" spans="1:9" x14ac:dyDescent="0.3">
      <c r="A678">
        <v>678</v>
      </c>
      <c r="B678">
        <v>32</v>
      </c>
      <c r="C678" t="s">
        <v>8</v>
      </c>
      <c r="D678" t="s">
        <v>9</v>
      </c>
      <c r="E678" t="s">
        <v>10</v>
      </c>
      <c r="F678">
        <v>8</v>
      </c>
      <c r="G678" s="1">
        <v>190000</v>
      </c>
      <c r="H678" t="s">
        <v>27</v>
      </c>
      <c r="I678" t="s">
        <v>12</v>
      </c>
    </row>
    <row r="679" spans="1:9" x14ac:dyDescent="0.3">
      <c r="A679">
        <v>679</v>
      </c>
      <c r="B679">
        <v>24</v>
      </c>
      <c r="C679" t="s">
        <v>13</v>
      </c>
      <c r="D679" t="s">
        <v>9</v>
      </c>
      <c r="E679" t="s">
        <v>25</v>
      </c>
      <c r="F679">
        <v>3</v>
      </c>
      <c r="G679" s="1">
        <v>125000</v>
      </c>
      <c r="H679" t="s">
        <v>32</v>
      </c>
      <c r="I679" t="s">
        <v>33</v>
      </c>
    </row>
    <row r="680" spans="1:9" x14ac:dyDescent="0.3">
      <c r="A680">
        <v>680</v>
      </c>
      <c r="B680">
        <v>25</v>
      </c>
      <c r="C680" t="s">
        <v>8</v>
      </c>
      <c r="D680" t="s">
        <v>9</v>
      </c>
      <c r="E680" t="s">
        <v>15</v>
      </c>
      <c r="F680">
        <v>2</v>
      </c>
      <c r="G680" s="1">
        <v>110000</v>
      </c>
      <c r="H680" t="s">
        <v>27</v>
      </c>
      <c r="I680" t="s">
        <v>30</v>
      </c>
    </row>
    <row r="681" spans="1:9" x14ac:dyDescent="0.3">
      <c r="A681">
        <v>681</v>
      </c>
      <c r="B681">
        <v>31</v>
      </c>
      <c r="C681" t="s">
        <v>8</v>
      </c>
      <c r="D681" t="s">
        <v>14</v>
      </c>
      <c r="E681" t="s">
        <v>60</v>
      </c>
      <c r="F681">
        <v>7</v>
      </c>
      <c r="G681" s="1">
        <v>180000</v>
      </c>
      <c r="H681" t="s">
        <v>16</v>
      </c>
      <c r="I681" t="s">
        <v>17</v>
      </c>
    </row>
    <row r="682" spans="1:9" x14ac:dyDescent="0.3">
      <c r="A682">
        <v>682</v>
      </c>
      <c r="B682">
        <v>28</v>
      </c>
      <c r="C682" t="s">
        <v>8</v>
      </c>
      <c r="D682" t="s">
        <v>9</v>
      </c>
      <c r="E682" t="s">
        <v>10</v>
      </c>
      <c r="F682">
        <v>5</v>
      </c>
      <c r="G682" s="1">
        <v>160000</v>
      </c>
      <c r="H682" t="s">
        <v>11</v>
      </c>
      <c r="I682" t="s">
        <v>23</v>
      </c>
    </row>
    <row r="683" spans="1:9" x14ac:dyDescent="0.3">
      <c r="A683">
        <v>683</v>
      </c>
      <c r="B683">
        <v>33</v>
      </c>
      <c r="C683" t="s">
        <v>13</v>
      </c>
      <c r="D683" t="s">
        <v>14</v>
      </c>
      <c r="E683" t="s">
        <v>25</v>
      </c>
      <c r="F683">
        <v>10</v>
      </c>
      <c r="G683" s="1">
        <v>195000</v>
      </c>
      <c r="H683" t="s">
        <v>27</v>
      </c>
      <c r="I683" t="s">
        <v>28</v>
      </c>
    </row>
    <row r="684" spans="1:9" x14ac:dyDescent="0.3">
      <c r="A684">
        <v>684</v>
      </c>
      <c r="B684">
        <v>26</v>
      </c>
      <c r="C684" t="s">
        <v>8</v>
      </c>
      <c r="D684" t="s">
        <v>9</v>
      </c>
      <c r="E684" t="s">
        <v>15</v>
      </c>
      <c r="F684">
        <v>3</v>
      </c>
      <c r="G684" s="1">
        <v>130000</v>
      </c>
      <c r="H684" t="s">
        <v>11</v>
      </c>
      <c r="I684" t="s">
        <v>35</v>
      </c>
    </row>
    <row r="685" spans="1:9" x14ac:dyDescent="0.3">
      <c r="A685">
        <v>685</v>
      </c>
      <c r="B685">
        <v>30</v>
      </c>
      <c r="C685" t="s">
        <v>13</v>
      </c>
      <c r="D685" t="s">
        <v>18</v>
      </c>
      <c r="E685" t="s">
        <v>60</v>
      </c>
      <c r="F685">
        <v>6</v>
      </c>
      <c r="G685" s="1">
        <v>170000</v>
      </c>
      <c r="H685" t="s">
        <v>20</v>
      </c>
      <c r="I685" t="s">
        <v>12</v>
      </c>
    </row>
    <row r="686" spans="1:9" x14ac:dyDescent="0.3">
      <c r="A686">
        <v>686</v>
      </c>
      <c r="B686">
        <v>27</v>
      </c>
      <c r="C686" t="s">
        <v>8</v>
      </c>
      <c r="D686" t="s">
        <v>9</v>
      </c>
      <c r="E686" t="s">
        <v>10</v>
      </c>
      <c r="F686">
        <v>4</v>
      </c>
      <c r="G686" s="1">
        <v>140000</v>
      </c>
      <c r="H686" t="s">
        <v>16</v>
      </c>
      <c r="I686" t="s">
        <v>23</v>
      </c>
    </row>
    <row r="687" spans="1:9" x14ac:dyDescent="0.3">
      <c r="A687">
        <v>687</v>
      </c>
      <c r="B687">
        <v>34</v>
      </c>
      <c r="C687" t="s">
        <v>13</v>
      </c>
      <c r="D687" t="s">
        <v>14</v>
      </c>
      <c r="E687" t="s">
        <v>25</v>
      </c>
      <c r="F687">
        <v>11</v>
      </c>
      <c r="G687" s="1">
        <v>196000</v>
      </c>
      <c r="H687" t="s">
        <v>32</v>
      </c>
      <c r="I687" t="s">
        <v>33</v>
      </c>
    </row>
    <row r="688" spans="1:9" x14ac:dyDescent="0.3">
      <c r="A688">
        <v>688</v>
      </c>
      <c r="B688">
        <v>23</v>
      </c>
      <c r="C688" t="s">
        <v>8</v>
      </c>
      <c r="D688" t="s">
        <v>9</v>
      </c>
      <c r="E688" t="s">
        <v>15</v>
      </c>
      <c r="F688">
        <v>1</v>
      </c>
      <c r="G688" s="1">
        <v>92000</v>
      </c>
      <c r="H688" t="s">
        <v>20</v>
      </c>
      <c r="I688" t="s">
        <v>23</v>
      </c>
    </row>
    <row r="689" spans="1:9" x14ac:dyDescent="0.3">
      <c r="A689">
        <v>689</v>
      </c>
      <c r="B689">
        <v>32</v>
      </c>
      <c r="C689" t="s">
        <v>13</v>
      </c>
      <c r="D689" t="s">
        <v>18</v>
      </c>
      <c r="E689" t="s">
        <v>60</v>
      </c>
      <c r="F689">
        <v>9</v>
      </c>
      <c r="G689" s="1">
        <v>195000</v>
      </c>
      <c r="H689" t="s">
        <v>32</v>
      </c>
      <c r="I689" t="s">
        <v>33</v>
      </c>
    </row>
    <row r="690" spans="1:9" x14ac:dyDescent="0.3">
      <c r="A690">
        <v>690</v>
      </c>
      <c r="B690">
        <v>29</v>
      </c>
      <c r="C690" t="s">
        <v>8</v>
      </c>
      <c r="D690" t="s">
        <v>9</v>
      </c>
      <c r="E690" t="s">
        <v>10</v>
      </c>
      <c r="F690">
        <v>6</v>
      </c>
      <c r="G690" s="1">
        <v>170000</v>
      </c>
      <c r="H690" t="s">
        <v>11</v>
      </c>
      <c r="I690" t="s">
        <v>44</v>
      </c>
    </row>
    <row r="691" spans="1:9" x14ac:dyDescent="0.3">
      <c r="A691">
        <v>691</v>
      </c>
      <c r="B691">
        <v>30</v>
      </c>
      <c r="C691" t="s">
        <v>13</v>
      </c>
      <c r="D691" t="s">
        <v>9</v>
      </c>
      <c r="E691" t="s">
        <v>25</v>
      </c>
      <c r="F691">
        <v>5</v>
      </c>
      <c r="G691" s="1">
        <v>160000</v>
      </c>
      <c r="H691" t="s">
        <v>20</v>
      </c>
      <c r="I691" t="s">
        <v>23</v>
      </c>
    </row>
    <row r="692" spans="1:9" x14ac:dyDescent="0.3">
      <c r="A692">
        <v>692</v>
      </c>
      <c r="B692">
        <v>26</v>
      </c>
      <c r="C692" t="s">
        <v>8</v>
      </c>
      <c r="D692" t="s">
        <v>9</v>
      </c>
      <c r="E692" t="s">
        <v>15</v>
      </c>
      <c r="F692">
        <v>3</v>
      </c>
      <c r="G692" s="1">
        <v>135000</v>
      </c>
      <c r="H692" t="s">
        <v>11</v>
      </c>
      <c r="I692" t="s">
        <v>12</v>
      </c>
    </row>
    <row r="693" spans="1:9" x14ac:dyDescent="0.3">
      <c r="A693">
        <v>693</v>
      </c>
      <c r="B693">
        <v>31</v>
      </c>
      <c r="C693" t="s">
        <v>13</v>
      </c>
      <c r="D693" t="s">
        <v>14</v>
      </c>
      <c r="E693" t="s">
        <v>60</v>
      </c>
      <c r="F693">
        <v>6</v>
      </c>
      <c r="G693" s="1">
        <v>180000</v>
      </c>
      <c r="H693" t="s">
        <v>27</v>
      </c>
      <c r="I693" t="s">
        <v>28</v>
      </c>
    </row>
    <row r="694" spans="1:9" x14ac:dyDescent="0.3">
      <c r="A694">
        <v>694</v>
      </c>
      <c r="B694">
        <v>28</v>
      </c>
      <c r="C694" t="s">
        <v>8</v>
      </c>
      <c r="D694" t="s">
        <v>9</v>
      </c>
      <c r="E694" t="s">
        <v>10</v>
      </c>
      <c r="F694">
        <v>5</v>
      </c>
      <c r="G694" s="1">
        <v>165000</v>
      </c>
      <c r="H694" t="s">
        <v>20</v>
      </c>
      <c r="I694" t="s">
        <v>23</v>
      </c>
    </row>
    <row r="695" spans="1:9" x14ac:dyDescent="0.3">
      <c r="A695">
        <v>695</v>
      </c>
      <c r="B695">
        <v>33</v>
      </c>
      <c r="C695" t="s">
        <v>13</v>
      </c>
      <c r="D695" t="s">
        <v>14</v>
      </c>
      <c r="E695" t="s">
        <v>25</v>
      </c>
      <c r="F695">
        <v>11</v>
      </c>
      <c r="G695" s="1">
        <v>198000</v>
      </c>
      <c r="H695" t="s">
        <v>32</v>
      </c>
      <c r="I695" t="s">
        <v>33</v>
      </c>
    </row>
    <row r="696" spans="1:9" x14ac:dyDescent="0.3">
      <c r="A696">
        <v>696</v>
      </c>
      <c r="B696">
        <v>24</v>
      </c>
      <c r="C696" t="s">
        <v>8</v>
      </c>
      <c r="D696" t="s">
        <v>9</v>
      </c>
      <c r="E696" t="s">
        <v>15</v>
      </c>
      <c r="F696">
        <v>1</v>
      </c>
      <c r="G696" s="1">
        <v>95000</v>
      </c>
      <c r="H696" t="s">
        <v>11</v>
      </c>
      <c r="I696" t="s">
        <v>23</v>
      </c>
    </row>
    <row r="697" spans="1:9" x14ac:dyDescent="0.3">
      <c r="A697">
        <v>697</v>
      </c>
      <c r="B697">
        <v>30</v>
      </c>
      <c r="C697" t="s">
        <v>13</v>
      </c>
      <c r="D697" t="s">
        <v>18</v>
      </c>
      <c r="E697" t="s">
        <v>60</v>
      </c>
      <c r="F697">
        <v>7</v>
      </c>
      <c r="G697" s="1">
        <v>185000</v>
      </c>
      <c r="H697" t="s">
        <v>16</v>
      </c>
      <c r="I697" t="s">
        <v>39</v>
      </c>
    </row>
    <row r="698" spans="1:9" x14ac:dyDescent="0.3">
      <c r="A698">
        <v>698</v>
      </c>
      <c r="B698">
        <v>27</v>
      </c>
      <c r="C698" t="s">
        <v>8</v>
      </c>
      <c r="D698" t="s">
        <v>9</v>
      </c>
      <c r="E698" t="s">
        <v>10</v>
      </c>
      <c r="F698">
        <v>4</v>
      </c>
      <c r="G698" s="1">
        <v>140000</v>
      </c>
      <c r="H698" t="s">
        <v>16</v>
      </c>
      <c r="I698" t="s">
        <v>39</v>
      </c>
    </row>
    <row r="699" spans="1:9" x14ac:dyDescent="0.3">
      <c r="A699">
        <v>699</v>
      </c>
      <c r="B699">
        <v>34</v>
      </c>
      <c r="C699" t="s">
        <v>13</v>
      </c>
      <c r="D699" t="s">
        <v>14</v>
      </c>
      <c r="E699" t="s">
        <v>25</v>
      </c>
      <c r="F699">
        <v>12</v>
      </c>
      <c r="G699" s="1">
        <v>196000</v>
      </c>
      <c r="H699" t="s">
        <v>32</v>
      </c>
      <c r="I699" t="s">
        <v>33</v>
      </c>
    </row>
    <row r="700" spans="1:9" x14ac:dyDescent="0.3">
      <c r="A700">
        <v>700</v>
      </c>
      <c r="B700">
        <v>25</v>
      </c>
      <c r="C700" t="s">
        <v>8</v>
      </c>
      <c r="D700" t="s">
        <v>9</v>
      </c>
      <c r="E700" t="s">
        <v>15</v>
      </c>
      <c r="F700">
        <v>2</v>
      </c>
      <c r="G700" s="1">
        <v>115000</v>
      </c>
      <c r="H700" t="s">
        <v>16</v>
      </c>
      <c r="I700" t="s">
        <v>23</v>
      </c>
    </row>
    <row r="701" spans="1:9" x14ac:dyDescent="0.3">
      <c r="A701">
        <v>701</v>
      </c>
      <c r="B701">
        <v>29</v>
      </c>
      <c r="C701" t="s">
        <v>13</v>
      </c>
      <c r="D701" t="s">
        <v>14</v>
      </c>
      <c r="E701" t="s">
        <v>60</v>
      </c>
      <c r="F701">
        <v>6</v>
      </c>
      <c r="G701" s="1">
        <v>180000</v>
      </c>
      <c r="H701" t="s">
        <v>20</v>
      </c>
      <c r="I701" t="s">
        <v>12</v>
      </c>
    </row>
    <row r="702" spans="1:9" x14ac:dyDescent="0.3">
      <c r="A702">
        <v>702</v>
      </c>
      <c r="B702">
        <v>32</v>
      </c>
      <c r="C702" t="s">
        <v>8</v>
      </c>
      <c r="D702" t="s">
        <v>9</v>
      </c>
      <c r="E702" t="s">
        <v>10</v>
      </c>
      <c r="F702">
        <v>8</v>
      </c>
      <c r="G702" s="1">
        <v>190000</v>
      </c>
      <c r="H702" t="s">
        <v>20</v>
      </c>
      <c r="I702" t="s">
        <v>23</v>
      </c>
    </row>
    <row r="703" spans="1:9" x14ac:dyDescent="0.3">
      <c r="A703">
        <v>703</v>
      </c>
      <c r="B703">
        <v>27</v>
      </c>
      <c r="C703" t="s">
        <v>13</v>
      </c>
      <c r="D703" t="s">
        <v>9</v>
      </c>
      <c r="E703" t="s">
        <v>25</v>
      </c>
      <c r="F703">
        <v>4</v>
      </c>
      <c r="G703" s="1">
        <v>150000</v>
      </c>
      <c r="H703" t="s">
        <v>16</v>
      </c>
      <c r="I703" t="s">
        <v>23</v>
      </c>
    </row>
    <row r="704" spans="1:9" x14ac:dyDescent="0.3">
      <c r="A704">
        <v>704</v>
      </c>
      <c r="B704">
        <v>31</v>
      </c>
      <c r="C704" t="s">
        <v>8</v>
      </c>
      <c r="D704" t="s">
        <v>9</v>
      </c>
      <c r="E704" t="s">
        <v>15</v>
      </c>
      <c r="F704">
        <v>9</v>
      </c>
      <c r="G704" s="1">
        <v>195000</v>
      </c>
      <c r="H704" t="s">
        <v>16</v>
      </c>
      <c r="I704" t="s">
        <v>23</v>
      </c>
    </row>
    <row r="705" spans="1:9" x14ac:dyDescent="0.3">
      <c r="A705">
        <v>705</v>
      </c>
      <c r="B705">
        <v>28</v>
      </c>
      <c r="C705" t="s">
        <v>13</v>
      </c>
      <c r="D705" t="s">
        <v>9</v>
      </c>
      <c r="E705" t="s">
        <v>10</v>
      </c>
      <c r="F705">
        <v>5</v>
      </c>
      <c r="G705" s="1">
        <v>160000</v>
      </c>
      <c r="H705" t="s">
        <v>32</v>
      </c>
      <c r="I705" t="s">
        <v>12</v>
      </c>
    </row>
    <row r="706" spans="1:9" x14ac:dyDescent="0.3">
      <c r="A706">
        <v>706</v>
      </c>
      <c r="B706">
        <v>33</v>
      </c>
      <c r="C706" t="s">
        <v>8</v>
      </c>
      <c r="D706" t="s">
        <v>14</v>
      </c>
      <c r="E706" t="s">
        <v>25</v>
      </c>
      <c r="F706">
        <v>11</v>
      </c>
      <c r="G706" s="1">
        <v>198000</v>
      </c>
      <c r="H706" t="s">
        <v>27</v>
      </c>
      <c r="I706" t="s">
        <v>28</v>
      </c>
    </row>
    <row r="707" spans="1:9" x14ac:dyDescent="0.3">
      <c r="A707">
        <v>707</v>
      </c>
      <c r="B707">
        <v>26</v>
      </c>
      <c r="C707" t="s">
        <v>13</v>
      </c>
      <c r="D707" t="s">
        <v>9</v>
      </c>
      <c r="E707" t="s">
        <v>15</v>
      </c>
      <c r="F707">
        <v>3</v>
      </c>
      <c r="G707" s="1">
        <v>130000</v>
      </c>
      <c r="H707" t="s">
        <v>32</v>
      </c>
      <c r="I707" t="s">
        <v>23</v>
      </c>
    </row>
    <row r="708" spans="1:9" x14ac:dyDescent="0.3">
      <c r="A708">
        <v>708</v>
      </c>
      <c r="B708">
        <v>30</v>
      </c>
      <c r="C708" t="s">
        <v>8</v>
      </c>
      <c r="D708" t="s">
        <v>18</v>
      </c>
      <c r="E708" t="s">
        <v>60</v>
      </c>
      <c r="F708">
        <v>7</v>
      </c>
      <c r="G708" s="1">
        <v>185000</v>
      </c>
      <c r="H708" t="s">
        <v>11</v>
      </c>
      <c r="I708" t="s">
        <v>35</v>
      </c>
    </row>
    <row r="709" spans="1:9" x14ac:dyDescent="0.3">
      <c r="A709">
        <v>709</v>
      </c>
      <c r="B709">
        <v>27</v>
      </c>
      <c r="C709" t="s">
        <v>13</v>
      </c>
      <c r="D709" t="s">
        <v>9</v>
      </c>
      <c r="E709" t="s">
        <v>10</v>
      </c>
      <c r="F709">
        <v>4</v>
      </c>
      <c r="G709" s="1">
        <v>140000</v>
      </c>
      <c r="H709" t="s">
        <v>32</v>
      </c>
      <c r="I709" t="s">
        <v>23</v>
      </c>
    </row>
    <row r="710" spans="1:9" x14ac:dyDescent="0.3">
      <c r="A710">
        <v>710</v>
      </c>
      <c r="B710">
        <v>34</v>
      </c>
      <c r="C710" t="s">
        <v>8</v>
      </c>
      <c r="D710" t="s">
        <v>14</v>
      </c>
      <c r="E710" t="s">
        <v>25</v>
      </c>
      <c r="F710">
        <v>12</v>
      </c>
      <c r="G710" s="1">
        <v>196000</v>
      </c>
      <c r="H710" t="s">
        <v>20</v>
      </c>
      <c r="I710" t="s">
        <v>23</v>
      </c>
    </row>
    <row r="711" spans="1:9" x14ac:dyDescent="0.3">
      <c r="A711">
        <v>711</v>
      </c>
      <c r="B711">
        <v>25</v>
      </c>
      <c r="C711" t="s">
        <v>13</v>
      </c>
      <c r="D711" t="s">
        <v>9</v>
      </c>
      <c r="E711" t="s">
        <v>15</v>
      </c>
      <c r="F711">
        <v>2</v>
      </c>
      <c r="G711" s="1">
        <v>110000</v>
      </c>
      <c r="H711" t="s">
        <v>20</v>
      </c>
      <c r="I711" t="s">
        <v>12</v>
      </c>
    </row>
    <row r="712" spans="1:9" x14ac:dyDescent="0.3">
      <c r="A712">
        <v>712</v>
      </c>
      <c r="B712">
        <v>32</v>
      </c>
      <c r="C712" t="s">
        <v>8</v>
      </c>
      <c r="D712" t="s">
        <v>9</v>
      </c>
      <c r="E712" t="s">
        <v>10</v>
      </c>
      <c r="F712">
        <v>8</v>
      </c>
      <c r="G712" s="1">
        <v>190000</v>
      </c>
      <c r="H712" t="s">
        <v>32</v>
      </c>
      <c r="I712" t="s">
        <v>23</v>
      </c>
    </row>
    <row r="713" spans="1:9" x14ac:dyDescent="0.3">
      <c r="A713">
        <v>713</v>
      </c>
      <c r="B713">
        <v>29</v>
      </c>
      <c r="C713" t="s">
        <v>13</v>
      </c>
      <c r="D713" t="s">
        <v>14</v>
      </c>
      <c r="E713" t="s">
        <v>60</v>
      </c>
      <c r="F713">
        <v>6</v>
      </c>
      <c r="G713" s="1">
        <v>180000</v>
      </c>
      <c r="H713" t="s">
        <v>16</v>
      </c>
      <c r="I713" t="s">
        <v>17</v>
      </c>
    </row>
    <row r="714" spans="1:9" x14ac:dyDescent="0.3">
      <c r="A714">
        <v>714</v>
      </c>
      <c r="B714">
        <v>30</v>
      </c>
      <c r="C714" t="s">
        <v>8</v>
      </c>
      <c r="D714" t="s">
        <v>9</v>
      </c>
      <c r="E714" t="s">
        <v>15</v>
      </c>
      <c r="F714">
        <v>5</v>
      </c>
      <c r="G714" s="1">
        <v>160000</v>
      </c>
      <c r="H714" t="s">
        <v>11</v>
      </c>
      <c r="I714" t="s">
        <v>12</v>
      </c>
    </row>
    <row r="715" spans="1:9" x14ac:dyDescent="0.3">
      <c r="A715">
        <v>715</v>
      </c>
      <c r="B715">
        <v>33</v>
      </c>
      <c r="C715" t="s">
        <v>13</v>
      </c>
      <c r="D715" t="s">
        <v>14</v>
      </c>
      <c r="E715" t="s">
        <v>25</v>
      </c>
      <c r="F715">
        <v>11</v>
      </c>
      <c r="G715" s="1">
        <v>198000</v>
      </c>
      <c r="H715" t="s">
        <v>11</v>
      </c>
      <c r="I715" t="s">
        <v>44</v>
      </c>
    </row>
    <row r="716" spans="1:9" x14ac:dyDescent="0.3">
      <c r="A716">
        <v>716</v>
      </c>
      <c r="B716">
        <v>24</v>
      </c>
      <c r="C716" t="s">
        <v>8</v>
      </c>
      <c r="D716" t="s">
        <v>9</v>
      </c>
      <c r="E716" t="s">
        <v>15</v>
      </c>
      <c r="F716">
        <v>1</v>
      </c>
      <c r="G716" s="1">
        <v>90000</v>
      </c>
      <c r="H716" t="s">
        <v>27</v>
      </c>
      <c r="I716" t="s">
        <v>12</v>
      </c>
    </row>
    <row r="717" spans="1:9" x14ac:dyDescent="0.3">
      <c r="A717">
        <v>717</v>
      </c>
      <c r="B717">
        <v>31</v>
      </c>
      <c r="C717" t="s">
        <v>13</v>
      </c>
      <c r="D717" t="s">
        <v>18</v>
      </c>
      <c r="E717" t="s">
        <v>60</v>
      </c>
      <c r="F717">
        <v>9</v>
      </c>
      <c r="G717" s="1">
        <v>195000</v>
      </c>
      <c r="H717" t="s">
        <v>16</v>
      </c>
      <c r="I717" t="s">
        <v>17</v>
      </c>
    </row>
    <row r="718" spans="1:9" x14ac:dyDescent="0.3">
      <c r="A718">
        <v>718</v>
      </c>
      <c r="B718">
        <v>28</v>
      </c>
      <c r="C718" t="s">
        <v>8</v>
      </c>
      <c r="D718" t="s">
        <v>9</v>
      </c>
      <c r="E718" t="s">
        <v>10</v>
      </c>
      <c r="F718">
        <v>5</v>
      </c>
      <c r="G718" s="1">
        <v>160000</v>
      </c>
      <c r="H718" t="s">
        <v>20</v>
      </c>
      <c r="I718" t="s">
        <v>12</v>
      </c>
    </row>
    <row r="719" spans="1:9" x14ac:dyDescent="0.3">
      <c r="A719">
        <v>719</v>
      </c>
      <c r="B719">
        <v>27</v>
      </c>
      <c r="C719" t="s">
        <v>13</v>
      </c>
      <c r="D719" t="s">
        <v>9</v>
      </c>
      <c r="E719" t="s">
        <v>25</v>
      </c>
      <c r="F719">
        <v>4</v>
      </c>
      <c r="G719" s="1">
        <v>150000</v>
      </c>
      <c r="H719" t="s">
        <v>27</v>
      </c>
      <c r="I719" t="s">
        <v>28</v>
      </c>
    </row>
    <row r="720" spans="1:9" x14ac:dyDescent="0.3">
      <c r="A720">
        <v>720</v>
      </c>
      <c r="B720">
        <v>26</v>
      </c>
      <c r="C720" t="s">
        <v>8</v>
      </c>
      <c r="D720" t="s">
        <v>9</v>
      </c>
      <c r="E720" t="s">
        <v>15</v>
      </c>
      <c r="F720">
        <v>3</v>
      </c>
      <c r="G720" s="1">
        <v>130000</v>
      </c>
      <c r="H720" t="s">
        <v>16</v>
      </c>
      <c r="I720" t="s">
        <v>23</v>
      </c>
    </row>
    <row r="721" spans="1:9" x14ac:dyDescent="0.3">
      <c r="A721">
        <v>721</v>
      </c>
      <c r="B721">
        <v>29</v>
      </c>
      <c r="C721" t="s">
        <v>13</v>
      </c>
      <c r="D721" t="s">
        <v>14</v>
      </c>
      <c r="E721" t="s">
        <v>60</v>
      </c>
      <c r="F721">
        <v>6</v>
      </c>
      <c r="G721" s="1">
        <v>180000</v>
      </c>
      <c r="H721" t="s">
        <v>27</v>
      </c>
      <c r="I721" t="s">
        <v>28</v>
      </c>
    </row>
    <row r="722" spans="1:9" x14ac:dyDescent="0.3">
      <c r="A722">
        <v>722</v>
      </c>
      <c r="B722">
        <v>32</v>
      </c>
      <c r="C722" t="s">
        <v>8</v>
      </c>
      <c r="D722" t="s">
        <v>9</v>
      </c>
      <c r="E722" t="s">
        <v>10</v>
      </c>
      <c r="F722">
        <v>8</v>
      </c>
      <c r="G722" s="1">
        <v>190000</v>
      </c>
      <c r="H722" t="s">
        <v>16</v>
      </c>
      <c r="I722" t="s">
        <v>17</v>
      </c>
    </row>
    <row r="723" spans="1:9" x14ac:dyDescent="0.3">
      <c r="A723">
        <v>723</v>
      </c>
      <c r="B723">
        <v>33</v>
      </c>
      <c r="C723" t="s">
        <v>13</v>
      </c>
      <c r="D723" t="s">
        <v>14</v>
      </c>
      <c r="E723" t="s">
        <v>25</v>
      </c>
      <c r="F723">
        <v>11</v>
      </c>
      <c r="G723" s="1">
        <v>198000</v>
      </c>
      <c r="H723" t="s">
        <v>16</v>
      </c>
      <c r="I723" t="s">
        <v>17</v>
      </c>
    </row>
    <row r="724" spans="1:9" x14ac:dyDescent="0.3">
      <c r="A724">
        <v>724</v>
      </c>
      <c r="B724">
        <v>25</v>
      </c>
      <c r="C724" t="s">
        <v>8</v>
      </c>
      <c r="D724" t="s">
        <v>9</v>
      </c>
      <c r="E724" t="s">
        <v>15</v>
      </c>
      <c r="F724">
        <v>2</v>
      </c>
      <c r="G724" s="1">
        <v>110000</v>
      </c>
      <c r="H724" t="s">
        <v>32</v>
      </c>
      <c r="I724" t="s">
        <v>12</v>
      </c>
    </row>
    <row r="725" spans="1:9" x14ac:dyDescent="0.3">
      <c r="A725">
        <v>725</v>
      </c>
      <c r="B725">
        <v>30</v>
      </c>
      <c r="C725" t="s">
        <v>13</v>
      </c>
      <c r="D725" t="s">
        <v>18</v>
      </c>
      <c r="E725" t="s">
        <v>60</v>
      </c>
      <c r="F725">
        <v>7</v>
      </c>
      <c r="G725" s="1">
        <v>185000</v>
      </c>
      <c r="H725" t="s">
        <v>20</v>
      </c>
      <c r="I725" t="s">
        <v>23</v>
      </c>
    </row>
    <row r="726" spans="1:9" x14ac:dyDescent="0.3">
      <c r="A726">
        <v>726</v>
      </c>
      <c r="B726">
        <v>27</v>
      </c>
      <c r="C726" t="s">
        <v>8</v>
      </c>
      <c r="D726" t="s">
        <v>9</v>
      </c>
      <c r="E726" t="s">
        <v>10</v>
      </c>
      <c r="F726">
        <v>4</v>
      </c>
      <c r="G726" s="1">
        <v>140000</v>
      </c>
      <c r="H726" t="s">
        <v>16</v>
      </c>
      <c r="I726" t="s">
        <v>12</v>
      </c>
    </row>
    <row r="727" spans="1:9" x14ac:dyDescent="0.3">
      <c r="A727">
        <v>727</v>
      </c>
      <c r="B727">
        <v>34</v>
      </c>
      <c r="C727" t="s">
        <v>13</v>
      </c>
      <c r="D727" t="s">
        <v>14</v>
      </c>
      <c r="E727" t="s">
        <v>25</v>
      </c>
      <c r="F727">
        <v>12</v>
      </c>
      <c r="G727" s="1">
        <v>196000</v>
      </c>
      <c r="H727" t="s">
        <v>16</v>
      </c>
      <c r="I727" t="s">
        <v>23</v>
      </c>
    </row>
    <row r="728" spans="1:9" x14ac:dyDescent="0.3">
      <c r="A728">
        <v>728</v>
      </c>
      <c r="B728">
        <v>31</v>
      </c>
      <c r="C728" t="s">
        <v>8</v>
      </c>
      <c r="D728" t="s">
        <v>9</v>
      </c>
      <c r="E728" t="s">
        <v>15</v>
      </c>
      <c r="F728">
        <v>9</v>
      </c>
      <c r="G728" s="1">
        <v>195000</v>
      </c>
      <c r="H728" t="s">
        <v>20</v>
      </c>
      <c r="I728" t="s">
        <v>23</v>
      </c>
    </row>
    <row r="729" spans="1:9" x14ac:dyDescent="0.3">
      <c r="A729">
        <v>729</v>
      </c>
      <c r="B729">
        <v>28</v>
      </c>
      <c r="C729" t="s">
        <v>13</v>
      </c>
      <c r="D729" t="s">
        <v>9</v>
      </c>
      <c r="E729" t="s">
        <v>10</v>
      </c>
      <c r="F729">
        <v>5</v>
      </c>
      <c r="G729" s="1">
        <v>160000</v>
      </c>
      <c r="H729" t="s">
        <v>11</v>
      </c>
      <c r="I729" t="s">
        <v>44</v>
      </c>
    </row>
    <row r="730" spans="1:9" x14ac:dyDescent="0.3">
      <c r="A730">
        <v>730</v>
      </c>
      <c r="B730">
        <v>26</v>
      </c>
      <c r="C730" t="s">
        <v>8</v>
      </c>
      <c r="D730" t="s">
        <v>9</v>
      </c>
      <c r="E730" t="s">
        <v>15</v>
      </c>
      <c r="F730">
        <v>3</v>
      </c>
      <c r="G730" s="1">
        <v>130000</v>
      </c>
      <c r="H730" t="s">
        <v>32</v>
      </c>
      <c r="I730" t="s">
        <v>33</v>
      </c>
    </row>
    <row r="731" spans="1:9" x14ac:dyDescent="0.3">
      <c r="A731">
        <v>731</v>
      </c>
      <c r="B731">
        <v>29</v>
      </c>
      <c r="C731" t="s">
        <v>13</v>
      </c>
      <c r="D731" t="s">
        <v>14</v>
      </c>
      <c r="E731" t="s">
        <v>60</v>
      </c>
      <c r="F731">
        <v>6</v>
      </c>
      <c r="G731" s="1">
        <v>180000</v>
      </c>
      <c r="H731" t="s">
        <v>32</v>
      </c>
      <c r="I731" t="s">
        <v>23</v>
      </c>
    </row>
    <row r="732" spans="1:9" x14ac:dyDescent="0.3">
      <c r="A732">
        <v>732</v>
      </c>
      <c r="B732">
        <v>32</v>
      </c>
      <c r="C732" t="s">
        <v>8</v>
      </c>
      <c r="D732" t="s">
        <v>9</v>
      </c>
      <c r="E732" t="s">
        <v>10</v>
      </c>
      <c r="F732">
        <v>8</v>
      </c>
      <c r="G732" s="1">
        <v>190000</v>
      </c>
      <c r="H732" t="s">
        <v>11</v>
      </c>
      <c r="I732" t="s">
        <v>23</v>
      </c>
    </row>
    <row r="733" spans="1:9" x14ac:dyDescent="0.3">
      <c r="A733">
        <v>733</v>
      </c>
      <c r="B733">
        <v>33</v>
      </c>
      <c r="C733" t="s">
        <v>13</v>
      </c>
      <c r="D733" t="s">
        <v>14</v>
      </c>
      <c r="E733" t="s">
        <v>25</v>
      </c>
      <c r="F733">
        <v>11</v>
      </c>
      <c r="G733" s="1">
        <v>198000</v>
      </c>
      <c r="H733" t="s">
        <v>16</v>
      </c>
      <c r="I733" t="s">
        <v>23</v>
      </c>
    </row>
    <row r="734" spans="1:9" x14ac:dyDescent="0.3">
      <c r="A734">
        <v>734</v>
      </c>
      <c r="B734">
        <v>24</v>
      </c>
      <c r="C734" t="s">
        <v>8</v>
      </c>
      <c r="D734" t="s">
        <v>9</v>
      </c>
      <c r="E734" t="s">
        <v>15</v>
      </c>
      <c r="F734">
        <v>1</v>
      </c>
      <c r="G734" s="1">
        <v>90000</v>
      </c>
      <c r="H734" t="s">
        <v>32</v>
      </c>
      <c r="I734" t="s">
        <v>12</v>
      </c>
    </row>
    <row r="735" spans="1:9" x14ac:dyDescent="0.3">
      <c r="A735">
        <v>735</v>
      </c>
      <c r="B735">
        <v>27</v>
      </c>
      <c r="C735" t="s">
        <v>8</v>
      </c>
      <c r="D735" t="s">
        <v>9</v>
      </c>
      <c r="E735" t="s">
        <v>10</v>
      </c>
      <c r="F735">
        <v>4</v>
      </c>
      <c r="G735" s="1">
        <v>140000</v>
      </c>
      <c r="H735" t="s">
        <v>27</v>
      </c>
      <c r="I735" t="s">
        <v>30</v>
      </c>
    </row>
    <row r="736" spans="1:9" x14ac:dyDescent="0.3">
      <c r="A736">
        <v>736</v>
      </c>
      <c r="B736">
        <v>25</v>
      </c>
      <c r="C736" t="s">
        <v>13</v>
      </c>
      <c r="D736" t="s">
        <v>9</v>
      </c>
      <c r="E736" t="s">
        <v>15</v>
      </c>
      <c r="F736">
        <v>2</v>
      </c>
      <c r="G736" s="1">
        <v>110000</v>
      </c>
      <c r="H736" t="s">
        <v>32</v>
      </c>
      <c r="I736" t="s">
        <v>12</v>
      </c>
    </row>
    <row r="737" spans="1:9" x14ac:dyDescent="0.3">
      <c r="A737">
        <v>737</v>
      </c>
      <c r="B737">
        <v>30</v>
      </c>
      <c r="C737" t="s">
        <v>13</v>
      </c>
      <c r="D737" t="s">
        <v>18</v>
      </c>
      <c r="E737" t="s">
        <v>60</v>
      </c>
      <c r="F737">
        <v>7</v>
      </c>
      <c r="G737" s="1">
        <v>185000</v>
      </c>
      <c r="H737" t="s">
        <v>20</v>
      </c>
      <c r="I737" t="s">
        <v>56</v>
      </c>
    </row>
    <row r="738" spans="1:9" x14ac:dyDescent="0.3">
      <c r="A738">
        <v>738</v>
      </c>
      <c r="B738">
        <v>31</v>
      </c>
      <c r="C738" t="s">
        <v>8</v>
      </c>
      <c r="D738" t="s">
        <v>9</v>
      </c>
      <c r="E738" t="s">
        <v>15</v>
      </c>
      <c r="F738">
        <v>9</v>
      </c>
      <c r="G738" s="1">
        <v>195000</v>
      </c>
      <c r="H738" t="s">
        <v>20</v>
      </c>
      <c r="I738" t="s">
        <v>56</v>
      </c>
    </row>
    <row r="739" spans="1:9" x14ac:dyDescent="0.3">
      <c r="A739">
        <v>739</v>
      </c>
      <c r="B739">
        <v>28</v>
      </c>
      <c r="C739" t="s">
        <v>13</v>
      </c>
      <c r="D739" t="s">
        <v>9</v>
      </c>
      <c r="E739" t="s">
        <v>10</v>
      </c>
      <c r="F739">
        <v>5</v>
      </c>
      <c r="G739" s="1">
        <v>160000</v>
      </c>
      <c r="H739" t="s">
        <v>20</v>
      </c>
      <c r="I739" t="s">
        <v>23</v>
      </c>
    </row>
    <row r="740" spans="1:9" x14ac:dyDescent="0.3">
      <c r="A740">
        <v>740</v>
      </c>
      <c r="B740">
        <v>26</v>
      </c>
      <c r="C740" t="s">
        <v>8</v>
      </c>
      <c r="D740" t="s">
        <v>9</v>
      </c>
      <c r="E740" t="s">
        <v>15</v>
      </c>
      <c r="F740">
        <v>3</v>
      </c>
      <c r="G740" s="1">
        <v>130000</v>
      </c>
      <c r="H740" t="s">
        <v>16</v>
      </c>
      <c r="I740" t="s">
        <v>23</v>
      </c>
    </row>
    <row r="741" spans="1:9" x14ac:dyDescent="0.3">
      <c r="A741">
        <v>741</v>
      </c>
      <c r="B741">
        <v>29</v>
      </c>
      <c r="C741" t="s">
        <v>13</v>
      </c>
      <c r="D741" t="s">
        <v>14</v>
      </c>
      <c r="E741" t="s">
        <v>60</v>
      </c>
      <c r="F741">
        <v>6</v>
      </c>
      <c r="G741" s="1">
        <v>180000</v>
      </c>
      <c r="H741" t="s">
        <v>32</v>
      </c>
      <c r="I741" t="s">
        <v>23</v>
      </c>
    </row>
    <row r="742" spans="1:9" x14ac:dyDescent="0.3">
      <c r="A742">
        <v>742</v>
      </c>
      <c r="B742">
        <v>32</v>
      </c>
      <c r="C742" t="s">
        <v>8</v>
      </c>
      <c r="D742" t="s">
        <v>9</v>
      </c>
      <c r="E742" t="s">
        <v>10</v>
      </c>
      <c r="F742">
        <v>8</v>
      </c>
      <c r="G742" s="1">
        <v>190000</v>
      </c>
      <c r="H742" t="s">
        <v>16</v>
      </c>
      <c r="I742" t="s">
        <v>23</v>
      </c>
    </row>
    <row r="743" spans="1:9" x14ac:dyDescent="0.3">
      <c r="A743">
        <v>743</v>
      </c>
      <c r="B743">
        <v>33</v>
      </c>
      <c r="C743" t="s">
        <v>13</v>
      </c>
      <c r="D743" t="s">
        <v>14</v>
      </c>
      <c r="E743" t="s">
        <v>25</v>
      </c>
      <c r="F743">
        <v>11</v>
      </c>
      <c r="G743" s="1">
        <v>198000</v>
      </c>
      <c r="H743" t="s">
        <v>16</v>
      </c>
      <c r="I743" t="s">
        <v>12</v>
      </c>
    </row>
    <row r="744" spans="1:9" x14ac:dyDescent="0.3">
      <c r="A744">
        <v>744</v>
      </c>
      <c r="B744">
        <v>24</v>
      </c>
      <c r="C744" t="s">
        <v>8</v>
      </c>
      <c r="D744" t="s">
        <v>9</v>
      </c>
      <c r="E744" t="s">
        <v>15</v>
      </c>
      <c r="F744">
        <v>1</v>
      </c>
      <c r="G744" s="1">
        <v>90000</v>
      </c>
      <c r="H744" t="s">
        <v>32</v>
      </c>
      <c r="I744" t="s">
        <v>23</v>
      </c>
    </row>
    <row r="745" spans="1:9" x14ac:dyDescent="0.3">
      <c r="A745">
        <v>745</v>
      </c>
      <c r="B745">
        <v>27</v>
      </c>
      <c r="C745" t="s">
        <v>8</v>
      </c>
      <c r="D745" t="s">
        <v>9</v>
      </c>
      <c r="E745" t="s">
        <v>10</v>
      </c>
      <c r="F745">
        <v>4</v>
      </c>
      <c r="G745" s="1">
        <v>140000</v>
      </c>
      <c r="H745" t="s">
        <v>11</v>
      </c>
      <c r="I745" t="s">
        <v>35</v>
      </c>
    </row>
    <row r="746" spans="1:9" x14ac:dyDescent="0.3">
      <c r="A746">
        <v>746</v>
      </c>
      <c r="B746">
        <v>25</v>
      </c>
      <c r="C746" t="s">
        <v>13</v>
      </c>
      <c r="D746" t="s">
        <v>9</v>
      </c>
      <c r="E746" t="s">
        <v>15</v>
      </c>
      <c r="F746">
        <v>2</v>
      </c>
      <c r="G746" s="1">
        <v>110000</v>
      </c>
      <c r="H746" t="s">
        <v>32</v>
      </c>
      <c r="I746" t="s">
        <v>33</v>
      </c>
    </row>
    <row r="747" spans="1:9" x14ac:dyDescent="0.3">
      <c r="A747">
        <v>747</v>
      </c>
      <c r="B747">
        <v>30</v>
      </c>
      <c r="C747" t="s">
        <v>13</v>
      </c>
      <c r="D747" t="s">
        <v>18</v>
      </c>
      <c r="E747" t="s">
        <v>60</v>
      </c>
      <c r="F747">
        <v>7</v>
      </c>
      <c r="G747" s="1">
        <v>185000</v>
      </c>
      <c r="H747" t="s">
        <v>11</v>
      </c>
      <c r="I747" t="s">
        <v>44</v>
      </c>
    </row>
    <row r="748" spans="1:9" x14ac:dyDescent="0.3">
      <c r="A748">
        <v>748</v>
      </c>
      <c r="B748">
        <v>31</v>
      </c>
      <c r="C748" t="s">
        <v>8</v>
      </c>
      <c r="D748" t="s">
        <v>9</v>
      </c>
      <c r="E748" t="s">
        <v>15</v>
      </c>
      <c r="F748">
        <v>9</v>
      </c>
      <c r="G748" s="1">
        <v>195000</v>
      </c>
      <c r="H748" t="s">
        <v>11</v>
      </c>
      <c r="I748" t="s">
        <v>35</v>
      </c>
    </row>
    <row r="749" spans="1:9" x14ac:dyDescent="0.3">
      <c r="A749">
        <v>749</v>
      </c>
      <c r="B749">
        <v>28</v>
      </c>
      <c r="C749" t="s">
        <v>13</v>
      </c>
      <c r="D749" t="s">
        <v>9</v>
      </c>
      <c r="E749" t="s">
        <v>10</v>
      </c>
      <c r="F749">
        <v>5</v>
      </c>
      <c r="G749" s="1">
        <v>160000</v>
      </c>
      <c r="H749" t="s">
        <v>27</v>
      </c>
      <c r="I749" t="s">
        <v>28</v>
      </c>
    </row>
    <row r="750" spans="1:9" x14ac:dyDescent="0.3">
      <c r="A750">
        <v>750</v>
      </c>
      <c r="B750">
        <v>26</v>
      </c>
      <c r="C750" t="s">
        <v>8</v>
      </c>
      <c r="D750" t="s">
        <v>9</v>
      </c>
      <c r="E750" t="s">
        <v>15</v>
      </c>
      <c r="F750">
        <v>3</v>
      </c>
      <c r="G750" s="1">
        <v>130000</v>
      </c>
      <c r="H750" t="s">
        <v>27</v>
      </c>
      <c r="I750" t="s">
        <v>30</v>
      </c>
    </row>
    <row r="751" spans="1:9" x14ac:dyDescent="0.3">
      <c r="A751">
        <v>751</v>
      </c>
      <c r="B751">
        <v>29</v>
      </c>
      <c r="C751" t="s">
        <v>13</v>
      </c>
      <c r="D751" t="s">
        <v>14</v>
      </c>
      <c r="E751" t="s">
        <v>60</v>
      </c>
      <c r="F751">
        <v>6</v>
      </c>
      <c r="G751" s="1">
        <v>180000</v>
      </c>
      <c r="H751" t="s">
        <v>32</v>
      </c>
      <c r="I751" t="s">
        <v>23</v>
      </c>
    </row>
    <row r="752" spans="1:9" x14ac:dyDescent="0.3">
      <c r="A752">
        <v>752</v>
      </c>
      <c r="B752">
        <v>32</v>
      </c>
      <c r="C752" t="s">
        <v>8</v>
      </c>
      <c r="D752" t="s">
        <v>9</v>
      </c>
      <c r="E752" t="s">
        <v>10</v>
      </c>
      <c r="F752">
        <v>8</v>
      </c>
      <c r="G752" s="1">
        <v>190000</v>
      </c>
      <c r="H752" t="s">
        <v>11</v>
      </c>
      <c r="I752" t="s">
        <v>12</v>
      </c>
    </row>
    <row r="753" spans="1:9" x14ac:dyDescent="0.3">
      <c r="A753">
        <v>753</v>
      </c>
      <c r="B753">
        <v>33</v>
      </c>
      <c r="C753" t="s">
        <v>13</v>
      </c>
      <c r="D753" t="s">
        <v>14</v>
      </c>
      <c r="E753" t="s">
        <v>25</v>
      </c>
      <c r="F753">
        <v>11</v>
      </c>
      <c r="G753" s="1">
        <v>198000</v>
      </c>
      <c r="H753" t="s">
        <v>27</v>
      </c>
      <c r="I753" t="s">
        <v>28</v>
      </c>
    </row>
    <row r="754" spans="1:9" x14ac:dyDescent="0.3">
      <c r="A754">
        <v>754</v>
      </c>
      <c r="B754">
        <v>24</v>
      </c>
      <c r="C754" t="s">
        <v>8</v>
      </c>
      <c r="D754" t="s">
        <v>9</v>
      </c>
      <c r="E754" t="s">
        <v>15</v>
      </c>
      <c r="F754">
        <v>1</v>
      </c>
      <c r="G754" s="1">
        <v>90000</v>
      </c>
      <c r="H754" t="s">
        <v>27</v>
      </c>
      <c r="I754" t="s">
        <v>30</v>
      </c>
    </row>
    <row r="755" spans="1:9" x14ac:dyDescent="0.3">
      <c r="A755">
        <v>755</v>
      </c>
      <c r="B755">
        <v>27</v>
      </c>
      <c r="C755" t="s">
        <v>8</v>
      </c>
      <c r="D755" t="s">
        <v>9</v>
      </c>
      <c r="E755" t="s">
        <v>10</v>
      </c>
      <c r="F755">
        <v>4</v>
      </c>
      <c r="G755" s="1">
        <v>140000</v>
      </c>
      <c r="H755" t="s">
        <v>20</v>
      </c>
      <c r="I755" t="s">
        <v>23</v>
      </c>
    </row>
    <row r="756" spans="1:9" x14ac:dyDescent="0.3">
      <c r="A756">
        <v>756</v>
      </c>
      <c r="B756">
        <v>25</v>
      </c>
      <c r="C756" t="s">
        <v>13</v>
      </c>
      <c r="D756" t="s">
        <v>9</v>
      </c>
      <c r="E756" t="s">
        <v>15</v>
      </c>
      <c r="F756">
        <v>2</v>
      </c>
      <c r="G756" s="1">
        <v>110000</v>
      </c>
      <c r="H756" t="s">
        <v>20</v>
      </c>
      <c r="I756" t="s">
        <v>12</v>
      </c>
    </row>
    <row r="757" spans="1:9" x14ac:dyDescent="0.3">
      <c r="A757">
        <v>757</v>
      </c>
      <c r="B757">
        <v>30</v>
      </c>
      <c r="C757" t="s">
        <v>13</v>
      </c>
      <c r="D757" t="s">
        <v>18</v>
      </c>
      <c r="E757" t="s">
        <v>60</v>
      </c>
      <c r="F757">
        <v>7</v>
      </c>
      <c r="G757" s="1">
        <v>185000</v>
      </c>
      <c r="H757" t="s">
        <v>20</v>
      </c>
      <c r="I757" t="s">
        <v>23</v>
      </c>
    </row>
    <row r="758" spans="1:9" x14ac:dyDescent="0.3">
      <c r="A758">
        <v>758</v>
      </c>
      <c r="B758">
        <v>31</v>
      </c>
      <c r="C758" t="s">
        <v>8</v>
      </c>
      <c r="D758" t="s">
        <v>9</v>
      </c>
      <c r="E758" t="s">
        <v>15</v>
      </c>
      <c r="F758">
        <v>9</v>
      </c>
      <c r="G758" s="1">
        <v>195000</v>
      </c>
      <c r="H758" t="s">
        <v>16</v>
      </c>
      <c r="I758" t="s">
        <v>12</v>
      </c>
    </row>
    <row r="759" spans="1:9" x14ac:dyDescent="0.3">
      <c r="A759">
        <v>759</v>
      </c>
      <c r="B759">
        <v>28</v>
      </c>
      <c r="C759" t="s">
        <v>13</v>
      </c>
      <c r="D759" t="s">
        <v>9</v>
      </c>
      <c r="E759" t="s">
        <v>10</v>
      </c>
      <c r="F759">
        <v>5</v>
      </c>
      <c r="G759" s="1">
        <v>160000</v>
      </c>
      <c r="H759" t="s">
        <v>11</v>
      </c>
      <c r="I759" t="s">
        <v>23</v>
      </c>
    </row>
    <row r="760" spans="1:9" x14ac:dyDescent="0.3">
      <c r="A760">
        <v>760</v>
      </c>
      <c r="B760">
        <v>26</v>
      </c>
      <c r="C760" t="s">
        <v>8</v>
      </c>
      <c r="D760" t="s">
        <v>9</v>
      </c>
      <c r="E760" t="s">
        <v>15</v>
      </c>
      <c r="F760">
        <v>3</v>
      </c>
      <c r="G760" s="1">
        <v>130000</v>
      </c>
      <c r="H760" t="s">
        <v>20</v>
      </c>
      <c r="I760" t="s">
        <v>23</v>
      </c>
    </row>
    <row r="761" spans="1:9" x14ac:dyDescent="0.3">
      <c r="A761">
        <v>761</v>
      </c>
      <c r="B761">
        <v>29</v>
      </c>
      <c r="C761" t="s">
        <v>13</v>
      </c>
      <c r="D761" t="s">
        <v>14</v>
      </c>
      <c r="E761" t="s">
        <v>60</v>
      </c>
      <c r="F761">
        <v>6</v>
      </c>
      <c r="G761" s="1">
        <v>180000</v>
      </c>
      <c r="H761" t="s">
        <v>32</v>
      </c>
      <c r="I761" t="s">
        <v>12</v>
      </c>
    </row>
    <row r="762" spans="1:9" x14ac:dyDescent="0.3">
      <c r="A762">
        <v>762</v>
      </c>
      <c r="B762">
        <v>32</v>
      </c>
      <c r="C762" t="s">
        <v>8</v>
      </c>
      <c r="D762" t="s">
        <v>9</v>
      </c>
      <c r="E762" t="s">
        <v>10</v>
      </c>
      <c r="F762">
        <v>8</v>
      </c>
      <c r="G762" s="1">
        <v>190000</v>
      </c>
      <c r="H762" t="s">
        <v>11</v>
      </c>
      <c r="I762" t="s">
        <v>23</v>
      </c>
    </row>
    <row r="763" spans="1:9" x14ac:dyDescent="0.3">
      <c r="A763">
        <v>763</v>
      </c>
      <c r="B763">
        <v>33</v>
      </c>
      <c r="C763" t="s">
        <v>13</v>
      </c>
      <c r="D763" t="s">
        <v>14</v>
      </c>
      <c r="E763" t="s">
        <v>25</v>
      </c>
      <c r="F763">
        <v>11</v>
      </c>
      <c r="G763" s="1">
        <v>198000</v>
      </c>
      <c r="H763" t="s">
        <v>27</v>
      </c>
      <c r="I763" t="s">
        <v>30</v>
      </c>
    </row>
    <row r="764" spans="1:9" x14ac:dyDescent="0.3">
      <c r="A764">
        <v>764</v>
      </c>
      <c r="B764">
        <v>24</v>
      </c>
      <c r="C764" t="s">
        <v>8</v>
      </c>
      <c r="D764" t="s">
        <v>9</v>
      </c>
      <c r="E764" t="s">
        <v>15</v>
      </c>
      <c r="F764">
        <v>1</v>
      </c>
      <c r="G764" s="1">
        <v>90000</v>
      </c>
      <c r="H764" t="s">
        <v>27</v>
      </c>
      <c r="I764" t="s">
        <v>12</v>
      </c>
    </row>
    <row r="765" spans="1:9" x14ac:dyDescent="0.3">
      <c r="A765">
        <v>765</v>
      </c>
      <c r="B765">
        <v>27</v>
      </c>
      <c r="C765" t="s">
        <v>8</v>
      </c>
      <c r="D765" t="s">
        <v>9</v>
      </c>
      <c r="E765" t="s">
        <v>10</v>
      </c>
      <c r="F765">
        <v>4</v>
      </c>
      <c r="G765" s="1">
        <v>140000</v>
      </c>
      <c r="H765" t="s">
        <v>27</v>
      </c>
      <c r="I765" t="s">
        <v>28</v>
      </c>
    </row>
    <row r="766" spans="1:9" x14ac:dyDescent="0.3">
      <c r="A766">
        <v>766</v>
      </c>
      <c r="B766">
        <v>25</v>
      </c>
      <c r="C766" t="s">
        <v>13</v>
      </c>
      <c r="D766" t="s">
        <v>9</v>
      </c>
      <c r="E766" t="s">
        <v>15</v>
      </c>
      <c r="F766">
        <v>2</v>
      </c>
      <c r="G766" s="1">
        <v>110000</v>
      </c>
      <c r="H766" t="s">
        <v>32</v>
      </c>
      <c r="I766" t="s">
        <v>23</v>
      </c>
    </row>
    <row r="767" spans="1:9" x14ac:dyDescent="0.3">
      <c r="A767">
        <v>767</v>
      </c>
      <c r="B767">
        <v>30</v>
      </c>
      <c r="C767" t="s">
        <v>13</v>
      </c>
      <c r="D767" t="s">
        <v>18</v>
      </c>
      <c r="E767" t="s">
        <v>60</v>
      </c>
      <c r="F767">
        <v>7</v>
      </c>
      <c r="G767" s="1">
        <v>185000</v>
      </c>
      <c r="H767" t="s">
        <v>27</v>
      </c>
      <c r="I767" t="s">
        <v>30</v>
      </c>
    </row>
    <row r="768" spans="1:9" x14ac:dyDescent="0.3">
      <c r="A768">
        <v>768</v>
      </c>
      <c r="B768">
        <v>31</v>
      </c>
      <c r="C768" t="s">
        <v>8</v>
      </c>
      <c r="D768" t="s">
        <v>9</v>
      </c>
      <c r="E768" t="s">
        <v>15</v>
      </c>
      <c r="F768">
        <v>9</v>
      </c>
      <c r="G768" s="1">
        <v>195000</v>
      </c>
      <c r="H768" t="s">
        <v>20</v>
      </c>
      <c r="I768" t="s">
        <v>12</v>
      </c>
    </row>
    <row r="769" spans="1:9" x14ac:dyDescent="0.3">
      <c r="A769">
        <v>769</v>
      </c>
      <c r="B769">
        <v>28</v>
      </c>
      <c r="C769" t="s">
        <v>13</v>
      </c>
      <c r="D769" t="s">
        <v>9</v>
      </c>
      <c r="E769" t="s">
        <v>10</v>
      </c>
      <c r="F769">
        <v>5</v>
      </c>
      <c r="G769" s="1">
        <v>160000</v>
      </c>
      <c r="H769" t="s">
        <v>16</v>
      </c>
      <c r="I769" t="s">
        <v>12</v>
      </c>
    </row>
    <row r="770" spans="1:9" x14ac:dyDescent="0.3">
      <c r="A770">
        <v>770</v>
      </c>
      <c r="B770">
        <v>26</v>
      </c>
      <c r="C770" t="s">
        <v>8</v>
      </c>
      <c r="D770" t="s">
        <v>9</v>
      </c>
      <c r="E770" t="s">
        <v>15</v>
      </c>
      <c r="F770">
        <v>3</v>
      </c>
      <c r="G770" s="1">
        <v>130000</v>
      </c>
      <c r="H770" t="s">
        <v>20</v>
      </c>
      <c r="I770" t="s">
        <v>56</v>
      </c>
    </row>
    <row r="771" spans="1:9" x14ac:dyDescent="0.3">
      <c r="A771">
        <v>771</v>
      </c>
      <c r="B771">
        <v>29</v>
      </c>
      <c r="C771" t="s">
        <v>13</v>
      </c>
      <c r="D771" t="s">
        <v>14</v>
      </c>
      <c r="E771" t="s">
        <v>60</v>
      </c>
      <c r="F771">
        <v>6</v>
      </c>
      <c r="G771" s="1">
        <v>180000</v>
      </c>
      <c r="H771" t="s">
        <v>20</v>
      </c>
      <c r="I771" t="s">
        <v>56</v>
      </c>
    </row>
    <row r="772" spans="1:9" x14ac:dyDescent="0.3">
      <c r="A772">
        <v>772</v>
      </c>
      <c r="B772">
        <v>32</v>
      </c>
      <c r="C772" t="s">
        <v>8</v>
      </c>
      <c r="D772" t="s">
        <v>9</v>
      </c>
      <c r="E772" t="s">
        <v>10</v>
      </c>
      <c r="F772">
        <v>8</v>
      </c>
      <c r="G772" s="1">
        <v>190000</v>
      </c>
      <c r="H772" t="s">
        <v>20</v>
      </c>
      <c r="I772" t="s">
        <v>12</v>
      </c>
    </row>
    <row r="773" spans="1:9" x14ac:dyDescent="0.3">
      <c r="A773">
        <v>773</v>
      </c>
      <c r="B773">
        <v>33</v>
      </c>
      <c r="C773" t="s">
        <v>13</v>
      </c>
      <c r="D773" t="s">
        <v>14</v>
      </c>
      <c r="E773" t="s">
        <v>25</v>
      </c>
      <c r="F773">
        <v>11</v>
      </c>
      <c r="G773" s="1">
        <v>198000</v>
      </c>
      <c r="H773" t="s">
        <v>16</v>
      </c>
      <c r="I773" t="s">
        <v>12</v>
      </c>
    </row>
    <row r="774" spans="1:9" x14ac:dyDescent="0.3">
      <c r="A774">
        <v>774</v>
      </c>
      <c r="B774">
        <v>24</v>
      </c>
      <c r="C774" t="s">
        <v>8</v>
      </c>
      <c r="D774" t="s">
        <v>9</v>
      </c>
      <c r="E774" t="s">
        <v>15</v>
      </c>
      <c r="F774">
        <v>1</v>
      </c>
      <c r="G774" s="1">
        <v>90000</v>
      </c>
      <c r="H774" t="s">
        <v>32</v>
      </c>
      <c r="I774" t="s">
        <v>12</v>
      </c>
    </row>
    <row r="775" spans="1:9" x14ac:dyDescent="0.3">
      <c r="A775">
        <v>775</v>
      </c>
      <c r="B775">
        <v>27</v>
      </c>
      <c r="C775" t="s">
        <v>8</v>
      </c>
      <c r="D775" t="s">
        <v>9</v>
      </c>
      <c r="E775" t="s">
        <v>10</v>
      </c>
      <c r="F775">
        <v>4</v>
      </c>
      <c r="G775" s="1">
        <v>140000</v>
      </c>
      <c r="H775" t="s">
        <v>27</v>
      </c>
      <c r="I775" t="s">
        <v>30</v>
      </c>
    </row>
    <row r="776" spans="1:9" x14ac:dyDescent="0.3">
      <c r="A776">
        <v>776</v>
      </c>
      <c r="B776">
        <v>25</v>
      </c>
      <c r="C776" t="s">
        <v>13</v>
      </c>
      <c r="D776" t="s">
        <v>9</v>
      </c>
      <c r="E776" t="s">
        <v>15</v>
      </c>
      <c r="F776">
        <v>2</v>
      </c>
      <c r="G776" s="1">
        <v>110000</v>
      </c>
      <c r="H776" t="s">
        <v>16</v>
      </c>
      <c r="I776" t="s">
        <v>23</v>
      </c>
    </row>
    <row r="777" spans="1:9" x14ac:dyDescent="0.3">
      <c r="A777">
        <v>777</v>
      </c>
      <c r="B777">
        <v>30</v>
      </c>
      <c r="C777" t="s">
        <v>13</v>
      </c>
      <c r="D777" t="s">
        <v>18</v>
      </c>
      <c r="E777" t="s">
        <v>60</v>
      </c>
      <c r="F777">
        <v>7</v>
      </c>
      <c r="G777" s="1">
        <v>185000</v>
      </c>
      <c r="H777" t="s">
        <v>11</v>
      </c>
      <c r="I777" t="s">
        <v>23</v>
      </c>
    </row>
    <row r="778" spans="1:9" x14ac:dyDescent="0.3">
      <c r="A778">
        <v>778</v>
      </c>
      <c r="B778">
        <v>31</v>
      </c>
      <c r="C778" t="s">
        <v>8</v>
      </c>
      <c r="D778" t="s">
        <v>9</v>
      </c>
      <c r="E778" t="s">
        <v>15</v>
      </c>
      <c r="F778">
        <v>9</v>
      </c>
      <c r="G778" s="1">
        <v>195000</v>
      </c>
      <c r="H778" t="s">
        <v>16</v>
      </c>
      <c r="I778" t="s">
        <v>17</v>
      </c>
    </row>
    <row r="779" spans="1:9" x14ac:dyDescent="0.3">
      <c r="A779">
        <v>779</v>
      </c>
      <c r="B779">
        <v>28</v>
      </c>
      <c r="C779" t="s">
        <v>13</v>
      </c>
      <c r="D779" t="s">
        <v>9</v>
      </c>
      <c r="E779" t="s">
        <v>10</v>
      </c>
      <c r="F779">
        <v>5</v>
      </c>
      <c r="G779" s="1">
        <v>160000</v>
      </c>
      <c r="H779" t="s">
        <v>16</v>
      </c>
      <c r="I779" t="s">
        <v>39</v>
      </c>
    </row>
    <row r="780" spans="1:9" x14ac:dyDescent="0.3">
      <c r="A780">
        <v>780</v>
      </c>
      <c r="B780">
        <v>26</v>
      </c>
      <c r="C780" t="s">
        <v>8</v>
      </c>
      <c r="D780" t="s">
        <v>9</v>
      </c>
      <c r="E780" t="s">
        <v>15</v>
      </c>
      <c r="F780">
        <v>3</v>
      </c>
      <c r="G780" s="1">
        <v>130000</v>
      </c>
      <c r="H780" t="s">
        <v>32</v>
      </c>
      <c r="I780" t="s">
        <v>33</v>
      </c>
    </row>
    <row r="781" spans="1:9" x14ac:dyDescent="0.3">
      <c r="A781">
        <v>781</v>
      </c>
      <c r="B781">
        <v>29</v>
      </c>
      <c r="C781" t="s">
        <v>13</v>
      </c>
      <c r="D781" t="s">
        <v>14</v>
      </c>
      <c r="E781" t="s">
        <v>60</v>
      </c>
      <c r="F781">
        <v>6</v>
      </c>
      <c r="G781" s="1">
        <v>180000</v>
      </c>
      <c r="H781" t="s">
        <v>16</v>
      </c>
      <c r="I781" t="s">
        <v>39</v>
      </c>
    </row>
    <row r="782" spans="1:9" x14ac:dyDescent="0.3">
      <c r="A782">
        <v>782</v>
      </c>
      <c r="B782">
        <v>32</v>
      </c>
      <c r="C782" t="s">
        <v>8</v>
      </c>
      <c r="D782" t="s">
        <v>9</v>
      </c>
      <c r="E782" t="s">
        <v>10</v>
      </c>
      <c r="F782">
        <v>8</v>
      </c>
      <c r="G782" s="1">
        <v>190000</v>
      </c>
      <c r="H782" t="s">
        <v>32</v>
      </c>
      <c r="I782" t="s">
        <v>23</v>
      </c>
    </row>
    <row r="783" spans="1:9" x14ac:dyDescent="0.3">
      <c r="A783">
        <v>783</v>
      </c>
      <c r="B783">
        <v>33</v>
      </c>
      <c r="C783" t="s">
        <v>13</v>
      </c>
      <c r="D783" t="s">
        <v>14</v>
      </c>
      <c r="E783" t="s">
        <v>25</v>
      </c>
      <c r="F783">
        <v>11</v>
      </c>
      <c r="G783" s="1">
        <v>198000</v>
      </c>
      <c r="H783" t="s">
        <v>11</v>
      </c>
      <c r="I783" t="s">
        <v>12</v>
      </c>
    </row>
    <row r="784" spans="1:9" x14ac:dyDescent="0.3">
      <c r="A784">
        <v>784</v>
      </c>
      <c r="B784">
        <v>24</v>
      </c>
      <c r="C784" t="s">
        <v>8</v>
      </c>
      <c r="D784" t="s">
        <v>9</v>
      </c>
      <c r="E784" t="s">
        <v>15</v>
      </c>
      <c r="F784">
        <v>1</v>
      </c>
      <c r="G784" s="1">
        <v>90000</v>
      </c>
      <c r="H784" t="s">
        <v>11</v>
      </c>
      <c r="I784" t="s">
        <v>12</v>
      </c>
    </row>
    <row r="785" spans="1:9" x14ac:dyDescent="0.3">
      <c r="A785">
        <v>785</v>
      </c>
      <c r="B785">
        <v>27</v>
      </c>
      <c r="C785" t="s">
        <v>8</v>
      </c>
      <c r="D785" t="s">
        <v>9</v>
      </c>
      <c r="E785" t="s">
        <v>10</v>
      </c>
      <c r="F785">
        <v>4</v>
      </c>
      <c r="G785" s="1">
        <v>140000</v>
      </c>
      <c r="H785" t="s">
        <v>27</v>
      </c>
      <c r="I785" t="s">
        <v>28</v>
      </c>
    </row>
    <row r="786" spans="1:9" x14ac:dyDescent="0.3">
      <c r="A786">
        <v>786</v>
      </c>
      <c r="B786">
        <v>25</v>
      </c>
      <c r="C786" t="s">
        <v>13</v>
      </c>
      <c r="D786" t="s">
        <v>9</v>
      </c>
      <c r="E786" t="s">
        <v>15</v>
      </c>
      <c r="F786">
        <v>2</v>
      </c>
      <c r="G786" s="1">
        <v>110000</v>
      </c>
      <c r="H786" t="s">
        <v>11</v>
      </c>
      <c r="I786" t="s">
        <v>35</v>
      </c>
    </row>
    <row r="787" spans="1:9" x14ac:dyDescent="0.3">
      <c r="A787">
        <v>787</v>
      </c>
      <c r="B787">
        <v>30</v>
      </c>
      <c r="C787" t="s">
        <v>13</v>
      </c>
      <c r="D787" t="s">
        <v>18</v>
      </c>
      <c r="E787" t="s">
        <v>60</v>
      </c>
      <c r="F787">
        <v>7</v>
      </c>
      <c r="G787" s="1">
        <v>185000</v>
      </c>
      <c r="H787" t="s">
        <v>32</v>
      </c>
      <c r="I787" t="s">
        <v>33</v>
      </c>
    </row>
    <row r="788" spans="1:9" x14ac:dyDescent="0.3">
      <c r="A788">
        <v>788</v>
      </c>
      <c r="B788">
        <v>31</v>
      </c>
      <c r="C788" t="s">
        <v>8</v>
      </c>
      <c r="D788" t="s">
        <v>9</v>
      </c>
      <c r="E788" t="s">
        <v>15</v>
      </c>
      <c r="F788">
        <v>9</v>
      </c>
      <c r="G788" s="1">
        <v>195000</v>
      </c>
      <c r="H788" t="s">
        <v>32</v>
      </c>
      <c r="I788" t="s">
        <v>33</v>
      </c>
    </row>
    <row r="789" spans="1:9" x14ac:dyDescent="0.3">
      <c r="A789">
        <v>789</v>
      </c>
      <c r="B789">
        <v>28</v>
      </c>
      <c r="C789" t="s">
        <v>13</v>
      </c>
      <c r="D789" t="s">
        <v>9</v>
      </c>
      <c r="E789" t="s">
        <v>10</v>
      </c>
      <c r="F789">
        <v>5</v>
      </c>
      <c r="G789" s="1">
        <v>160000</v>
      </c>
      <c r="H789" t="s">
        <v>32</v>
      </c>
      <c r="I789" t="s">
        <v>23</v>
      </c>
    </row>
    <row r="790" spans="1:9" x14ac:dyDescent="0.3">
      <c r="A790">
        <v>790</v>
      </c>
      <c r="B790">
        <v>26</v>
      </c>
      <c r="C790" t="s">
        <v>8</v>
      </c>
      <c r="D790" t="s">
        <v>9</v>
      </c>
      <c r="E790" t="s">
        <v>15</v>
      </c>
      <c r="F790">
        <v>3</v>
      </c>
      <c r="G790" s="1">
        <v>130000</v>
      </c>
      <c r="H790" t="s">
        <v>16</v>
      </c>
      <c r="I790" t="s">
        <v>12</v>
      </c>
    </row>
    <row r="791" spans="1:9" x14ac:dyDescent="0.3">
      <c r="A791">
        <v>791</v>
      </c>
      <c r="B791">
        <v>29</v>
      </c>
      <c r="C791" t="s">
        <v>13</v>
      </c>
      <c r="D791" t="s">
        <v>14</v>
      </c>
      <c r="E791" t="s">
        <v>60</v>
      </c>
      <c r="F791">
        <v>6</v>
      </c>
      <c r="G791" s="1">
        <v>180000</v>
      </c>
      <c r="H791" t="s">
        <v>16</v>
      </c>
      <c r="I791" t="s">
        <v>39</v>
      </c>
    </row>
    <row r="792" spans="1:9" x14ac:dyDescent="0.3">
      <c r="A792">
        <v>792</v>
      </c>
      <c r="B792">
        <v>32</v>
      </c>
      <c r="C792" t="s">
        <v>8</v>
      </c>
      <c r="D792" t="s">
        <v>9</v>
      </c>
      <c r="E792" t="s">
        <v>10</v>
      </c>
      <c r="F792">
        <v>8</v>
      </c>
      <c r="G792" s="1">
        <v>190000</v>
      </c>
      <c r="H792" t="s">
        <v>11</v>
      </c>
      <c r="I792" t="s">
        <v>23</v>
      </c>
    </row>
    <row r="793" spans="1:9" x14ac:dyDescent="0.3">
      <c r="A793">
        <v>793</v>
      </c>
      <c r="B793">
        <v>33</v>
      </c>
      <c r="C793" t="s">
        <v>13</v>
      </c>
      <c r="D793" t="s">
        <v>14</v>
      </c>
      <c r="E793" t="s">
        <v>25</v>
      </c>
      <c r="F793">
        <v>11</v>
      </c>
      <c r="G793" s="1">
        <v>198000</v>
      </c>
      <c r="H793" t="s">
        <v>20</v>
      </c>
      <c r="I793" t="s">
        <v>56</v>
      </c>
    </row>
    <row r="794" spans="1:9" x14ac:dyDescent="0.3">
      <c r="A794">
        <v>794</v>
      </c>
      <c r="B794">
        <v>24</v>
      </c>
      <c r="C794" t="s">
        <v>8</v>
      </c>
      <c r="D794" t="s">
        <v>9</v>
      </c>
      <c r="E794" t="s">
        <v>15</v>
      </c>
      <c r="F794">
        <v>1</v>
      </c>
      <c r="G794" s="1">
        <v>90000</v>
      </c>
      <c r="H794" t="s">
        <v>27</v>
      </c>
      <c r="I794" t="s">
        <v>30</v>
      </c>
    </row>
    <row r="795" spans="1:9" x14ac:dyDescent="0.3">
      <c r="A795">
        <v>795</v>
      </c>
      <c r="B795">
        <v>27</v>
      </c>
      <c r="C795" t="s">
        <v>8</v>
      </c>
      <c r="D795" t="s">
        <v>9</v>
      </c>
      <c r="E795" t="s">
        <v>10</v>
      </c>
      <c r="F795">
        <v>4</v>
      </c>
      <c r="G795" s="1">
        <v>140000</v>
      </c>
      <c r="H795" t="s">
        <v>20</v>
      </c>
      <c r="I795" t="s">
        <v>12</v>
      </c>
    </row>
    <row r="796" spans="1:9" x14ac:dyDescent="0.3">
      <c r="A796">
        <v>796</v>
      </c>
      <c r="B796">
        <v>25</v>
      </c>
      <c r="C796" t="s">
        <v>13</v>
      </c>
      <c r="D796" t="s">
        <v>9</v>
      </c>
      <c r="E796" t="s">
        <v>15</v>
      </c>
      <c r="F796">
        <v>2</v>
      </c>
      <c r="G796" s="1">
        <v>110000</v>
      </c>
      <c r="H796" t="s">
        <v>16</v>
      </c>
      <c r="I796" t="s">
        <v>23</v>
      </c>
    </row>
    <row r="797" spans="1:9" x14ac:dyDescent="0.3">
      <c r="A797">
        <v>797</v>
      </c>
      <c r="B797">
        <v>30</v>
      </c>
      <c r="C797" t="s">
        <v>13</v>
      </c>
      <c r="D797" t="s">
        <v>18</v>
      </c>
      <c r="E797" t="s">
        <v>60</v>
      </c>
      <c r="F797">
        <v>7</v>
      </c>
      <c r="G797" s="1">
        <v>185000</v>
      </c>
      <c r="H797" t="s">
        <v>11</v>
      </c>
      <c r="I797" t="s">
        <v>35</v>
      </c>
    </row>
    <row r="798" spans="1:9" x14ac:dyDescent="0.3">
      <c r="A798">
        <v>798</v>
      </c>
      <c r="B798">
        <v>31</v>
      </c>
      <c r="C798" t="s">
        <v>8</v>
      </c>
      <c r="D798" t="s">
        <v>9</v>
      </c>
      <c r="E798" t="s">
        <v>15</v>
      </c>
      <c r="F798">
        <v>9</v>
      </c>
      <c r="G798" s="1">
        <v>195000</v>
      </c>
      <c r="H798" t="s">
        <v>20</v>
      </c>
      <c r="I798" t="s">
        <v>12</v>
      </c>
    </row>
    <row r="799" spans="1:9" x14ac:dyDescent="0.3">
      <c r="A799">
        <v>799</v>
      </c>
      <c r="B799">
        <v>28</v>
      </c>
      <c r="C799" t="s">
        <v>13</v>
      </c>
      <c r="D799" t="s">
        <v>9</v>
      </c>
      <c r="E799" t="s">
        <v>10</v>
      </c>
      <c r="F799">
        <v>5</v>
      </c>
      <c r="G799" s="1">
        <v>160000</v>
      </c>
      <c r="H799" t="s">
        <v>11</v>
      </c>
      <c r="I799" t="s">
        <v>44</v>
      </c>
    </row>
    <row r="800" spans="1:9" x14ac:dyDescent="0.3">
      <c r="A800">
        <v>800</v>
      </c>
      <c r="B800">
        <v>26</v>
      </c>
      <c r="C800" t="s">
        <v>8</v>
      </c>
      <c r="D800" t="s">
        <v>9</v>
      </c>
      <c r="E800" t="s">
        <v>15</v>
      </c>
      <c r="F800">
        <v>3</v>
      </c>
      <c r="G800" s="1">
        <v>130000</v>
      </c>
      <c r="H800" t="s">
        <v>27</v>
      </c>
      <c r="I800" t="s">
        <v>12</v>
      </c>
    </row>
    <row r="801" spans="1:9" x14ac:dyDescent="0.3">
      <c r="A801">
        <v>801</v>
      </c>
      <c r="B801">
        <v>29</v>
      </c>
      <c r="C801" t="s">
        <v>13</v>
      </c>
      <c r="D801" t="s">
        <v>14</v>
      </c>
      <c r="E801" t="s">
        <v>60</v>
      </c>
      <c r="F801">
        <v>6</v>
      </c>
      <c r="G801" s="1">
        <v>180000</v>
      </c>
      <c r="H801" t="s">
        <v>32</v>
      </c>
      <c r="I801" t="s">
        <v>33</v>
      </c>
    </row>
    <row r="802" spans="1:9" x14ac:dyDescent="0.3">
      <c r="A802">
        <v>802</v>
      </c>
      <c r="B802">
        <v>32</v>
      </c>
      <c r="C802" t="s">
        <v>8</v>
      </c>
      <c r="D802" t="s">
        <v>9</v>
      </c>
      <c r="E802" t="s">
        <v>10</v>
      </c>
      <c r="F802">
        <v>8</v>
      </c>
      <c r="G802" s="1">
        <v>190000</v>
      </c>
      <c r="H802" t="s">
        <v>11</v>
      </c>
      <c r="I802" t="s">
        <v>44</v>
      </c>
    </row>
    <row r="803" spans="1:9" x14ac:dyDescent="0.3">
      <c r="A803">
        <v>803</v>
      </c>
      <c r="B803">
        <v>33</v>
      </c>
      <c r="C803" t="s">
        <v>13</v>
      </c>
      <c r="D803" t="s">
        <v>14</v>
      </c>
      <c r="E803" t="s">
        <v>25</v>
      </c>
      <c r="F803">
        <v>11</v>
      </c>
      <c r="G803" s="1">
        <v>198000</v>
      </c>
      <c r="H803" t="s">
        <v>16</v>
      </c>
      <c r="I803" t="s">
        <v>23</v>
      </c>
    </row>
    <row r="804" spans="1:9" x14ac:dyDescent="0.3">
      <c r="A804">
        <v>804</v>
      </c>
      <c r="B804">
        <v>24</v>
      </c>
      <c r="C804" t="s">
        <v>8</v>
      </c>
      <c r="D804" t="s">
        <v>9</v>
      </c>
      <c r="E804" t="s">
        <v>15</v>
      </c>
      <c r="F804">
        <v>1</v>
      </c>
      <c r="G804" s="1">
        <v>90000</v>
      </c>
      <c r="H804" t="s">
        <v>27</v>
      </c>
      <c r="I804" t="s">
        <v>30</v>
      </c>
    </row>
    <row r="805" spans="1:9" x14ac:dyDescent="0.3">
      <c r="A805">
        <v>805</v>
      </c>
      <c r="B805">
        <v>27</v>
      </c>
      <c r="C805" t="s">
        <v>8</v>
      </c>
      <c r="D805" t="s">
        <v>9</v>
      </c>
      <c r="E805" t="s">
        <v>10</v>
      </c>
      <c r="F805">
        <v>4</v>
      </c>
      <c r="G805" s="1">
        <v>140000</v>
      </c>
      <c r="H805" t="s">
        <v>11</v>
      </c>
      <c r="I805" t="s">
        <v>44</v>
      </c>
    </row>
    <row r="806" spans="1:9" x14ac:dyDescent="0.3">
      <c r="A806">
        <v>806</v>
      </c>
      <c r="B806">
        <v>25</v>
      </c>
      <c r="C806" t="s">
        <v>13</v>
      </c>
      <c r="D806" t="s">
        <v>9</v>
      </c>
      <c r="E806" t="s">
        <v>15</v>
      </c>
      <c r="F806">
        <v>2</v>
      </c>
      <c r="G806" s="1">
        <v>110000</v>
      </c>
      <c r="H806" t="s">
        <v>16</v>
      </c>
      <c r="I806" t="s">
        <v>39</v>
      </c>
    </row>
    <row r="807" spans="1:9" x14ac:dyDescent="0.3">
      <c r="A807">
        <v>807</v>
      </c>
      <c r="B807">
        <v>30</v>
      </c>
      <c r="C807" t="s">
        <v>13</v>
      </c>
      <c r="D807" t="s">
        <v>18</v>
      </c>
      <c r="E807" t="s">
        <v>60</v>
      </c>
      <c r="F807">
        <v>7</v>
      </c>
      <c r="G807" s="1">
        <v>185000</v>
      </c>
      <c r="H807" t="s">
        <v>27</v>
      </c>
      <c r="I807" t="s">
        <v>28</v>
      </c>
    </row>
    <row r="808" spans="1:9" x14ac:dyDescent="0.3">
      <c r="A808">
        <v>808</v>
      </c>
      <c r="B808">
        <v>31</v>
      </c>
      <c r="C808" t="s">
        <v>8</v>
      </c>
      <c r="D808" t="s">
        <v>9</v>
      </c>
      <c r="E808" t="s">
        <v>15</v>
      </c>
      <c r="F808">
        <v>9</v>
      </c>
      <c r="G808" s="1">
        <v>195000</v>
      </c>
      <c r="H808" t="s">
        <v>16</v>
      </c>
      <c r="I808" t="s">
        <v>17</v>
      </c>
    </row>
    <row r="809" spans="1:9" x14ac:dyDescent="0.3">
      <c r="A809">
        <v>809</v>
      </c>
      <c r="B809">
        <v>28</v>
      </c>
      <c r="C809" t="s">
        <v>13</v>
      </c>
      <c r="D809" t="s">
        <v>9</v>
      </c>
      <c r="E809" t="s">
        <v>10</v>
      </c>
      <c r="F809">
        <v>5</v>
      </c>
      <c r="G809" s="1">
        <v>160000</v>
      </c>
      <c r="H809" t="s">
        <v>11</v>
      </c>
      <c r="I809" t="s">
        <v>35</v>
      </c>
    </row>
    <row r="810" spans="1:9" x14ac:dyDescent="0.3">
      <c r="A810">
        <v>810</v>
      </c>
      <c r="B810">
        <v>25</v>
      </c>
      <c r="C810" t="s">
        <v>8</v>
      </c>
      <c r="D810" t="s">
        <v>9</v>
      </c>
      <c r="E810" t="s">
        <v>15</v>
      </c>
      <c r="F810">
        <v>3</v>
      </c>
      <c r="G810" s="1">
        <v>135000</v>
      </c>
      <c r="H810" t="s">
        <v>32</v>
      </c>
      <c r="I810" t="s">
        <v>23</v>
      </c>
    </row>
    <row r="811" spans="1:9" x14ac:dyDescent="0.3">
      <c r="A811">
        <v>811</v>
      </c>
      <c r="B811">
        <v>32</v>
      </c>
      <c r="C811" t="s">
        <v>8</v>
      </c>
      <c r="D811" t="s">
        <v>9</v>
      </c>
      <c r="E811" t="s">
        <v>10</v>
      </c>
      <c r="F811">
        <v>8</v>
      </c>
      <c r="G811" s="1">
        <v>190000</v>
      </c>
      <c r="H811" t="s">
        <v>27</v>
      </c>
      <c r="I811" t="s">
        <v>12</v>
      </c>
    </row>
    <row r="812" spans="1:9" x14ac:dyDescent="0.3">
      <c r="A812">
        <v>812</v>
      </c>
      <c r="B812">
        <v>29</v>
      </c>
      <c r="C812" t="s">
        <v>13</v>
      </c>
      <c r="D812" t="s">
        <v>14</v>
      </c>
      <c r="E812" t="s">
        <v>60</v>
      </c>
      <c r="F812">
        <v>6</v>
      </c>
      <c r="G812" s="1">
        <v>180000</v>
      </c>
      <c r="H812" t="s">
        <v>11</v>
      </c>
      <c r="I812" t="s">
        <v>35</v>
      </c>
    </row>
    <row r="813" spans="1:9" x14ac:dyDescent="0.3">
      <c r="A813">
        <v>813</v>
      </c>
      <c r="B813">
        <v>30</v>
      </c>
      <c r="C813" t="s">
        <v>8</v>
      </c>
      <c r="D813" t="s">
        <v>9</v>
      </c>
      <c r="E813" t="s">
        <v>15</v>
      </c>
      <c r="F813">
        <v>5</v>
      </c>
      <c r="G813" s="1">
        <v>160000</v>
      </c>
      <c r="H813" t="s">
        <v>11</v>
      </c>
      <c r="I813" t="s">
        <v>23</v>
      </c>
    </row>
    <row r="814" spans="1:9" x14ac:dyDescent="0.3">
      <c r="A814">
        <v>814</v>
      </c>
      <c r="B814">
        <v>24</v>
      </c>
      <c r="C814" t="s">
        <v>8</v>
      </c>
      <c r="D814" t="s">
        <v>9</v>
      </c>
      <c r="E814" t="s">
        <v>15</v>
      </c>
      <c r="F814">
        <v>1</v>
      </c>
      <c r="G814" s="1">
        <v>95000</v>
      </c>
      <c r="H814" t="s">
        <v>32</v>
      </c>
      <c r="I814" t="s">
        <v>12</v>
      </c>
    </row>
    <row r="815" spans="1:9" x14ac:dyDescent="0.3">
      <c r="A815">
        <v>815</v>
      </c>
      <c r="B815">
        <v>33</v>
      </c>
      <c r="C815" t="s">
        <v>13</v>
      </c>
      <c r="D815" t="s">
        <v>14</v>
      </c>
      <c r="E815" t="s">
        <v>25</v>
      </c>
      <c r="F815">
        <v>11</v>
      </c>
      <c r="G815" s="1">
        <v>196000</v>
      </c>
      <c r="H815" t="s">
        <v>32</v>
      </c>
      <c r="I815" t="s">
        <v>33</v>
      </c>
    </row>
    <row r="816" spans="1:9" x14ac:dyDescent="0.3">
      <c r="A816">
        <v>816</v>
      </c>
      <c r="B816">
        <v>27</v>
      </c>
      <c r="C816" t="s">
        <v>8</v>
      </c>
      <c r="D816" t="s">
        <v>9</v>
      </c>
      <c r="E816" t="s">
        <v>10</v>
      </c>
      <c r="F816">
        <v>4</v>
      </c>
      <c r="G816" s="1">
        <v>140000</v>
      </c>
      <c r="H816" t="s">
        <v>11</v>
      </c>
      <c r="I816" t="s">
        <v>44</v>
      </c>
    </row>
    <row r="817" spans="1:9" x14ac:dyDescent="0.3">
      <c r="A817">
        <v>817</v>
      </c>
      <c r="B817">
        <v>26</v>
      </c>
      <c r="C817" t="s">
        <v>8</v>
      </c>
      <c r="D817" t="s">
        <v>9</v>
      </c>
      <c r="E817" t="s">
        <v>15</v>
      </c>
      <c r="F817">
        <v>3</v>
      </c>
      <c r="G817" s="1">
        <v>130000</v>
      </c>
      <c r="H817" t="s">
        <v>16</v>
      </c>
      <c r="I817" t="s">
        <v>39</v>
      </c>
    </row>
    <row r="818" spans="1:9" x14ac:dyDescent="0.3">
      <c r="A818">
        <v>818</v>
      </c>
      <c r="B818">
        <v>30</v>
      </c>
      <c r="C818" t="s">
        <v>13</v>
      </c>
      <c r="D818" t="s">
        <v>18</v>
      </c>
      <c r="E818" t="s">
        <v>60</v>
      </c>
      <c r="F818">
        <v>7</v>
      </c>
      <c r="G818" s="1">
        <v>185000</v>
      </c>
      <c r="H818" t="s">
        <v>11</v>
      </c>
      <c r="I818" t="s">
        <v>44</v>
      </c>
    </row>
    <row r="819" spans="1:9" x14ac:dyDescent="0.3">
      <c r="A819">
        <v>819</v>
      </c>
      <c r="B819">
        <v>31</v>
      </c>
      <c r="C819" t="s">
        <v>8</v>
      </c>
      <c r="D819" t="s">
        <v>9</v>
      </c>
      <c r="E819" t="s">
        <v>15</v>
      </c>
      <c r="F819">
        <v>9</v>
      </c>
      <c r="G819" s="1">
        <v>195000</v>
      </c>
      <c r="H819" t="s">
        <v>16</v>
      </c>
      <c r="I819" t="s">
        <v>12</v>
      </c>
    </row>
    <row r="820" spans="1:9" x14ac:dyDescent="0.3">
      <c r="A820">
        <v>820</v>
      </c>
      <c r="B820">
        <v>28</v>
      </c>
      <c r="C820" t="s">
        <v>13</v>
      </c>
      <c r="D820" t="s">
        <v>9</v>
      </c>
      <c r="E820" t="s">
        <v>10</v>
      </c>
      <c r="F820">
        <v>5</v>
      </c>
      <c r="G820" s="1">
        <v>160000</v>
      </c>
      <c r="H820" t="s">
        <v>11</v>
      </c>
      <c r="I820" t="s">
        <v>12</v>
      </c>
    </row>
    <row r="821" spans="1:9" x14ac:dyDescent="0.3">
      <c r="A821">
        <v>821</v>
      </c>
      <c r="B821">
        <v>26</v>
      </c>
      <c r="C821" t="s">
        <v>13</v>
      </c>
      <c r="D821" t="s">
        <v>9</v>
      </c>
      <c r="E821" t="s">
        <v>15</v>
      </c>
      <c r="F821">
        <v>3</v>
      </c>
      <c r="G821" s="1">
        <v>130000</v>
      </c>
      <c r="H821" t="s">
        <v>20</v>
      </c>
      <c r="I821" t="s">
        <v>23</v>
      </c>
    </row>
    <row r="822" spans="1:9" x14ac:dyDescent="0.3">
      <c r="A822">
        <v>822</v>
      </c>
      <c r="B822">
        <v>30</v>
      </c>
      <c r="C822" t="s">
        <v>8</v>
      </c>
      <c r="D822" t="s">
        <v>18</v>
      </c>
      <c r="E822" t="s">
        <v>60</v>
      </c>
      <c r="F822">
        <v>7</v>
      </c>
      <c r="G822" s="1">
        <v>185000</v>
      </c>
      <c r="H822" t="s">
        <v>32</v>
      </c>
      <c r="I822" t="s">
        <v>23</v>
      </c>
    </row>
    <row r="823" spans="1:9" x14ac:dyDescent="0.3">
      <c r="A823">
        <v>823</v>
      </c>
      <c r="B823">
        <v>27</v>
      </c>
      <c r="C823" t="s">
        <v>13</v>
      </c>
      <c r="D823" t="s">
        <v>9</v>
      </c>
      <c r="E823" t="s">
        <v>25</v>
      </c>
      <c r="F823">
        <v>4</v>
      </c>
      <c r="G823" s="1">
        <v>150000</v>
      </c>
      <c r="H823" t="s">
        <v>20</v>
      </c>
      <c r="I823" t="s">
        <v>56</v>
      </c>
    </row>
    <row r="824" spans="1:9" x14ac:dyDescent="0.3">
      <c r="A824">
        <v>824</v>
      </c>
      <c r="B824">
        <v>24</v>
      </c>
      <c r="C824" t="s">
        <v>8</v>
      </c>
      <c r="D824" t="s">
        <v>9</v>
      </c>
      <c r="E824" t="s">
        <v>15</v>
      </c>
      <c r="F824">
        <v>1</v>
      </c>
      <c r="G824" s="1">
        <v>90000</v>
      </c>
      <c r="H824" t="s">
        <v>11</v>
      </c>
      <c r="I824" t="s">
        <v>23</v>
      </c>
    </row>
    <row r="825" spans="1:9" x14ac:dyDescent="0.3">
      <c r="A825">
        <v>825</v>
      </c>
      <c r="B825">
        <v>33</v>
      </c>
      <c r="C825" t="s">
        <v>8</v>
      </c>
      <c r="D825" t="s">
        <v>14</v>
      </c>
      <c r="E825" t="s">
        <v>25</v>
      </c>
      <c r="F825">
        <v>11</v>
      </c>
      <c r="G825" s="1">
        <v>198000</v>
      </c>
      <c r="H825" t="s">
        <v>16</v>
      </c>
      <c r="I825" t="s">
        <v>39</v>
      </c>
    </row>
    <row r="826" spans="1:9" x14ac:dyDescent="0.3">
      <c r="A826">
        <v>826</v>
      </c>
      <c r="B826">
        <v>25</v>
      </c>
      <c r="C826" t="s">
        <v>8</v>
      </c>
      <c r="D826" t="s">
        <v>9</v>
      </c>
      <c r="E826" t="s">
        <v>15</v>
      </c>
      <c r="F826">
        <v>2</v>
      </c>
      <c r="G826" s="1">
        <v>115000</v>
      </c>
      <c r="H826" t="s">
        <v>16</v>
      </c>
      <c r="I826" t="s">
        <v>12</v>
      </c>
    </row>
    <row r="827" spans="1:9" x14ac:dyDescent="0.3">
      <c r="A827">
        <v>827</v>
      </c>
      <c r="B827">
        <v>28</v>
      </c>
      <c r="C827" t="s">
        <v>8</v>
      </c>
      <c r="D827" t="s">
        <v>9</v>
      </c>
      <c r="E827" t="s">
        <v>10</v>
      </c>
      <c r="F827">
        <v>5</v>
      </c>
      <c r="G827" s="1">
        <v>165000</v>
      </c>
      <c r="H827" t="s">
        <v>27</v>
      </c>
      <c r="I827" t="s">
        <v>28</v>
      </c>
    </row>
    <row r="828" spans="1:9" x14ac:dyDescent="0.3">
      <c r="A828">
        <v>828</v>
      </c>
      <c r="B828">
        <v>26</v>
      </c>
      <c r="C828" t="s">
        <v>8</v>
      </c>
      <c r="D828" t="s">
        <v>9</v>
      </c>
      <c r="E828" t="s">
        <v>15</v>
      </c>
      <c r="F828">
        <v>3</v>
      </c>
      <c r="G828" s="1">
        <v>130000</v>
      </c>
      <c r="H828" t="s">
        <v>16</v>
      </c>
      <c r="I828" t="s">
        <v>23</v>
      </c>
    </row>
    <row r="829" spans="1:9" x14ac:dyDescent="0.3">
      <c r="A829">
        <v>829</v>
      </c>
      <c r="B829">
        <v>29</v>
      </c>
      <c r="C829" t="s">
        <v>13</v>
      </c>
      <c r="D829" t="s">
        <v>14</v>
      </c>
      <c r="E829" t="s">
        <v>60</v>
      </c>
      <c r="F829">
        <v>6</v>
      </c>
      <c r="G829" s="1">
        <v>180000</v>
      </c>
      <c r="H829" t="s">
        <v>20</v>
      </c>
      <c r="I829" t="s">
        <v>23</v>
      </c>
    </row>
    <row r="830" spans="1:9" x14ac:dyDescent="0.3">
      <c r="A830">
        <v>830</v>
      </c>
      <c r="B830">
        <v>32</v>
      </c>
      <c r="C830" t="s">
        <v>8</v>
      </c>
      <c r="D830" t="s">
        <v>9</v>
      </c>
      <c r="E830" t="s">
        <v>10</v>
      </c>
      <c r="F830">
        <v>8</v>
      </c>
      <c r="G830" s="1">
        <v>190000</v>
      </c>
      <c r="H830" t="s">
        <v>11</v>
      </c>
      <c r="I830" t="s">
        <v>23</v>
      </c>
    </row>
    <row r="831" spans="1:9" x14ac:dyDescent="0.3">
      <c r="A831">
        <v>831</v>
      </c>
      <c r="B831">
        <v>33</v>
      </c>
      <c r="C831" t="s">
        <v>13</v>
      </c>
      <c r="D831" t="s">
        <v>14</v>
      </c>
      <c r="E831" t="s">
        <v>25</v>
      </c>
      <c r="F831">
        <v>11</v>
      </c>
      <c r="G831" s="1">
        <v>198000</v>
      </c>
      <c r="H831" t="s">
        <v>16</v>
      </c>
      <c r="I831" t="s">
        <v>17</v>
      </c>
    </row>
    <row r="832" spans="1:9" x14ac:dyDescent="0.3">
      <c r="A832">
        <v>832</v>
      </c>
      <c r="B832">
        <v>27</v>
      </c>
      <c r="C832" t="s">
        <v>8</v>
      </c>
      <c r="D832" t="s">
        <v>9</v>
      </c>
      <c r="E832" t="s">
        <v>10</v>
      </c>
      <c r="F832">
        <v>4</v>
      </c>
      <c r="G832" s="1">
        <v>140000</v>
      </c>
      <c r="H832" t="s">
        <v>27</v>
      </c>
      <c r="I832" t="s">
        <v>12</v>
      </c>
    </row>
    <row r="833" spans="1:9" x14ac:dyDescent="0.3">
      <c r="A833">
        <v>833</v>
      </c>
      <c r="B833">
        <v>31</v>
      </c>
      <c r="C833" t="s">
        <v>13</v>
      </c>
      <c r="D833" t="s">
        <v>14</v>
      </c>
      <c r="E833" t="s">
        <v>60</v>
      </c>
      <c r="F833">
        <v>6</v>
      </c>
      <c r="G833" s="1">
        <v>180000</v>
      </c>
      <c r="H833" t="s">
        <v>32</v>
      </c>
      <c r="I833" t="s">
        <v>23</v>
      </c>
    </row>
    <row r="834" spans="1:9" x14ac:dyDescent="0.3">
      <c r="A834">
        <v>834</v>
      </c>
      <c r="B834">
        <v>30</v>
      </c>
      <c r="C834" t="s">
        <v>8</v>
      </c>
      <c r="D834" t="s">
        <v>9</v>
      </c>
      <c r="E834" t="s">
        <v>15</v>
      </c>
      <c r="F834">
        <v>5</v>
      </c>
      <c r="G834" s="1">
        <v>160000</v>
      </c>
      <c r="H834" t="s">
        <v>27</v>
      </c>
      <c r="I834" t="s">
        <v>12</v>
      </c>
    </row>
    <row r="835" spans="1:9" x14ac:dyDescent="0.3">
      <c r="A835">
        <v>835</v>
      </c>
      <c r="B835">
        <v>24</v>
      </c>
      <c r="C835" t="s">
        <v>8</v>
      </c>
      <c r="D835" t="s">
        <v>9</v>
      </c>
      <c r="E835" t="s">
        <v>15</v>
      </c>
      <c r="F835">
        <v>1</v>
      </c>
      <c r="G835" s="1">
        <v>92000</v>
      </c>
      <c r="H835" t="s">
        <v>27</v>
      </c>
      <c r="I835" t="s">
        <v>12</v>
      </c>
    </row>
    <row r="836" spans="1:9" x14ac:dyDescent="0.3">
      <c r="A836">
        <v>836</v>
      </c>
      <c r="B836">
        <v>28</v>
      </c>
      <c r="C836" t="s">
        <v>13</v>
      </c>
      <c r="D836" t="s">
        <v>9</v>
      </c>
      <c r="E836" t="s">
        <v>10</v>
      </c>
      <c r="F836">
        <v>5</v>
      </c>
      <c r="G836" s="1">
        <v>160000</v>
      </c>
      <c r="H836" t="s">
        <v>27</v>
      </c>
      <c r="I836" t="s">
        <v>12</v>
      </c>
    </row>
    <row r="837" spans="1:9" x14ac:dyDescent="0.3">
      <c r="A837">
        <v>837</v>
      </c>
      <c r="B837">
        <v>26</v>
      </c>
      <c r="C837" t="s">
        <v>8</v>
      </c>
      <c r="D837" t="s">
        <v>9</v>
      </c>
      <c r="E837" t="s">
        <v>15</v>
      </c>
      <c r="F837">
        <v>3</v>
      </c>
      <c r="G837" s="1">
        <v>130000</v>
      </c>
      <c r="H837" t="s">
        <v>32</v>
      </c>
      <c r="I837" t="s">
        <v>33</v>
      </c>
    </row>
    <row r="838" spans="1:9" x14ac:dyDescent="0.3">
      <c r="A838">
        <v>838</v>
      </c>
      <c r="B838">
        <v>32</v>
      </c>
      <c r="C838" t="s">
        <v>8</v>
      </c>
      <c r="D838" t="s">
        <v>9</v>
      </c>
      <c r="E838" t="s">
        <v>10</v>
      </c>
      <c r="F838">
        <v>8</v>
      </c>
      <c r="G838" s="1">
        <v>190000</v>
      </c>
      <c r="H838" t="s">
        <v>27</v>
      </c>
      <c r="I838" t="s">
        <v>12</v>
      </c>
    </row>
    <row r="839" spans="1:9" x14ac:dyDescent="0.3">
      <c r="A839">
        <v>839</v>
      </c>
      <c r="B839">
        <v>33</v>
      </c>
      <c r="C839" t="s">
        <v>13</v>
      </c>
      <c r="D839" t="s">
        <v>14</v>
      </c>
      <c r="E839" t="s">
        <v>25</v>
      </c>
      <c r="F839">
        <v>11</v>
      </c>
      <c r="G839" s="1">
        <v>198000</v>
      </c>
      <c r="H839" t="s">
        <v>32</v>
      </c>
      <c r="I839" t="s">
        <v>23</v>
      </c>
    </row>
    <row r="840" spans="1:9" x14ac:dyDescent="0.3">
      <c r="A840">
        <v>840</v>
      </c>
      <c r="B840">
        <v>25</v>
      </c>
      <c r="C840" t="s">
        <v>8</v>
      </c>
      <c r="D840" t="s">
        <v>9</v>
      </c>
      <c r="E840" t="s">
        <v>15</v>
      </c>
      <c r="F840">
        <v>2</v>
      </c>
      <c r="G840" s="1">
        <v>110000</v>
      </c>
      <c r="H840" t="s">
        <v>16</v>
      </c>
      <c r="I840" t="s">
        <v>17</v>
      </c>
    </row>
    <row r="841" spans="1:9" x14ac:dyDescent="0.3">
      <c r="A841">
        <v>841</v>
      </c>
      <c r="B841">
        <v>30</v>
      </c>
      <c r="C841" t="s">
        <v>13</v>
      </c>
      <c r="D841" t="s">
        <v>18</v>
      </c>
      <c r="E841" t="s">
        <v>60</v>
      </c>
      <c r="F841">
        <v>7</v>
      </c>
      <c r="G841" s="1">
        <v>185000</v>
      </c>
      <c r="H841" t="s">
        <v>11</v>
      </c>
      <c r="I841" t="s">
        <v>12</v>
      </c>
    </row>
    <row r="842" spans="1:9" x14ac:dyDescent="0.3">
      <c r="A842">
        <v>842</v>
      </c>
      <c r="B842">
        <v>27</v>
      </c>
      <c r="C842" t="s">
        <v>8</v>
      </c>
      <c r="D842" t="s">
        <v>9</v>
      </c>
      <c r="E842" t="s">
        <v>10</v>
      </c>
      <c r="F842">
        <v>4</v>
      </c>
      <c r="G842" s="1">
        <v>140000</v>
      </c>
      <c r="H842" t="s">
        <v>27</v>
      </c>
      <c r="I842" t="s">
        <v>30</v>
      </c>
    </row>
    <row r="843" spans="1:9" x14ac:dyDescent="0.3">
      <c r="A843">
        <v>843</v>
      </c>
      <c r="B843">
        <v>34</v>
      </c>
      <c r="C843" t="s">
        <v>13</v>
      </c>
      <c r="D843" t="s">
        <v>14</v>
      </c>
      <c r="E843" t="s">
        <v>25</v>
      </c>
      <c r="F843">
        <v>12</v>
      </c>
      <c r="G843" s="1">
        <v>196000</v>
      </c>
      <c r="H843" t="s">
        <v>11</v>
      </c>
      <c r="I843" t="s">
        <v>23</v>
      </c>
    </row>
    <row r="844" spans="1:9" x14ac:dyDescent="0.3">
      <c r="A844">
        <v>844</v>
      </c>
      <c r="B844">
        <v>31</v>
      </c>
      <c r="C844" t="s">
        <v>8</v>
      </c>
      <c r="D844" t="s">
        <v>9</v>
      </c>
      <c r="E844" t="s">
        <v>15</v>
      </c>
      <c r="F844">
        <v>9</v>
      </c>
      <c r="G844" s="1">
        <v>195000</v>
      </c>
      <c r="H844" t="s">
        <v>32</v>
      </c>
      <c r="I844" t="s">
        <v>23</v>
      </c>
    </row>
    <row r="845" spans="1:9" x14ac:dyDescent="0.3">
      <c r="A845">
        <v>845</v>
      </c>
      <c r="B845">
        <v>28</v>
      </c>
      <c r="C845" t="s">
        <v>13</v>
      </c>
      <c r="D845" t="s">
        <v>9</v>
      </c>
      <c r="E845" t="s">
        <v>10</v>
      </c>
      <c r="F845">
        <v>5</v>
      </c>
      <c r="G845" s="1">
        <v>160000</v>
      </c>
      <c r="H845" t="s">
        <v>27</v>
      </c>
      <c r="I845" t="s">
        <v>28</v>
      </c>
    </row>
    <row r="846" spans="1:9" x14ac:dyDescent="0.3">
      <c r="A846">
        <v>846</v>
      </c>
      <c r="B846">
        <v>26</v>
      </c>
      <c r="C846" t="s">
        <v>8</v>
      </c>
      <c r="D846" t="s">
        <v>9</v>
      </c>
      <c r="E846" t="s">
        <v>15</v>
      </c>
      <c r="F846">
        <v>3</v>
      </c>
      <c r="G846" s="1">
        <v>130000</v>
      </c>
      <c r="H846" t="s">
        <v>27</v>
      </c>
      <c r="I846" t="s">
        <v>28</v>
      </c>
    </row>
    <row r="847" spans="1:9" x14ac:dyDescent="0.3">
      <c r="A847">
        <v>847</v>
      </c>
      <c r="B847">
        <v>29</v>
      </c>
      <c r="C847" t="s">
        <v>13</v>
      </c>
      <c r="D847" t="s">
        <v>14</v>
      </c>
      <c r="E847" t="s">
        <v>60</v>
      </c>
      <c r="F847">
        <v>6</v>
      </c>
      <c r="G847" s="1">
        <v>180000</v>
      </c>
      <c r="H847" t="s">
        <v>11</v>
      </c>
      <c r="I847" t="s">
        <v>23</v>
      </c>
    </row>
    <row r="848" spans="1:9" x14ac:dyDescent="0.3">
      <c r="A848">
        <v>848</v>
      </c>
      <c r="B848">
        <v>32</v>
      </c>
      <c r="C848" t="s">
        <v>8</v>
      </c>
      <c r="D848" t="s">
        <v>9</v>
      </c>
      <c r="E848" t="s">
        <v>10</v>
      </c>
      <c r="F848">
        <v>8</v>
      </c>
      <c r="G848" s="1">
        <v>190000</v>
      </c>
      <c r="H848" t="s">
        <v>27</v>
      </c>
      <c r="I848" t="s">
        <v>30</v>
      </c>
    </row>
    <row r="849" spans="1:9" x14ac:dyDescent="0.3">
      <c r="A849">
        <v>849</v>
      </c>
      <c r="B849">
        <v>33</v>
      </c>
      <c r="C849" t="s">
        <v>13</v>
      </c>
      <c r="D849" t="s">
        <v>14</v>
      </c>
      <c r="E849" t="s">
        <v>25</v>
      </c>
      <c r="F849">
        <v>11</v>
      </c>
      <c r="G849" s="1">
        <v>198000</v>
      </c>
      <c r="H849" t="s">
        <v>27</v>
      </c>
      <c r="I849" t="s">
        <v>30</v>
      </c>
    </row>
    <row r="850" spans="1:9" x14ac:dyDescent="0.3">
      <c r="A850">
        <v>850</v>
      </c>
      <c r="B850">
        <v>24</v>
      </c>
      <c r="C850" t="s">
        <v>8</v>
      </c>
      <c r="D850" t="s">
        <v>9</v>
      </c>
      <c r="E850" t="s">
        <v>15</v>
      </c>
      <c r="F850">
        <v>1</v>
      </c>
      <c r="G850" s="1">
        <v>90000</v>
      </c>
      <c r="H850" t="s">
        <v>27</v>
      </c>
      <c r="I850" t="s">
        <v>28</v>
      </c>
    </row>
    <row r="851" spans="1:9" x14ac:dyDescent="0.3">
      <c r="A851">
        <v>851</v>
      </c>
      <c r="B851">
        <v>27</v>
      </c>
      <c r="C851" t="s">
        <v>8</v>
      </c>
      <c r="D851" t="s">
        <v>9</v>
      </c>
      <c r="E851" t="s">
        <v>10</v>
      </c>
      <c r="F851">
        <v>4</v>
      </c>
      <c r="G851" s="1">
        <v>140000</v>
      </c>
      <c r="H851" t="s">
        <v>16</v>
      </c>
      <c r="I851" t="s">
        <v>39</v>
      </c>
    </row>
    <row r="852" spans="1:9" x14ac:dyDescent="0.3">
      <c r="A852">
        <v>852</v>
      </c>
      <c r="B852">
        <v>25</v>
      </c>
      <c r="C852" t="s">
        <v>13</v>
      </c>
      <c r="D852" t="s">
        <v>9</v>
      </c>
      <c r="E852" t="s">
        <v>15</v>
      </c>
      <c r="F852">
        <v>2</v>
      </c>
      <c r="G852" s="1">
        <v>110000</v>
      </c>
      <c r="H852" t="s">
        <v>16</v>
      </c>
      <c r="I852" t="s">
        <v>23</v>
      </c>
    </row>
    <row r="853" spans="1:9" x14ac:dyDescent="0.3">
      <c r="A853">
        <v>853</v>
      </c>
      <c r="B853">
        <v>30</v>
      </c>
      <c r="C853" t="s">
        <v>13</v>
      </c>
      <c r="D853" t="s">
        <v>18</v>
      </c>
      <c r="E853" t="s">
        <v>60</v>
      </c>
      <c r="F853">
        <v>7</v>
      </c>
      <c r="G853" s="1">
        <v>185000</v>
      </c>
      <c r="H853" t="s">
        <v>11</v>
      </c>
      <c r="I853" t="s">
        <v>44</v>
      </c>
    </row>
    <row r="854" spans="1:9" x14ac:dyDescent="0.3">
      <c r="A854">
        <v>854</v>
      </c>
      <c r="B854">
        <v>31</v>
      </c>
      <c r="C854" t="s">
        <v>8</v>
      </c>
      <c r="D854" t="s">
        <v>9</v>
      </c>
      <c r="E854" t="s">
        <v>15</v>
      </c>
      <c r="F854">
        <v>9</v>
      </c>
      <c r="G854" s="1">
        <v>195000</v>
      </c>
      <c r="H854" t="s">
        <v>11</v>
      </c>
      <c r="I854" t="s">
        <v>44</v>
      </c>
    </row>
    <row r="855" spans="1:9" x14ac:dyDescent="0.3">
      <c r="A855">
        <v>855</v>
      </c>
      <c r="B855">
        <v>28</v>
      </c>
      <c r="C855" t="s">
        <v>13</v>
      </c>
      <c r="D855" t="s">
        <v>9</v>
      </c>
      <c r="E855" t="s">
        <v>10</v>
      </c>
      <c r="F855">
        <v>5</v>
      </c>
      <c r="G855" s="1">
        <v>160000</v>
      </c>
      <c r="H855" t="s">
        <v>16</v>
      </c>
      <c r="I855" t="s">
        <v>23</v>
      </c>
    </row>
    <row r="856" spans="1:9" x14ac:dyDescent="0.3">
      <c r="A856">
        <v>856</v>
      </c>
      <c r="B856">
        <v>26</v>
      </c>
      <c r="C856" t="s">
        <v>8</v>
      </c>
      <c r="D856" t="s">
        <v>9</v>
      </c>
      <c r="E856" t="s">
        <v>15</v>
      </c>
      <c r="F856">
        <v>3</v>
      </c>
      <c r="G856" s="1">
        <v>130000</v>
      </c>
      <c r="H856" t="s">
        <v>11</v>
      </c>
      <c r="I856" t="s">
        <v>12</v>
      </c>
    </row>
    <row r="857" spans="1:9" x14ac:dyDescent="0.3">
      <c r="A857">
        <v>857</v>
      </c>
      <c r="B857">
        <v>29</v>
      </c>
      <c r="C857" t="s">
        <v>13</v>
      </c>
      <c r="D857" t="s">
        <v>14</v>
      </c>
      <c r="E857" t="s">
        <v>60</v>
      </c>
      <c r="F857">
        <v>6</v>
      </c>
      <c r="G857" s="1">
        <v>180000</v>
      </c>
      <c r="H857" t="s">
        <v>11</v>
      </c>
      <c r="I857" t="s">
        <v>12</v>
      </c>
    </row>
    <row r="858" spans="1:9" x14ac:dyDescent="0.3">
      <c r="A858">
        <v>858</v>
      </c>
      <c r="B858">
        <v>32</v>
      </c>
      <c r="C858" t="s">
        <v>8</v>
      </c>
      <c r="D858" t="s">
        <v>9</v>
      </c>
      <c r="E858" t="s">
        <v>10</v>
      </c>
      <c r="F858">
        <v>8</v>
      </c>
      <c r="G858" s="1">
        <v>190000</v>
      </c>
      <c r="H858" t="s">
        <v>32</v>
      </c>
      <c r="I858" t="s">
        <v>12</v>
      </c>
    </row>
    <row r="859" spans="1:9" x14ac:dyDescent="0.3">
      <c r="A859">
        <v>859</v>
      </c>
      <c r="B859">
        <v>33</v>
      </c>
      <c r="C859" t="s">
        <v>13</v>
      </c>
      <c r="D859" t="s">
        <v>14</v>
      </c>
      <c r="E859" t="s">
        <v>25</v>
      </c>
      <c r="F859">
        <v>11</v>
      </c>
      <c r="G859" s="1">
        <v>198000</v>
      </c>
      <c r="H859" t="s">
        <v>27</v>
      </c>
      <c r="I859" t="s">
        <v>30</v>
      </c>
    </row>
    <row r="860" spans="1:9" x14ac:dyDescent="0.3">
      <c r="A860">
        <v>860</v>
      </c>
      <c r="B860">
        <v>24</v>
      </c>
      <c r="C860" t="s">
        <v>8</v>
      </c>
      <c r="D860" t="s">
        <v>9</v>
      </c>
      <c r="E860" t="s">
        <v>15</v>
      </c>
      <c r="F860">
        <v>1</v>
      </c>
      <c r="G860" s="1">
        <v>90000</v>
      </c>
      <c r="H860" t="s">
        <v>16</v>
      </c>
      <c r="I860" t="s">
        <v>17</v>
      </c>
    </row>
    <row r="861" spans="1:9" x14ac:dyDescent="0.3">
      <c r="A861">
        <v>861</v>
      </c>
      <c r="B861">
        <v>27</v>
      </c>
      <c r="C861" t="s">
        <v>8</v>
      </c>
      <c r="D861" t="s">
        <v>9</v>
      </c>
      <c r="E861" t="s">
        <v>10</v>
      </c>
      <c r="F861">
        <v>4</v>
      </c>
      <c r="G861" s="1">
        <v>140000</v>
      </c>
      <c r="H861" t="s">
        <v>32</v>
      </c>
      <c r="I861" t="s">
        <v>23</v>
      </c>
    </row>
    <row r="862" spans="1:9" x14ac:dyDescent="0.3">
      <c r="A862">
        <v>862</v>
      </c>
      <c r="B862">
        <v>25</v>
      </c>
      <c r="C862" t="s">
        <v>13</v>
      </c>
      <c r="D862" t="s">
        <v>9</v>
      </c>
      <c r="E862" t="s">
        <v>15</v>
      </c>
      <c r="F862">
        <v>2</v>
      </c>
      <c r="G862" s="1">
        <v>110000</v>
      </c>
      <c r="H862" t="s">
        <v>11</v>
      </c>
      <c r="I862" t="s">
        <v>35</v>
      </c>
    </row>
    <row r="863" spans="1:9" x14ac:dyDescent="0.3">
      <c r="A863">
        <v>863</v>
      </c>
      <c r="B863">
        <v>30</v>
      </c>
      <c r="C863" t="s">
        <v>13</v>
      </c>
      <c r="D863" t="s">
        <v>18</v>
      </c>
      <c r="E863" t="s">
        <v>60</v>
      </c>
      <c r="F863">
        <v>7</v>
      </c>
      <c r="G863" s="1">
        <v>185000</v>
      </c>
      <c r="H863" t="s">
        <v>11</v>
      </c>
      <c r="I863" t="s">
        <v>12</v>
      </c>
    </row>
    <row r="864" spans="1:9" x14ac:dyDescent="0.3">
      <c r="A864">
        <v>864</v>
      </c>
      <c r="B864">
        <v>31</v>
      </c>
      <c r="C864" t="s">
        <v>8</v>
      </c>
      <c r="D864" t="s">
        <v>9</v>
      </c>
      <c r="E864" t="s">
        <v>15</v>
      </c>
      <c r="F864">
        <v>9</v>
      </c>
      <c r="G864" s="1">
        <v>195000</v>
      </c>
      <c r="H864" t="s">
        <v>32</v>
      </c>
      <c r="I864" t="s">
        <v>23</v>
      </c>
    </row>
    <row r="865" spans="1:9" x14ac:dyDescent="0.3">
      <c r="A865">
        <v>865</v>
      </c>
      <c r="B865">
        <v>28</v>
      </c>
      <c r="C865" t="s">
        <v>13</v>
      </c>
      <c r="D865" t="s">
        <v>9</v>
      </c>
      <c r="E865" t="s">
        <v>10</v>
      </c>
      <c r="F865">
        <v>5</v>
      </c>
      <c r="G865" s="1">
        <v>160000</v>
      </c>
      <c r="H865" t="s">
        <v>32</v>
      </c>
      <c r="I865" t="s">
        <v>12</v>
      </c>
    </row>
    <row r="866" spans="1:9" x14ac:dyDescent="0.3">
      <c r="A866">
        <v>866</v>
      </c>
      <c r="B866">
        <v>26</v>
      </c>
      <c r="C866" t="s">
        <v>8</v>
      </c>
      <c r="D866" t="s">
        <v>9</v>
      </c>
      <c r="E866" t="s">
        <v>15</v>
      </c>
      <c r="F866">
        <v>3</v>
      </c>
      <c r="G866" s="1">
        <v>130000</v>
      </c>
      <c r="H866" t="s">
        <v>27</v>
      </c>
      <c r="I866" t="s">
        <v>12</v>
      </c>
    </row>
    <row r="867" spans="1:9" x14ac:dyDescent="0.3">
      <c r="A867">
        <v>867</v>
      </c>
      <c r="B867">
        <v>29</v>
      </c>
      <c r="C867" t="s">
        <v>13</v>
      </c>
      <c r="D867" t="s">
        <v>14</v>
      </c>
      <c r="E867" t="s">
        <v>60</v>
      </c>
      <c r="F867">
        <v>6</v>
      </c>
      <c r="G867" s="1">
        <v>180000</v>
      </c>
      <c r="H867" t="s">
        <v>32</v>
      </c>
      <c r="I867" t="s">
        <v>23</v>
      </c>
    </row>
    <row r="868" spans="1:9" x14ac:dyDescent="0.3">
      <c r="A868">
        <v>868</v>
      </c>
      <c r="B868">
        <v>32</v>
      </c>
      <c r="C868" t="s">
        <v>8</v>
      </c>
      <c r="D868" t="s">
        <v>9</v>
      </c>
      <c r="E868" t="s">
        <v>10</v>
      </c>
      <c r="F868">
        <v>8</v>
      </c>
      <c r="G868" s="1">
        <v>190000</v>
      </c>
      <c r="H868" t="s">
        <v>20</v>
      </c>
      <c r="I868" t="s">
        <v>12</v>
      </c>
    </row>
    <row r="869" spans="1:9" x14ac:dyDescent="0.3">
      <c r="A869">
        <v>869</v>
      </c>
      <c r="B869">
        <v>33</v>
      </c>
      <c r="C869" t="s">
        <v>13</v>
      </c>
      <c r="D869" t="s">
        <v>14</v>
      </c>
      <c r="E869" t="s">
        <v>25</v>
      </c>
      <c r="F869">
        <v>11</v>
      </c>
      <c r="G869" s="1">
        <v>198000</v>
      </c>
      <c r="H869" t="s">
        <v>16</v>
      </c>
      <c r="I869" t="s">
        <v>39</v>
      </c>
    </row>
    <row r="870" spans="1:9" x14ac:dyDescent="0.3">
      <c r="A870">
        <v>870</v>
      </c>
      <c r="B870">
        <v>24</v>
      </c>
      <c r="C870" t="s">
        <v>8</v>
      </c>
      <c r="D870" t="s">
        <v>9</v>
      </c>
      <c r="E870" t="s">
        <v>15</v>
      </c>
      <c r="F870">
        <v>1</v>
      </c>
      <c r="G870" s="1">
        <v>90000</v>
      </c>
      <c r="H870" t="s">
        <v>27</v>
      </c>
      <c r="I870" t="s">
        <v>30</v>
      </c>
    </row>
    <row r="871" spans="1:9" x14ac:dyDescent="0.3">
      <c r="A871">
        <v>871</v>
      </c>
      <c r="B871">
        <v>27</v>
      </c>
      <c r="C871" t="s">
        <v>8</v>
      </c>
      <c r="D871" t="s">
        <v>9</v>
      </c>
      <c r="E871" t="s">
        <v>10</v>
      </c>
      <c r="F871">
        <v>4</v>
      </c>
      <c r="G871" s="1">
        <v>140000</v>
      </c>
      <c r="H871" t="s">
        <v>16</v>
      </c>
      <c r="I871" t="s">
        <v>17</v>
      </c>
    </row>
    <row r="872" spans="1:9" x14ac:dyDescent="0.3">
      <c r="A872">
        <v>872</v>
      </c>
      <c r="B872">
        <v>25</v>
      </c>
      <c r="C872" t="s">
        <v>13</v>
      </c>
      <c r="D872" t="s">
        <v>9</v>
      </c>
      <c r="E872" t="s">
        <v>15</v>
      </c>
      <c r="F872">
        <v>2</v>
      </c>
      <c r="G872" s="1">
        <v>110000</v>
      </c>
      <c r="H872" t="s">
        <v>11</v>
      </c>
      <c r="I872" t="s">
        <v>23</v>
      </c>
    </row>
    <row r="873" spans="1:9" x14ac:dyDescent="0.3">
      <c r="A873">
        <v>873</v>
      </c>
      <c r="B873">
        <v>30</v>
      </c>
      <c r="C873" t="s">
        <v>13</v>
      </c>
      <c r="D873" t="s">
        <v>18</v>
      </c>
      <c r="E873" t="s">
        <v>60</v>
      </c>
      <c r="F873">
        <v>7</v>
      </c>
      <c r="G873" s="1">
        <v>185000</v>
      </c>
      <c r="H873" t="s">
        <v>20</v>
      </c>
      <c r="I873" t="s">
        <v>23</v>
      </c>
    </row>
    <row r="874" spans="1:9" x14ac:dyDescent="0.3">
      <c r="A874">
        <v>874</v>
      </c>
      <c r="B874">
        <v>31</v>
      </c>
      <c r="C874" t="s">
        <v>8</v>
      </c>
      <c r="D874" t="s">
        <v>9</v>
      </c>
      <c r="E874" t="s">
        <v>15</v>
      </c>
      <c r="F874">
        <v>9</v>
      </c>
      <c r="G874" s="1">
        <v>195000</v>
      </c>
      <c r="H874" t="s">
        <v>32</v>
      </c>
      <c r="I874" t="s">
        <v>12</v>
      </c>
    </row>
    <row r="875" spans="1:9" x14ac:dyDescent="0.3">
      <c r="A875">
        <v>875</v>
      </c>
      <c r="B875">
        <v>28</v>
      </c>
      <c r="C875" t="s">
        <v>13</v>
      </c>
      <c r="D875" t="s">
        <v>9</v>
      </c>
      <c r="E875" t="s">
        <v>10</v>
      </c>
      <c r="F875">
        <v>5</v>
      </c>
      <c r="G875" s="1">
        <v>160000</v>
      </c>
      <c r="H875" t="s">
        <v>27</v>
      </c>
      <c r="I875" t="s">
        <v>28</v>
      </c>
    </row>
    <row r="876" spans="1:9" x14ac:dyDescent="0.3">
      <c r="A876">
        <v>876</v>
      </c>
      <c r="B876">
        <v>26</v>
      </c>
      <c r="C876" t="s">
        <v>8</v>
      </c>
      <c r="D876" t="s">
        <v>9</v>
      </c>
      <c r="E876" t="s">
        <v>15</v>
      </c>
      <c r="F876">
        <v>3</v>
      </c>
      <c r="G876" s="1">
        <v>130000</v>
      </c>
      <c r="H876" t="s">
        <v>11</v>
      </c>
      <c r="I876" t="s">
        <v>35</v>
      </c>
    </row>
    <row r="877" spans="1:9" x14ac:dyDescent="0.3">
      <c r="A877">
        <v>877</v>
      </c>
      <c r="B877">
        <v>29</v>
      </c>
      <c r="C877" t="s">
        <v>13</v>
      </c>
      <c r="D877" t="s">
        <v>14</v>
      </c>
      <c r="E877" t="s">
        <v>60</v>
      </c>
      <c r="F877">
        <v>6</v>
      </c>
      <c r="G877" s="1">
        <v>180000</v>
      </c>
      <c r="H877" t="s">
        <v>16</v>
      </c>
      <c r="I877" t="s">
        <v>12</v>
      </c>
    </row>
    <row r="878" spans="1:9" x14ac:dyDescent="0.3">
      <c r="A878">
        <v>878</v>
      </c>
      <c r="B878">
        <v>32</v>
      </c>
      <c r="C878" t="s">
        <v>8</v>
      </c>
      <c r="D878" t="s">
        <v>9</v>
      </c>
      <c r="E878" t="s">
        <v>10</v>
      </c>
      <c r="F878">
        <v>8</v>
      </c>
      <c r="G878" s="1">
        <v>190000</v>
      </c>
      <c r="H878" t="s">
        <v>11</v>
      </c>
      <c r="I878" t="s">
        <v>23</v>
      </c>
    </row>
    <row r="879" spans="1:9" x14ac:dyDescent="0.3">
      <c r="A879">
        <v>879</v>
      </c>
      <c r="B879">
        <v>33</v>
      </c>
      <c r="C879" t="s">
        <v>13</v>
      </c>
      <c r="D879" t="s">
        <v>14</v>
      </c>
      <c r="E879" t="s">
        <v>25</v>
      </c>
      <c r="F879">
        <v>11</v>
      </c>
      <c r="G879" s="1">
        <v>198000</v>
      </c>
      <c r="H879" t="s">
        <v>27</v>
      </c>
      <c r="I879" t="s">
        <v>12</v>
      </c>
    </row>
    <row r="880" spans="1:9" x14ac:dyDescent="0.3">
      <c r="A880">
        <v>880</v>
      </c>
      <c r="B880">
        <v>24</v>
      </c>
      <c r="C880" t="s">
        <v>8</v>
      </c>
      <c r="D880" t="s">
        <v>9</v>
      </c>
      <c r="E880" t="s">
        <v>15</v>
      </c>
      <c r="F880">
        <v>1</v>
      </c>
      <c r="G880" s="1">
        <v>90000</v>
      </c>
      <c r="H880" t="s">
        <v>27</v>
      </c>
      <c r="I880" t="s">
        <v>12</v>
      </c>
    </row>
    <row r="881" spans="1:9" x14ac:dyDescent="0.3">
      <c r="A881">
        <v>881</v>
      </c>
      <c r="B881">
        <v>27</v>
      </c>
      <c r="C881" t="s">
        <v>8</v>
      </c>
      <c r="D881" t="s">
        <v>9</v>
      </c>
      <c r="E881" t="s">
        <v>10</v>
      </c>
      <c r="F881">
        <v>4</v>
      </c>
      <c r="G881" s="1">
        <v>140000</v>
      </c>
      <c r="H881" t="s">
        <v>20</v>
      </c>
      <c r="I881" t="s">
        <v>23</v>
      </c>
    </row>
    <row r="882" spans="1:9" x14ac:dyDescent="0.3">
      <c r="A882">
        <v>882</v>
      </c>
      <c r="B882">
        <v>25</v>
      </c>
      <c r="C882" t="s">
        <v>13</v>
      </c>
      <c r="D882" t="s">
        <v>9</v>
      </c>
      <c r="E882" t="s">
        <v>15</v>
      </c>
      <c r="F882">
        <v>2</v>
      </c>
      <c r="G882" s="1">
        <v>110000</v>
      </c>
      <c r="H882" t="s">
        <v>20</v>
      </c>
      <c r="I882" t="s">
        <v>56</v>
      </c>
    </row>
    <row r="883" spans="1:9" x14ac:dyDescent="0.3">
      <c r="A883">
        <v>883</v>
      </c>
      <c r="B883">
        <v>30</v>
      </c>
      <c r="C883" t="s">
        <v>13</v>
      </c>
      <c r="D883" t="s">
        <v>18</v>
      </c>
      <c r="E883" t="s">
        <v>60</v>
      </c>
      <c r="F883">
        <v>7</v>
      </c>
      <c r="G883" s="1">
        <v>185000</v>
      </c>
      <c r="H883" t="s">
        <v>20</v>
      </c>
      <c r="I883" t="s">
        <v>23</v>
      </c>
    </row>
    <row r="884" spans="1:9" x14ac:dyDescent="0.3">
      <c r="A884">
        <v>884</v>
      </c>
      <c r="B884">
        <v>31</v>
      </c>
      <c r="C884" t="s">
        <v>8</v>
      </c>
      <c r="D884" t="s">
        <v>9</v>
      </c>
      <c r="E884" t="s">
        <v>15</v>
      </c>
      <c r="F884">
        <v>9</v>
      </c>
      <c r="G884" s="1">
        <v>195000</v>
      </c>
      <c r="H884" t="s">
        <v>20</v>
      </c>
      <c r="I884" t="s">
        <v>12</v>
      </c>
    </row>
    <row r="885" spans="1:9" x14ac:dyDescent="0.3">
      <c r="A885">
        <v>885</v>
      </c>
      <c r="B885">
        <v>28</v>
      </c>
      <c r="C885" t="s">
        <v>13</v>
      </c>
      <c r="D885" t="s">
        <v>9</v>
      </c>
      <c r="E885" t="s">
        <v>10</v>
      </c>
      <c r="F885">
        <v>5</v>
      </c>
      <c r="G885" s="1">
        <v>160000</v>
      </c>
      <c r="H885" t="s">
        <v>16</v>
      </c>
      <c r="I885" t="s">
        <v>12</v>
      </c>
    </row>
    <row r="886" spans="1:9" x14ac:dyDescent="0.3">
      <c r="A886">
        <v>886</v>
      </c>
      <c r="B886">
        <v>26</v>
      </c>
      <c r="C886" t="s">
        <v>8</v>
      </c>
      <c r="D886" t="s">
        <v>9</v>
      </c>
      <c r="E886" t="s">
        <v>15</v>
      </c>
      <c r="F886">
        <v>3</v>
      </c>
      <c r="G886" s="1">
        <v>130000</v>
      </c>
      <c r="H886" t="s">
        <v>32</v>
      </c>
      <c r="I886" t="s">
        <v>33</v>
      </c>
    </row>
    <row r="887" spans="1:9" x14ac:dyDescent="0.3">
      <c r="A887">
        <v>887</v>
      </c>
      <c r="B887">
        <v>29</v>
      </c>
      <c r="C887" t="s">
        <v>13</v>
      </c>
      <c r="D887" t="s">
        <v>14</v>
      </c>
      <c r="E887" t="s">
        <v>60</v>
      </c>
      <c r="F887">
        <v>6</v>
      </c>
      <c r="G887" s="1">
        <v>180000</v>
      </c>
      <c r="H887" t="s">
        <v>32</v>
      </c>
      <c r="I887" t="s">
        <v>33</v>
      </c>
    </row>
    <row r="888" spans="1:9" x14ac:dyDescent="0.3">
      <c r="A888">
        <v>888</v>
      </c>
      <c r="B888">
        <v>32</v>
      </c>
      <c r="C888" t="s">
        <v>8</v>
      </c>
      <c r="D888" t="s">
        <v>9</v>
      </c>
      <c r="E888" t="s">
        <v>10</v>
      </c>
      <c r="F888">
        <v>8</v>
      </c>
      <c r="G888" s="1">
        <v>190000</v>
      </c>
      <c r="H888" t="s">
        <v>16</v>
      </c>
      <c r="I888" t="s">
        <v>12</v>
      </c>
    </row>
    <row r="889" spans="1:9" x14ac:dyDescent="0.3">
      <c r="A889">
        <v>889</v>
      </c>
      <c r="B889">
        <v>33</v>
      </c>
      <c r="C889" t="s">
        <v>13</v>
      </c>
      <c r="D889" t="s">
        <v>14</v>
      </c>
      <c r="E889" t="s">
        <v>25</v>
      </c>
      <c r="F889">
        <v>11</v>
      </c>
      <c r="G889" s="1">
        <v>198000</v>
      </c>
      <c r="H889" t="s">
        <v>27</v>
      </c>
      <c r="I889" t="s">
        <v>30</v>
      </c>
    </row>
    <row r="890" spans="1:9" x14ac:dyDescent="0.3">
      <c r="A890">
        <v>890</v>
      </c>
      <c r="B890">
        <v>24</v>
      </c>
      <c r="C890" t="s">
        <v>8</v>
      </c>
      <c r="D890" t="s">
        <v>9</v>
      </c>
      <c r="E890" t="s">
        <v>15</v>
      </c>
      <c r="F890">
        <v>1</v>
      </c>
      <c r="G890" s="1">
        <v>90000</v>
      </c>
      <c r="H890" t="s">
        <v>32</v>
      </c>
      <c r="I890" t="s">
        <v>23</v>
      </c>
    </row>
    <row r="891" spans="1:9" x14ac:dyDescent="0.3">
      <c r="A891">
        <v>891</v>
      </c>
      <c r="B891">
        <v>27</v>
      </c>
      <c r="C891" t="s">
        <v>8</v>
      </c>
      <c r="D891" t="s">
        <v>9</v>
      </c>
      <c r="E891" t="s">
        <v>10</v>
      </c>
      <c r="F891">
        <v>4</v>
      </c>
      <c r="G891" s="1">
        <v>140000</v>
      </c>
      <c r="H891" t="s">
        <v>27</v>
      </c>
      <c r="I891" t="s">
        <v>30</v>
      </c>
    </row>
    <row r="892" spans="1:9" x14ac:dyDescent="0.3">
      <c r="A892">
        <v>892</v>
      </c>
      <c r="B892">
        <v>25</v>
      </c>
      <c r="C892" t="s">
        <v>13</v>
      </c>
      <c r="D892" t="s">
        <v>9</v>
      </c>
      <c r="E892" t="s">
        <v>15</v>
      </c>
      <c r="F892">
        <v>2</v>
      </c>
      <c r="G892" s="1">
        <v>110000</v>
      </c>
      <c r="H892" t="s">
        <v>27</v>
      </c>
      <c r="I892" t="s">
        <v>30</v>
      </c>
    </row>
    <row r="893" spans="1:9" x14ac:dyDescent="0.3">
      <c r="A893">
        <v>893</v>
      </c>
      <c r="B893">
        <v>30</v>
      </c>
      <c r="C893" t="s">
        <v>13</v>
      </c>
      <c r="D893" t="s">
        <v>18</v>
      </c>
      <c r="E893" t="s">
        <v>60</v>
      </c>
      <c r="F893">
        <v>7</v>
      </c>
      <c r="G893" s="1">
        <v>185000</v>
      </c>
      <c r="H893" t="s">
        <v>11</v>
      </c>
      <c r="I893" t="s">
        <v>44</v>
      </c>
    </row>
    <row r="894" spans="1:9" x14ac:dyDescent="0.3">
      <c r="A894">
        <v>894</v>
      </c>
      <c r="B894">
        <v>31</v>
      </c>
      <c r="C894" t="s">
        <v>8</v>
      </c>
      <c r="D894" t="s">
        <v>9</v>
      </c>
      <c r="E894" t="s">
        <v>15</v>
      </c>
      <c r="F894">
        <v>9</v>
      </c>
      <c r="G894" s="1">
        <v>195000</v>
      </c>
      <c r="H894" t="s">
        <v>16</v>
      </c>
      <c r="I894" t="s">
        <v>12</v>
      </c>
    </row>
    <row r="895" spans="1:9" x14ac:dyDescent="0.3">
      <c r="A895">
        <v>895</v>
      </c>
      <c r="B895">
        <v>28</v>
      </c>
      <c r="C895" t="s">
        <v>13</v>
      </c>
      <c r="D895" t="s">
        <v>9</v>
      </c>
      <c r="E895" t="s">
        <v>10</v>
      </c>
      <c r="F895">
        <v>5</v>
      </c>
      <c r="G895" s="1">
        <v>160000</v>
      </c>
      <c r="H895" t="s">
        <v>11</v>
      </c>
      <c r="I895" t="s">
        <v>44</v>
      </c>
    </row>
    <row r="896" spans="1:9" x14ac:dyDescent="0.3">
      <c r="A896">
        <v>896</v>
      </c>
      <c r="B896">
        <v>26</v>
      </c>
      <c r="C896" t="s">
        <v>8</v>
      </c>
      <c r="D896" t="s">
        <v>9</v>
      </c>
      <c r="E896" t="s">
        <v>15</v>
      </c>
      <c r="F896">
        <v>3</v>
      </c>
      <c r="G896" s="1">
        <v>130000</v>
      </c>
      <c r="H896" t="s">
        <v>11</v>
      </c>
      <c r="I896" t="s">
        <v>23</v>
      </c>
    </row>
    <row r="897" spans="1:9" x14ac:dyDescent="0.3">
      <c r="A897">
        <v>897</v>
      </c>
      <c r="B897">
        <v>29</v>
      </c>
      <c r="C897" t="s">
        <v>13</v>
      </c>
      <c r="D897" t="s">
        <v>14</v>
      </c>
      <c r="E897" t="s">
        <v>60</v>
      </c>
      <c r="F897">
        <v>6</v>
      </c>
      <c r="G897" s="1">
        <v>180000</v>
      </c>
      <c r="H897" t="s">
        <v>32</v>
      </c>
      <c r="I897" t="s">
        <v>12</v>
      </c>
    </row>
    <row r="898" spans="1:9" x14ac:dyDescent="0.3">
      <c r="A898">
        <v>898</v>
      </c>
      <c r="B898">
        <v>32</v>
      </c>
      <c r="C898" t="s">
        <v>8</v>
      </c>
      <c r="D898" t="s">
        <v>9</v>
      </c>
      <c r="E898" t="s">
        <v>10</v>
      </c>
      <c r="F898">
        <v>8</v>
      </c>
      <c r="G898" s="1">
        <v>190000</v>
      </c>
      <c r="H898" t="s">
        <v>27</v>
      </c>
      <c r="I898" t="s">
        <v>28</v>
      </c>
    </row>
    <row r="899" spans="1:9" x14ac:dyDescent="0.3">
      <c r="A899">
        <v>899</v>
      </c>
      <c r="B899">
        <v>33</v>
      </c>
      <c r="C899" t="s">
        <v>13</v>
      </c>
      <c r="D899" t="s">
        <v>14</v>
      </c>
      <c r="E899" t="s">
        <v>25</v>
      </c>
      <c r="F899">
        <v>11</v>
      </c>
      <c r="G899" s="1">
        <v>198000</v>
      </c>
      <c r="H899" t="s">
        <v>16</v>
      </c>
      <c r="I899" t="s">
        <v>17</v>
      </c>
    </row>
    <row r="900" spans="1:9" x14ac:dyDescent="0.3">
      <c r="A900">
        <v>900</v>
      </c>
      <c r="B900">
        <v>24</v>
      </c>
      <c r="C900" t="s">
        <v>8</v>
      </c>
      <c r="D900" t="s">
        <v>9</v>
      </c>
      <c r="E900" t="s">
        <v>15</v>
      </c>
      <c r="F900">
        <v>1</v>
      </c>
      <c r="G900" s="1">
        <v>90000</v>
      </c>
      <c r="H900" t="s">
        <v>11</v>
      </c>
      <c r="I900" t="s">
        <v>44</v>
      </c>
    </row>
    <row r="901" spans="1:9" x14ac:dyDescent="0.3">
      <c r="A901">
        <v>901</v>
      </c>
      <c r="B901">
        <v>27</v>
      </c>
      <c r="C901" t="s">
        <v>8</v>
      </c>
      <c r="D901" t="s">
        <v>9</v>
      </c>
      <c r="E901" t="s">
        <v>10</v>
      </c>
      <c r="F901">
        <v>4</v>
      </c>
      <c r="G901" s="1">
        <v>140000</v>
      </c>
      <c r="H901" t="s">
        <v>32</v>
      </c>
      <c r="I901" t="s">
        <v>12</v>
      </c>
    </row>
    <row r="902" spans="1:9" x14ac:dyDescent="0.3">
      <c r="A902">
        <v>902</v>
      </c>
      <c r="B902">
        <v>25</v>
      </c>
      <c r="C902" t="s">
        <v>13</v>
      </c>
      <c r="D902" t="s">
        <v>9</v>
      </c>
      <c r="E902" t="s">
        <v>15</v>
      </c>
      <c r="F902">
        <v>2</v>
      </c>
      <c r="G902" s="1">
        <v>110000</v>
      </c>
      <c r="H902" t="s">
        <v>20</v>
      </c>
      <c r="I902" t="s">
        <v>23</v>
      </c>
    </row>
    <row r="903" spans="1:9" x14ac:dyDescent="0.3">
      <c r="A903">
        <v>903</v>
      </c>
      <c r="B903">
        <v>30</v>
      </c>
      <c r="C903" t="s">
        <v>13</v>
      </c>
      <c r="D903" t="s">
        <v>18</v>
      </c>
      <c r="E903" t="s">
        <v>60</v>
      </c>
      <c r="F903">
        <v>7</v>
      </c>
      <c r="G903" s="1">
        <v>185000</v>
      </c>
      <c r="H903" t="s">
        <v>20</v>
      </c>
      <c r="I903" t="s">
        <v>23</v>
      </c>
    </row>
    <row r="904" spans="1:9" x14ac:dyDescent="0.3">
      <c r="A904">
        <v>904</v>
      </c>
      <c r="B904">
        <v>31</v>
      </c>
      <c r="C904" t="s">
        <v>8</v>
      </c>
      <c r="D904" t="s">
        <v>9</v>
      </c>
      <c r="E904" t="s">
        <v>15</v>
      </c>
      <c r="F904">
        <v>9</v>
      </c>
      <c r="G904" s="1">
        <v>195000</v>
      </c>
      <c r="H904" t="s">
        <v>16</v>
      </c>
      <c r="I904" t="s">
        <v>39</v>
      </c>
    </row>
    <row r="905" spans="1:9" x14ac:dyDescent="0.3">
      <c r="A905">
        <v>905</v>
      </c>
      <c r="B905">
        <v>28</v>
      </c>
      <c r="C905" t="s">
        <v>13</v>
      </c>
      <c r="D905" t="s">
        <v>9</v>
      </c>
      <c r="E905" t="s">
        <v>10</v>
      </c>
      <c r="F905">
        <v>5</v>
      </c>
      <c r="G905" s="1">
        <v>160000</v>
      </c>
      <c r="H905" t="s">
        <v>16</v>
      </c>
      <c r="I905" t="s">
        <v>23</v>
      </c>
    </row>
    <row r="906" spans="1:9" x14ac:dyDescent="0.3">
      <c r="A906">
        <v>906</v>
      </c>
      <c r="B906">
        <v>26</v>
      </c>
      <c r="C906" t="s">
        <v>8</v>
      </c>
      <c r="D906" t="s">
        <v>9</v>
      </c>
      <c r="E906" t="s">
        <v>15</v>
      </c>
      <c r="F906">
        <v>3</v>
      </c>
      <c r="G906" s="1">
        <v>130000</v>
      </c>
      <c r="H906" t="s">
        <v>27</v>
      </c>
      <c r="I906" t="s">
        <v>12</v>
      </c>
    </row>
    <row r="907" spans="1:9" x14ac:dyDescent="0.3">
      <c r="A907">
        <v>907</v>
      </c>
      <c r="B907">
        <v>29</v>
      </c>
      <c r="C907" t="s">
        <v>13</v>
      </c>
      <c r="D907" t="s">
        <v>14</v>
      </c>
      <c r="E907" t="s">
        <v>60</v>
      </c>
      <c r="F907">
        <v>6</v>
      </c>
      <c r="G907" s="1">
        <v>180000</v>
      </c>
      <c r="H907" t="s">
        <v>20</v>
      </c>
      <c r="I907" t="s">
        <v>12</v>
      </c>
    </row>
    <row r="908" spans="1:9" x14ac:dyDescent="0.3">
      <c r="A908">
        <v>908</v>
      </c>
      <c r="B908">
        <v>32</v>
      </c>
      <c r="C908" t="s">
        <v>8</v>
      </c>
      <c r="D908" t="s">
        <v>9</v>
      </c>
      <c r="E908" t="s">
        <v>10</v>
      </c>
      <c r="F908">
        <v>8</v>
      </c>
      <c r="G908" s="1">
        <v>190000</v>
      </c>
      <c r="H908" t="s">
        <v>16</v>
      </c>
      <c r="I908" t="s">
        <v>17</v>
      </c>
    </row>
    <row r="909" spans="1:9" x14ac:dyDescent="0.3">
      <c r="A909">
        <v>909</v>
      </c>
      <c r="B909">
        <v>33</v>
      </c>
      <c r="C909" t="s">
        <v>13</v>
      </c>
      <c r="D909" t="s">
        <v>14</v>
      </c>
      <c r="E909" t="s">
        <v>25</v>
      </c>
      <c r="F909">
        <v>11</v>
      </c>
      <c r="G909" s="1">
        <v>198000</v>
      </c>
      <c r="H909" t="s">
        <v>20</v>
      </c>
      <c r="I909" t="s">
        <v>56</v>
      </c>
    </row>
    <row r="910" spans="1:9" x14ac:dyDescent="0.3">
      <c r="A910">
        <v>910</v>
      </c>
      <c r="B910">
        <v>24</v>
      </c>
      <c r="C910" t="s">
        <v>8</v>
      </c>
      <c r="D910" t="s">
        <v>9</v>
      </c>
      <c r="E910" t="s">
        <v>15</v>
      </c>
      <c r="F910">
        <v>1</v>
      </c>
      <c r="G910" s="1">
        <v>90000</v>
      </c>
      <c r="H910" t="s">
        <v>32</v>
      </c>
      <c r="I910" t="s">
        <v>23</v>
      </c>
    </row>
    <row r="911" spans="1:9" x14ac:dyDescent="0.3">
      <c r="A911">
        <v>911</v>
      </c>
      <c r="B911">
        <v>27</v>
      </c>
      <c r="C911" t="s">
        <v>8</v>
      </c>
      <c r="D911" t="s">
        <v>9</v>
      </c>
      <c r="E911" t="s">
        <v>10</v>
      </c>
      <c r="F911">
        <v>4</v>
      </c>
      <c r="G911" s="1">
        <v>140000</v>
      </c>
      <c r="H911" t="s">
        <v>11</v>
      </c>
      <c r="I911" t="s">
        <v>12</v>
      </c>
    </row>
    <row r="912" spans="1:9" x14ac:dyDescent="0.3">
      <c r="A912">
        <v>912</v>
      </c>
      <c r="B912">
        <v>25</v>
      </c>
      <c r="C912" t="s">
        <v>13</v>
      </c>
      <c r="D912" t="s">
        <v>9</v>
      </c>
      <c r="E912" t="s">
        <v>15</v>
      </c>
      <c r="F912">
        <v>2</v>
      </c>
      <c r="G912" s="1">
        <v>110000</v>
      </c>
      <c r="H912" t="s">
        <v>32</v>
      </c>
      <c r="I912" t="s">
        <v>12</v>
      </c>
    </row>
    <row r="913" spans="1:9" x14ac:dyDescent="0.3">
      <c r="A913">
        <v>913</v>
      </c>
      <c r="B913">
        <v>30</v>
      </c>
      <c r="C913" t="s">
        <v>13</v>
      </c>
      <c r="D913" t="s">
        <v>18</v>
      </c>
      <c r="E913" t="s">
        <v>60</v>
      </c>
      <c r="F913">
        <v>7</v>
      </c>
      <c r="G913" s="1">
        <v>185000</v>
      </c>
      <c r="H913" t="s">
        <v>20</v>
      </c>
      <c r="I913" t="s">
        <v>23</v>
      </c>
    </row>
    <row r="914" spans="1:9" x14ac:dyDescent="0.3">
      <c r="A914">
        <v>914</v>
      </c>
      <c r="B914">
        <v>31</v>
      </c>
      <c r="C914" t="s">
        <v>8</v>
      </c>
      <c r="D914" t="s">
        <v>9</v>
      </c>
      <c r="E914" t="s">
        <v>15</v>
      </c>
      <c r="F914">
        <v>9</v>
      </c>
      <c r="G914" s="1">
        <v>195000</v>
      </c>
      <c r="H914" t="s">
        <v>27</v>
      </c>
      <c r="I914" t="s">
        <v>28</v>
      </c>
    </row>
    <row r="915" spans="1:9" x14ac:dyDescent="0.3">
      <c r="A915">
        <v>915</v>
      </c>
      <c r="B915">
        <v>28</v>
      </c>
      <c r="C915" t="s">
        <v>13</v>
      </c>
      <c r="D915" t="s">
        <v>9</v>
      </c>
      <c r="E915" t="s">
        <v>10</v>
      </c>
      <c r="F915">
        <v>5</v>
      </c>
      <c r="G915" s="1">
        <v>160000</v>
      </c>
      <c r="H915" t="s">
        <v>20</v>
      </c>
      <c r="I915" t="s">
        <v>23</v>
      </c>
    </row>
    <row r="916" spans="1:9" x14ac:dyDescent="0.3">
      <c r="A916">
        <v>916</v>
      </c>
      <c r="B916">
        <v>26</v>
      </c>
      <c r="C916" t="s">
        <v>8</v>
      </c>
      <c r="D916" t="s">
        <v>9</v>
      </c>
      <c r="E916" t="s">
        <v>15</v>
      </c>
      <c r="F916">
        <v>3</v>
      </c>
      <c r="G916" s="1">
        <v>130000</v>
      </c>
      <c r="H916" t="s">
        <v>20</v>
      </c>
      <c r="I916" t="s">
        <v>12</v>
      </c>
    </row>
    <row r="917" spans="1:9" x14ac:dyDescent="0.3">
      <c r="A917">
        <v>917</v>
      </c>
      <c r="B917">
        <v>29</v>
      </c>
      <c r="C917" t="s">
        <v>13</v>
      </c>
      <c r="D917" t="s">
        <v>14</v>
      </c>
      <c r="E917" t="s">
        <v>60</v>
      </c>
      <c r="F917">
        <v>6</v>
      </c>
      <c r="G917" s="1">
        <v>180000</v>
      </c>
      <c r="H917" t="s">
        <v>20</v>
      </c>
      <c r="I917" t="s">
        <v>23</v>
      </c>
    </row>
    <row r="918" spans="1:9" x14ac:dyDescent="0.3">
      <c r="A918">
        <v>918</v>
      </c>
      <c r="B918">
        <v>32</v>
      </c>
      <c r="C918" t="s">
        <v>8</v>
      </c>
      <c r="D918" t="s">
        <v>9</v>
      </c>
      <c r="E918" t="s">
        <v>10</v>
      </c>
      <c r="F918">
        <v>8</v>
      </c>
      <c r="G918" s="1">
        <v>190000</v>
      </c>
      <c r="H918" t="s">
        <v>32</v>
      </c>
      <c r="I918" t="s">
        <v>33</v>
      </c>
    </row>
    <row r="919" spans="1:9" x14ac:dyDescent="0.3">
      <c r="A919">
        <v>919</v>
      </c>
      <c r="B919">
        <v>33</v>
      </c>
      <c r="C919" t="s">
        <v>13</v>
      </c>
      <c r="D919" t="s">
        <v>14</v>
      </c>
      <c r="E919" t="s">
        <v>25</v>
      </c>
      <c r="F919">
        <v>11</v>
      </c>
      <c r="G919" s="1">
        <v>198000</v>
      </c>
      <c r="H919" t="s">
        <v>20</v>
      </c>
      <c r="I919" t="s">
        <v>56</v>
      </c>
    </row>
    <row r="920" spans="1:9" x14ac:dyDescent="0.3">
      <c r="A920">
        <v>920</v>
      </c>
      <c r="B920">
        <v>24</v>
      </c>
      <c r="C920" t="s">
        <v>8</v>
      </c>
      <c r="D920" t="s">
        <v>9</v>
      </c>
      <c r="E920" t="s">
        <v>15</v>
      </c>
      <c r="F920">
        <v>1</v>
      </c>
      <c r="G920" s="1">
        <v>90000</v>
      </c>
      <c r="H920" t="s">
        <v>20</v>
      </c>
      <c r="I920" t="s">
        <v>12</v>
      </c>
    </row>
    <row r="921" spans="1:9" x14ac:dyDescent="0.3">
      <c r="A921">
        <v>921</v>
      </c>
      <c r="B921">
        <v>27</v>
      </c>
      <c r="C921" t="s">
        <v>8</v>
      </c>
      <c r="D921" t="s">
        <v>9</v>
      </c>
      <c r="E921" t="s">
        <v>10</v>
      </c>
      <c r="F921">
        <v>4</v>
      </c>
      <c r="G921" s="1">
        <v>140000</v>
      </c>
      <c r="H921" t="s">
        <v>11</v>
      </c>
      <c r="I921" t="s">
        <v>35</v>
      </c>
    </row>
    <row r="922" spans="1:9" x14ac:dyDescent="0.3">
      <c r="A922">
        <v>922</v>
      </c>
      <c r="B922">
        <v>25</v>
      </c>
      <c r="C922" t="s">
        <v>13</v>
      </c>
      <c r="D922" t="s">
        <v>9</v>
      </c>
      <c r="E922" t="s">
        <v>15</v>
      </c>
      <c r="F922">
        <v>2</v>
      </c>
      <c r="G922" s="1">
        <v>110000</v>
      </c>
      <c r="H922" t="s">
        <v>32</v>
      </c>
      <c r="I922" t="s">
        <v>23</v>
      </c>
    </row>
    <row r="923" spans="1:9" x14ac:dyDescent="0.3">
      <c r="A923">
        <v>923</v>
      </c>
      <c r="B923">
        <v>30</v>
      </c>
      <c r="C923" t="s">
        <v>13</v>
      </c>
      <c r="D923" t="s">
        <v>18</v>
      </c>
      <c r="E923" t="s">
        <v>60</v>
      </c>
      <c r="F923">
        <v>7</v>
      </c>
      <c r="G923" s="1">
        <v>185000</v>
      </c>
      <c r="H923" t="s">
        <v>11</v>
      </c>
      <c r="I923" t="s">
        <v>23</v>
      </c>
    </row>
    <row r="924" spans="1:9" x14ac:dyDescent="0.3">
      <c r="A924">
        <v>924</v>
      </c>
      <c r="B924">
        <v>31</v>
      </c>
      <c r="C924" t="s">
        <v>8</v>
      </c>
      <c r="D924" t="s">
        <v>9</v>
      </c>
      <c r="E924" t="s">
        <v>15</v>
      </c>
      <c r="F924">
        <v>9</v>
      </c>
      <c r="G924" s="1">
        <v>195000</v>
      </c>
      <c r="H924" t="s">
        <v>11</v>
      </c>
      <c r="I924" t="s">
        <v>35</v>
      </c>
    </row>
    <row r="925" spans="1:9" x14ac:dyDescent="0.3">
      <c r="A925">
        <v>925</v>
      </c>
      <c r="B925">
        <v>28</v>
      </c>
      <c r="C925" t="s">
        <v>13</v>
      </c>
      <c r="D925" t="s">
        <v>9</v>
      </c>
      <c r="E925" t="s">
        <v>10</v>
      </c>
      <c r="F925">
        <v>5</v>
      </c>
      <c r="G925" s="1">
        <v>160000</v>
      </c>
      <c r="H925" t="s">
        <v>20</v>
      </c>
      <c r="I925" t="s">
        <v>56</v>
      </c>
    </row>
    <row r="926" spans="1:9" x14ac:dyDescent="0.3">
      <c r="A926">
        <v>926</v>
      </c>
      <c r="B926">
        <v>26</v>
      </c>
      <c r="C926" t="s">
        <v>8</v>
      </c>
      <c r="D926" t="s">
        <v>9</v>
      </c>
      <c r="E926" t="s">
        <v>15</v>
      </c>
      <c r="F926">
        <v>3</v>
      </c>
      <c r="G926" s="1">
        <v>130000</v>
      </c>
      <c r="H926" t="s">
        <v>32</v>
      </c>
      <c r="I926" t="s">
        <v>33</v>
      </c>
    </row>
    <row r="927" spans="1:9" x14ac:dyDescent="0.3">
      <c r="A927">
        <v>927</v>
      </c>
      <c r="B927">
        <v>29</v>
      </c>
      <c r="C927" t="s">
        <v>13</v>
      </c>
      <c r="D927" t="s">
        <v>14</v>
      </c>
      <c r="E927" t="s">
        <v>60</v>
      </c>
      <c r="F927">
        <v>6</v>
      </c>
      <c r="G927" s="1">
        <v>180000</v>
      </c>
      <c r="H927" t="s">
        <v>16</v>
      </c>
      <c r="I927" t="s">
        <v>17</v>
      </c>
    </row>
    <row r="928" spans="1:9" x14ac:dyDescent="0.3">
      <c r="A928">
        <v>928</v>
      </c>
      <c r="B928">
        <v>32</v>
      </c>
      <c r="C928" t="s">
        <v>8</v>
      </c>
      <c r="D928" t="s">
        <v>9</v>
      </c>
      <c r="E928" t="s">
        <v>10</v>
      </c>
      <c r="F928">
        <v>8</v>
      </c>
      <c r="G928" s="1">
        <v>190000</v>
      </c>
      <c r="H928" t="s">
        <v>20</v>
      </c>
      <c r="I928" t="s">
        <v>23</v>
      </c>
    </row>
    <row r="929" spans="1:9" x14ac:dyDescent="0.3">
      <c r="A929">
        <v>929</v>
      </c>
      <c r="B929">
        <v>33</v>
      </c>
      <c r="C929" t="s">
        <v>13</v>
      </c>
      <c r="D929" t="s">
        <v>14</v>
      </c>
      <c r="E929" t="s">
        <v>25</v>
      </c>
      <c r="F929">
        <v>11</v>
      </c>
      <c r="G929" s="1">
        <v>198000</v>
      </c>
      <c r="H929" t="s">
        <v>20</v>
      </c>
      <c r="I929" t="s">
        <v>12</v>
      </c>
    </row>
    <row r="930" spans="1:9" x14ac:dyDescent="0.3">
      <c r="A930">
        <v>930</v>
      </c>
      <c r="B930">
        <v>24</v>
      </c>
      <c r="C930" t="s">
        <v>8</v>
      </c>
      <c r="D930" t="s">
        <v>9</v>
      </c>
      <c r="E930" t="s">
        <v>15</v>
      </c>
      <c r="F930">
        <v>1</v>
      </c>
      <c r="G930" s="1">
        <v>90000</v>
      </c>
      <c r="H930" t="s">
        <v>27</v>
      </c>
      <c r="I930" t="s">
        <v>28</v>
      </c>
    </row>
    <row r="931" spans="1:9" x14ac:dyDescent="0.3">
      <c r="A931">
        <v>931</v>
      </c>
      <c r="B931">
        <v>27</v>
      </c>
      <c r="C931" t="s">
        <v>8</v>
      </c>
      <c r="D931" t="s">
        <v>9</v>
      </c>
      <c r="E931" t="s">
        <v>10</v>
      </c>
      <c r="F931">
        <v>4</v>
      </c>
      <c r="G931" s="1">
        <v>140000</v>
      </c>
      <c r="H931" t="s">
        <v>11</v>
      </c>
      <c r="I931" t="s">
        <v>44</v>
      </c>
    </row>
    <row r="932" spans="1:9" x14ac:dyDescent="0.3">
      <c r="A932">
        <v>932</v>
      </c>
      <c r="B932">
        <v>25</v>
      </c>
      <c r="C932" t="s">
        <v>13</v>
      </c>
      <c r="D932" t="s">
        <v>9</v>
      </c>
      <c r="E932" t="s">
        <v>15</v>
      </c>
      <c r="F932">
        <v>2</v>
      </c>
      <c r="G932" s="1">
        <v>110000</v>
      </c>
      <c r="H932" t="s">
        <v>27</v>
      </c>
      <c r="I932" t="s">
        <v>12</v>
      </c>
    </row>
    <row r="933" spans="1:9" x14ac:dyDescent="0.3">
      <c r="A933">
        <v>933</v>
      </c>
      <c r="B933">
        <v>30</v>
      </c>
      <c r="C933" t="s">
        <v>13</v>
      </c>
      <c r="D933" t="s">
        <v>18</v>
      </c>
      <c r="E933" t="s">
        <v>60</v>
      </c>
      <c r="F933">
        <v>7</v>
      </c>
      <c r="G933" s="1">
        <v>185000</v>
      </c>
      <c r="H933" t="s">
        <v>16</v>
      </c>
      <c r="I933" t="s">
        <v>23</v>
      </c>
    </row>
    <row r="934" spans="1:9" x14ac:dyDescent="0.3">
      <c r="A934">
        <v>934</v>
      </c>
      <c r="B934">
        <v>31</v>
      </c>
      <c r="C934" t="s">
        <v>8</v>
      </c>
      <c r="D934" t="s">
        <v>9</v>
      </c>
      <c r="E934" t="s">
        <v>15</v>
      </c>
      <c r="F934">
        <v>9</v>
      </c>
      <c r="G934" s="1">
        <v>195000</v>
      </c>
      <c r="H934" t="s">
        <v>11</v>
      </c>
      <c r="I934" t="s">
        <v>23</v>
      </c>
    </row>
    <row r="935" spans="1:9" x14ac:dyDescent="0.3">
      <c r="A935">
        <v>935</v>
      </c>
      <c r="B935">
        <v>28</v>
      </c>
      <c r="C935" t="s">
        <v>13</v>
      </c>
      <c r="D935" t="s">
        <v>9</v>
      </c>
      <c r="E935" t="s">
        <v>10</v>
      </c>
      <c r="F935">
        <v>5</v>
      </c>
      <c r="G935" s="1">
        <v>160000</v>
      </c>
      <c r="H935" t="s">
        <v>11</v>
      </c>
      <c r="I935" t="s">
        <v>23</v>
      </c>
    </row>
    <row r="936" spans="1:9" x14ac:dyDescent="0.3">
      <c r="A936">
        <v>936</v>
      </c>
      <c r="B936">
        <v>26</v>
      </c>
      <c r="C936" t="s">
        <v>8</v>
      </c>
      <c r="D936" t="s">
        <v>9</v>
      </c>
      <c r="E936" t="s">
        <v>15</v>
      </c>
      <c r="F936">
        <v>3</v>
      </c>
      <c r="G936" s="1">
        <v>130000</v>
      </c>
      <c r="H936" t="s">
        <v>20</v>
      </c>
      <c r="I936" t="s">
        <v>56</v>
      </c>
    </row>
    <row r="937" spans="1:9" x14ac:dyDescent="0.3">
      <c r="A937">
        <v>937</v>
      </c>
      <c r="B937">
        <v>29</v>
      </c>
      <c r="C937" t="s">
        <v>13</v>
      </c>
      <c r="D937" t="s">
        <v>14</v>
      </c>
      <c r="E937" t="s">
        <v>60</v>
      </c>
      <c r="F937">
        <v>6</v>
      </c>
      <c r="G937" s="1">
        <v>180000</v>
      </c>
      <c r="H937" t="s">
        <v>16</v>
      </c>
      <c r="I937" t="s">
        <v>12</v>
      </c>
    </row>
    <row r="938" spans="1:9" x14ac:dyDescent="0.3">
      <c r="A938">
        <v>938</v>
      </c>
      <c r="B938">
        <v>32</v>
      </c>
      <c r="C938" t="s">
        <v>8</v>
      </c>
      <c r="D938" t="s">
        <v>9</v>
      </c>
      <c r="E938" t="s">
        <v>10</v>
      </c>
      <c r="F938">
        <v>8</v>
      </c>
      <c r="G938" s="1">
        <v>190000</v>
      </c>
      <c r="H938" t="s">
        <v>16</v>
      </c>
      <c r="I938" t="s">
        <v>12</v>
      </c>
    </row>
    <row r="939" spans="1:9" x14ac:dyDescent="0.3">
      <c r="A939">
        <v>939</v>
      </c>
      <c r="B939">
        <v>33</v>
      </c>
      <c r="C939" t="s">
        <v>13</v>
      </c>
      <c r="D939" t="s">
        <v>14</v>
      </c>
      <c r="E939" t="s">
        <v>25</v>
      </c>
      <c r="F939">
        <v>11</v>
      </c>
      <c r="G939" s="1">
        <v>198000</v>
      </c>
      <c r="H939" t="s">
        <v>20</v>
      </c>
      <c r="I939" t="s">
        <v>12</v>
      </c>
    </row>
    <row r="940" spans="1:9" x14ac:dyDescent="0.3">
      <c r="A940">
        <v>940</v>
      </c>
      <c r="B940">
        <v>24</v>
      </c>
      <c r="C940" t="s">
        <v>8</v>
      </c>
      <c r="D940" t="s">
        <v>9</v>
      </c>
      <c r="E940" t="s">
        <v>15</v>
      </c>
      <c r="F940">
        <v>1</v>
      </c>
      <c r="G940" s="1">
        <v>90000</v>
      </c>
      <c r="H940" t="s">
        <v>32</v>
      </c>
      <c r="I940" t="s">
        <v>23</v>
      </c>
    </row>
    <row r="941" spans="1:9" x14ac:dyDescent="0.3">
      <c r="A941">
        <v>941</v>
      </c>
      <c r="B941">
        <v>27</v>
      </c>
      <c r="C941" t="s">
        <v>8</v>
      </c>
      <c r="D941" t="s">
        <v>9</v>
      </c>
      <c r="E941" t="s">
        <v>10</v>
      </c>
      <c r="F941">
        <v>4</v>
      </c>
      <c r="G941" s="1">
        <v>140000</v>
      </c>
      <c r="H941" t="s">
        <v>16</v>
      </c>
      <c r="I941" t="s">
        <v>17</v>
      </c>
    </row>
    <row r="942" spans="1:9" x14ac:dyDescent="0.3">
      <c r="A942">
        <v>942</v>
      </c>
      <c r="B942">
        <v>25</v>
      </c>
      <c r="C942" t="s">
        <v>13</v>
      </c>
      <c r="D942" t="s">
        <v>9</v>
      </c>
      <c r="E942" t="s">
        <v>15</v>
      </c>
      <c r="F942">
        <v>2</v>
      </c>
      <c r="G942" s="1">
        <v>110000</v>
      </c>
      <c r="H942" t="s">
        <v>11</v>
      </c>
      <c r="I942" t="s">
        <v>44</v>
      </c>
    </row>
    <row r="943" spans="1:9" x14ac:dyDescent="0.3">
      <c r="A943">
        <v>943</v>
      </c>
      <c r="B943">
        <v>30</v>
      </c>
      <c r="C943" t="s">
        <v>13</v>
      </c>
      <c r="D943" t="s">
        <v>18</v>
      </c>
      <c r="E943" t="s">
        <v>60</v>
      </c>
      <c r="F943">
        <v>7</v>
      </c>
      <c r="G943" s="1">
        <v>185000</v>
      </c>
      <c r="H943" t="s">
        <v>16</v>
      </c>
      <c r="I943" t="s">
        <v>12</v>
      </c>
    </row>
    <row r="944" spans="1:9" x14ac:dyDescent="0.3">
      <c r="A944">
        <v>944</v>
      </c>
      <c r="B944">
        <v>32</v>
      </c>
      <c r="C944" t="s">
        <v>8</v>
      </c>
      <c r="D944" t="s">
        <v>9</v>
      </c>
      <c r="E944" t="s">
        <v>15</v>
      </c>
      <c r="F944">
        <v>5</v>
      </c>
      <c r="G944" s="1">
        <v>135000</v>
      </c>
      <c r="H944" t="s">
        <v>16</v>
      </c>
      <c r="I944" t="s">
        <v>17</v>
      </c>
    </row>
    <row r="945" spans="1:9" x14ac:dyDescent="0.3">
      <c r="A945">
        <v>945</v>
      </c>
      <c r="B945">
        <v>27</v>
      </c>
      <c r="C945" t="s">
        <v>13</v>
      </c>
      <c r="D945" t="s">
        <v>14</v>
      </c>
      <c r="E945" t="s">
        <v>60</v>
      </c>
      <c r="F945">
        <v>3</v>
      </c>
      <c r="G945" s="1">
        <v>180000</v>
      </c>
      <c r="H945" t="s">
        <v>20</v>
      </c>
      <c r="I945" t="s">
        <v>23</v>
      </c>
    </row>
    <row r="946" spans="1:9" x14ac:dyDescent="0.3">
      <c r="A946">
        <v>946</v>
      </c>
      <c r="B946">
        <v>40</v>
      </c>
      <c r="C946" t="s">
        <v>8</v>
      </c>
      <c r="D946" t="s">
        <v>9</v>
      </c>
      <c r="E946" t="s">
        <v>10</v>
      </c>
      <c r="F946">
        <v>12</v>
      </c>
      <c r="G946" s="1">
        <v>195000</v>
      </c>
      <c r="H946" t="s">
        <v>32</v>
      </c>
      <c r="I946" t="s">
        <v>12</v>
      </c>
    </row>
    <row r="947" spans="1:9" x14ac:dyDescent="0.3">
      <c r="A947">
        <v>947</v>
      </c>
      <c r="B947">
        <v>35</v>
      </c>
      <c r="C947" t="s">
        <v>13</v>
      </c>
      <c r="D947" t="s">
        <v>9</v>
      </c>
      <c r="E947" t="s">
        <v>25</v>
      </c>
      <c r="F947">
        <v>8</v>
      </c>
      <c r="G947" s="1">
        <v>165000</v>
      </c>
      <c r="H947" t="s">
        <v>16</v>
      </c>
      <c r="I947" t="s">
        <v>23</v>
      </c>
    </row>
    <row r="948" spans="1:9" x14ac:dyDescent="0.3">
      <c r="A948">
        <v>948</v>
      </c>
      <c r="B948">
        <v>43</v>
      </c>
      <c r="C948" t="s">
        <v>8</v>
      </c>
      <c r="D948" t="s">
        <v>14</v>
      </c>
      <c r="E948" t="s">
        <v>60</v>
      </c>
      <c r="F948">
        <v>15</v>
      </c>
      <c r="G948" s="1">
        <v>198000</v>
      </c>
      <c r="H948" t="s">
        <v>16</v>
      </c>
      <c r="I948" t="s">
        <v>12</v>
      </c>
    </row>
    <row r="949" spans="1:9" x14ac:dyDescent="0.3">
      <c r="A949">
        <v>949</v>
      </c>
      <c r="B949">
        <v>29</v>
      </c>
      <c r="C949" t="s">
        <v>13</v>
      </c>
      <c r="D949" t="s">
        <v>9</v>
      </c>
      <c r="E949" t="s">
        <v>10</v>
      </c>
      <c r="F949">
        <v>4</v>
      </c>
      <c r="G949" s="1">
        <v>150000</v>
      </c>
      <c r="H949" t="s">
        <v>16</v>
      </c>
      <c r="I949" t="s">
        <v>17</v>
      </c>
    </row>
    <row r="950" spans="1:9" x14ac:dyDescent="0.3">
      <c r="A950">
        <v>950</v>
      </c>
      <c r="B950">
        <v>36</v>
      </c>
      <c r="C950" t="s">
        <v>8</v>
      </c>
      <c r="D950" t="s">
        <v>9</v>
      </c>
      <c r="E950" t="s">
        <v>15</v>
      </c>
      <c r="F950">
        <v>9</v>
      </c>
      <c r="G950" s="1">
        <v>162000</v>
      </c>
      <c r="H950" t="s">
        <v>32</v>
      </c>
      <c r="I950" t="s">
        <v>23</v>
      </c>
    </row>
    <row r="951" spans="1:9" x14ac:dyDescent="0.3">
      <c r="A951">
        <v>951</v>
      </c>
      <c r="B951">
        <v>31</v>
      </c>
      <c r="C951" t="s">
        <v>8</v>
      </c>
      <c r="D951" t="s">
        <v>14</v>
      </c>
      <c r="E951" t="s">
        <v>60</v>
      </c>
      <c r="F951">
        <v>6</v>
      </c>
      <c r="G951" s="1">
        <v>175000</v>
      </c>
      <c r="H951" t="s">
        <v>27</v>
      </c>
      <c r="I951" t="s">
        <v>28</v>
      </c>
    </row>
    <row r="952" spans="1:9" x14ac:dyDescent="0.3">
      <c r="A952">
        <v>952</v>
      </c>
      <c r="B952">
        <v>42</v>
      </c>
      <c r="C952" t="s">
        <v>13</v>
      </c>
      <c r="D952" t="s">
        <v>9</v>
      </c>
      <c r="E952" t="s">
        <v>10</v>
      </c>
      <c r="F952">
        <v>13</v>
      </c>
      <c r="G952" s="1">
        <v>197000</v>
      </c>
      <c r="H952" t="s">
        <v>16</v>
      </c>
      <c r="I952" t="s">
        <v>12</v>
      </c>
    </row>
    <row r="953" spans="1:9" x14ac:dyDescent="0.3">
      <c r="A953">
        <v>953</v>
      </c>
      <c r="B953">
        <v>33</v>
      </c>
      <c r="C953" t="s">
        <v>8</v>
      </c>
      <c r="D953" t="s">
        <v>9</v>
      </c>
      <c r="E953" t="s">
        <v>15</v>
      </c>
      <c r="F953">
        <v>7</v>
      </c>
      <c r="G953" s="1">
        <v>142000</v>
      </c>
      <c r="H953" t="s">
        <v>16</v>
      </c>
      <c r="I953" t="s">
        <v>12</v>
      </c>
    </row>
    <row r="954" spans="1:9" x14ac:dyDescent="0.3">
      <c r="A954">
        <v>954</v>
      </c>
      <c r="B954">
        <v>29</v>
      </c>
      <c r="C954" t="s">
        <v>13</v>
      </c>
      <c r="D954" t="s">
        <v>14</v>
      </c>
      <c r="E954" t="s">
        <v>60</v>
      </c>
      <c r="F954">
        <v>4</v>
      </c>
      <c r="G954" s="1">
        <v>182000</v>
      </c>
      <c r="H954" t="s">
        <v>32</v>
      </c>
      <c r="I954" t="s">
        <v>33</v>
      </c>
    </row>
    <row r="955" spans="1:9" x14ac:dyDescent="0.3">
      <c r="A955">
        <v>955</v>
      </c>
      <c r="B955">
        <v>41</v>
      </c>
      <c r="C955" t="s">
        <v>8</v>
      </c>
      <c r="D955" t="s">
        <v>9</v>
      </c>
      <c r="E955" t="s">
        <v>10</v>
      </c>
      <c r="F955">
        <v>11</v>
      </c>
      <c r="G955" s="1">
        <v>185000</v>
      </c>
      <c r="H955" t="s">
        <v>27</v>
      </c>
      <c r="I955" t="s">
        <v>28</v>
      </c>
    </row>
    <row r="956" spans="1:9" x14ac:dyDescent="0.3">
      <c r="A956">
        <v>956</v>
      </c>
      <c r="B956">
        <v>35</v>
      </c>
      <c r="C956" t="s">
        <v>13</v>
      </c>
      <c r="D956" t="s">
        <v>9</v>
      </c>
      <c r="E956" t="s">
        <v>25</v>
      </c>
      <c r="F956">
        <v>8</v>
      </c>
      <c r="G956" s="1">
        <v>170000</v>
      </c>
      <c r="H956" t="s">
        <v>32</v>
      </c>
      <c r="I956" t="s">
        <v>23</v>
      </c>
    </row>
    <row r="957" spans="1:9" x14ac:dyDescent="0.3">
      <c r="A957">
        <v>957</v>
      </c>
      <c r="B957">
        <v>27</v>
      </c>
      <c r="C957" t="s">
        <v>8</v>
      </c>
      <c r="D957" t="s">
        <v>9</v>
      </c>
      <c r="E957" t="s">
        <v>10</v>
      </c>
      <c r="F957">
        <v>4</v>
      </c>
      <c r="G957" s="1">
        <v>160000</v>
      </c>
      <c r="H957" t="s">
        <v>32</v>
      </c>
      <c r="I957" t="s">
        <v>23</v>
      </c>
    </row>
    <row r="958" spans="1:9" x14ac:dyDescent="0.3">
      <c r="A958">
        <v>958</v>
      </c>
      <c r="B958">
        <v>32</v>
      </c>
      <c r="C958" t="s">
        <v>8</v>
      </c>
      <c r="D958" t="s">
        <v>9</v>
      </c>
      <c r="E958" t="s">
        <v>60</v>
      </c>
      <c r="F958">
        <v>8</v>
      </c>
      <c r="G958" s="1">
        <v>180000</v>
      </c>
      <c r="H958" t="s">
        <v>32</v>
      </c>
      <c r="I958" t="s">
        <v>33</v>
      </c>
    </row>
    <row r="959" spans="1:9" x14ac:dyDescent="0.3">
      <c r="A959">
        <v>959</v>
      </c>
      <c r="B959">
        <v>29</v>
      </c>
      <c r="C959" t="s">
        <v>13</v>
      </c>
      <c r="D959" t="s">
        <v>14</v>
      </c>
      <c r="E959" t="s">
        <v>15</v>
      </c>
      <c r="F959">
        <v>6</v>
      </c>
      <c r="G959" s="1">
        <v>150000</v>
      </c>
      <c r="H959" t="s">
        <v>16</v>
      </c>
      <c r="I959" t="s">
        <v>23</v>
      </c>
    </row>
    <row r="960" spans="1:9" x14ac:dyDescent="0.3">
      <c r="A960">
        <v>960</v>
      </c>
      <c r="B960">
        <v>30</v>
      </c>
      <c r="C960" t="s">
        <v>8</v>
      </c>
      <c r="D960" t="s">
        <v>9</v>
      </c>
      <c r="E960" t="s">
        <v>15</v>
      </c>
      <c r="F960">
        <v>5</v>
      </c>
      <c r="G960" s="1">
        <v>140000</v>
      </c>
      <c r="H960" t="s">
        <v>20</v>
      </c>
      <c r="I960" t="s">
        <v>12</v>
      </c>
    </row>
    <row r="961" spans="1:9" x14ac:dyDescent="0.3">
      <c r="A961">
        <v>961</v>
      </c>
      <c r="B961">
        <v>24</v>
      </c>
      <c r="C961" t="s">
        <v>8</v>
      </c>
      <c r="D961" t="s">
        <v>9</v>
      </c>
      <c r="E961" t="s">
        <v>15</v>
      </c>
      <c r="F961">
        <v>2</v>
      </c>
      <c r="G961" s="1">
        <v>100000</v>
      </c>
      <c r="H961" t="s">
        <v>27</v>
      </c>
      <c r="I961" t="s">
        <v>30</v>
      </c>
    </row>
    <row r="962" spans="1:9" x14ac:dyDescent="0.3">
      <c r="A962">
        <v>962</v>
      </c>
      <c r="B962">
        <v>33</v>
      </c>
      <c r="C962" t="s">
        <v>13</v>
      </c>
      <c r="D962" t="s">
        <v>14</v>
      </c>
      <c r="E962" t="s">
        <v>25</v>
      </c>
      <c r="F962">
        <v>11</v>
      </c>
      <c r="G962" s="1">
        <v>190000</v>
      </c>
      <c r="H962" t="s">
        <v>11</v>
      </c>
      <c r="I962" t="s">
        <v>44</v>
      </c>
    </row>
    <row r="963" spans="1:9" x14ac:dyDescent="0.3">
      <c r="A963">
        <v>963</v>
      </c>
      <c r="B963">
        <v>27</v>
      </c>
      <c r="C963" t="s">
        <v>8</v>
      </c>
      <c r="D963" t="s">
        <v>9</v>
      </c>
      <c r="E963" t="s">
        <v>10</v>
      </c>
      <c r="F963">
        <v>4</v>
      </c>
      <c r="G963" s="1">
        <v>160000</v>
      </c>
      <c r="H963" t="s">
        <v>27</v>
      </c>
      <c r="I963" t="s">
        <v>12</v>
      </c>
    </row>
    <row r="964" spans="1:9" x14ac:dyDescent="0.3">
      <c r="A964">
        <v>964</v>
      </c>
      <c r="B964">
        <v>26</v>
      </c>
      <c r="C964" t="s">
        <v>8</v>
      </c>
      <c r="D964" t="s">
        <v>9</v>
      </c>
      <c r="E964" t="s">
        <v>15</v>
      </c>
      <c r="F964">
        <v>3</v>
      </c>
      <c r="G964" s="1">
        <v>120000</v>
      </c>
      <c r="H964" t="s">
        <v>11</v>
      </c>
      <c r="I964" t="s">
        <v>23</v>
      </c>
    </row>
    <row r="965" spans="1:9" x14ac:dyDescent="0.3">
      <c r="A965">
        <v>965</v>
      </c>
      <c r="B965">
        <v>30</v>
      </c>
      <c r="C965" t="s">
        <v>13</v>
      </c>
      <c r="D965" t="s">
        <v>18</v>
      </c>
      <c r="E965" t="s">
        <v>60</v>
      </c>
      <c r="F965">
        <v>7</v>
      </c>
      <c r="G965" s="1">
        <v>170000</v>
      </c>
      <c r="H965" t="s">
        <v>16</v>
      </c>
      <c r="I965" t="s">
        <v>23</v>
      </c>
    </row>
    <row r="966" spans="1:9" x14ac:dyDescent="0.3">
      <c r="A966">
        <v>966</v>
      </c>
      <c r="B966">
        <v>31</v>
      </c>
      <c r="C966" t="s">
        <v>8</v>
      </c>
      <c r="D966" t="s">
        <v>9</v>
      </c>
      <c r="E966" t="s">
        <v>15</v>
      </c>
      <c r="F966">
        <v>9</v>
      </c>
      <c r="G966" s="1">
        <v>190000</v>
      </c>
      <c r="H966" t="s">
        <v>20</v>
      </c>
      <c r="I966" t="s">
        <v>12</v>
      </c>
    </row>
    <row r="967" spans="1:9" x14ac:dyDescent="0.3">
      <c r="A967">
        <v>967</v>
      </c>
      <c r="B967">
        <v>28</v>
      </c>
      <c r="C967" t="s">
        <v>13</v>
      </c>
      <c r="D967" t="s">
        <v>9</v>
      </c>
      <c r="E967" t="s">
        <v>10</v>
      </c>
      <c r="F967">
        <v>5</v>
      </c>
      <c r="G967" s="1">
        <v>150000</v>
      </c>
      <c r="H967" t="s">
        <v>32</v>
      </c>
      <c r="I967" t="s">
        <v>33</v>
      </c>
    </row>
    <row r="968" spans="1:9" x14ac:dyDescent="0.3">
      <c r="A968">
        <v>968</v>
      </c>
      <c r="B968">
        <v>26</v>
      </c>
      <c r="C968" t="s">
        <v>13</v>
      </c>
      <c r="D968" t="s">
        <v>9</v>
      </c>
      <c r="E968" t="s">
        <v>15</v>
      </c>
      <c r="F968">
        <v>3</v>
      </c>
      <c r="G968" s="1">
        <v>120000</v>
      </c>
      <c r="H968" t="s">
        <v>11</v>
      </c>
      <c r="I968" t="s">
        <v>44</v>
      </c>
    </row>
    <row r="969" spans="1:9" x14ac:dyDescent="0.3">
      <c r="A969">
        <v>969</v>
      </c>
      <c r="B969">
        <v>30</v>
      </c>
      <c r="C969" t="s">
        <v>8</v>
      </c>
      <c r="D969" t="s">
        <v>18</v>
      </c>
      <c r="E969" t="s">
        <v>60</v>
      </c>
      <c r="F969">
        <v>7</v>
      </c>
      <c r="G969" s="1">
        <v>170000</v>
      </c>
      <c r="H969" t="s">
        <v>20</v>
      </c>
      <c r="I969" t="s">
        <v>56</v>
      </c>
    </row>
    <row r="970" spans="1:9" x14ac:dyDescent="0.3">
      <c r="A970">
        <v>970</v>
      </c>
      <c r="B970">
        <v>27</v>
      </c>
      <c r="C970" t="s">
        <v>13</v>
      </c>
      <c r="D970" t="s">
        <v>9</v>
      </c>
      <c r="E970" t="s">
        <v>25</v>
      </c>
      <c r="F970">
        <v>4</v>
      </c>
      <c r="G970" s="1">
        <v>130000</v>
      </c>
      <c r="H970" t="s">
        <v>27</v>
      </c>
      <c r="I970" t="s">
        <v>28</v>
      </c>
    </row>
    <row r="971" spans="1:9" x14ac:dyDescent="0.3">
      <c r="A971">
        <v>971</v>
      </c>
      <c r="B971">
        <v>24</v>
      </c>
      <c r="C971" t="s">
        <v>8</v>
      </c>
      <c r="D971" t="s">
        <v>9</v>
      </c>
      <c r="E971" t="s">
        <v>15</v>
      </c>
      <c r="F971">
        <v>2</v>
      </c>
      <c r="G971" s="1">
        <v>95000</v>
      </c>
      <c r="H971" t="s">
        <v>20</v>
      </c>
      <c r="I971" t="s">
        <v>56</v>
      </c>
    </row>
    <row r="972" spans="1:9" x14ac:dyDescent="0.3">
      <c r="A972">
        <v>972</v>
      </c>
      <c r="B972">
        <v>33</v>
      </c>
      <c r="C972" t="s">
        <v>8</v>
      </c>
      <c r="D972" t="s">
        <v>14</v>
      </c>
      <c r="E972" t="s">
        <v>25</v>
      </c>
      <c r="F972">
        <v>11</v>
      </c>
      <c r="G972" s="1">
        <v>195000</v>
      </c>
      <c r="H972" t="s">
        <v>16</v>
      </c>
      <c r="I972" t="s">
        <v>12</v>
      </c>
    </row>
    <row r="973" spans="1:9" x14ac:dyDescent="0.3">
      <c r="A973">
        <v>973</v>
      </c>
      <c r="B973">
        <v>25</v>
      </c>
      <c r="C973" t="s">
        <v>8</v>
      </c>
      <c r="D973" t="s">
        <v>9</v>
      </c>
      <c r="E973" t="s">
        <v>15</v>
      </c>
      <c r="F973">
        <v>2</v>
      </c>
      <c r="G973" s="1">
        <v>100000</v>
      </c>
      <c r="H973" t="s">
        <v>16</v>
      </c>
      <c r="I973" t="s">
        <v>23</v>
      </c>
    </row>
    <row r="974" spans="1:9" x14ac:dyDescent="0.3">
      <c r="A974">
        <v>974</v>
      </c>
      <c r="B974">
        <v>28</v>
      </c>
      <c r="C974" t="s">
        <v>8</v>
      </c>
      <c r="D974" t="s">
        <v>9</v>
      </c>
      <c r="E974" t="s">
        <v>10</v>
      </c>
      <c r="F974">
        <v>5</v>
      </c>
      <c r="G974" s="1">
        <v>150000</v>
      </c>
      <c r="H974" t="s">
        <v>11</v>
      </c>
      <c r="I974" t="s">
        <v>44</v>
      </c>
    </row>
    <row r="975" spans="1:9" x14ac:dyDescent="0.3">
      <c r="A975">
        <v>975</v>
      </c>
      <c r="B975">
        <v>26</v>
      </c>
      <c r="C975" t="s">
        <v>8</v>
      </c>
      <c r="D975" t="s">
        <v>9</v>
      </c>
      <c r="E975" t="s">
        <v>15</v>
      </c>
      <c r="F975">
        <v>3</v>
      </c>
      <c r="G975" s="1">
        <v>120000</v>
      </c>
      <c r="H975" t="s">
        <v>32</v>
      </c>
      <c r="I975" t="s">
        <v>12</v>
      </c>
    </row>
    <row r="976" spans="1:9" x14ac:dyDescent="0.3">
      <c r="A976">
        <v>976</v>
      </c>
      <c r="B976">
        <v>29</v>
      </c>
      <c r="C976" t="s">
        <v>13</v>
      </c>
      <c r="D976" t="s">
        <v>14</v>
      </c>
      <c r="E976" t="s">
        <v>60</v>
      </c>
      <c r="F976">
        <v>6</v>
      </c>
      <c r="G976" s="1">
        <v>150000</v>
      </c>
      <c r="H976" t="s">
        <v>16</v>
      </c>
      <c r="I976" t="s">
        <v>12</v>
      </c>
    </row>
    <row r="977" spans="1:9" x14ac:dyDescent="0.3">
      <c r="A977">
        <v>977</v>
      </c>
      <c r="B977">
        <v>32</v>
      </c>
      <c r="C977" t="s">
        <v>8</v>
      </c>
      <c r="D977" t="s">
        <v>9</v>
      </c>
      <c r="E977" t="s">
        <v>60</v>
      </c>
      <c r="F977">
        <v>8</v>
      </c>
      <c r="G977" s="1">
        <v>180000</v>
      </c>
      <c r="H977" t="s">
        <v>32</v>
      </c>
      <c r="I977" t="s">
        <v>12</v>
      </c>
    </row>
    <row r="978" spans="1:9" x14ac:dyDescent="0.3">
      <c r="A978">
        <v>978</v>
      </c>
      <c r="B978">
        <v>33</v>
      </c>
      <c r="C978" t="s">
        <v>13</v>
      </c>
      <c r="D978" t="s">
        <v>14</v>
      </c>
      <c r="E978" t="s">
        <v>25</v>
      </c>
      <c r="F978">
        <v>11</v>
      </c>
      <c r="G978" s="1">
        <v>195000</v>
      </c>
      <c r="H978" t="s">
        <v>32</v>
      </c>
      <c r="I978" t="s">
        <v>33</v>
      </c>
    </row>
    <row r="979" spans="1:9" x14ac:dyDescent="0.3">
      <c r="A979">
        <v>979</v>
      </c>
      <c r="B979">
        <v>27</v>
      </c>
      <c r="C979" t="s">
        <v>8</v>
      </c>
      <c r="D979" t="s">
        <v>9</v>
      </c>
      <c r="E979" t="s">
        <v>10</v>
      </c>
      <c r="F979">
        <v>4</v>
      </c>
      <c r="G979" s="1">
        <v>160000</v>
      </c>
      <c r="H979" t="s">
        <v>11</v>
      </c>
      <c r="I979" t="s">
        <v>44</v>
      </c>
    </row>
    <row r="980" spans="1:9" x14ac:dyDescent="0.3">
      <c r="A980">
        <v>980</v>
      </c>
      <c r="B980">
        <v>31</v>
      </c>
      <c r="C980" t="s">
        <v>13</v>
      </c>
      <c r="D980" t="s">
        <v>14</v>
      </c>
      <c r="E980" t="s">
        <v>60</v>
      </c>
      <c r="F980">
        <v>6</v>
      </c>
      <c r="G980" s="1">
        <v>170000</v>
      </c>
      <c r="H980" t="s">
        <v>20</v>
      </c>
      <c r="I980" t="s">
        <v>56</v>
      </c>
    </row>
    <row r="981" spans="1:9" x14ac:dyDescent="0.3">
      <c r="A981">
        <v>981</v>
      </c>
      <c r="B981">
        <v>30</v>
      </c>
      <c r="C981" t="s">
        <v>8</v>
      </c>
      <c r="D981" t="s">
        <v>9</v>
      </c>
      <c r="E981" t="s">
        <v>15</v>
      </c>
      <c r="F981">
        <v>5</v>
      </c>
      <c r="G981" s="1">
        <v>140000</v>
      </c>
      <c r="H981" t="s">
        <v>27</v>
      </c>
      <c r="I981" t="s">
        <v>12</v>
      </c>
    </row>
    <row r="982" spans="1:9" x14ac:dyDescent="0.3">
      <c r="A982">
        <v>982</v>
      </c>
      <c r="B982">
        <v>24</v>
      </c>
      <c r="C982" t="s">
        <v>8</v>
      </c>
      <c r="D982" t="s">
        <v>9</v>
      </c>
      <c r="E982" t="s">
        <v>15</v>
      </c>
      <c r="F982">
        <v>2</v>
      </c>
      <c r="G982" s="1">
        <v>95000</v>
      </c>
      <c r="H982" t="s">
        <v>16</v>
      </c>
      <c r="I982" t="s">
        <v>39</v>
      </c>
    </row>
    <row r="983" spans="1:9" x14ac:dyDescent="0.3">
      <c r="A983">
        <v>983</v>
      </c>
      <c r="B983">
        <v>28</v>
      </c>
      <c r="C983" t="s">
        <v>13</v>
      </c>
      <c r="D983" t="s">
        <v>9</v>
      </c>
      <c r="E983" t="s">
        <v>10</v>
      </c>
      <c r="F983">
        <v>5</v>
      </c>
      <c r="G983" s="1">
        <v>150000</v>
      </c>
      <c r="H983" t="s">
        <v>20</v>
      </c>
      <c r="I983" t="s">
        <v>23</v>
      </c>
    </row>
    <row r="984" spans="1:9" x14ac:dyDescent="0.3">
      <c r="A984">
        <v>984</v>
      </c>
      <c r="B984">
        <v>26</v>
      </c>
      <c r="C984" t="s">
        <v>8</v>
      </c>
      <c r="D984" t="s">
        <v>9</v>
      </c>
      <c r="E984" t="s">
        <v>15</v>
      </c>
      <c r="F984">
        <v>3</v>
      </c>
      <c r="G984" s="1">
        <v>120000</v>
      </c>
      <c r="H984" t="s">
        <v>16</v>
      </c>
      <c r="I984" t="s">
        <v>12</v>
      </c>
    </row>
    <row r="985" spans="1:9" x14ac:dyDescent="0.3">
      <c r="A985">
        <v>985</v>
      </c>
      <c r="B985">
        <v>32</v>
      </c>
      <c r="C985" t="s">
        <v>8</v>
      </c>
      <c r="D985" t="s">
        <v>9</v>
      </c>
      <c r="E985" t="s">
        <v>10</v>
      </c>
      <c r="F985">
        <v>8</v>
      </c>
      <c r="G985" s="1">
        <v>180000</v>
      </c>
      <c r="H985" t="s">
        <v>16</v>
      </c>
      <c r="I985" t="s">
        <v>12</v>
      </c>
    </row>
    <row r="986" spans="1:9" x14ac:dyDescent="0.3">
      <c r="A986">
        <v>986</v>
      </c>
      <c r="B986">
        <v>33</v>
      </c>
      <c r="C986" t="s">
        <v>13</v>
      </c>
      <c r="D986" t="s">
        <v>14</v>
      </c>
      <c r="E986" t="s">
        <v>25</v>
      </c>
      <c r="F986">
        <v>11</v>
      </c>
      <c r="G986" s="1">
        <v>195000</v>
      </c>
      <c r="H986" t="s">
        <v>32</v>
      </c>
      <c r="I986" t="s">
        <v>33</v>
      </c>
    </row>
    <row r="987" spans="1:9" x14ac:dyDescent="0.3">
      <c r="A987">
        <v>987</v>
      </c>
      <c r="B987">
        <v>25</v>
      </c>
      <c r="C987" t="s">
        <v>8</v>
      </c>
      <c r="D987" t="s">
        <v>9</v>
      </c>
      <c r="E987" t="s">
        <v>15</v>
      </c>
      <c r="F987">
        <v>2</v>
      </c>
      <c r="G987" s="1">
        <v>100000</v>
      </c>
      <c r="H987" t="s">
        <v>27</v>
      </c>
      <c r="I987" t="s">
        <v>12</v>
      </c>
    </row>
    <row r="988" spans="1:9" x14ac:dyDescent="0.3">
      <c r="A988">
        <v>988</v>
      </c>
      <c r="B988">
        <v>30</v>
      </c>
      <c r="C988" t="s">
        <v>13</v>
      </c>
      <c r="D988" t="s">
        <v>18</v>
      </c>
      <c r="E988" t="s">
        <v>60</v>
      </c>
      <c r="F988">
        <v>7</v>
      </c>
      <c r="G988" s="1">
        <v>170000</v>
      </c>
      <c r="H988" t="s">
        <v>11</v>
      </c>
      <c r="I988" t="s">
        <v>23</v>
      </c>
    </row>
    <row r="989" spans="1:9" x14ac:dyDescent="0.3">
      <c r="A989">
        <v>989</v>
      </c>
      <c r="B989">
        <v>27</v>
      </c>
      <c r="C989" t="s">
        <v>8</v>
      </c>
      <c r="D989" t="s">
        <v>9</v>
      </c>
      <c r="E989" t="s">
        <v>10</v>
      </c>
      <c r="F989">
        <v>4</v>
      </c>
      <c r="G989" s="1">
        <v>160000</v>
      </c>
      <c r="H989" t="s">
        <v>16</v>
      </c>
      <c r="I989" t="s">
        <v>12</v>
      </c>
    </row>
    <row r="990" spans="1:9" x14ac:dyDescent="0.3">
      <c r="A990">
        <v>990</v>
      </c>
      <c r="B990">
        <v>34</v>
      </c>
      <c r="C990" t="s">
        <v>13</v>
      </c>
      <c r="D990" t="s">
        <v>14</v>
      </c>
      <c r="E990" t="s">
        <v>25</v>
      </c>
      <c r="F990">
        <v>12</v>
      </c>
      <c r="G990" s="1">
        <v>190000</v>
      </c>
      <c r="H990" t="s">
        <v>16</v>
      </c>
      <c r="I990" t="s">
        <v>12</v>
      </c>
    </row>
    <row r="991" spans="1:9" x14ac:dyDescent="0.3">
      <c r="A991">
        <v>991</v>
      </c>
      <c r="B991">
        <v>31</v>
      </c>
      <c r="C991" t="s">
        <v>8</v>
      </c>
      <c r="D991" t="s">
        <v>9</v>
      </c>
      <c r="E991" t="s">
        <v>15</v>
      </c>
      <c r="F991">
        <v>9</v>
      </c>
      <c r="G991" s="1">
        <v>190000</v>
      </c>
      <c r="H991" t="s">
        <v>27</v>
      </c>
      <c r="I991" t="s">
        <v>12</v>
      </c>
    </row>
    <row r="992" spans="1:9" x14ac:dyDescent="0.3">
      <c r="A992">
        <v>992</v>
      </c>
      <c r="B992">
        <v>28</v>
      </c>
      <c r="C992" t="s">
        <v>13</v>
      </c>
      <c r="D992" t="s">
        <v>9</v>
      </c>
      <c r="E992" t="s">
        <v>10</v>
      </c>
      <c r="F992">
        <v>5</v>
      </c>
      <c r="G992" s="1">
        <v>150000</v>
      </c>
      <c r="H992" t="s">
        <v>20</v>
      </c>
      <c r="I992" t="s">
        <v>12</v>
      </c>
    </row>
    <row r="993" spans="1:9" x14ac:dyDescent="0.3">
      <c r="A993">
        <v>993</v>
      </c>
      <c r="B993">
        <v>26</v>
      </c>
      <c r="C993" t="s">
        <v>8</v>
      </c>
      <c r="D993" t="s">
        <v>9</v>
      </c>
      <c r="E993" t="s">
        <v>15</v>
      </c>
      <c r="F993">
        <v>3</v>
      </c>
      <c r="G993" s="1">
        <v>120000</v>
      </c>
      <c r="H993" t="s">
        <v>11</v>
      </c>
      <c r="I993" t="s">
        <v>12</v>
      </c>
    </row>
    <row r="994" spans="1:9" x14ac:dyDescent="0.3">
      <c r="A994">
        <v>994</v>
      </c>
      <c r="B994">
        <v>29</v>
      </c>
      <c r="C994" t="s">
        <v>13</v>
      </c>
      <c r="D994" t="s">
        <v>14</v>
      </c>
      <c r="E994" t="s">
        <v>60</v>
      </c>
      <c r="F994">
        <v>6</v>
      </c>
      <c r="G994" s="1">
        <v>150000</v>
      </c>
      <c r="H994" t="s">
        <v>20</v>
      </c>
      <c r="I994" t="s">
        <v>12</v>
      </c>
    </row>
    <row r="995" spans="1:9" x14ac:dyDescent="0.3">
      <c r="A995">
        <v>995</v>
      </c>
      <c r="B995">
        <v>32</v>
      </c>
      <c r="C995" t="s">
        <v>8</v>
      </c>
      <c r="D995" t="s">
        <v>9</v>
      </c>
      <c r="E995" t="s">
        <v>10</v>
      </c>
      <c r="F995">
        <v>8</v>
      </c>
      <c r="G995" s="1">
        <v>180000</v>
      </c>
      <c r="H995" t="s">
        <v>27</v>
      </c>
      <c r="I995" t="s">
        <v>12</v>
      </c>
    </row>
    <row r="996" spans="1:9" x14ac:dyDescent="0.3">
      <c r="A996">
        <v>996</v>
      </c>
      <c r="B996">
        <v>33</v>
      </c>
      <c r="C996" t="s">
        <v>13</v>
      </c>
      <c r="D996" t="s">
        <v>14</v>
      </c>
      <c r="E996" t="s">
        <v>25</v>
      </c>
      <c r="F996">
        <v>11</v>
      </c>
      <c r="G996" s="1">
        <v>195000</v>
      </c>
      <c r="H996" t="s">
        <v>16</v>
      </c>
      <c r="I996" t="s">
        <v>12</v>
      </c>
    </row>
    <row r="997" spans="1:9" x14ac:dyDescent="0.3">
      <c r="A997">
        <v>997</v>
      </c>
      <c r="B997">
        <v>24</v>
      </c>
      <c r="C997" t="s">
        <v>8</v>
      </c>
      <c r="D997" t="s">
        <v>9</v>
      </c>
      <c r="E997" t="s">
        <v>15</v>
      </c>
      <c r="F997">
        <v>2</v>
      </c>
      <c r="G997" s="1">
        <v>95000</v>
      </c>
      <c r="H997" t="s">
        <v>20</v>
      </c>
      <c r="I997" t="s">
        <v>23</v>
      </c>
    </row>
    <row r="998" spans="1:9" x14ac:dyDescent="0.3">
      <c r="A998">
        <v>998</v>
      </c>
      <c r="B998">
        <v>27</v>
      </c>
      <c r="C998" t="s">
        <v>8</v>
      </c>
      <c r="D998" t="s">
        <v>9</v>
      </c>
      <c r="E998" t="s">
        <v>10</v>
      </c>
      <c r="F998">
        <v>4</v>
      </c>
      <c r="G998" s="1">
        <v>160000</v>
      </c>
      <c r="H998" t="s">
        <v>20</v>
      </c>
      <c r="I998" t="s">
        <v>23</v>
      </c>
    </row>
    <row r="999" spans="1:9" x14ac:dyDescent="0.3">
      <c r="A999">
        <v>999</v>
      </c>
      <c r="B999">
        <v>25</v>
      </c>
      <c r="C999" t="s">
        <v>13</v>
      </c>
      <c r="D999" t="s">
        <v>9</v>
      </c>
      <c r="E999" t="s">
        <v>15</v>
      </c>
      <c r="F999">
        <v>2</v>
      </c>
      <c r="G999" s="1">
        <v>100000</v>
      </c>
      <c r="H999" t="s">
        <v>16</v>
      </c>
      <c r="I999" t="s">
        <v>12</v>
      </c>
    </row>
    <row r="1000" spans="1:9" x14ac:dyDescent="0.3">
      <c r="A1000">
        <v>1000</v>
      </c>
      <c r="B1000">
        <v>30</v>
      </c>
      <c r="C1000" t="s">
        <v>13</v>
      </c>
      <c r="D1000" t="s">
        <v>18</v>
      </c>
      <c r="E1000" t="s">
        <v>60</v>
      </c>
      <c r="F1000">
        <v>7</v>
      </c>
      <c r="G1000" s="1">
        <v>170000</v>
      </c>
      <c r="H1000" t="s">
        <v>11</v>
      </c>
      <c r="I1000" t="s">
        <v>12</v>
      </c>
    </row>
    <row r="1001" spans="1:9" x14ac:dyDescent="0.3">
      <c r="A1001">
        <v>1001</v>
      </c>
      <c r="B1001">
        <v>31</v>
      </c>
      <c r="C1001" t="s">
        <v>8</v>
      </c>
      <c r="D1001" t="s">
        <v>9</v>
      </c>
      <c r="E1001" t="s">
        <v>15</v>
      </c>
      <c r="F1001">
        <v>9</v>
      </c>
      <c r="G1001" s="1">
        <v>190000</v>
      </c>
      <c r="H1001" t="s">
        <v>32</v>
      </c>
      <c r="I1001" t="s">
        <v>23</v>
      </c>
    </row>
    <row r="1002" spans="1:9" x14ac:dyDescent="0.3">
      <c r="A1002">
        <v>1002</v>
      </c>
      <c r="B1002">
        <v>28</v>
      </c>
      <c r="C1002" t="s">
        <v>13</v>
      </c>
      <c r="D1002" t="s">
        <v>9</v>
      </c>
      <c r="E1002" t="s">
        <v>10</v>
      </c>
      <c r="F1002">
        <v>5</v>
      </c>
      <c r="G1002" s="1">
        <v>150000</v>
      </c>
      <c r="H1002" t="s">
        <v>20</v>
      </c>
      <c r="I1002" t="s">
        <v>12</v>
      </c>
    </row>
    <row r="1003" spans="1:9" x14ac:dyDescent="0.3">
      <c r="A1003">
        <v>1003</v>
      </c>
      <c r="B1003">
        <v>26</v>
      </c>
      <c r="C1003" t="s">
        <v>8</v>
      </c>
      <c r="D1003" t="s">
        <v>9</v>
      </c>
      <c r="E1003" t="s">
        <v>15</v>
      </c>
      <c r="F1003">
        <v>3</v>
      </c>
      <c r="G1003" s="1">
        <v>120000</v>
      </c>
      <c r="H1003" t="s">
        <v>32</v>
      </c>
      <c r="I1003" t="s">
        <v>12</v>
      </c>
    </row>
    <row r="1004" spans="1:9" x14ac:dyDescent="0.3">
      <c r="A1004">
        <v>1004</v>
      </c>
      <c r="B1004">
        <v>29</v>
      </c>
      <c r="C1004" t="s">
        <v>13</v>
      </c>
      <c r="D1004" t="s">
        <v>14</v>
      </c>
      <c r="E1004" t="s">
        <v>60</v>
      </c>
      <c r="F1004">
        <v>6</v>
      </c>
      <c r="G1004" s="1">
        <v>150000</v>
      </c>
      <c r="H1004" t="s">
        <v>11</v>
      </c>
      <c r="I1004" t="s">
        <v>12</v>
      </c>
    </row>
    <row r="1005" spans="1:9" x14ac:dyDescent="0.3">
      <c r="A1005">
        <v>1005</v>
      </c>
      <c r="B1005">
        <v>32</v>
      </c>
      <c r="C1005" t="s">
        <v>8</v>
      </c>
      <c r="D1005" t="s">
        <v>9</v>
      </c>
      <c r="E1005" t="s">
        <v>10</v>
      </c>
      <c r="F1005">
        <v>8</v>
      </c>
      <c r="G1005" s="1">
        <v>180000</v>
      </c>
      <c r="H1005" t="s">
        <v>32</v>
      </c>
      <c r="I1005" t="s">
        <v>12</v>
      </c>
    </row>
    <row r="1006" spans="1:9" x14ac:dyDescent="0.3">
      <c r="A1006">
        <v>1006</v>
      </c>
      <c r="B1006">
        <v>33</v>
      </c>
      <c r="C1006" t="s">
        <v>13</v>
      </c>
      <c r="D1006" t="s">
        <v>14</v>
      </c>
      <c r="E1006" t="s">
        <v>25</v>
      </c>
      <c r="F1006">
        <v>11</v>
      </c>
      <c r="G1006" s="1">
        <v>195000</v>
      </c>
      <c r="H1006" t="s">
        <v>27</v>
      </c>
      <c r="I1006" t="s">
        <v>28</v>
      </c>
    </row>
    <row r="1007" spans="1:9" x14ac:dyDescent="0.3">
      <c r="A1007">
        <v>1007</v>
      </c>
      <c r="B1007">
        <v>24</v>
      </c>
      <c r="C1007" t="s">
        <v>8</v>
      </c>
      <c r="D1007" t="s">
        <v>9</v>
      </c>
      <c r="E1007" t="s">
        <v>15</v>
      </c>
      <c r="F1007">
        <v>2</v>
      </c>
      <c r="G1007" s="1">
        <v>95000</v>
      </c>
      <c r="H1007" t="s">
        <v>20</v>
      </c>
      <c r="I1007" t="s">
        <v>23</v>
      </c>
    </row>
    <row r="1008" spans="1:9" x14ac:dyDescent="0.3">
      <c r="A1008">
        <v>1008</v>
      </c>
      <c r="B1008">
        <v>27</v>
      </c>
      <c r="C1008" t="s">
        <v>8</v>
      </c>
      <c r="D1008" t="s">
        <v>9</v>
      </c>
      <c r="E1008" t="s">
        <v>10</v>
      </c>
      <c r="F1008">
        <v>4</v>
      </c>
      <c r="G1008" s="1">
        <v>160000</v>
      </c>
      <c r="H1008" t="s">
        <v>32</v>
      </c>
      <c r="I1008" t="s">
        <v>33</v>
      </c>
    </row>
    <row r="1009" spans="1:9" x14ac:dyDescent="0.3">
      <c r="A1009">
        <v>1009</v>
      </c>
      <c r="B1009">
        <v>25</v>
      </c>
      <c r="C1009" t="s">
        <v>13</v>
      </c>
      <c r="D1009" t="s">
        <v>9</v>
      </c>
      <c r="E1009" t="s">
        <v>15</v>
      </c>
      <c r="F1009">
        <v>2</v>
      </c>
      <c r="G1009" s="1">
        <v>100000</v>
      </c>
      <c r="H1009" t="s">
        <v>16</v>
      </c>
      <c r="I1009" t="s">
        <v>39</v>
      </c>
    </row>
    <row r="1010" spans="1:9" x14ac:dyDescent="0.3">
      <c r="A1010">
        <v>1010</v>
      </c>
      <c r="B1010">
        <v>30</v>
      </c>
      <c r="C1010" t="s">
        <v>13</v>
      </c>
      <c r="D1010" t="s">
        <v>18</v>
      </c>
      <c r="E1010" t="s">
        <v>60</v>
      </c>
      <c r="F1010">
        <v>7</v>
      </c>
      <c r="G1010" s="1">
        <v>170000</v>
      </c>
      <c r="H1010" t="s">
        <v>11</v>
      </c>
      <c r="I1010" t="s">
        <v>12</v>
      </c>
    </row>
    <row r="1011" spans="1:9" x14ac:dyDescent="0.3">
      <c r="A1011">
        <v>1011</v>
      </c>
      <c r="B1011">
        <v>31</v>
      </c>
      <c r="C1011" t="s">
        <v>8</v>
      </c>
      <c r="D1011" t="s">
        <v>9</v>
      </c>
      <c r="E1011" t="s">
        <v>15</v>
      </c>
      <c r="F1011">
        <v>9</v>
      </c>
      <c r="G1011" s="1">
        <v>190000</v>
      </c>
      <c r="H1011" t="s">
        <v>27</v>
      </c>
      <c r="I1011" t="s">
        <v>30</v>
      </c>
    </row>
    <row r="1012" spans="1:9" x14ac:dyDescent="0.3">
      <c r="A1012">
        <v>1012</v>
      </c>
      <c r="B1012">
        <v>28</v>
      </c>
      <c r="C1012" t="s">
        <v>13</v>
      </c>
      <c r="D1012" t="s">
        <v>9</v>
      </c>
      <c r="E1012" t="s">
        <v>10</v>
      </c>
      <c r="F1012">
        <v>5</v>
      </c>
      <c r="G1012" s="1">
        <v>150000</v>
      </c>
      <c r="H1012" t="s">
        <v>20</v>
      </c>
      <c r="I1012" t="s">
        <v>12</v>
      </c>
    </row>
    <row r="1013" spans="1:9" x14ac:dyDescent="0.3">
      <c r="A1013">
        <v>1013</v>
      </c>
      <c r="B1013">
        <v>26</v>
      </c>
      <c r="C1013" t="s">
        <v>8</v>
      </c>
      <c r="D1013" t="s">
        <v>9</v>
      </c>
      <c r="E1013" t="s">
        <v>15</v>
      </c>
      <c r="F1013">
        <v>3</v>
      </c>
      <c r="G1013" s="1">
        <v>120000</v>
      </c>
      <c r="H1013" t="s">
        <v>11</v>
      </c>
      <c r="I1013" t="s">
        <v>35</v>
      </c>
    </row>
    <row r="1014" spans="1:9" x14ac:dyDescent="0.3">
      <c r="A1014">
        <v>1014</v>
      </c>
      <c r="B1014">
        <v>29</v>
      </c>
      <c r="C1014" t="s">
        <v>13</v>
      </c>
      <c r="D1014" t="s">
        <v>14</v>
      </c>
      <c r="E1014" t="s">
        <v>60</v>
      </c>
      <c r="F1014">
        <v>6</v>
      </c>
      <c r="G1014" s="1">
        <v>150000</v>
      </c>
      <c r="H1014" t="s">
        <v>32</v>
      </c>
      <c r="I1014" t="s">
        <v>12</v>
      </c>
    </row>
    <row r="1015" spans="1:9" x14ac:dyDescent="0.3">
      <c r="A1015">
        <v>1015</v>
      </c>
      <c r="B1015">
        <v>32</v>
      </c>
      <c r="C1015" t="s">
        <v>8</v>
      </c>
      <c r="D1015" t="s">
        <v>9</v>
      </c>
      <c r="E1015" t="s">
        <v>10</v>
      </c>
      <c r="F1015">
        <v>8</v>
      </c>
      <c r="G1015" s="1">
        <v>180000</v>
      </c>
      <c r="H1015" t="s">
        <v>27</v>
      </c>
      <c r="I1015" t="s">
        <v>28</v>
      </c>
    </row>
    <row r="1016" spans="1:9" x14ac:dyDescent="0.3">
      <c r="A1016">
        <v>1016</v>
      </c>
      <c r="B1016">
        <v>33</v>
      </c>
      <c r="C1016" t="s">
        <v>13</v>
      </c>
      <c r="D1016" t="s">
        <v>14</v>
      </c>
      <c r="E1016" t="s">
        <v>25</v>
      </c>
      <c r="F1016">
        <v>11</v>
      </c>
      <c r="G1016" s="1">
        <v>195000</v>
      </c>
      <c r="H1016" t="s">
        <v>27</v>
      </c>
      <c r="I1016" t="s">
        <v>12</v>
      </c>
    </row>
    <row r="1017" spans="1:9" x14ac:dyDescent="0.3">
      <c r="A1017">
        <v>1017</v>
      </c>
      <c r="B1017">
        <v>24</v>
      </c>
      <c r="C1017" t="s">
        <v>8</v>
      </c>
      <c r="D1017" t="s">
        <v>9</v>
      </c>
      <c r="E1017" t="s">
        <v>15</v>
      </c>
      <c r="F1017">
        <v>2</v>
      </c>
      <c r="G1017" s="1">
        <v>95000</v>
      </c>
      <c r="H1017" t="s">
        <v>32</v>
      </c>
      <c r="I1017" t="s">
        <v>12</v>
      </c>
    </row>
    <row r="1018" spans="1:9" x14ac:dyDescent="0.3">
      <c r="A1018">
        <v>1018</v>
      </c>
      <c r="B1018">
        <v>27</v>
      </c>
      <c r="C1018" t="s">
        <v>8</v>
      </c>
      <c r="D1018" t="s">
        <v>9</v>
      </c>
      <c r="E1018" t="s">
        <v>10</v>
      </c>
      <c r="F1018">
        <v>4</v>
      </c>
      <c r="G1018" s="1">
        <v>160000</v>
      </c>
      <c r="H1018" t="s">
        <v>11</v>
      </c>
      <c r="I1018" t="s">
        <v>44</v>
      </c>
    </row>
    <row r="1019" spans="1:9" x14ac:dyDescent="0.3">
      <c r="A1019">
        <v>1019</v>
      </c>
      <c r="B1019">
        <v>25</v>
      </c>
      <c r="C1019" t="s">
        <v>13</v>
      </c>
      <c r="D1019" t="s">
        <v>9</v>
      </c>
      <c r="E1019" t="s">
        <v>15</v>
      </c>
      <c r="F1019">
        <v>2</v>
      </c>
      <c r="G1019" s="1">
        <v>100000</v>
      </c>
      <c r="H1019" t="s">
        <v>11</v>
      </c>
      <c r="I1019" t="s">
        <v>35</v>
      </c>
    </row>
    <row r="1020" spans="1:9" x14ac:dyDescent="0.3">
      <c r="A1020">
        <v>1020</v>
      </c>
      <c r="B1020">
        <v>30</v>
      </c>
      <c r="C1020" t="s">
        <v>13</v>
      </c>
      <c r="D1020" t="s">
        <v>18</v>
      </c>
      <c r="E1020" t="s">
        <v>60</v>
      </c>
      <c r="F1020">
        <v>7</v>
      </c>
      <c r="G1020" s="1">
        <v>170000</v>
      </c>
      <c r="H1020" t="s">
        <v>20</v>
      </c>
      <c r="I1020" t="s">
        <v>12</v>
      </c>
    </row>
    <row r="1021" spans="1:9" x14ac:dyDescent="0.3">
      <c r="A1021">
        <v>1021</v>
      </c>
      <c r="B1021">
        <v>31</v>
      </c>
      <c r="C1021" t="s">
        <v>8</v>
      </c>
      <c r="D1021" t="s">
        <v>9</v>
      </c>
      <c r="E1021" t="s">
        <v>15</v>
      </c>
      <c r="F1021">
        <v>9</v>
      </c>
      <c r="G1021" s="1">
        <v>190000</v>
      </c>
      <c r="H1021" t="s">
        <v>11</v>
      </c>
      <c r="I1021" t="s">
        <v>23</v>
      </c>
    </row>
    <row r="1022" spans="1:9" x14ac:dyDescent="0.3">
      <c r="A1022">
        <v>1022</v>
      </c>
      <c r="B1022">
        <v>28</v>
      </c>
      <c r="C1022" t="s">
        <v>13</v>
      </c>
      <c r="D1022" t="s">
        <v>9</v>
      </c>
      <c r="E1022" t="s">
        <v>10</v>
      </c>
      <c r="F1022">
        <v>5</v>
      </c>
      <c r="G1022" s="1">
        <v>150000</v>
      </c>
      <c r="H1022" t="s">
        <v>11</v>
      </c>
      <c r="I1022" t="s">
        <v>23</v>
      </c>
    </row>
    <row r="1023" spans="1:9" x14ac:dyDescent="0.3">
      <c r="A1023">
        <v>1023</v>
      </c>
      <c r="B1023">
        <v>26</v>
      </c>
      <c r="C1023" t="s">
        <v>8</v>
      </c>
      <c r="D1023" t="s">
        <v>9</v>
      </c>
      <c r="E1023" t="s">
        <v>15</v>
      </c>
      <c r="F1023">
        <v>3</v>
      </c>
      <c r="G1023" s="1">
        <v>120000</v>
      </c>
      <c r="H1023" t="s">
        <v>27</v>
      </c>
      <c r="I1023" t="s">
        <v>30</v>
      </c>
    </row>
    <row r="1024" spans="1:9" x14ac:dyDescent="0.3">
      <c r="A1024">
        <v>1024</v>
      </c>
      <c r="B1024">
        <v>29</v>
      </c>
      <c r="C1024" t="s">
        <v>13</v>
      </c>
      <c r="D1024" t="s">
        <v>14</v>
      </c>
      <c r="E1024" t="s">
        <v>60</v>
      </c>
      <c r="F1024">
        <v>6</v>
      </c>
      <c r="G1024" s="1">
        <v>150000</v>
      </c>
      <c r="H1024" t="s">
        <v>11</v>
      </c>
      <c r="I1024" t="s">
        <v>35</v>
      </c>
    </row>
    <row r="1025" spans="1:9" x14ac:dyDescent="0.3">
      <c r="A1025">
        <v>1025</v>
      </c>
      <c r="B1025">
        <v>32</v>
      </c>
      <c r="C1025" t="s">
        <v>8</v>
      </c>
      <c r="D1025" t="s">
        <v>9</v>
      </c>
      <c r="E1025" t="s">
        <v>10</v>
      </c>
      <c r="F1025">
        <v>8</v>
      </c>
      <c r="G1025" s="1">
        <v>180000</v>
      </c>
      <c r="H1025" t="s">
        <v>32</v>
      </c>
      <c r="I1025" t="s">
        <v>33</v>
      </c>
    </row>
    <row r="1026" spans="1:9" x14ac:dyDescent="0.3">
      <c r="A1026">
        <v>1026</v>
      </c>
      <c r="B1026">
        <v>33</v>
      </c>
      <c r="C1026" t="s">
        <v>13</v>
      </c>
      <c r="D1026" t="s">
        <v>14</v>
      </c>
      <c r="E1026" t="s">
        <v>25</v>
      </c>
      <c r="F1026">
        <v>11</v>
      </c>
      <c r="G1026" s="1">
        <v>195000</v>
      </c>
      <c r="H1026" t="s">
        <v>20</v>
      </c>
      <c r="I1026" t="s">
        <v>56</v>
      </c>
    </row>
    <row r="1027" spans="1:9" x14ac:dyDescent="0.3">
      <c r="A1027">
        <v>1027</v>
      </c>
      <c r="B1027">
        <v>24</v>
      </c>
      <c r="C1027" t="s">
        <v>8</v>
      </c>
      <c r="D1027" t="s">
        <v>9</v>
      </c>
      <c r="E1027" t="s">
        <v>15</v>
      </c>
      <c r="F1027">
        <v>2</v>
      </c>
      <c r="G1027" s="1">
        <v>95000</v>
      </c>
      <c r="H1027" t="s">
        <v>11</v>
      </c>
      <c r="I1027" t="s">
        <v>12</v>
      </c>
    </row>
    <row r="1028" spans="1:9" x14ac:dyDescent="0.3">
      <c r="A1028">
        <v>1028</v>
      </c>
      <c r="B1028">
        <v>27</v>
      </c>
      <c r="C1028" t="s">
        <v>8</v>
      </c>
      <c r="D1028" t="s">
        <v>9</v>
      </c>
      <c r="E1028" t="s">
        <v>10</v>
      </c>
      <c r="F1028">
        <v>4</v>
      </c>
      <c r="G1028" s="1">
        <v>160000</v>
      </c>
      <c r="H1028" t="s">
        <v>27</v>
      </c>
      <c r="I1028" t="s">
        <v>28</v>
      </c>
    </row>
    <row r="1029" spans="1:9" x14ac:dyDescent="0.3">
      <c r="A1029">
        <v>1029</v>
      </c>
      <c r="B1029">
        <v>25</v>
      </c>
      <c r="C1029" t="s">
        <v>13</v>
      </c>
      <c r="D1029" t="s">
        <v>9</v>
      </c>
      <c r="E1029" t="s">
        <v>15</v>
      </c>
      <c r="F1029">
        <v>2</v>
      </c>
      <c r="G1029" s="1">
        <v>100000</v>
      </c>
      <c r="H1029" t="s">
        <v>16</v>
      </c>
      <c r="I1029" t="s">
        <v>12</v>
      </c>
    </row>
    <row r="1030" spans="1:9" x14ac:dyDescent="0.3">
      <c r="A1030">
        <v>1030</v>
      </c>
      <c r="B1030">
        <v>30</v>
      </c>
      <c r="C1030" t="s">
        <v>13</v>
      </c>
      <c r="D1030" t="s">
        <v>18</v>
      </c>
      <c r="E1030" t="s">
        <v>60</v>
      </c>
      <c r="F1030">
        <v>7</v>
      </c>
      <c r="G1030" s="1">
        <v>170000</v>
      </c>
      <c r="H1030" t="s">
        <v>20</v>
      </c>
      <c r="I1030" t="s">
        <v>23</v>
      </c>
    </row>
    <row r="1031" spans="1:9" x14ac:dyDescent="0.3">
      <c r="A1031">
        <v>1031</v>
      </c>
      <c r="B1031">
        <v>31</v>
      </c>
      <c r="C1031" t="s">
        <v>8</v>
      </c>
      <c r="D1031" t="s">
        <v>9</v>
      </c>
      <c r="E1031" t="s">
        <v>15</v>
      </c>
      <c r="F1031">
        <v>9</v>
      </c>
      <c r="G1031" s="1">
        <v>190000</v>
      </c>
      <c r="H1031" t="s">
        <v>16</v>
      </c>
      <c r="I1031" t="s">
        <v>17</v>
      </c>
    </row>
    <row r="1032" spans="1:9" x14ac:dyDescent="0.3">
      <c r="A1032">
        <v>1032</v>
      </c>
      <c r="B1032">
        <v>28</v>
      </c>
      <c r="C1032" t="s">
        <v>13</v>
      </c>
      <c r="D1032" t="s">
        <v>9</v>
      </c>
      <c r="E1032" t="s">
        <v>10</v>
      </c>
      <c r="F1032">
        <v>5</v>
      </c>
      <c r="G1032" s="1">
        <v>150000</v>
      </c>
      <c r="H1032" t="s">
        <v>20</v>
      </c>
      <c r="I1032" t="s">
        <v>23</v>
      </c>
    </row>
    <row r="1033" spans="1:9" x14ac:dyDescent="0.3">
      <c r="A1033">
        <v>1033</v>
      </c>
      <c r="B1033">
        <v>26</v>
      </c>
      <c r="C1033" t="s">
        <v>8</v>
      </c>
      <c r="D1033" t="s">
        <v>9</v>
      </c>
      <c r="E1033" t="s">
        <v>15</v>
      </c>
      <c r="F1033">
        <v>3</v>
      </c>
      <c r="G1033" s="1">
        <v>120000</v>
      </c>
      <c r="H1033" t="s">
        <v>32</v>
      </c>
      <c r="I1033" t="s">
        <v>12</v>
      </c>
    </row>
    <row r="1034" spans="1:9" x14ac:dyDescent="0.3">
      <c r="A1034">
        <v>1034</v>
      </c>
      <c r="B1034">
        <v>29</v>
      </c>
      <c r="C1034" t="s">
        <v>13</v>
      </c>
      <c r="D1034" t="s">
        <v>14</v>
      </c>
      <c r="E1034" t="s">
        <v>60</v>
      </c>
      <c r="F1034">
        <v>6</v>
      </c>
      <c r="G1034" s="1">
        <v>150000</v>
      </c>
      <c r="H1034" t="s">
        <v>16</v>
      </c>
      <c r="I1034" t="s">
        <v>12</v>
      </c>
    </row>
    <row r="1035" spans="1:9" x14ac:dyDescent="0.3">
      <c r="A1035">
        <v>1035</v>
      </c>
      <c r="B1035">
        <v>32</v>
      </c>
      <c r="C1035" t="s">
        <v>8</v>
      </c>
      <c r="D1035" t="s">
        <v>9</v>
      </c>
      <c r="E1035" t="s">
        <v>10</v>
      </c>
      <c r="F1035">
        <v>8</v>
      </c>
      <c r="G1035" s="1">
        <v>180000</v>
      </c>
      <c r="H1035" t="s">
        <v>16</v>
      </c>
      <c r="I1035" t="s">
        <v>23</v>
      </c>
    </row>
    <row r="1036" spans="1:9" x14ac:dyDescent="0.3">
      <c r="A1036">
        <v>1036</v>
      </c>
      <c r="B1036">
        <v>33</v>
      </c>
      <c r="C1036" t="s">
        <v>13</v>
      </c>
      <c r="D1036" t="s">
        <v>14</v>
      </c>
      <c r="E1036" t="s">
        <v>25</v>
      </c>
      <c r="F1036">
        <v>11</v>
      </c>
      <c r="G1036" s="1">
        <v>195000</v>
      </c>
      <c r="H1036" t="s">
        <v>32</v>
      </c>
      <c r="I1036" t="s">
        <v>23</v>
      </c>
    </row>
    <row r="1037" spans="1:9" x14ac:dyDescent="0.3">
      <c r="A1037">
        <v>1037</v>
      </c>
      <c r="B1037">
        <v>24</v>
      </c>
      <c r="C1037" t="s">
        <v>8</v>
      </c>
      <c r="D1037" t="s">
        <v>9</v>
      </c>
      <c r="E1037" t="s">
        <v>15</v>
      </c>
      <c r="F1037">
        <v>2</v>
      </c>
      <c r="G1037" s="1">
        <v>95000</v>
      </c>
      <c r="H1037" t="s">
        <v>20</v>
      </c>
      <c r="I1037" t="s">
        <v>23</v>
      </c>
    </row>
    <row r="1038" spans="1:9" x14ac:dyDescent="0.3">
      <c r="A1038">
        <v>1038</v>
      </c>
      <c r="B1038">
        <v>27</v>
      </c>
      <c r="C1038" t="s">
        <v>8</v>
      </c>
      <c r="D1038" t="s">
        <v>9</v>
      </c>
      <c r="E1038" t="s">
        <v>10</v>
      </c>
      <c r="F1038">
        <v>4</v>
      </c>
      <c r="G1038" s="1">
        <v>160000</v>
      </c>
      <c r="H1038" t="s">
        <v>20</v>
      </c>
      <c r="I1038" t="s">
        <v>12</v>
      </c>
    </row>
    <row r="1039" spans="1:9" x14ac:dyDescent="0.3">
      <c r="A1039">
        <v>1039</v>
      </c>
      <c r="B1039">
        <v>25</v>
      </c>
      <c r="C1039" t="s">
        <v>13</v>
      </c>
      <c r="D1039" t="s">
        <v>9</v>
      </c>
      <c r="E1039" t="s">
        <v>15</v>
      </c>
      <c r="F1039">
        <v>2</v>
      </c>
      <c r="G1039" s="1">
        <v>100000</v>
      </c>
      <c r="H1039" t="s">
        <v>27</v>
      </c>
      <c r="I1039" t="s">
        <v>12</v>
      </c>
    </row>
    <row r="1040" spans="1:9" x14ac:dyDescent="0.3">
      <c r="A1040">
        <v>1040</v>
      </c>
      <c r="B1040">
        <v>30</v>
      </c>
      <c r="C1040" t="s">
        <v>13</v>
      </c>
      <c r="D1040" t="s">
        <v>18</v>
      </c>
      <c r="E1040" t="s">
        <v>60</v>
      </c>
      <c r="F1040">
        <v>7</v>
      </c>
      <c r="G1040" s="1">
        <v>170000</v>
      </c>
      <c r="H1040" t="s">
        <v>32</v>
      </c>
      <c r="I1040" t="s">
        <v>33</v>
      </c>
    </row>
    <row r="1041" spans="1:9" x14ac:dyDescent="0.3">
      <c r="A1041">
        <v>1041</v>
      </c>
      <c r="B1041">
        <v>31</v>
      </c>
      <c r="C1041" t="s">
        <v>8</v>
      </c>
      <c r="D1041" t="s">
        <v>9</v>
      </c>
      <c r="E1041" t="s">
        <v>15</v>
      </c>
      <c r="F1041">
        <v>9</v>
      </c>
      <c r="G1041" s="1">
        <v>190000</v>
      </c>
      <c r="H1041" t="s">
        <v>16</v>
      </c>
      <c r="I1041" t="s">
        <v>12</v>
      </c>
    </row>
    <row r="1042" spans="1:9" x14ac:dyDescent="0.3">
      <c r="A1042">
        <v>1042</v>
      </c>
      <c r="B1042">
        <v>28</v>
      </c>
      <c r="C1042" t="s">
        <v>13</v>
      </c>
      <c r="D1042" t="s">
        <v>9</v>
      </c>
      <c r="E1042" t="s">
        <v>10</v>
      </c>
      <c r="F1042">
        <v>5</v>
      </c>
      <c r="G1042" s="1">
        <v>150000</v>
      </c>
      <c r="H1042" t="s">
        <v>20</v>
      </c>
      <c r="I1042" t="s">
        <v>56</v>
      </c>
    </row>
    <row r="1043" spans="1:9" x14ac:dyDescent="0.3">
      <c r="A1043">
        <v>1043</v>
      </c>
      <c r="B1043">
        <v>26</v>
      </c>
      <c r="C1043" t="s">
        <v>8</v>
      </c>
      <c r="D1043" t="s">
        <v>9</v>
      </c>
      <c r="E1043" t="s">
        <v>15</v>
      </c>
      <c r="F1043">
        <v>3</v>
      </c>
      <c r="G1043" s="1">
        <v>120000</v>
      </c>
      <c r="H1043" t="s">
        <v>27</v>
      </c>
      <c r="I1043" t="s">
        <v>30</v>
      </c>
    </row>
    <row r="1044" spans="1:9" x14ac:dyDescent="0.3">
      <c r="A1044">
        <v>1044</v>
      </c>
      <c r="B1044">
        <v>29</v>
      </c>
      <c r="C1044" t="s">
        <v>13</v>
      </c>
      <c r="D1044" t="s">
        <v>14</v>
      </c>
      <c r="E1044" t="s">
        <v>60</v>
      </c>
      <c r="F1044">
        <v>6</v>
      </c>
      <c r="G1044" s="1">
        <v>150000</v>
      </c>
      <c r="H1044" t="s">
        <v>20</v>
      </c>
      <c r="I1044" t="s">
        <v>23</v>
      </c>
    </row>
    <row r="1045" spans="1:9" x14ac:dyDescent="0.3">
      <c r="A1045">
        <v>1045</v>
      </c>
      <c r="B1045">
        <v>32</v>
      </c>
      <c r="C1045" t="s">
        <v>8</v>
      </c>
      <c r="D1045" t="s">
        <v>9</v>
      </c>
      <c r="E1045" t="s">
        <v>10</v>
      </c>
      <c r="F1045">
        <v>8</v>
      </c>
      <c r="G1045" s="1">
        <v>180000</v>
      </c>
      <c r="H1045" t="s">
        <v>32</v>
      </c>
      <c r="I1045" t="s">
        <v>23</v>
      </c>
    </row>
    <row r="1046" spans="1:9" x14ac:dyDescent="0.3">
      <c r="A1046">
        <v>1046</v>
      </c>
      <c r="B1046">
        <v>33</v>
      </c>
      <c r="C1046" t="s">
        <v>13</v>
      </c>
      <c r="D1046" t="s">
        <v>14</v>
      </c>
      <c r="E1046" t="s">
        <v>25</v>
      </c>
      <c r="F1046">
        <v>11</v>
      </c>
      <c r="G1046" s="1">
        <v>195000</v>
      </c>
      <c r="H1046" t="s">
        <v>11</v>
      </c>
      <c r="I1046" t="s">
        <v>12</v>
      </c>
    </row>
    <row r="1047" spans="1:9" x14ac:dyDescent="0.3">
      <c r="A1047">
        <v>1047</v>
      </c>
      <c r="B1047">
        <v>24</v>
      </c>
      <c r="C1047" t="s">
        <v>8</v>
      </c>
      <c r="D1047" t="s">
        <v>9</v>
      </c>
      <c r="E1047" t="s">
        <v>15</v>
      </c>
      <c r="F1047">
        <v>2</v>
      </c>
      <c r="G1047" s="1">
        <v>95000</v>
      </c>
      <c r="H1047" t="s">
        <v>20</v>
      </c>
      <c r="I1047" t="s">
        <v>56</v>
      </c>
    </row>
    <row r="1048" spans="1:9" x14ac:dyDescent="0.3">
      <c r="A1048">
        <v>1048</v>
      </c>
      <c r="B1048">
        <v>27</v>
      </c>
      <c r="C1048" t="s">
        <v>8</v>
      </c>
      <c r="D1048" t="s">
        <v>9</v>
      </c>
      <c r="E1048" t="s">
        <v>10</v>
      </c>
      <c r="F1048">
        <v>4</v>
      </c>
      <c r="G1048" s="1">
        <v>160000</v>
      </c>
      <c r="H1048" t="s">
        <v>16</v>
      </c>
      <c r="I1048" t="s">
        <v>23</v>
      </c>
    </row>
    <row r="1049" spans="1:9" x14ac:dyDescent="0.3">
      <c r="A1049">
        <v>1049</v>
      </c>
      <c r="B1049">
        <v>25</v>
      </c>
      <c r="C1049" t="s">
        <v>13</v>
      </c>
      <c r="D1049" t="s">
        <v>9</v>
      </c>
      <c r="E1049" t="s">
        <v>15</v>
      </c>
      <c r="F1049">
        <v>2</v>
      </c>
      <c r="G1049" s="1">
        <v>100000</v>
      </c>
      <c r="H1049" t="s">
        <v>27</v>
      </c>
      <c r="I1049" t="s">
        <v>30</v>
      </c>
    </row>
    <row r="1050" spans="1:9" x14ac:dyDescent="0.3">
      <c r="A1050">
        <v>1050</v>
      </c>
      <c r="B1050">
        <v>30</v>
      </c>
      <c r="C1050" t="s">
        <v>13</v>
      </c>
      <c r="D1050" t="s">
        <v>18</v>
      </c>
      <c r="E1050" t="s">
        <v>60</v>
      </c>
      <c r="F1050">
        <v>7</v>
      </c>
      <c r="G1050" s="1">
        <v>170000</v>
      </c>
      <c r="H1050" t="s">
        <v>20</v>
      </c>
      <c r="I1050" t="s">
        <v>56</v>
      </c>
    </row>
    <row r="1051" spans="1:9" x14ac:dyDescent="0.3">
      <c r="A1051">
        <v>1051</v>
      </c>
      <c r="B1051">
        <v>31</v>
      </c>
      <c r="C1051" t="s">
        <v>8</v>
      </c>
      <c r="D1051" t="s">
        <v>9</v>
      </c>
      <c r="E1051" t="s">
        <v>15</v>
      </c>
      <c r="F1051">
        <v>9</v>
      </c>
      <c r="G1051" s="1">
        <v>190000</v>
      </c>
      <c r="H1051" t="s">
        <v>20</v>
      </c>
      <c r="I1051" t="s">
        <v>56</v>
      </c>
    </row>
    <row r="1052" spans="1:9" x14ac:dyDescent="0.3">
      <c r="A1052">
        <v>1052</v>
      </c>
      <c r="B1052">
        <v>28</v>
      </c>
      <c r="C1052" t="s">
        <v>13</v>
      </c>
      <c r="D1052" t="s">
        <v>9</v>
      </c>
      <c r="E1052" t="s">
        <v>10</v>
      </c>
      <c r="F1052">
        <v>5</v>
      </c>
      <c r="G1052" s="1">
        <v>150000</v>
      </c>
      <c r="H1052" t="s">
        <v>32</v>
      </c>
      <c r="I1052" t="s">
        <v>33</v>
      </c>
    </row>
    <row r="1053" spans="1:9" x14ac:dyDescent="0.3">
      <c r="A1053">
        <v>1053</v>
      </c>
      <c r="B1053">
        <v>26</v>
      </c>
      <c r="C1053" t="s">
        <v>8</v>
      </c>
      <c r="D1053" t="s">
        <v>9</v>
      </c>
      <c r="E1053" t="s">
        <v>15</v>
      </c>
      <c r="F1053">
        <v>3</v>
      </c>
      <c r="G1053" s="1">
        <v>120000</v>
      </c>
      <c r="H1053" t="s">
        <v>11</v>
      </c>
      <c r="I1053" t="s">
        <v>23</v>
      </c>
    </row>
    <row r="1054" spans="1:9" x14ac:dyDescent="0.3">
      <c r="A1054">
        <v>1054</v>
      </c>
      <c r="B1054">
        <v>29</v>
      </c>
      <c r="C1054" t="s">
        <v>13</v>
      </c>
      <c r="D1054" t="s">
        <v>14</v>
      </c>
      <c r="E1054" t="s">
        <v>60</v>
      </c>
      <c r="F1054">
        <v>6</v>
      </c>
      <c r="G1054" s="1">
        <v>150000</v>
      </c>
      <c r="H1054" t="s">
        <v>11</v>
      </c>
      <c r="I1054" t="s">
        <v>35</v>
      </c>
    </row>
    <row r="1055" spans="1:9" x14ac:dyDescent="0.3">
      <c r="A1055">
        <v>1055</v>
      </c>
      <c r="B1055">
        <v>32</v>
      </c>
      <c r="C1055" t="s">
        <v>8</v>
      </c>
      <c r="D1055" t="s">
        <v>9</v>
      </c>
      <c r="E1055" t="s">
        <v>10</v>
      </c>
      <c r="F1055">
        <v>8</v>
      </c>
      <c r="G1055" s="1">
        <v>180000</v>
      </c>
      <c r="H1055" t="s">
        <v>11</v>
      </c>
      <c r="I1055" t="s">
        <v>23</v>
      </c>
    </row>
    <row r="1056" spans="1:9" x14ac:dyDescent="0.3">
      <c r="A1056">
        <v>1056</v>
      </c>
      <c r="B1056">
        <v>33</v>
      </c>
      <c r="C1056" t="s">
        <v>13</v>
      </c>
      <c r="D1056" t="s">
        <v>14</v>
      </c>
      <c r="E1056" t="s">
        <v>25</v>
      </c>
      <c r="F1056">
        <v>11</v>
      </c>
      <c r="G1056" s="1">
        <v>195000</v>
      </c>
      <c r="H1056" t="s">
        <v>32</v>
      </c>
      <c r="I1056" t="s">
        <v>33</v>
      </c>
    </row>
    <row r="1057" spans="1:9" x14ac:dyDescent="0.3">
      <c r="A1057">
        <v>1057</v>
      </c>
      <c r="B1057">
        <v>24</v>
      </c>
      <c r="C1057" t="s">
        <v>8</v>
      </c>
      <c r="D1057" t="s">
        <v>9</v>
      </c>
      <c r="E1057" t="s">
        <v>15</v>
      </c>
      <c r="F1057">
        <v>2</v>
      </c>
      <c r="G1057" s="1">
        <v>95000</v>
      </c>
      <c r="H1057" t="s">
        <v>20</v>
      </c>
      <c r="I1057" t="s">
        <v>12</v>
      </c>
    </row>
    <row r="1058" spans="1:9" x14ac:dyDescent="0.3">
      <c r="A1058">
        <v>1058</v>
      </c>
      <c r="B1058">
        <v>27</v>
      </c>
      <c r="C1058" t="s">
        <v>8</v>
      </c>
      <c r="D1058" t="s">
        <v>9</v>
      </c>
      <c r="E1058" t="s">
        <v>10</v>
      </c>
      <c r="F1058">
        <v>4</v>
      </c>
      <c r="G1058" s="1">
        <v>160000</v>
      </c>
      <c r="H1058" t="s">
        <v>20</v>
      </c>
      <c r="I1058" t="s">
        <v>23</v>
      </c>
    </row>
    <row r="1059" spans="1:9" x14ac:dyDescent="0.3">
      <c r="A1059">
        <v>1059</v>
      </c>
      <c r="B1059">
        <v>25</v>
      </c>
      <c r="C1059" t="s">
        <v>13</v>
      </c>
      <c r="D1059" t="s">
        <v>9</v>
      </c>
      <c r="E1059" t="s">
        <v>15</v>
      </c>
      <c r="F1059">
        <v>2</v>
      </c>
      <c r="G1059" s="1">
        <v>100000</v>
      </c>
      <c r="H1059" t="s">
        <v>20</v>
      </c>
      <c r="I1059" t="s">
        <v>23</v>
      </c>
    </row>
    <row r="1060" spans="1:9" x14ac:dyDescent="0.3">
      <c r="A1060">
        <v>1060</v>
      </c>
      <c r="B1060">
        <v>30</v>
      </c>
      <c r="C1060" t="s">
        <v>13</v>
      </c>
      <c r="D1060" t="s">
        <v>18</v>
      </c>
      <c r="E1060" t="s">
        <v>60</v>
      </c>
      <c r="F1060">
        <v>7</v>
      </c>
      <c r="G1060" s="1">
        <v>170000</v>
      </c>
      <c r="H1060" t="s">
        <v>32</v>
      </c>
      <c r="I1060" t="s">
        <v>23</v>
      </c>
    </row>
    <row r="1061" spans="1:9" x14ac:dyDescent="0.3">
      <c r="A1061">
        <v>1061</v>
      </c>
      <c r="B1061">
        <v>31</v>
      </c>
      <c r="C1061" t="s">
        <v>8</v>
      </c>
      <c r="D1061" t="s">
        <v>9</v>
      </c>
      <c r="E1061" t="s">
        <v>15</v>
      </c>
      <c r="F1061">
        <v>9</v>
      </c>
      <c r="G1061" s="1">
        <v>190000</v>
      </c>
      <c r="H1061" t="s">
        <v>16</v>
      </c>
      <c r="I1061" t="s">
        <v>23</v>
      </c>
    </row>
    <row r="1062" spans="1:9" x14ac:dyDescent="0.3">
      <c r="A1062">
        <v>1062</v>
      </c>
      <c r="B1062">
        <v>28</v>
      </c>
      <c r="C1062" t="s">
        <v>13</v>
      </c>
      <c r="D1062" t="s">
        <v>9</v>
      </c>
      <c r="E1062" t="s">
        <v>10</v>
      </c>
      <c r="F1062">
        <v>5</v>
      </c>
      <c r="G1062" s="1">
        <v>150000</v>
      </c>
      <c r="H1062" t="s">
        <v>16</v>
      </c>
      <c r="I1062" t="s">
        <v>17</v>
      </c>
    </row>
    <row r="1063" spans="1:9" x14ac:dyDescent="0.3">
      <c r="A1063">
        <v>1063</v>
      </c>
      <c r="B1063">
        <v>26</v>
      </c>
      <c r="C1063" t="s">
        <v>8</v>
      </c>
      <c r="D1063" t="s">
        <v>9</v>
      </c>
      <c r="E1063" t="s">
        <v>15</v>
      </c>
      <c r="F1063">
        <v>3</v>
      </c>
      <c r="G1063" s="1">
        <v>120000</v>
      </c>
      <c r="H1063" t="s">
        <v>11</v>
      </c>
      <c r="I1063" t="s">
        <v>35</v>
      </c>
    </row>
    <row r="1064" spans="1:9" x14ac:dyDescent="0.3">
      <c r="A1064">
        <v>1064</v>
      </c>
      <c r="B1064">
        <v>29</v>
      </c>
      <c r="C1064" t="s">
        <v>13</v>
      </c>
      <c r="D1064" t="s">
        <v>14</v>
      </c>
      <c r="E1064" t="s">
        <v>60</v>
      </c>
      <c r="F1064">
        <v>6</v>
      </c>
      <c r="G1064" s="1">
        <v>150000</v>
      </c>
      <c r="H1064" t="s">
        <v>32</v>
      </c>
      <c r="I1064" t="s">
        <v>23</v>
      </c>
    </row>
    <row r="1065" spans="1:9" x14ac:dyDescent="0.3">
      <c r="A1065">
        <v>1065</v>
      </c>
      <c r="B1065">
        <v>32</v>
      </c>
      <c r="C1065" t="s">
        <v>8</v>
      </c>
      <c r="D1065" t="s">
        <v>9</v>
      </c>
      <c r="E1065" t="s">
        <v>10</v>
      </c>
      <c r="F1065">
        <v>8</v>
      </c>
      <c r="G1065" s="1">
        <v>180000</v>
      </c>
      <c r="H1065" t="s">
        <v>16</v>
      </c>
      <c r="I1065" t="s">
        <v>23</v>
      </c>
    </row>
    <row r="1066" spans="1:9" x14ac:dyDescent="0.3">
      <c r="A1066">
        <v>1066</v>
      </c>
      <c r="B1066">
        <v>33</v>
      </c>
      <c r="C1066" t="s">
        <v>13</v>
      </c>
      <c r="D1066" t="s">
        <v>14</v>
      </c>
      <c r="E1066" t="s">
        <v>25</v>
      </c>
      <c r="F1066">
        <v>11</v>
      </c>
      <c r="G1066" s="1">
        <v>195000</v>
      </c>
      <c r="H1066" t="s">
        <v>27</v>
      </c>
      <c r="I1066" t="s">
        <v>12</v>
      </c>
    </row>
    <row r="1067" spans="1:9" x14ac:dyDescent="0.3">
      <c r="A1067">
        <v>1067</v>
      </c>
      <c r="B1067">
        <v>24</v>
      </c>
      <c r="C1067" t="s">
        <v>8</v>
      </c>
      <c r="D1067" t="s">
        <v>9</v>
      </c>
      <c r="E1067" t="s">
        <v>15</v>
      </c>
      <c r="F1067">
        <v>2</v>
      </c>
      <c r="G1067" s="1">
        <v>95000</v>
      </c>
      <c r="H1067" t="s">
        <v>16</v>
      </c>
      <c r="I1067" t="s">
        <v>12</v>
      </c>
    </row>
    <row r="1068" spans="1:9" x14ac:dyDescent="0.3">
      <c r="A1068">
        <v>1068</v>
      </c>
      <c r="B1068">
        <v>27</v>
      </c>
      <c r="C1068" t="s">
        <v>8</v>
      </c>
      <c r="D1068" t="s">
        <v>9</v>
      </c>
      <c r="E1068" t="s">
        <v>10</v>
      </c>
      <c r="F1068">
        <v>4</v>
      </c>
      <c r="G1068" s="1">
        <v>160000</v>
      </c>
      <c r="H1068" t="s">
        <v>32</v>
      </c>
      <c r="I1068" t="s">
        <v>23</v>
      </c>
    </row>
    <row r="1069" spans="1:9" x14ac:dyDescent="0.3">
      <c r="A1069">
        <v>1069</v>
      </c>
      <c r="B1069">
        <v>25</v>
      </c>
      <c r="C1069" t="s">
        <v>13</v>
      </c>
      <c r="D1069" t="s">
        <v>9</v>
      </c>
      <c r="E1069" t="s">
        <v>15</v>
      </c>
      <c r="F1069">
        <v>2</v>
      </c>
      <c r="G1069" s="1">
        <v>100000</v>
      </c>
      <c r="H1069" t="s">
        <v>32</v>
      </c>
      <c r="I1069" t="s">
        <v>23</v>
      </c>
    </row>
    <row r="1070" spans="1:9" x14ac:dyDescent="0.3">
      <c r="A1070">
        <v>1070</v>
      </c>
      <c r="B1070">
        <v>30</v>
      </c>
      <c r="C1070" t="s">
        <v>13</v>
      </c>
      <c r="D1070" t="s">
        <v>18</v>
      </c>
      <c r="E1070" t="s">
        <v>60</v>
      </c>
      <c r="F1070">
        <v>7</v>
      </c>
      <c r="G1070" s="1">
        <v>170000</v>
      </c>
      <c r="H1070" t="s">
        <v>27</v>
      </c>
      <c r="I1070" t="s">
        <v>30</v>
      </c>
    </row>
    <row r="1071" spans="1:9" x14ac:dyDescent="0.3">
      <c r="A1071">
        <v>1071</v>
      </c>
      <c r="B1071">
        <v>31</v>
      </c>
      <c r="C1071" t="s">
        <v>8</v>
      </c>
      <c r="D1071" t="s">
        <v>9</v>
      </c>
      <c r="E1071" t="s">
        <v>15</v>
      </c>
      <c r="F1071">
        <v>9</v>
      </c>
      <c r="G1071" s="1">
        <v>190000</v>
      </c>
      <c r="H1071" t="s">
        <v>20</v>
      </c>
      <c r="I1071" t="s">
        <v>12</v>
      </c>
    </row>
    <row r="1072" spans="1:9" x14ac:dyDescent="0.3">
      <c r="A1072">
        <v>1072</v>
      </c>
      <c r="B1072">
        <v>28</v>
      </c>
      <c r="C1072" t="s">
        <v>13</v>
      </c>
      <c r="D1072" t="s">
        <v>9</v>
      </c>
      <c r="E1072" t="s">
        <v>10</v>
      </c>
      <c r="F1072">
        <v>5</v>
      </c>
      <c r="G1072" s="1">
        <v>150000</v>
      </c>
      <c r="H1072" t="s">
        <v>20</v>
      </c>
      <c r="I1072" t="s">
        <v>12</v>
      </c>
    </row>
    <row r="1073" spans="1:9" x14ac:dyDescent="0.3">
      <c r="A1073">
        <v>1073</v>
      </c>
      <c r="B1073">
        <v>26</v>
      </c>
      <c r="C1073" t="s">
        <v>8</v>
      </c>
      <c r="D1073" t="s">
        <v>9</v>
      </c>
      <c r="E1073" t="s">
        <v>15</v>
      </c>
      <c r="F1073">
        <v>3</v>
      </c>
      <c r="G1073" s="1">
        <v>120000</v>
      </c>
      <c r="H1073" t="s">
        <v>11</v>
      </c>
      <c r="I1073" t="s">
        <v>12</v>
      </c>
    </row>
    <row r="1074" spans="1:9" x14ac:dyDescent="0.3">
      <c r="A1074">
        <v>1074</v>
      </c>
      <c r="B1074">
        <v>29</v>
      </c>
      <c r="C1074" t="s">
        <v>13</v>
      </c>
      <c r="D1074" t="s">
        <v>14</v>
      </c>
      <c r="E1074" t="s">
        <v>60</v>
      </c>
      <c r="F1074">
        <v>6</v>
      </c>
      <c r="G1074" s="1">
        <v>150000</v>
      </c>
      <c r="H1074" t="s">
        <v>20</v>
      </c>
      <c r="I1074" t="s">
        <v>56</v>
      </c>
    </row>
    <row r="1075" spans="1:9" x14ac:dyDescent="0.3">
      <c r="A1075">
        <v>1075</v>
      </c>
      <c r="B1075">
        <v>32</v>
      </c>
      <c r="C1075" t="s">
        <v>8</v>
      </c>
      <c r="D1075" t="s">
        <v>9</v>
      </c>
      <c r="E1075" t="s">
        <v>10</v>
      </c>
      <c r="F1075">
        <v>8</v>
      </c>
      <c r="G1075" s="1">
        <v>180000</v>
      </c>
      <c r="H1075" t="s">
        <v>16</v>
      </c>
      <c r="I1075" t="s">
        <v>17</v>
      </c>
    </row>
    <row r="1076" spans="1:9" x14ac:dyDescent="0.3">
      <c r="A1076">
        <v>1076</v>
      </c>
      <c r="B1076">
        <v>33</v>
      </c>
      <c r="C1076" t="s">
        <v>13</v>
      </c>
      <c r="D1076" t="s">
        <v>14</v>
      </c>
      <c r="E1076" t="s">
        <v>25</v>
      </c>
      <c r="F1076">
        <v>11</v>
      </c>
      <c r="G1076" s="1">
        <v>195000</v>
      </c>
      <c r="H1076" t="s">
        <v>16</v>
      </c>
      <c r="I1076" t="s">
        <v>39</v>
      </c>
    </row>
    <row r="1077" spans="1:9" x14ac:dyDescent="0.3">
      <c r="A1077">
        <v>1077</v>
      </c>
      <c r="B1077">
        <v>24</v>
      </c>
      <c r="C1077" t="s">
        <v>8</v>
      </c>
      <c r="D1077" t="s">
        <v>9</v>
      </c>
      <c r="E1077" t="s">
        <v>15</v>
      </c>
      <c r="F1077">
        <v>2</v>
      </c>
      <c r="G1077" s="1">
        <v>95000</v>
      </c>
      <c r="H1077" t="s">
        <v>27</v>
      </c>
      <c r="I1077" t="s">
        <v>12</v>
      </c>
    </row>
    <row r="1078" spans="1:9" x14ac:dyDescent="0.3">
      <c r="A1078">
        <v>1078</v>
      </c>
      <c r="B1078">
        <v>27</v>
      </c>
      <c r="C1078" t="s">
        <v>8</v>
      </c>
      <c r="D1078" t="s">
        <v>9</v>
      </c>
      <c r="E1078" t="s">
        <v>10</v>
      </c>
      <c r="F1078">
        <v>4</v>
      </c>
      <c r="G1078" s="1">
        <v>160000</v>
      </c>
      <c r="H1078" t="s">
        <v>20</v>
      </c>
      <c r="I1078" t="s">
        <v>56</v>
      </c>
    </row>
    <row r="1079" spans="1:9" x14ac:dyDescent="0.3">
      <c r="A1079">
        <v>1079</v>
      </c>
      <c r="B1079">
        <v>25</v>
      </c>
      <c r="C1079" t="s">
        <v>13</v>
      </c>
      <c r="D1079" t="s">
        <v>9</v>
      </c>
      <c r="E1079" t="s">
        <v>15</v>
      </c>
      <c r="F1079">
        <v>2</v>
      </c>
      <c r="G1079" s="1">
        <v>100000</v>
      </c>
      <c r="H1079" t="s">
        <v>20</v>
      </c>
      <c r="I1079" t="s">
        <v>23</v>
      </c>
    </row>
    <row r="1080" spans="1:9" x14ac:dyDescent="0.3">
      <c r="A1080">
        <v>1080</v>
      </c>
      <c r="B1080">
        <v>30</v>
      </c>
      <c r="C1080" t="s">
        <v>13</v>
      </c>
      <c r="D1080" t="s">
        <v>18</v>
      </c>
      <c r="E1080" t="s">
        <v>60</v>
      </c>
      <c r="F1080">
        <v>7</v>
      </c>
      <c r="G1080" s="1">
        <v>170000</v>
      </c>
      <c r="H1080" t="s">
        <v>16</v>
      </c>
      <c r="I1080" t="s">
        <v>39</v>
      </c>
    </row>
    <row r="1081" spans="1:9" x14ac:dyDescent="0.3">
      <c r="A1081">
        <v>1081</v>
      </c>
      <c r="B1081">
        <v>31</v>
      </c>
      <c r="C1081" t="s">
        <v>8</v>
      </c>
      <c r="D1081" t="s">
        <v>9</v>
      </c>
      <c r="E1081" t="s">
        <v>15</v>
      </c>
      <c r="F1081">
        <v>9</v>
      </c>
      <c r="G1081" s="1">
        <v>190000</v>
      </c>
      <c r="H1081" t="s">
        <v>11</v>
      </c>
      <c r="I1081" t="s">
        <v>12</v>
      </c>
    </row>
    <row r="1082" spans="1:9" x14ac:dyDescent="0.3">
      <c r="A1082">
        <v>1082</v>
      </c>
      <c r="B1082">
        <v>28</v>
      </c>
      <c r="C1082" t="s">
        <v>13</v>
      </c>
      <c r="D1082" t="s">
        <v>9</v>
      </c>
      <c r="E1082" t="s">
        <v>10</v>
      </c>
      <c r="F1082">
        <v>5</v>
      </c>
      <c r="G1082" s="1">
        <v>150000</v>
      </c>
      <c r="H1082" t="s">
        <v>20</v>
      </c>
      <c r="I1082" t="s">
        <v>56</v>
      </c>
    </row>
    <row r="1083" spans="1:9" x14ac:dyDescent="0.3">
      <c r="A1083">
        <v>1083</v>
      </c>
      <c r="B1083">
        <v>26</v>
      </c>
      <c r="C1083" t="s">
        <v>8</v>
      </c>
      <c r="D1083" t="s">
        <v>9</v>
      </c>
      <c r="E1083" t="s">
        <v>15</v>
      </c>
      <c r="F1083">
        <v>3</v>
      </c>
      <c r="G1083" s="1">
        <v>120000</v>
      </c>
      <c r="H1083" t="s">
        <v>11</v>
      </c>
      <c r="I1083" t="s">
        <v>35</v>
      </c>
    </row>
    <row r="1084" spans="1:9" x14ac:dyDescent="0.3">
      <c r="A1084">
        <v>1084</v>
      </c>
      <c r="B1084">
        <v>29</v>
      </c>
      <c r="C1084" t="s">
        <v>13</v>
      </c>
      <c r="D1084" t="s">
        <v>14</v>
      </c>
      <c r="E1084" t="s">
        <v>60</v>
      </c>
      <c r="F1084">
        <v>6</v>
      </c>
      <c r="G1084" s="1">
        <v>150000</v>
      </c>
      <c r="H1084" t="s">
        <v>32</v>
      </c>
      <c r="I1084" t="s">
        <v>33</v>
      </c>
    </row>
    <row r="1085" spans="1:9" x14ac:dyDescent="0.3">
      <c r="A1085">
        <v>1085</v>
      </c>
      <c r="B1085">
        <v>32</v>
      </c>
      <c r="C1085" t="s">
        <v>8</v>
      </c>
      <c r="D1085" t="s">
        <v>9</v>
      </c>
      <c r="E1085" t="s">
        <v>10</v>
      </c>
      <c r="F1085">
        <v>8</v>
      </c>
      <c r="G1085" s="1">
        <v>180000</v>
      </c>
      <c r="H1085" t="s">
        <v>32</v>
      </c>
      <c r="I1085" t="s">
        <v>33</v>
      </c>
    </row>
    <row r="1086" spans="1:9" x14ac:dyDescent="0.3">
      <c r="A1086">
        <v>1086</v>
      </c>
      <c r="B1086">
        <v>33</v>
      </c>
      <c r="C1086" t="s">
        <v>13</v>
      </c>
      <c r="D1086" t="s">
        <v>14</v>
      </c>
      <c r="E1086" t="s">
        <v>25</v>
      </c>
      <c r="F1086">
        <v>11</v>
      </c>
      <c r="G1086" s="1">
        <v>195000</v>
      </c>
      <c r="H1086" t="s">
        <v>27</v>
      </c>
      <c r="I1086" t="s">
        <v>12</v>
      </c>
    </row>
    <row r="1087" spans="1:9" x14ac:dyDescent="0.3">
      <c r="A1087">
        <v>1087</v>
      </c>
      <c r="B1087">
        <v>24</v>
      </c>
      <c r="C1087" t="s">
        <v>8</v>
      </c>
      <c r="D1087" t="s">
        <v>9</v>
      </c>
      <c r="E1087" t="s">
        <v>15</v>
      </c>
      <c r="F1087">
        <v>2</v>
      </c>
      <c r="G1087" s="1">
        <v>95000</v>
      </c>
      <c r="H1087" t="s">
        <v>20</v>
      </c>
      <c r="I1087" t="s">
        <v>23</v>
      </c>
    </row>
    <row r="1088" spans="1:9" x14ac:dyDescent="0.3">
      <c r="A1088">
        <v>1088</v>
      </c>
      <c r="B1088">
        <v>27</v>
      </c>
      <c r="C1088" t="s">
        <v>8</v>
      </c>
      <c r="D1088" t="s">
        <v>9</v>
      </c>
      <c r="E1088" t="s">
        <v>10</v>
      </c>
      <c r="F1088">
        <v>4</v>
      </c>
      <c r="G1088" s="1">
        <v>160000</v>
      </c>
      <c r="H1088" t="s">
        <v>16</v>
      </c>
      <c r="I1088" t="s">
        <v>23</v>
      </c>
    </row>
    <row r="1089" spans="1:9" x14ac:dyDescent="0.3">
      <c r="A1089">
        <v>1089</v>
      </c>
      <c r="B1089">
        <v>25</v>
      </c>
      <c r="C1089" t="s">
        <v>13</v>
      </c>
      <c r="D1089" t="s">
        <v>9</v>
      </c>
      <c r="E1089" t="s">
        <v>15</v>
      </c>
      <c r="F1089">
        <v>2</v>
      </c>
      <c r="G1089" s="1">
        <v>100000</v>
      </c>
      <c r="H1089" t="s">
        <v>27</v>
      </c>
      <c r="I1089" t="s">
        <v>12</v>
      </c>
    </row>
    <row r="1090" spans="1:9" x14ac:dyDescent="0.3">
      <c r="A1090">
        <v>1090</v>
      </c>
      <c r="B1090">
        <v>30</v>
      </c>
      <c r="C1090" t="s">
        <v>13</v>
      </c>
      <c r="D1090" t="s">
        <v>18</v>
      </c>
      <c r="E1090" t="s">
        <v>60</v>
      </c>
      <c r="F1090">
        <v>7</v>
      </c>
      <c r="G1090" s="1">
        <v>170000</v>
      </c>
      <c r="H1090" t="s">
        <v>32</v>
      </c>
      <c r="I1090" t="s">
        <v>33</v>
      </c>
    </row>
    <row r="1091" spans="1:9" x14ac:dyDescent="0.3">
      <c r="A1091">
        <v>1091</v>
      </c>
      <c r="B1091">
        <v>29</v>
      </c>
      <c r="C1091" t="s">
        <v>8</v>
      </c>
      <c r="D1091" t="s">
        <v>9</v>
      </c>
      <c r="E1091" t="s">
        <v>10</v>
      </c>
      <c r="F1091">
        <v>7</v>
      </c>
      <c r="G1091" s="1">
        <v>180000</v>
      </c>
      <c r="H1091" t="s">
        <v>20</v>
      </c>
      <c r="I1091" t="s">
        <v>56</v>
      </c>
    </row>
    <row r="1092" spans="1:9" x14ac:dyDescent="0.3">
      <c r="A1092">
        <v>1092</v>
      </c>
      <c r="B1092">
        <v>27</v>
      </c>
      <c r="C1092" t="s">
        <v>13</v>
      </c>
      <c r="D1092" t="s">
        <v>9</v>
      </c>
      <c r="E1092" t="s">
        <v>15</v>
      </c>
      <c r="F1092">
        <v>5</v>
      </c>
      <c r="G1092" s="1">
        <v>120000</v>
      </c>
      <c r="H1092" t="s">
        <v>20</v>
      </c>
      <c r="I1092" t="s">
        <v>12</v>
      </c>
    </row>
    <row r="1093" spans="1:9" x14ac:dyDescent="0.3">
      <c r="A1093">
        <v>1093</v>
      </c>
      <c r="B1093">
        <v>33</v>
      </c>
      <c r="C1093" t="s">
        <v>8</v>
      </c>
      <c r="D1093" t="s">
        <v>14</v>
      </c>
      <c r="E1093" t="s">
        <v>60</v>
      </c>
      <c r="F1093">
        <v>10</v>
      </c>
      <c r="G1093" s="1">
        <v>195000</v>
      </c>
      <c r="H1093" t="s">
        <v>20</v>
      </c>
      <c r="I1093" t="s">
        <v>12</v>
      </c>
    </row>
    <row r="1094" spans="1:9" x14ac:dyDescent="0.3">
      <c r="A1094">
        <v>1094</v>
      </c>
      <c r="B1094">
        <v>28</v>
      </c>
      <c r="C1094" t="s">
        <v>8</v>
      </c>
      <c r="D1094" t="s">
        <v>9</v>
      </c>
      <c r="E1094" t="s">
        <v>10</v>
      </c>
      <c r="F1094">
        <v>4</v>
      </c>
      <c r="G1094" s="1">
        <v>160000</v>
      </c>
      <c r="H1094" t="s">
        <v>20</v>
      </c>
      <c r="I1094" t="s">
        <v>12</v>
      </c>
    </row>
    <row r="1095" spans="1:9" x14ac:dyDescent="0.3">
      <c r="A1095">
        <v>1095</v>
      </c>
      <c r="B1095">
        <v>26</v>
      </c>
      <c r="C1095" t="s">
        <v>13</v>
      </c>
      <c r="D1095" t="s">
        <v>9</v>
      </c>
      <c r="E1095" t="s">
        <v>15</v>
      </c>
      <c r="F1095">
        <v>3</v>
      </c>
      <c r="G1095" s="1">
        <v>100000</v>
      </c>
      <c r="H1095" t="s">
        <v>16</v>
      </c>
      <c r="I1095" t="s">
        <v>23</v>
      </c>
    </row>
    <row r="1096" spans="1:9" x14ac:dyDescent="0.3">
      <c r="A1096">
        <v>1096</v>
      </c>
      <c r="B1096">
        <v>31</v>
      </c>
      <c r="C1096" t="s">
        <v>8</v>
      </c>
      <c r="D1096" t="s">
        <v>9</v>
      </c>
      <c r="E1096" t="s">
        <v>25</v>
      </c>
      <c r="F1096">
        <v>8</v>
      </c>
      <c r="G1096" s="1">
        <v>190000</v>
      </c>
      <c r="H1096" t="s">
        <v>27</v>
      </c>
      <c r="I1096" t="s">
        <v>28</v>
      </c>
    </row>
    <row r="1097" spans="1:9" x14ac:dyDescent="0.3">
      <c r="A1097">
        <v>1097</v>
      </c>
      <c r="B1097">
        <v>30</v>
      </c>
      <c r="C1097" t="s">
        <v>8</v>
      </c>
      <c r="D1097" t="s">
        <v>14</v>
      </c>
      <c r="E1097" t="s">
        <v>10</v>
      </c>
      <c r="F1097">
        <v>6</v>
      </c>
      <c r="G1097" s="1">
        <v>170000</v>
      </c>
      <c r="H1097" t="s">
        <v>20</v>
      </c>
      <c r="I1097" t="s">
        <v>56</v>
      </c>
    </row>
    <row r="1098" spans="1:9" x14ac:dyDescent="0.3">
      <c r="A1098">
        <v>1098</v>
      </c>
      <c r="B1098">
        <v>32</v>
      </c>
      <c r="C1098" t="s">
        <v>13</v>
      </c>
      <c r="D1098" t="s">
        <v>9</v>
      </c>
      <c r="E1098" t="s">
        <v>60</v>
      </c>
      <c r="F1098">
        <v>9</v>
      </c>
      <c r="G1098" s="1">
        <v>185000</v>
      </c>
      <c r="H1098" t="s">
        <v>27</v>
      </c>
      <c r="I1098" t="s">
        <v>28</v>
      </c>
    </row>
    <row r="1099" spans="1:9" x14ac:dyDescent="0.3">
      <c r="A1099">
        <v>1099</v>
      </c>
      <c r="B1099">
        <v>29</v>
      </c>
      <c r="C1099" t="s">
        <v>8</v>
      </c>
      <c r="D1099" t="s">
        <v>9</v>
      </c>
      <c r="E1099" t="s">
        <v>15</v>
      </c>
      <c r="F1099">
        <v>7</v>
      </c>
      <c r="G1099" s="1">
        <v>130000</v>
      </c>
      <c r="H1099" t="s">
        <v>32</v>
      </c>
      <c r="I1099" t="s">
        <v>33</v>
      </c>
    </row>
    <row r="1100" spans="1:9" x14ac:dyDescent="0.3">
      <c r="A1100">
        <v>1100</v>
      </c>
      <c r="B1100">
        <v>35</v>
      </c>
      <c r="C1100" t="s">
        <v>13</v>
      </c>
      <c r="D1100" t="s">
        <v>9</v>
      </c>
      <c r="E1100" t="s">
        <v>25</v>
      </c>
      <c r="F1100">
        <v>12</v>
      </c>
      <c r="G1100" s="1">
        <v>190000</v>
      </c>
      <c r="H1100" t="s">
        <v>11</v>
      </c>
      <c r="I1100" t="s">
        <v>35</v>
      </c>
    </row>
    <row r="1101" spans="1:9" x14ac:dyDescent="0.3">
      <c r="A1101">
        <v>1101</v>
      </c>
      <c r="B1101">
        <v>27</v>
      </c>
      <c r="C1101" t="s">
        <v>8</v>
      </c>
      <c r="D1101" t="s">
        <v>9</v>
      </c>
      <c r="E1101" t="s">
        <v>10</v>
      </c>
      <c r="F1101">
        <v>5</v>
      </c>
      <c r="G1101" s="1">
        <v>150000</v>
      </c>
      <c r="H1101" t="s">
        <v>27</v>
      </c>
      <c r="I1101" t="s">
        <v>30</v>
      </c>
    </row>
    <row r="1102" spans="1:9" x14ac:dyDescent="0.3">
      <c r="A1102">
        <v>1102</v>
      </c>
      <c r="B1102">
        <v>28</v>
      </c>
      <c r="C1102" t="s">
        <v>13</v>
      </c>
      <c r="D1102" t="s">
        <v>14</v>
      </c>
      <c r="E1102" t="s">
        <v>60</v>
      </c>
      <c r="F1102">
        <v>6</v>
      </c>
      <c r="G1102" s="1">
        <v>150000</v>
      </c>
      <c r="H1102" t="s">
        <v>16</v>
      </c>
      <c r="I1102" t="s">
        <v>23</v>
      </c>
    </row>
    <row r="1103" spans="1:9" x14ac:dyDescent="0.3">
      <c r="A1103">
        <v>1103</v>
      </c>
      <c r="B1103">
        <v>37</v>
      </c>
      <c r="C1103" t="s">
        <v>8</v>
      </c>
      <c r="D1103" t="s">
        <v>18</v>
      </c>
      <c r="E1103" t="s">
        <v>25</v>
      </c>
      <c r="F1103">
        <v>14</v>
      </c>
      <c r="G1103" s="1">
        <v>195000</v>
      </c>
      <c r="H1103" t="s">
        <v>16</v>
      </c>
      <c r="I1103" t="s">
        <v>17</v>
      </c>
    </row>
    <row r="1104" spans="1:9" x14ac:dyDescent="0.3">
      <c r="A1104">
        <v>1104</v>
      </c>
      <c r="B1104">
        <v>26</v>
      </c>
      <c r="C1104" t="s">
        <v>8</v>
      </c>
      <c r="D1104" t="s">
        <v>9</v>
      </c>
      <c r="E1104" t="s">
        <v>15</v>
      </c>
      <c r="F1104">
        <v>3</v>
      </c>
      <c r="G1104" s="1">
        <v>110000</v>
      </c>
      <c r="H1104" t="s">
        <v>11</v>
      </c>
      <c r="I1104" t="s">
        <v>23</v>
      </c>
    </row>
    <row r="1105" spans="1:9" x14ac:dyDescent="0.3">
      <c r="A1105">
        <v>1105</v>
      </c>
      <c r="B1105">
        <v>30</v>
      </c>
      <c r="C1105" t="s">
        <v>13</v>
      </c>
      <c r="D1105" t="s">
        <v>9</v>
      </c>
      <c r="E1105" t="s">
        <v>10</v>
      </c>
      <c r="F1105">
        <v>8</v>
      </c>
      <c r="G1105" s="1">
        <v>180000</v>
      </c>
      <c r="H1105" t="s">
        <v>27</v>
      </c>
      <c r="I1105" t="s">
        <v>28</v>
      </c>
    </row>
    <row r="1106" spans="1:9" x14ac:dyDescent="0.3">
      <c r="A1106">
        <v>1106</v>
      </c>
      <c r="B1106">
        <v>31</v>
      </c>
      <c r="C1106" t="s">
        <v>8</v>
      </c>
      <c r="D1106" t="s">
        <v>14</v>
      </c>
      <c r="E1106" t="s">
        <v>60</v>
      </c>
      <c r="F1106">
        <v>9</v>
      </c>
      <c r="G1106" s="1">
        <v>185000</v>
      </c>
      <c r="H1106" t="s">
        <v>32</v>
      </c>
      <c r="I1106" t="s">
        <v>12</v>
      </c>
    </row>
    <row r="1107" spans="1:9" x14ac:dyDescent="0.3">
      <c r="A1107">
        <v>1107</v>
      </c>
      <c r="B1107">
        <v>29</v>
      </c>
      <c r="C1107" t="s">
        <v>13</v>
      </c>
      <c r="D1107" t="s">
        <v>9</v>
      </c>
      <c r="E1107" t="s">
        <v>15</v>
      </c>
      <c r="F1107">
        <v>7</v>
      </c>
      <c r="G1107" s="1">
        <v>130000</v>
      </c>
      <c r="H1107" t="s">
        <v>27</v>
      </c>
      <c r="I1107" t="s">
        <v>30</v>
      </c>
    </row>
    <row r="1108" spans="1:9" x14ac:dyDescent="0.3">
      <c r="A1108">
        <v>1108</v>
      </c>
      <c r="B1108">
        <v>32</v>
      </c>
      <c r="C1108" t="s">
        <v>8</v>
      </c>
      <c r="D1108" t="s">
        <v>9</v>
      </c>
      <c r="E1108" t="s">
        <v>10</v>
      </c>
      <c r="F1108">
        <v>10</v>
      </c>
      <c r="G1108" s="1">
        <v>190000</v>
      </c>
      <c r="H1108" t="s">
        <v>16</v>
      </c>
      <c r="I1108" t="s">
        <v>17</v>
      </c>
    </row>
    <row r="1109" spans="1:9" x14ac:dyDescent="0.3">
      <c r="A1109">
        <v>1109</v>
      </c>
      <c r="B1109">
        <v>28</v>
      </c>
      <c r="C1109" t="s">
        <v>13</v>
      </c>
      <c r="D1109" t="s">
        <v>14</v>
      </c>
      <c r="E1109" t="s">
        <v>60</v>
      </c>
      <c r="F1109">
        <v>6</v>
      </c>
      <c r="G1109" s="1">
        <v>155000</v>
      </c>
      <c r="H1109" t="s">
        <v>32</v>
      </c>
      <c r="I1109" t="s">
        <v>33</v>
      </c>
    </row>
    <row r="1110" spans="1:9" x14ac:dyDescent="0.3">
      <c r="A1110">
        <v>1110</v>
      </c>
      <c r="B1110">
        <v>34</v>
      </c>
      <c r="C1110" t="s">
        <v>8</v>
      </c>
      <c r="D1110" t="s">
        <v>9</v>
      </c>
      <c r="E1110" t="s">
        <v>10</v>
      </c>
      <c r="F1110">
        <v>12</v>
      </c>
      <c r="G1110" s="1">
        <v>195000</v>
      </c>
      <c r="H1110" t="s">
        <v>11</v>
      </c>
      <c r="I1110" t="s">
        <v>12</v>
      </c>
    </row>
    <row r="1111" spans="1:9" x14ac:dyDescent="0.3">
      <c r="A1111">
        <v>1111</v>
      </c>
      <c r="B1111">
        <v>25</v>
      </c>
      <c r="C1111" t="s">
        <v>13</v>
      </c>
      <c r="D1111" t="s">
        <v>9</v>
      </c>
      <c r="E1111" t="s">
        <v>15</v>
      </c>
      <c r="F1111">
        <v>2</v>
      </c>
      <c r="G1111" s="1">
        <v>90000</v>
      </c>
      <c r="H1111" t="s">
        <v>11</v>
      </c>
      <c r="I1111" t="s">
        <v>23</v>
      </c>
    </row>
    <row r="1112" spans="1:9" x14ac:dyDescent="0.3">
      <c r="A1112">
        <v>1112</v>
      </c>
      <c r="B1112">
        <v>30</v>
      </c>
      <c r="C1112" t="s">
        <v>8</v>
      </c>
      <c r="D1112" t="s">
        <v>9</v>
      </c>
      <c r="E1112" t="s">
        <v>25</v>
      </c>
      <c r="F1112">
        <v>8</v>
      </c>
      <c r="G1112" s="1">
        <v>185000</v>
      </c>
      <c r="H1112" t="s">
        <v>16</v>
      </c>
      <c r="I1112" t="s">
        <v>17</v>
      </c>
    </row>
    <row r="1113" spans="1:9" x14ac:dyDescent="0.3">
      <c r="A1113">
        <v>1113</v>
      </c>
      <c r="B1113">
        <v>29</v>
      </c>
      <c r="C1113" t="s">
        <v>13</v>
      </c>
      <c r="D1113" t="s">
        <v>9</v>
      </c>
      <c r="E1113" t="s">
        <v>15</v>
      </c>
      <c r="F1113">
        <v>6</v>
      </c>
      <c r="G1113" s="1">
        <v>120000</v>
      </c>
      <c r="H1113" t="s">
        <v>11</v>
      </c>
      <c r="I1113" t="s">
        <v>12</v>
      </c>
    </row>
    <row r="1114" spans="1:9" x14ac:dyDescent="0.3">
      <c r="A1114">
        <v>1114</v>
      </c>
      <c r="B1114">
        <v>31</v>
      </c>
      <c r="C1114" t="s">
        <v>8</v>
      </c>
      <c r="D1114" t="s">
        <v>9</v>
      </c>
      <c r="E1114" t="s">
        <v>10</v>
      </c>
      <c r="F1114">
        <v>9</v>
      </c>
      <c r="G1114" s="1">
        <v>180000</v>
      </c>
      <c r="H1114" t="s">
        <v>32</v>
      </c>
      <c r="I1114" t="s">
        <v>23</v>
      </c>
    </row>
    <row r="1115" spans="1:9" x14ac:dyDescent="0.3">
      <c r="A1115">
        <v>1115</v>
      </c>
      <c r="B1115">
        <v>26</v>
      </c>
      <c r="C1115" t="s">
        <v>13</v>
      </c>
      <c r="D1115" t="s">
        <v>9</v>
      </c>
      <c r="E1115" t="s">
        <v>15</v>
      </c>
      <c r="F1115">
        <v>3</v>
      </c>
      <c r="G1115" s="1">
        <v>100000</v>
      </c>
      <c r="H1115" t="s">
        <v>20</v>
      </c>
      <c r="I1115" t="s">
        <v>56</v>
      </c>
    </row>
    <row r="1116" spans="1:9" x14ac:dyDescent="0.3">
      <c r="A1116">
        <v>1116</v>
      </c>
      <c r="B1116">
        <v>33</v>
      </c>
      <c r="C1116" t="s">
        <v>8</v>
      </c>
      <c r="D1116" t="s">
        <v>14</v>
      </c>
      <c r="E1116" t="s">
        <v>60</v>
      </c>
      <c r="F1116">
        <v>10</v>
      </c>
      <c r="G1116" s="1">
        <v>195000</v>
      </c>
      <c r="H1116" t="s">
        <v>32</v>
      </c>
      <c r="I1116" t="s">
        <v>33</v>
      </c>
    </row>
    <row r="1117" spans="1:9" x14ac:dyDescent="0.3">
      <c r="A1117">
        <v>1117</v>
      </c>
      <c r="B1117">
        <v>28</v>
      </c>
      <c r="C1117" t="s">
        <v>8</v>
      </c>
      <c r="D1117" t="s">
        <v>9</v>
      </c>
      <c r="E1117" t="s">
        <v>10</v>
      </c>
      <c r="F1117">
        <v>4</v>
      </c>
      <c r="G1117" s="1">
        <v>160000</v>
      </c>
      <c r="H1117" t="s">
        <v>20</v>
      </c>
      <c r="I1117" t="s">
        <v>12</v>
      </c>
    </row>
    <row r="1118" spans="1:9" x14ac:dyDescent="0.3">
      <c r="A1118">
        <v>1118</v>
      </c>
      <c r="B1118">
        <v>27</v>
      </c>
      <c r="C1118" t="s">
        <v>13</v>
      </c>
      <c r="D1118" t="s">
        <v>9</v>
      </c>
      <c r="E1118" t="s">
        <v>15</v>
      </c>
      <c r="F1118">
        <v>5</v>
      </c>
      <c r="G1118" s="1">
        <v>125000</v>
      </c>
      <c r="H1118" t="s">
        <v>16</v>
      </c>
      <c r="I1118" t="s">
        <v>23</v>
      </c>
    </row>
    <row r="1119" spans="1:9" x14ac:dyDescent="0.3">
      <c r="A1119">
        <v>1119</v>
      </c>
      <c r="B1119">
        <v>30</v>
      </c>
      <c r="C1119" t="s">
        <v>8</v>
      </c>
      <c r="D1119" t="s">
        <v>14</v>
      </c>
      <c r="E1119" t="s">
        <v>10</v>
      </c>
      <c r="F1119">
        <v>6</v>
      </c>
      <c r="G1119" s="1">
        <v>170000</v>
      </c>
      <c r="H1119" t="s">
        <v>11</v>
      </c>
      <c r="I1119" t="s">
        <v>23</v>
      </c>
    </row>
    <row r="1120" spans="1:9" x14ac:dyDescent="0.3">
      <c r="A1120">
        <v>1120</v>
      </c>
      <c r="B1120">
        <v>32</v>
      </c>
      <c r="C1120" t="s">
        <v>13</v>
      </c>
      <c r="D1120" t="s">
        <v>9</v>
      </c>
      <c r="E1120" t="s">
        <v>60</v>
      </c>
      <c r="F1120">
        <v>9</v>
      </c>
      <c r="G1120" s="1">
        <v>185000</v>
      </c>
      <c r="H1120" t="s">
        <v>27</v>
      </c>
      <c r="I1120" t="s">
        <v>30</v>
      </c>
    </row>
    <row r="1121" spans="1:9" x14ac:dyDescent="0.3">
      <c r="A1121">
        <v>1121</v>
      </c>
      <c r="B1121">
        <v>29</v>
      </c>
      <c r="C1121" t="s">
        <v>8</v>
      </c>
      <c r="D1121" t="s">
        <v>9</v>
      </c>
      <c r="E1121" t="s">
        <v>15</v>
      </c>
      <c r="F1121">
        <v>7</v>
      </c>
      <c r="G1121" s="1">
        <v>130000</v>
      </c>
      <c r="H1121" t="s">
        <v>20</v>
      </c>
      <c r="I1121" t="s">
        <v>12</v>
      </c>
    </row>
    <row r="1122" spans="1:9" x14ac:dyDescent="0.3">
      <c r="A1122">
        <v>1122</v>
      </c>
      <c r="B1122">
        <v>35</v>
      </c>
      <c r="C1122" t="s">
        <v>13</v>
      </c>
      <c r="D1122" t="s">
        <v>9</v>
      </c>
      <c r="E1122" t="s">
        <v>25</v>
      </c>
      <c r="F1122">
        <v>12</v>
      </c>
      <c r="G1122" s="1">
        <v>190000</v>
      </c>
      <c r="H1122" t="s">
        <v>27</v>
      </c>
      <c r="I1122" t="s">
        <v>12</v>
      </c>
    </row>
    <row r="1123" spans="1:9" x14ac:dyDescent="0.3">
      <c r="A1123">
        <v>1123</v>
      </c>
      <c r="B1123">
        <v>27</v>
      </c>
      <c r="C1123" t="s">
        <v>8</v>
      </c>
      <c r="D1123" t="s">
        <v>9</v>
      </c>
      <c r="E1123" t="s">
        <v>10</v>
      </c>
      <c r="F1123">
        <v>5</v>
      </c>
      <c r="G1123" s="1">
        <v>150000</v>
      </c>
      <c r="H1123" t="s">
        <v>11</v>
      </c>
      <c r="I1123" t="s">
        <v>23</v>
      </c>
    </row>
    <row r="1124" spans="1:9" x14ac:dyDescent="0.3">
      <c r="A1124">
        <v>1124</v>
      </c>
      <c r="B1124">
        <v>28</v>
      </c>
      <c r="C1124" t="s">
        <v>13</v>
      </c>
      <c r="D1124" t="s">
        <v>14</v>
      </c>
      <c r="E1124" t="s">
        <v>60</v>
      </c>
      <c r="F1124">
        <v>6</v>
      </c>
      <c r="G1124" s="1">
        <v>150000</v>
      </c>
      <c r="H1124" t="s">
        <v>11</v>
      </c>
      <c r="I1124" t="s">
        <v>23</v>
      </c>
    </row>
    <row r="1125" spans="1:9" x14ac:dyDescent="0.3">
      <c r="A1125">
        <v>1125</v>
      </c>
      <c r="B1125">
        <v>37</v>
      </c>
      <c r="C1125" t="s">
        <v>8</v>
      </c>
      <c r="D1125" t="s">
        <v>18</v>
      </c>
      <c r="E1125" t="s">
        <v>25</v>
      </c>
      <c r="F1125">
        <v>14</v>
      </c>
      <c r="G1125" s="1">
        <v>195000</v>
      </c>
      <c r="H1125" t="s">
        <v>27</v>
      </c>
      <c r="I1125" t="s">
        <v>30</v>
      </c>
    </row>
    <row r="1126" spans="1:9" x14ac:dyDescent="0.3">
      <c r="A1126">
        <v>1126</v>
      </c>
      <c r="B1126">
        <v>26</v>
      </c>
      <c r="C1126" t="s">
        <v>8</v>
      </c>
      <c r="D1126" t="s">
        <v>9</v>
      </c>
      <c r="E1126" t="s">
        <v>15</v>
      </c>
      <c r="F1126">
        <v>3</v>
      </c>
      <c r="G1126" s="1">
        <v>110000</v>
      </c>
      <c r="H1126" t="s">
        <v>32</v>
      </c>
      <c r="I1126" t="s">
        <v>33</v>
      </c>
    </row>
    <row r="1127" spans="1:9" x14ac:dyDescent="0.3">
      <c r="A1127">
        <v>1127</v>
      </c>
      <c r="B1127">
        <v>30</v>
      </c>
      <c r="C1127" t="s">
        <v>13</v>
      </c>
      <c r="D1127" t="s">
        <v>9</v>
      </c>
      <c r="E1127" t="s">
        <v>10</v>
      </c>
      <c r="F1127">
        <v>8</v>
      </c>
      <c r="G1127" s="1">
        <v>180000</v>
      </c>
      <c r="H1127" t="s">
        <v>16</v>
      </c>
      <c r="I1127" t="s">
        <v>17</v>
      </c>
    </row>
    <row r="1128" spans="1:9" x14ac:dyDescent="0.3">
      <c r="A1128">
        <v>1128</v>
      </c>
      <c r="B1128">
        <v>31</v>
      </c>
      <c r="C1128" t="s">
        <v>8</v>
      </c>
      <c r="D1128" t="s">
        <v>14</v>
      </c>
      <c r="E1128" t="s">
        <v>60</v>
      </c>
      <c r="F1128">
        <v>9</v>
      </c>
      <c r="G1128" s="1">
        <v>185000</v>
      </c>
      <c r="H1128" t="s">
        <v>27</v>
      </c>
      <c r="I1128" t="s">
        <v>12</v>
      </c>
    </row>
    <row r="1129" spans="1:9" x14ac:dyDescent="0.3">
      <c r="A1129">
        <v>1129</v>
      </c>
      <c r="B1129">
        <v>29</v>
      </c>
      <c r="C1129" t="s">
        <v>13</v>
      </c>
      <c r="D1129" t="s">
        <v>9</v>
      </c>
      <c r="E1129" t="s">
        <v>15</v>
      </c>
      <c r="F1129">
        <v>7</v>
      </c>
      <c r="G1129" s="1">
        <v>130000</v>
      </c>
      <c r="H1129" t="s">
        <v>16</v>
      </c>
      <c r="I1129" t="s">
        <v>23</v>
      </c>
    </row>
    <row r="1130" spans="1:9" x14ac:dyDescent="0.3">
      <c r="A1130">
        <v>1130</v>
      </c>
      <c r="B1130">
        <v>32</v>
      </c>
      <c r="C1130" t="s">
        <v>8</v>
      </c>
      <c r="D1130" t="s">
        <v>9</v>
      </c>
      <c r="E1130" t="s">
        <v>10</v>
      </c>
      <c r="F1130">
        <v>10</v>
      </c>
      <c r="G1130" s="1">
        <v>190000</v>
      </c>
      <c r="H1130" t="s">
        <v>27</v>
      </c>
      <c r="I1130" t="s">
        <v>28</v>
      </c>
    </row>
    <row r="1131" spans="1:9" x14ac:dyDescent="0.3">
      <c r="A1131">
        <v>1131</v>
      </c>
      <c r="B1131">
        <v>28</v>
      </c>
      <c r="C1131" t="s">
        <v>13</v>
      </c>
      <c r="D1131" t="s">
        <v>14</v>
      </c>
      <c r="E1131" t="s">
        <v>60</v>
      </c>
      <c r="F1131">
        <v>6</v>
      </c>
      <c r="G1131" s="1">
        <v>155000</v>
      </c>
      <c r="H1131" t="s">
        <v>27</v>
      </c>
      <c r="I1131" t="s">
        <v>28</v>
      </c>
    </row>
    <row r="1132" spans="1:9" x14ac:dyDescent="0.3">
      <c r="A1132">
        <v>1132</v>
      </c>
      <c r="B1132">
        <v>34</v>
      </c>
      <c r="C1132" t="s">
        <v>8</v>
      </c>
      <c r="D1132" t="s">
        <v>9</v>
      </c>
      <c r="E1132" t="s">
        <v>10</v>
      </c>
      <c r="F1132">
        <v>12</v>
      </c>
      <c r="G1132" s="1">
        <v>195000</v>
      </c>
      <c r="H1132" t="s">
        <v>11</v>
      </c>
      <c r="I1132" t="s">
        <v>12</v>
      </c>
    </row>
    <row r="1133" spans="1:9" x14ac:dyDescent="0.3">
      <c r="A1133">
        <v>1133</v>
      </c>
      <c r="B1133">
        <v>25</v>
      </c>
      <c r="C1133" t="s">
        <v>13</v>
      </c>
      <c r="D1133" t="s">
        <v>9</v>
      </c>
      <c r="E1133" t="s">
        <v>15</v>
      </c>
      <c r="F1133">
        <v>2</v>
      </c>
      <c r="G1133" s="1">
        <v>90000</v>
      </c>
      <c r="H1133" t="s">
        <v>16</v>
      </c>
      <c r="I1133" t="s">
        <v>23</v>
      </c>
    </row>
    <row r="1134" spans="1:9" x14ac:dyDescent="0.3">
      <c r="A1134">
        <v>1134</v>
      </c>
      <c r="B1134">
        <v>30</v>
      </c>
      <c r="C1134" t="s">
        <v>8</v>
      </c>
      <c r="D1134" t="s">
        <v>9</v>
      </c>
      <c r="E1134" t="s">
        <v>25</v>
      </c>
      <c r="F1134">
        <v>8</v>
      </c>
      <c r="G1134" s="1">
        <v>185000</v>
      </c>
      <c r="H1134" t="s">
        <v>32</v>
      </c>
      <c r="I1134" t="s">
        <v>33</v>
      </c>
    </row>
    <row r="1135" spans="1:9" x14ac:dyDescent="0.3">
      <c r="A1135">
        <v>1135</v>
      </c>
      <c r="B1135">
        <v>29</v>
      </c>
      <c r="C1135" t="s">
        <v>13</v>
      </c>
      <c r="D1135" t="s">
        <v>9</v>
      </c>
      <c r="E1135" t="s">
        <v>15</v>
      </c>
      <c r="F1135">
        <v>6</v>
      </c>
      <c r="G1135" s="1">
        <v>120000</v>
      </c>
      <c r="H1135" t="s">
        <v>32</v>
      </c>
      <c r="I1135" t="s">
        <v>12</v>
      </c>
    </row>
    <row r="1136" spans="1:9" x14ac:dyDescent="0.3">
      <c r="A1136">
        <v>1136</v>
      </c>
      <c r="B1136">
        <v>31</v>
      </c>
      <c r="C1136" t="s">
        <v>8</v>
      </c>
      <c r="D1136" t="s">
        <v>9</v>
      </c>
      <c r="E1136" t="s">
        <v>10</v>
      </c>
      <c r="F1136">
        <v>9</v>
      </c>
      <c r="G1136" s="1">
        <v>180000</v>
      </c>
      <c r="H1136" t="s">
        <v>27</v>
      </c>
      <c r="I1136" t="s">
        <v>28</v>
      </c>
    </row>
    <row r="1137" spans="1:9" x14ac:dyDescent="0.3">
      <c r="A1137">
        <v>1137</v>
      </c>
      <c r="B1137">
        <v>26</v>
      </c>
      <c r="C1137" t="s">
        <v>13</v>
      </c>
      <c r="D1137" t="s">
        <v>9</v>
      </c>
      <c r="E1137" t="s">
        <v>15</v>
      </c>
      <c r="F1137">
        <v>3</v>
      </c>
      <c r="G1137" s="1">
        <v>100000</v>
      </c>
      <c r="H1137" t="s">
        <v>16</v>
      </c>
      <c r="I1137" t="s">
        <v>12</v>
      </c>
    </row>
    <row r="1138" spans="1:9" x14ac:dyDescent="0.3">
      <c r="A1138">
        <v>1138</v>
      </c>
      <c r="B1138">
        <v>33</v>
      </c>
      <c r="C1138" t="s">
        <v>8</v>
      </c>
      <c r="D1138" t="s">
        <v>14</v>
      </c>
      <c r="E1138" t="s">
        <v>60</v>
      </c>
      <c r="F1138">
        <v>10</v>
      </c>
      <c r="G1138" s="1">
        <v>195000</v>
      </c>
      <c r="H1138" t="s">
        <v>32</v>
      </c>
      <c r="I1138" t="s">
        <v>23</v>
      </c>
    </row>
    <row r="1139" spans="1:9" x14ac:dyDescent="0.3">
      <c r="A1139">
        <v>1139</v>
      </c>
      <c r="B1139">
        <v>28</v>
      </c>
      <c r="C1139" t="s">
        <v>8</v>
      </c>
      <c r="D1139" t="s">
        <v>9</v>
      </c>
      <c r="E1139" t="s">
        <v>10</v>
      </c>
      <c r="F1139">
        <v>4</v>
      </c>
      <c r="G1139" s="1">
        <v>160000</v>
      </c>
      <c r="H1139" t="s">
        <v>32</v>
      </c>
      <c r="I1139" t="s">
        <v>12</v>
      </c>
    </row>
    <row r="1140" spans="1:9" x14ac:dyDescent="0.3">
      <c r="A1140">
        <v>1140</v>
      </c>
      <c r="B1140">
        <v>27</v>
      </c>
      <c r="C1140" t="s">
        <v>13</v>
      </c>
      <c r="D1140" t="s">
        <v>9</v>
      </c>
      <c r="E1140" t="s">
        <v>15</v>
      </c>
      <c r="F1140">
        <v>5</v>
      </c>
      <c r="G1140" s="1">
        <v>125000</v>
      </c>
      <c r="H1140" t="s">
        <v>32</v>
      </c>
      <c r="I1140" t="s">
        <v>12</v>
      </c>
    </row>
    <row r="1141" spans="1:9" x14ac:dyDescent="0.3">
      <c r="A1141">
        <v>1141</v>
      </c>
      <c r="B1141">
        <v>30</v>
      </c>
      <c r="C1141" t="s">
        <v>8</v>
      </c>
      <c r="D1141" t="s">
        <v>14</v>
      </c>
      <c r="E1141" t="s">
        <v>10</v>
      </c>
      <c r="F1141">
        <v>6</v>
      </c>
      <c r="G1141" s="1">
        <v>170000</v>
      </c>
      <c r="H1141" t="s">
        <v>32</v>
      </c>
      <c r="I1141" t="s">
        <v>12</v>
      </c>
    </row>
    <row r="1142" spans="1:9" x14ac:dyDescent="0.3">
      <c r="A1142">
        <v>1142</v>
      </c>
      <c r="B1142">
        <v>32</v>
      </c>
      <c r="C1142" t="s">
        <v>13</v>
      </c>
      <c r="D1142" t="s">
        <v>9</v>
      </c>
      <c r="E1142" t="s">
        <v>60</v>
      </c>
      <c r="F1142">
        <v>9</v>
      </c>
      <c r="G1142" s="1">
        <v>185000</v>
      </c>
      <c r="H1142" t="s">
        <v>32</v>
      </c>
      <c r="I1142" t="s">
        <v>33</v>
      </c>
    </row>
    <row r="1143" spans="1:9" x14ac:dyDescent="0.3">
      <c r="A1143">
        <v>1143</v>
      </c>
      <c r="B1143">
        <v>29</v>
      </c>
      <c r="C1143" t="s">
        <v>8</v>
      </c>
      <c r="D1143" t="s">
        <v>9</v>
      </c>
      <c r="E1143" t="s">
        <v>15</v>
      </c>
      <c r="F1143">
        <v>7</v>
      </c>
      <c r="G1143" s="1">
        <v>130000</v>
      </c>
      <c r="H1143" t="s">
        <v>32</v>
      </c>
      <c r="I1143" t="s">
        <v>23</v>
      </c>
    </row>
    <row r="1144" spans="1:9" x14ac:dyDescent="0.3">
      <c r="A1144">
        <v>1144</v>
      </c>
      <c r="B1144">
        <v>35</v>
      </c>
      <c r="C1144" t="s">
        <v>13</v>
      </c>
      <c r="D1144" t="s">
        <v>9</v>
      </c>
      <c r="E1144" t="s">
        <v>25</v>
      </c>
      <c r="F1144">
        <v>12</v>
      </c>
      <c r="G1144" s="1">
        <v>190000</v>
      </c>
      <c r="H1144" t="s">
        <v>11</v>
      </c>
      <c r="I1144" t="s">
        <v>44</v>
      </c>
    </row>
    <row r="1145" spans="1:9" x14ac:dyDescent="0.3">
      <c r="A1145">
        <v>1145</v>
      </c>
      <c r="B1145">
        <v>27</v>
      </c>
      <c r="C1145" t="s">
        <v>8</v>
      </c>
      <c r="D1145" t="s">
        <v>9</v>
      </c>
      <c r="E1145" t="s">
        <v>10</v>
      </c>
      <c r="F1145">
        <v>5</v>
      </c>
      <c r="G1145" s="1">
        <v>150000</v>
      </c>
      <c r="H1145" t="s">
        <v>20</v>
      </c>
      <c r="I1145" t="s">
        <v>12</v>
      </c>
    </row>
    <row r="1146" spans="1:9" x14ac:dyDescent="0.3">
      <c r="A1146">
        <v>1146</v>
      </c>
      <c r="B1146">
        <v>28</v>
      </c>
      <c r="C1146" t="s">
        <v>13</v>
      </c>
      <c r="D1146" t="s">
        <v>14</v>
      </c>
      <c r="E1146" t="s">
        <v>60</v>
      </c>
      <c r="F1146">
        <v>6</v>
      </c>
      <c r="G1146" s="1">
        <v>150000</v>
      </c>
      <c r="H1146" t="s">
        <v>27</v>
      </c>
      <c r="I1146" t="s">
        <v>28</v>
      </c>
    </row>
    <row r="1147" spans="1:9" x14ac:dyDescent="0.3">
      <c r="A1147">
        <v>1147</v>
      </c>
      <c r="B1147">
        <v>37</v>
      </c>
      <c r="C1147" t="s">
        <v>8</v>
      </c>
      <c r="D1147" t="s">
        <v>18</v>
      </c>
      <c r="E1147" t="s">
        <v>25</v>
      </c>
      <c r="F1147">
        <v>14</v>
      </c>
      <c r="G1147" s="1">
        <v>195000</v>
      </c>
      <c r="H1147" t="s">
        <v>32</v>
      </c>
      <c r="I1147" t="s">
        <v>12</v>
      </c>
    </row>
    <row r="1148" spans="1:9" x14ac:dyDescent="0.3">
      <c r="A1148">
        <v>1148</v>
      </c>
      <c r="B1148">
        <v>26</v>
      </c>
      <c r="C1148" t="s">
        <v>8</v>
      </c>
      <c r="D1148" t="s">
        <v>9</v>
      </c>
      <c r="E1148" t="s">
        <v>15</v>
      </c>
      <c r="F1148">
        <v>3</v>
      </c>
      <c r="G1148" s="1">
        <v>110000</v>
      </c>
      <c r="H1148" t="s">
        <v>32</v>
      </c>
      <c r="I1148" t="s">
        <v>12</v>
      </c>
    </row>
    <row r="1149" spans="1:9" x14ac:dyDescent="0.3">
      <c r="A1149">
        <v>1149</v>
      </c>
      <c r="B1149">
        <v>30</v>
      </c>
      <c r="C1149" t="s">
        <v>13</v>
      </c>
      <c r="D1149" t="s">
        <v>9</v>
      </c>
      <c r="E1149" t="s">
        <v>10</v>
      </c>
      <c r="F1149">
        <v>8</v>
      </c>
      <c r="G1149" s="1">
        <v>180000</v>
      </c>
      <c r="H1149" t="s">
        <v>27</v>
      </c>
      <c r="I1149" t="s">
        <v>30</v>
      </c>
    </row>
    <row r="1150" spans="1:9" x14ac:dyDescent="0.3">
      <c r="A1150">
        <v>1150</v>
      </c>
      <c r="B1150">
        <v>31</v>
      </c>
      <c r="C1150" t="s">
        <v>8</v>
      </c>
      <c r="D1150" t="s">
        <v>14</v>
      </c>
      <c r="E1150" t="s">
        <v>60</v>
      </c>
      <c r="F1150">
        <v>9</v>
      </c>
      <c r="G1150" s="1">
        <v>185000</v>
      </c>
      <c r="H1150" t="s">
        <v>11</v>
      </c>
      <c r="I1150" t="s">
        <v>12</v>
      </c>
    </row>
    <row r="1151" spans="1:9" x14ac:dyDescent="0.3">
      <c r="A1151">
        <v>1151</v>
      </c>
      <c r="B1151">
        <v>29</v>
      </c>
      <c r="C1151" t="s">
        <v>13</v>
      </c>
      <c r="D1151" t="s">
        <v>9</v>
      </c>
      <c r="E1151" t="s">
        <v>15</v>
      </c>
      <c r="F1151">
        <v>7</v>
      </c>
      <c r="G1151" s="1">
        <v>130000</v>
      </c>
      <c r="H1151" t="s">
        <v>27</v>
      </c>
      <c r="I1151" t="s">
        <v>28</v>
      </c>
    </row>
    <row r="1152" spans="1:9" x14ac:dyDescent="0.3">
      <c r="A1152">
        <v>1152</v>
      </c>
      <c r="B1152">
        <v>32</v>
      </c>
      <c r="C1152" t="s">
        <v>8</v>
      </c>
      <c r="D1152" t="s">
        <v>9</v>
      </c>
      <c r="E1152" t="s">
        <v>10</v>
      </c>
      <c r="F1152">
        <v>10</v>
      </c>
      <c r="G1152" s="1">
        <v>190000</v>
      </c>
      <c r="H1152" t="s">
        <v>27</v>
      </c>
      <c r="I1152" t="s">
        <v>28</v>
      </c>
    </row>
    <row r="1153" spans="1:9" x14ac:dyDescent="0.3">
      <c r="A1153">
        <v>1153</v>
      </c>
      <c r="B1153">
        <v>28</v>
      </c>
      <c r="C1153" t="s">
        <v>13</v>
      </c>
      <c r="D1153" t="s">
        <v>14</v>
      </c>
      <c r="E1153" t="s">
        <v>60</v>
      </c>
      <c r="F1153">
        <v>6</v>
      </c>
      <c r="G1153" s="1">
        <v>155000</v>
      </c>
      <c r="H1153" t="s">
        <v>27</v>
      </c>
      <c r="I1153" t="s">
        <v>28</v>
      </c>
    </row>
    <row r="1154" spans="1:9" x14ac:dyDescent="0.3">
      <c r="A1154">
        <v>1154</v>
      </c>
      <c r="B1154">
        <v>34</v>
      </c>
      <c r="C1154" t="s">
        <v>8</v>
      </c>
      <c r="D1154" t="s">
        <v>9</v>
      </c>
      <c r="E1154" t="s">
        <v>10</v>
      </c>
      <c r="F1154">
        <v>12</v>
      </c>
      <c r="G1154" s="1">
        <v>195000</v>
      </c>
      <c r="H1154" t="s">
        <v>20</v>
      </c>
      <c r="I1154" t="s">
        <v>23</v>
      </c>
    </row>
    <row r="1155" spans="1:9" x14ac:dyDescent="0.3">
      <c r="A1155">
        <v>1155</v>
      </c>
      <c r="B1155">
        <v>25</v>
      </c>
      <c r="C1155" t="s">
        <v>13</v>
      </c>
      <c r="D1155" t="s">
        <v>9</v>
      </c>
      <c r="E1155" t="s">
        <v>15</v>
      </c>
      <c r="F1155">
        <v>2</v>
      </c>
      <c r="G1155" s="1">
        <v>90000</v>
      </c>
      <c r="H1155" t="s">
        <v>32</v>
      </c>
      <c r="I1155" t="s">
        <v>12</v>
      </c>
    </row>
    <row r="1156" spans="1:9" x14ac:dyDescent="0.3">
      <c r="A1156">
        <v>1156</v>
      </c>
      <c r="B1156">
        <v>30</v>
      </c>
      <c r="C1156" t="s">
        <v>8</v>
      </c>
      <c r="D1156" t="s">
        <v>9</v>
      </c>
      <c r="E1156" t="s">
        <v>25</v>
      </c>
      <c r="F1156">
        <v>8</v>
      </c>
      <c r="G1156" s="1">
        <v>185000</v>
      </c>
      <c r="H1156" t="s">
        <v>20</v>
      </c>
      <c r="I1156" t="s">
        <v>23</v>
      </c>
    </row>
    <row r="1157" spans="1:9" x14ac:dyDescent="0.3">
      <c r="A1157">
        <v>1157</v>
      </c>
      <c r="B1157">
        <v>29</v>
      </c>
      <c r="C1157" t="s">
        <v>13</v>
      </c>
      <c r="D1157" t="s">
        <v>9</v>
      </c>
      <c r="E1157" t="s">
        <v>15</v>
      </c>
      <c r="F1157">
        <v>6</v>
      </c>
      <c r="G1157" s="1">
        <v>120000</v>
      </c>
      <c r="H1157" t="s">
        <v>20</v>
      </c>
      <c r="I1157" t="s">
        <v>56</v>
      </c>
    </row>
    <row r="1158" spans="1:9" x14ac:dyDescent="0.3">
      <c r="A1158">
        <v>1158</v>
      </c>
      <c r="B1158">
        <v>31</v>
      </c>
      <c r="C1158" t="s">
        <v>8</v>
      </c>
      <c r="D1158" t="s">
        <v>9</v>
      </c>
      <c r="E1158" t="s">
        <v>10</v>
      </c>
      <c r="F1158">
        <v>9</v>
      </c>
      <c r="G1158" s="1">
        <v>180000</v>
      </c>
      <c r="H1158" t="s">
        <v>11</v>
      </c>
      <c r="I1158" t="s">
        <v>23</v>
      </c>
    </row>
    <row r="1159" spans="1:9" x14ac:dyDescent="0.3">
      <c r="A1159">
        <v>1159</v>
      </c>
      <c r="B1159">
        <v>26</v>
      </c>
      <c r="C1159" t="s">
        <v>13</v>
      </c>
      <c r="D1159" t="s">
        <v>9</v>
      </c>
      <c r="E1159" t="s">
        <v>15</v>
      </c>
      <c r="F1159">
        <v>3</v>
      </c>
      <c r="G1159" s="1">
        <v>100000</v>
      </c>
      <c r="H1159" t="s">
        <v>11</v>
      </c>
      <c r="I1159" t="s">
        <v>23</v>
      </c>
    </row>
    <row r="1160" spans="1:9" x14ac:dyDescent="0.3">
      <c r="A1160">
        <v>1160</v>
      </c>
      <c r="B1160">
        <v>33</v>
      </c>
      <c r="C1160" t="s">
        <v>8</v>
      </c>
      <c r="D1160" t="s">
        <v>14</v>
      </c>
      <c r="E1160" t="s">
        <v>60</v>
      </c>
      <c r="F1160">
        <v>10</v>
      </c>
      <c r="G1160" s="1">
        <v>195000</v>
      </c>
      <c r="H1160" t="s">
        <v>32</v>
      </c>
      <c r="I1160" t="s">
        <v>12</v>
      </c>
    </row>
    <row r="1161" spans="1:9" x14ac:dyDescent="0.3">
      <c r="A1161">
        <v>1161</v>
      </c>
      <c r="B1161">
        <v>28</v>
      </c>
      <c r="C1161" t="s">
        <v>8</v>
      </c>
      <c r="D1161" t="s">
        <v>9</v>
      </c>
      <c r="E1161" t="s">
        <v>10</v>
      </c>
      <c r="F1161">
        <v>4</v>
      </c>
      <c r="G1161" s="1">
        <v>160000</v>
      </c>
      <c r="H1161" t="s">
        <v>20</v>
      </c>
      <c r="I1161" t="s">
        <v>12</v>
      </c>
    </row>
    <row r="1162" spans="1:9" x14ac:dyDescent="0.3">
      <c r="A1162">
        <v>1162</v>
      </c>
      <c r="B1162">
        <v>27</v>
      </c>
      <c r="C1162" t="s">
        <v>13</v>
      </c>
      <c r="D1162" t="s">
        <v>9</v>
      </c>
      <c r="E1162" t="s">
        <v>15</v>
      </c>
      <c r="F1162">
        <v>5</v>
      </c>
      <c r="G1162" s="1">
        <v>125000</v>
      </c>
      <c r="H1162" t="s">
        <v>27</v>
      </c>
      <c r="I1162" t="s">
        <v>28</v>
      </c>
    </row>
    <row r="1163" spans="1:9" x14ac:dyDescent="0.3">
      <c r="A1163">
        <v>1163</v>
      </c>
      <c r="B1163">
        <v>30</v>
      </c>
      <c r="C1163" t="s">
        <v>8</v>
      </c>
      <c r="D1163" t="s">
        <v>14</v>
      </c>
      <c r="E1163" t="s">
        <v>10</v>
      </c>
      <c r="F1163">
        <v>6</v>
      </c>
      <c r="G1163" s="1">
        <v>170000</v>
      </c>
      <c r="H1163" t="s">
        <v>20</v>
      </c>
      <c r="I1163" t="s">
        <v>12</v>
      </c>
    </row>
    <row r="1164" spans="1:9" x14ac:dyDescent="0.3">
      <c r="A1164">
        <v>1164</v>
      </c>
      <c r="B1164">
        <v>32</v>
      </c>
      <c r="C1164" t="s">
        <v>13</v>
      </c>
      <c r="D1164" t="s">
        <v>9</v>
      </c>
      <c r="E1164" t="s">
        <v>60</v>
      </c>
      <c r="F1164">
        <v>9</v>
      </c>
      <c r="G1164" s="1">
        <v>185000</v>
      </c>
      <c r="H1164" t="s">
        <v>16</v>
      </c>
      <c r="I1164" t="s">
        <v>17</v>
      </c>
    </row>
    <row r="1165" spans="1:9" x14ac:dyDescent="0.3">
      <c r="A1165">
        <v>1165</v>
      </c>
      <c r="B1165">
        <v>29</v>
      </c>
      <c r="C1165" t="s">
        <v>8</v>
      </c>
      <c r="D1165" t="s">
        <v>9</v>
      </c>
      <c r="E1165" t="s">
        <v>15</v>
      </c>
      <c r="F1165">
        <v>7</v>
      </c>
      <c r="G1165" s="1">
        <v>130000</v>
      </c>
      <c r="H1165" t="s">
        <v>32</v>
      </c>
      <c r="I1165" t="s">
        <v>23</v>
      </c>
    </row>
    <row r="1166" spans="1:9" x14ac:dyDescent="0.3">
      <c r="A1166">
        <v>1166</v>
      </c>
      <c r="B1166">
        <v>35</v>
      </c>
      <c r="C1166" t="s">
        <v>13</v>
      </c>
      <c r="D1166" t="s">
        <v>9</v>
      </c>
      <c r="E1166" t="s">
        <v>25</v>
      </c>
      <c r="F1166">
        <v>12</v>
      </c>
      <c r="G1166" s="1">
        <v>190000</v>
      </c>
      <c r="H1166" t="s">
        <v>27</v>
      </c>
      <c r="I1166" t="s">
        <v>12</v>
      </c>
    </row>
    <row r="1167" spans="1:9" x14ac:dyDescent="0.3">
      <c r="A1167">
        <v>1167</v>
      </c>
      <c r="B1167">
        <v>27</v>
      </c>
      <c r="C1167" t="s">
        <v>8</v>
      </c>
      <c r="D1167" t="s">
        <v>9</v>
      </c>
      <c r="E1167" t="s">
        <v>10</v>
      </c>
      <c r="F1167">
        <v>5</v>
      </c>
      <c r="G1167" s="1">
        <v>150000</v>
      </c>
      <c r="H1167" t="s">
        <v>16</v>
      </c>
      <c r="I1167" t="s">
        <v>23</v>
      </c>
    </row>
    <row r="1168" spans="1:9" x14ac:dyDescent="0.3">
      <c r="A1168">
        <v>1168</v>
      </c>
      <c r="B1168">
        <v>28</v>
      </c>
      <c r="C1168" t="s">
        <v>13</v>
      </c>
      <c r="D1168" t="s">
        <v>14</v>
      </c>
      <c r="E1168" t="s">
        <v>60</v>
      </c>
      <c r="F1168">
        <v>6</v>
      </c>
      <c r="G1168" s="1">
        <v>150000</v>
      </c>
      <c r="H1168" t="s">
        <v>20</v>
      </c>
      <c r="I1168" t="s">
        <v>12</v>
      </c>
    </row>
    <row r="1169" spans="1:9" x14ac:dyDescent="0.3">
      <c r="A1169">
        <v>1169</v>
      </c>
      <c r="B1169">
        <v>37</v>
      </c>
      <c r="C1169" t="s">
        <v>8</v>
      </c>
      <c r="D1169" t="s">
        <v>18</v>
      </c>
      <c r="E1169" t="s">
        <v>25</v>
      </c>
      <c r="F1169">
        <v>14</v>
      </c>
      <c r="G1169" s="1">
        <v>195000</v>
      </c>
      <c r="H1169" t="s">
        <v>32</v>
      </c>
      <c r="I1169" t="s">
        <v>23</v>
      </c>
    </row>
    <row r="1170" spans="1:9" x14ac:dyDescent="0.3">
      <c r="A1170">
        <v>1170</v>
      </c>
      <c r="B1170">
        <v>26</v>
      </c>
      <c r="C1170" t="s">
        <v>8</v>
      </c>
      <c r="D1170" t="s">
        <v>9</v>
      </c>
      <c r="E1170" t="s">
        <v>15</v>
      </c>
      <c r="F1170">
        <v>3</v>
      </c>
      <c r="G1170" s="1">
        <v>110000</v>
      </c>
      <c r="H1170" t="s">
        <v>32</v>
      </c>
      <c r="I1170" t="s">
        <v>12</v>
      </c>
    </row>
    <row r="1171" spans="1:9" x14ac:dyDescent="0.3">
      <c r="A1171">
        <v>1171</v>
      </c>
      <c r="B1171">
        <v>30</v>
      </c>
      <c r="C1171" t="s">
        <v>13</v>
      </c>
      <c r="D1171" t="s">
        <v>9</v>
      </c>
      <c r="E1171" t="s">
        <v>10</v>
      </c>
      <c r="F1171">
        <v>8</v>
      </c>
      <c r="G1171" s="1">
        <v>180000</v>
      </c>
      <c r="H1171" t="s">
        <v>11</v>
      </c>
      <c r="I1171" t="s">
        <v>23</v>
      </c>
    </row>
    <row r="1172" spans="1:9" x14ac:dyDescent="0.3">
      <c r="A1172">
        <v>1172</v>
      </c>
      <c r="B1172">
        <v>31</v>
      </c>
      <c r="C1172" t="s">
        <v>8</v>
      </c>
      <c r="D1172" t="s">
        <v>14</v>
      </c>
      <c r="E1172" t="s">
        <v>60</v>
      </c>
      <c r="F1172">
        <v>9</v>
      </c>
      <c r="G1172" s="1">
        <v>185000</v>
      </c>
      <c r="H1172" t="s">
        <v>27</v>
      </c>
      <c r="I1172" t="s">
        <v>12</v>
      </c>
    </row>
    <row r="1173" spans="1:9" x14ac:dyDescent="0.3">
      <c r="A1173">
        <v>1173</v>
      </c>
      <c r="B1173">
        <v>29</v>
      </c>
      <c r="C1173" t="s">
        <v>13</v>
      </c>
      <c r="D1173" t="s">
        <v>9</v>
      </c>
      <c r="E1173" t="s">
        <v>15</v>
      </c>
      <c r="F1173">
        <v>7</v>
      </c>
      <c r="G1173" s="1">
        <v>130000</v>
      </c>
      <c r="H1173" t="s">
        <v>20</v>
      </c>
      <c r="I1173" t="s">
        <v>56</v>
      </c>
    </row>
    <row r="1174" spans="1:9" x14ac:dyDescent="0.3">
      <c r="A1174">
        <v>1174</v>
      </c>
      <c r="B1174">
        <v>32</v>
      </c>
      <c r="C1174" t="s">
        <v>8</v>
      </c>
      <c r="D1174" t="s">
        <v>9</v>
      </c>
      <c r="E1174" t="s">
        <v>10</v>
      </c>
      <c r="F1174">
        <v>10</v>
      </c>
      <c r="G1174" s="1">
        <v>190000</v>
      </c>
      <c r="H1174" t="s">
        <v>20</v>
      </c>
      <c r="I1174" t="s">
        <v>56</v>
      </c>
    </row>
    <row r="1175" spans="1:9" x14ac:dyDescent="0.3">
      <c r="A1175">
        <v>1175</v>
      </c>
      <c r="B1175">
        <v>28</v>
      </c>
      <c r="C1175" t="s">
        <v>13</v>
      </c>
      <c r="D1175" t="s">
        <v>14</v>
      </c>
      <c r="E1175" t="s">
        <v>60</v>
      </c>
      <c r="F1175">
        <v>6</v>
      </c>
      <c r="G1175" s="1">
        <v>155000</v>
      </c>
      <c r="H1175" t="s">
        <v>11</v>
      </c>
      <c r="I1175" t="s">
        <v>12</v>
      </c>
    </row>
    <row r="1176" spans="1:9" x14ac:dyDescent="0.3">
      <c r="A1176">
        <v>1176</v>
      </c>
      <c r="B1176">
        <v>34</v>
      </c>
      <c r="C1176" t="s">
        <v>8</v>
      </c>
      <c r="D1176" t="s">
        <v>9</v>
      </c>
      <c r="E1176" t="s">
        <v>10</v>
      </c>
      <c r="F1176">
        <v>12</v>
      </c>
      <c r="G1176" s="1">
        <v>195000</v>
      </c>
      <c r="H1176" t="s">
        <v>16</v>
      </c>
      <c r="I1176" t="s">
        <v>39</v>
      </c>
    </row>
    <row r="1177" spans="1:9" x14ac:dyDescent="0.3">
      <c r="A1177">
        <v>1177</v>
      </c>
      <c r="B1177">
        <v>25</v>
      </c>
      <c r="C1177" t="s">
        <v>13</v>
      </c>
      <c r="D1177" t="s">
        <v>9</v>
      </c>
      <c r="E1177" t="s">
        <v>15</v>
      </c>
      <c r="F1177">
        <v>2</v>
      </c>
      <c r="G1177" s="1">
        <v>90000</v>
      </c>
      <c r="H1177" t="s">
        <v>20</v>
      </c>
      <c r="I1177" t="s">
        <v>56</v>
      </c>
    </row>
    <row r="1178" spans="1:9" x14ac:dyDescent="0.3">
      <c r="A1178">
        <v>1178</v>
      </c>
      <c r="B1178">
        <v>30</v>
      </c>
      <c r="C1178" t="s">
        <v>8</v>
      </c>
      <c r="D1178" t="s">
        <v>9</v>
      </c>
      <c r="E1178" t="s">
        <v>25</v>
      </c>
      <c r="F1178">
        <v>8</v>
      </c>
      <c r="G1178" s="1">
        <v>185000</v>
      </c>
      <c r="H1178" t="s">
        <v>32</v>
      </c>
      <c r="I1178" t="s">
        <v>23</v>
      </c>
    </row>
    <row r="1179" spans="1:9" x14ac:dyDescent="0.3">
      <c r="A1179">
        <v>1179</v>
      </c>
      <c r="B1179">
        <v>29</v>
      </c>
      <c r="C1179" t="s">
        <v>13</v>
      </c>
      <c r="D1179" t="s">
        <v>9</v>
      </c>
      <c r="E1179" t="s">
        <v>15</v>
      </c>
      <c r="F1179">
        <v>6</v>
      </c>
      <c r="G1179" s="1">
        <v>120000</v>
      </c>
      <c r="H1179" t="s">
        <v>11</v>
      </c>
      <c r="I1179" t="s">
        <v>23</v>
      </c>
    </row>
    <row r="1180" spans="1:9" x14ac:dyDescent="0.3">
      <c r="A1180">
        <v>1180</v>
      </c>
      <c r="B1180">
        <v>31</v>
      </c>
      <c r="C1180" t="s">
        <v>8</v>
      </c>
      <c r="D1180" t="s">
        <v>9</v>
      </c>
      <c r="E1180" t="s">
        <v>10</v>
      </c>
      <c r="F1180">
        <v>9</v>
      </c>
      <c r="G1180" s="1">
        <v>180000</v>
      </c>
      <c r="H1180" t="s">
        <v>16</v>
      </c>
      <c r="I1180" t="s">
        <v>23</v>
      </c>
    </row>
    <row r="1181" spans="1:9" x14ac:dyDescent="0.3">
      <c r="A1181">
        <v>1181</v>
      </c>
      <c r="B1181">
        <v>26</v>
      </c>
      <c r="C1181" t="s">
        <v>13</v>
      </c>
      <c r="D1181" t="s">
        <v>9</v>
      </c>
      <c r="E1181" t="s">
        <v>15</v>
      </c>
      <c r="F1181">
        <v>3</v>
      </c>
      <c r="G1181" s="1">
        <v>100000</v>
      </c>
      <c r="H1181" t="s">
        <v>11</v>
      </c>
      <c r="I1181" t="s">
        <v>12</v>
      </c>
    </row>
    <row r="1182" spans="1:9" x14ac:dyDescent="0.3">
      <c r="A1182">
        <v>1182</v>
      </c>
      <c r="B1182">
        <v>33</v>
      </c>
      <c r="C1182" t="s">
        <v>8</v>
      </c>
      <c r="D1182" t="s">
        <v>14</v>
      </c>
      <c r="E1182" t="s">
        <v>60</v>
      </c>
      <c r="F1182">
        <v>10</v>
      </c>
      <c r="G1182" s="1">
        <v>195000</v>
      </c>
      <c r="H1182" t="s">
        <v>16</v>
      </c>
      <c r="I1182" t="s">
        <v>23</v>
      </c>
    </row>
    <row r="1183" spans="1:9" x14ac:dyDescent="0.3">
      <c r="A1183">
        <v>1183</v>
      </c>
      <c r="B1183">
        <v>28</v>
      </c>
      <c r="C1183" t="s">
        <v>8</v>
      </c>
      <c r="D1183" t="s">
        <v>9</v>
      </c>
      <c r="E1183" t="s">
        <v>10</v>
      </c>
      <c r="F1183">
        <v>4</v>
      </c>
      <c r="G1183" s="1">
        <v>160000</v>
      </c>
      <c r="H1183" t="s">
        <v>16</v>
      </c>
      <c r="I1183" t="s">
        <v>17</v>
      </c>
    </row>
    <row r="1184" spans="1:9" x14ac:dyDescent="0.3">
      <c r="A1184">
        <v>1184</v>
      </c>
      <c r="B1184">
        <v>27</v>
      </c>
      <c r="C1184" t="s">
        <v>13</v>
      </c>
      <c r="D1184" t="s">
        <v>9</v>
      </c>
      <c r="E1184" t="s">
        <v>15</v>
      </c>
      <c r="F1184">
        <v>5</v>
      </c>
      <c r="G1184" s="1">
        <v>125000</v>
      </c>
      <c r="H1184" t="s">
        <v>16</v>
      </c>
      <c r="I1184" t="s">
        <v>17</v>
      </c>
    </row>
    <row r="1185" spans="1:9" x14ac:dyDescent="0.3">
      <c r="A1185">
        <v>1185</v>
      </c>
      <c r="B1185">
        <v>30</v>
      </c>
      <c r="C1185" t="s">
        <v>8</v>
      </c>
      <c r="D1185" t="s">
        <v>14</v>
      </c>
      <c r="E1185" t="s">
        <v>10</v>
      </c>
      <c r="F1185">
        <v>6</v>
      </c>
      <c r="G1185" s="1">
        <v>170000</v>
      </c>
      <c r="H1185" t="s">
        <v>20</v>
      </c>
      <c r="I1185" t="s">
        <v>12</v>
      </c>
    </row>
    <row r="1186" spans="1:9" x14ac:dyDescent="0.3">
      <c r="A1186">
        <v>1186</v>
      </c>
      <c r="B1186">
        <v>32</v>
      </c>
      <c r="C1186" t="s">
        <v>13</v>
      </c>
      <c r="D1186" t="s">
        <v>9</v>
      </c>
      <c r="E1186" t="s">
        <v>60</v>
      </c>
      <c r="F1186">
        <v>9</v>
      </c>
      <c r="G1186" s="1">
        <v>185000</v>
      </c>
      <c r="H1186" t="s">
        <v>20</v>
      </c>
      <c r="I1186" t="s">
        <v>12</v>
      </c>
    </row>
    <row r="1187" spans="1:9" x14ac:dyDescent="0.3">
      <c r="A1187">
        <v>1187</v>
      </c>
      <c r="B1187">
        <v>29</v>
      </c>
      <c r="C1187" t="s">
        <v>8</v>
      </c>
      <c r="D1187" t="s">
        <v>9</v>
      </c>
      <c r="E1187" t="s">
        <v>15</v>
      </c>
      <c r="F1187">
        <v>7</v>
      </c>
      <c r="G1187" s="1">
        <v>130000</v>
      </c>
      <c r="H1187" t="s">
        <v>20</v>
      </c>
      <c r="I1187" t="s">
        <v>12</v>
      </c>
    </row>
    <row r="1188" spans="1:9" x14ac:dyDescent="0.3">
      <c r="A1188">
        <v>1188</v>
      </c>
      <c r="B1188">
        <v>35</v>
      </c>
      <c r="C1188" t="s">
        <v>13</v>
      </c>
      <c r="D1188" t="s">
        <v>9</v>
      </c>
      <c r="E1188" t="s">
        <v>25</v>
      </c>
      <c r="F1188">
        <v>12</v>
      </c>
      <c r="G1188" s="1">
        <v>190000</v>
      </c>
      <c r="H1188" t="s">
        <v>16</v>
      </c>
      <c r="I1188" t="s">
        <v>23</v>
      </c>
    </row>
    <row r="1189" spans="1:9" x14ac:dyDescent="0.3">
      <c r="A1189">
        <v>1189</v>
      </c>
      <c r="B1189">
        <v>27</v>
      </c>
      <c r="C1189" t="s">
        <v>8</v>
      </c>
      <c r="D1189" t="s">
        <v>9</v>
      </c>
      <c r="E1189" t="s">
        <v>10</v>
      </c>
      <c r="F1189">
        <v>5</v>
      </c>
      <c r="G1189" s="1">
        <v>150000</v>
      </c>
      <c r="H1189" t="s">
        <v>32</v>
      </c>
      <c r="I1189" t="s">
        <v>23</v>
      </c>
    </row>
    <row r="1190" spans="1:9" x14ac:dyDescent="0.3">
      <c r="A1190">
        <v>1190</v>
      </c>
      <c r="B1190">
        <v>28</v>
      </c>
      <c r="C1190" t="s">
        <v>13</v>
      </c>
      <c r="D1190" t="s">
        <v>14</v>
      </c>
      <c r="E1190" t="s">
        <v>60</v>
      </c>
      <c r="F1190">
        <v>6</v>
      </c>
      <c r="G1190" s="1">
        <v>150000</v>
      </c>
      <c r="H1190" t="s">
        <v>20</v>
      </c>
      <c r="I1190" t="s">
        <v>23</v>
      </c>
    </row>
    <row r="1191" spans="1:9" x14ac:dyDescent="0.3">
      <c r="A1191">
        <v>1191</v>
      </c>
      <c r="B1191">
        <v>37</v>
      </c>
      <c r="C1191" t="s">
        <v>8</v>
      </c>
      <c r="D1191" t="s">
        <v>18</v>
      </c>
      <c r="E1191" t="s">
        <v>25</v>
      </c>
      <c r="F1191">
        <v>14</v>
      </c>
      <c r="G1191" s="1">
        <v>195000</v>
      </c>
      <c r="H1191" t="s">
        <v>16</v>
      </c>
      <c r="I1191" t="s">
        <v>39</v>
      </c>
    </row>
    <row r="1192" spans="1:9" x14ac:dyDescent="0.3">
      <c r="A1192">
        <v>1192</v>
      </c>
      <c r="B1192">
        <v>26</v>
      </c>
      <c r="C1192" t="s">
        <v>8</v>
      </c>
      <c r="D1192" t="s">
        <v>9</v>
      </c>
      <c r="E1192" t="s">
        <v>15</v>
      </c>
      <c r="F1192">
        <v>3</v>
      </c>
      <c r="G1192" s="1">
        <v>110000</v>
      </c>
      <c r="H1192" t="s">
        <v>11</v>
      </c>
      <c r="I1192" t="s">
        <v>44</v>
      </c>
    </row>
    <row r="1193" spans="1:9" x14ac:dyDescent="0.3">
      <c r="A1193">
        <v>1193</v>
      </c>
      <c r="B1193">
        <v>30</v>
      </c>
      <c r="C1193" t="s">
        <v>13</v>
      </c>
      <c r="D1193" t="s">
        <v>9</v>
      </c>
      <c r="E1193" t="s">
        <v>10</v>
      </c>
      <c r="F1193">
        <v>8</v>
      </c>
      <c r="G1193" s="1">
        <v>180000</v>
      </c>
      <c r="H1193" t="s">
        <v>27</v>
      </c>
      <c r="I1193" t="s">
        <v>28</v>
      </c>
    </row>
    <row r="1194" spans="1:9" x14ac:dyDescent="0.3">
      <c r="A1194">
        <v>1194</v>
      </c>
      <c r="B1194">
        <v>31</v>
      </c>
      <c r="C1194" t="s">
        <v>8</v>
      </c>
      <c r="D1194" t="s">
        <v>14</v>
      </c>
      <c r="E1194" t="s">
        <v>60</v>
      </c>
      <c r="F1194">
        <v>9</v>
      </c>
      <c r="G1194" s="1">
        <v>185000</v>
      </c>
      <c r="H1194" t="s">
        <v>32</v>
      </c>
      <c r="I1194" t="s">
        <v>23</v>
      </c>
    </row>
    <row r="1195" spans="1:9" x14ac:dyDescent="0.3">
      <c r="A1195">
        <v>1195</v>
      </c>
      <c r="B1195">
        <v>29</v>
      </c>
      <c r="C1195" t="s">
        <v>13</v>
      </c>
      <c r="D1195" t="s">
        <v>9</v>
      </c>
      <c r="E1195" t="s">
        <v>15</v>
      </c>
      <c r="F1195">
        <v>7</v>
      </c>
      <c r="G1195" s="1">
        <v>130000</v>
      </c>
      <c r="H1195" t="s">
        <v>32</v>
      </c>
      <c r="I1195" t="s">
        <v>33</v>
      </c>
    </row>
    <row r="1196" spans="1:9" x14ac:dyDescent="0.3">
      <c r="A1196">
        <v>1196</v>
      </c>
      <c r="B1196">
        <v>32</v>
      </c>
      <c r="C1196" t="s">
        <v>8</v>
      </c>
      <c r="D1196" t="s">
        <v>9</v>
      </c>
      <c r="E1196" t="s">
        <v>10</v>
      </c>
      <c r="F1196">
        <v>10</v>
      </c>
      <c r="G1196" s="1">
        <v>190000</v>
      </c>
      <c r="H1196" t="s">
        <v>11</v>
      </c>
      <c r="I1196" t="s">
        <v>44</v>
      </c>
    </row>
    <row r="1197" spans="1:9" x14ac:dyDescent="0.3">
      <c r="A1197">
        <v>1197</v>
      </c>
      <c r="B1197">
        <v>28</v>
      </c>
      <c r="C1197" t="s">
        <v>13</v>
      </c>
      <c r="D1197" t="s">
        <v>14</v>
      </c>
      <c r="E1197" t="s">
        <v>60</v>
      </c>
      <c r="F1197">
        <v>6</v>
      </c>
      <c r="G1197" s="1">
        <v>155000</v>
      </c>
      <c r="H1197" t="s">
        <v>32</v>
      </c>
      <c r="I1197" t="s">
        <v>12</v>
      </c>
    </row>
    <row r="1198" spans="1:9" x14ac:dyDescent="0.3">
      <c r="A1198">
        <v>1198</v>
      </c>
      <c r="B1198">
        <v>34</v>
      </c>
      <c r="C1198" t="s">
        <v>8</v>
      </c>
      <c r="D1198" t="s">
        <v>9</v>
      </c>
      <c r="E1198" t="s">
        <v>10</v>
      </c>
      <c r="F1198">
        <v>12</v>
      </c>
      <c r="G1198" s="1">
        <v>195000</v>
      </c>
      <c r="H1198" t="s">
        <v>32</v>
      </c>
      <c r="I1198" t="s">
        <v>12</v>
      </c>
    </row>
    <row r="1199" spans="1:9" x14ac:dyDescent="0.3">
      <c r="A1199">
        <v>1199</v>
      </c>
      <c r="B1199">
        <v>25</v>
      </c>
      <c r="C1199" t="s">
        <v>13</v>
      </c>
      <c r="D1199" t="s">
        <v>9</v>
      </c>
      <c r="E1199" t="s">
        <v>15</v>
      </c>
      <c r="F1199">
        <v>2</v>
      </c>
      <c r="G1199" s="1">
        <v>90000</v>
      </c>
      <c r="H1199" t="s">
        <v>11</v>
      </c>
      <c r="I1199" t="s">
        <v>12</v>
      </c>
    </row>
    <row r="1200" spans="1:9" x14ac:dyDescent="0.3">
      <c r="A1200">
        <v>1200</v>
      </c>
      <c r="B1200">
        <v>30</v>
      </c>
      <c r="C1200" t="s">
        <v>8</v>
      </c>
      <c r="D1200" t="s">
        <v>9</v>
      </c>
      <c r="E1200" t="s">
        <v>25</v>
      </c>
      <c r="F1200">
        <v>8</v>
      </c>
      <c r="G1200" s="1">
        <v>185000</v>
      </c>
      <c r="H1200" t="s">
        <v>20</v>
      </c>
      <c r="I1200" t="s">
        <v>56</v>
      </c>
    </row>
    <row r="1201" spans="1:9" x14ac:dyDescent="0.3">
      <c r="A1201">
        <v>1201</v>
      </c>
      <c r="B1201">
        <v>28</v>
      </c>
      <c r="C1201" t="s">
        <v>8</v>
      </c>
      <c r="D1201" t="s">
        <v>9</v>
      </c>
      <c r="E1201" t="s">
        <v>95</v>
      </c>
      <c r="F1201">
        <v>7</v>
      </c>
      <c r="G1201" s="1">
        <v>175000</v>
      </c>
      <c r="H1201" t="s">
        <v>16</v>
      </c>
      <c r="I1201" t="s">
        <v>23</v>
      </c>
    </row>
    <row r="1202" spans="1:9" x14ac:dyDescent="0.3">
      <c r="A1202">
        <v>1202</v>
      </c>
      <c r="B1202">
        <v>44</v>
      </c>
      <c r="C1202" t="s">
        <v>8</v>
      </c>
      <c r="D1202" t="s">
        <v>18</v>
      </c>
      <c r="E1202" t="s">
        <v>202</v>
      </c>
      <c r="F1202">
        <v>18</v>
      </c>
      <c r="G1202" s="1">
        <v>190000</v>
      </c>
      <c r="H1202" t="s">
        <v>32</v>
      </c>
      <c r="I1202" t="s">
        <v>12</v>
      </c>
    </row>
    <row r="1203" spans="1:9" x14ac:dyDescent="0.3">
      <c r="A1203">
        <v>1203</v>
      </c>
      <c r="B1203">
        <v>33</v>
      </c>
      <c r="C1203" t="s">
        <v>13</v>
      </c>
      <c r="D1203" t="s">
        <v>14</v>
      </c>
      <c r="E1203" t="s">
        <v>203</v>
      </c>
      <c r="F1203">
        <v>5</v>
      </c>
      <c r="G1203" s="1">
        <v>110000</v>
      </c>
      <c r="H1203" t="s">
        <v>27</v>
      </c>
      <c r="I1203" t="s">
        <v>12</v>
      </c>
    </row>
    <row r="1204" spans="1:9" x14ac:dyDescent="0.3">
      <c r="A1204">
        <v>1204</v>
      </c>
      <c r="B1204">
        <v>50</v>
      </c>
      <c r="C1204" t="s">
        <v>8</v>
      </c>
      <c r="D1204" t="s">
        <v>18</v>
      </c>
      <c r="E1204" t="s">
        <v>204</v>
      </c>
      <c r="F1204">
        <v>16</v>
      </c>
      <c r="G1204" s="1">
        <v>195000</v>
      </c>
      <c r="H1204" t="s">
        <v>20</v>
      </c>
      <c r="I1204" t="s">
        <v>23</v>
      </c>
    </row>
    <row r="1205" spans="1:9" x14ac:dyDescent="0.3">
      <c r="A1205">
        <v>1205</v>
      </c>
      <c r="B1205">
        <v>27</v>
      </c>
      <c r="C1205" t="s">
        <v>13</v>
      </c>
      <c r="D1205" t="s">
        <v>14</v>
      </c>
      <c r="E1205" t="s">
        <v>205</v>
      </c>
      <c r="F1205">
        <v>3</v>
      </c>
      <c r="G1205" s="1">
        <v>100000</v>
      </c>
      <c r="H1205" t="s">
        <v>11</v>
      </c>
      <c r="I1205" t="s">
        <v>44</v>
      </c>
    </row>
    <row r="1206" spans="1:9" x14ac:dyDescent="0.3">
      <c r="A1206">
        <v>1206</v>
      </c>
      <c r="B1206">
        <v>25</v>
      </c>
      <c r="C1206" t="s">
        <v>8</v>
      </c>
      <c r="D1206" t="s">
        <v>9</v>
      </c>
      <c r="E1206" t="s">
        <v>206</v>
      </c>
      <c r="F1206">
        <v>1</v>
      </c>
      <c r="G1206" s="1">
        <v>60000</v>
      </c>
      <c r="H1206" t="s">
        <v>27</v>
      </c>
      <c r="I1206" t="s">
        <v>28</v>
      </c>
    </row>
    <row r="1207" spans="1:9" x14ac:dyDescent="0.3">
      <c r="A1207">
        <v>1207</v>
      </c>
      <c r="B1207">
        <v>35</v>
      </c>
      <c r="C1207" t="s">
        <v>8</v>
      </c>
      <c r="D1207" t="s">
        <v>14</v>
      </c>
      <c r="E1207" t="s">
        <v>95</v>
      </c>
      <c r="F1207">
        <v>8</v>
      </c>
      <c r="G1207" s="1">
        <v>155000</v>
      </c>
      <c r="H1207" t="s">
        <v>32</v>
      </c>
      <c r="I1207" t="s">
        <v>12</v>
      </c>
    </row>
    <row r="1208" spans="1:9" x14ac:dyDescent="0.3">
      <c r="A1208">
        <v>1208</v>
      </c>
      <c r="B1208">
        <v>47</v>
      </c>
      <c r="C1208" t="s">
        <v>13</v>
      </c>
      <c r="D1208" t="s">
        <v>18</v>
      </c>
      <c r="E1208" t="s">
        <v>205</v>
      </c>
      <c r="F1208">
        <v>12</v>
      </c>
      <c r="G1208" s="1">
        <v>175000</v>
      </c>
      <c r="H1208" t="s">
        <v>11</v>
      </c>
      <c r="I1208" t="s">
        <v>44</v>
      </c>
    </row>
    <row r="1209" spans="1:9" x14ac:dyDescent="0.3">
      <c r="A1209">
        <v>1209</v>
      </c>
      <c r="B1209">
        <v>46</v>
      </c>
      <c r="C1209" t="s">
        <v>13</v>
      </c>
      <c r="D1209" t="s">
        <v>14</v>
      </c>
      <c r="E1209" t="s">
        <v>204</v>
      </c>
      <c r="F1209">
        <v>13</v>
      </c>
      <c r="G1209" s="1">
        <v>180000</v>
      </c>
      <c r="H1209" t="s">
        <v>11</v>
      </c>
      <c r="I1209" t="s">
        <v>35</v>
      </c>
    </row>
    <row r="1210" spans="1:9" x14ac:dyDescent="0.3">
      <c r="A1210">
        <v>1210</v>
      </c>
      <c r="B1210">
        <v>32</v>
      </c>
      <c r="C1210" t="s">
        <v>8</v>
      </c>
      <c r="D1210" t="s">
        <v>9</v>
      </c>
      <c r="E1210" t="s">
        <v>203</v>
      </c>
      <c r="F1210">
        <v>4</v>
      </c>
      <c r="G1210" s="1">
        <v>95000</v>
      </c>
      <c r="H1210" t="s">
        <v>11</v>
      </c>
      <c r="I1210" t="s">
        <v>12</v>
      </c>
    </row>
    <row r="1211" spans="1:9" x14ac:dyDescent="0.3">
      <c r="A1211">
        <v>1211</v>
      </c>
      <c r="B1211">
        <v>61</v>
      </c>
      <c r="C1211" t="s">
        <v>8</v>
      </c>
      <c r="D1211" t="s">
        <v>18</v>
      </c>
      <c r="E1211" t="s">
        <v>202</v>
      </c>
      <c r="F1211">
        <v>20</v>
      </c>
      <c r="G1211" s="1">
        <v>200000</v>
      </c>
      <c r="H1211" t="s">
        <v>11</v>
      </c>
      <c r="I1211" t="s">
        <v>35</v>
      </c>
    </row>
    <row r="1212" spans="1:9" x14ac:dyDescent="0.3">
      <c r="A1212">
        <v>1212</v>
      </c>
      <c r="B1212">
        <v>41</v>
      </c>
      <c r="C1212" t="s">
        <v>8</v>
      </c>
      <c r="D1212" t="s">
        <v>14</v>
      </c>
      <c r="E1212" t="s">
        <v>95</v>
      </c>
      <c r="F1212">
        <v>11</v>
      </c>
      <c r="G1212" s="1">
        <v>165000</v>
      </c>
      <c r="H1212" t="s">
        <v>32</v>
      </c>
      <c r="I1212" t="s">
        <v>33</v>
      </c>
    </row>
    <row r="1213" spans="1:9" x14ac:dyDescent="0.3">
      <c r="A1213">
        <v>1213</v>
      </c>
      <c r="B1213">
        <v>37</v>
      </c>
      <c r="C1213" t="s">
        <v>8</v>
      </c>
      <c r="D1213" t="s">
        <v>14</v>
      </c>
      <c r="E1213" t="s">
        <v>204</v>
      </c>
      <c r="F1213">
        <v>9</v>
      </c>
      <c r="G1213" s="1">
        <v>145000</v>
      </c>
      <c r="H1213" t="s">
        <v>11</v>
      </c>
      <c r="I1213" t="s">
        <v>12</v>
      </c>
    </row>
    <row r="1214" spans="1:9" x14ac:dyDescent="0.3">
      <c r="A1214">
        <v>1214</v>
      </c>
      <c r="B1214">
        <v>53</v>
      </c>
      <c r="C1214" t="s">
        <v>8</v>
      </c>
      <c r="D1214" t="s">
        <v>18</v>
      </c>
      <c r="E1214" t="s">
        <v>202</v>
      </c>
      <c r="F1214">
        <v>19</v>
      </c>
      <c r="G1214" s="1">
        <v>195000</v>
      </c>
      <c r="H1214" t="s">
        <v>32</v>
      </c>
      <c r="I1214" t="s">
        <v>33</v>
      </c>
    </row>
    <row r="1215" spans="1:9" x14ac:dyDescent="0.3">
      <c r="A1215">
        <v>1215</v>
      </c>
      <c r="B1215">
        <v>30</v>
      </c>
      <c r="C1215" t="s">
        <v>13</v>
      </c>
      <c r="D1215" t="s">
        <v>9</v>
      </c>
      <c r="E1215" t="s">
        <v>206</v>
      </c>
      <c r="F1215">
        <v>2</v>
      </c>
      <c r="G1215" s="1">
        <v>75000</v>
      </c>
      <c r="H1215" t="s">
        <v>16</v>
      </c>
      <c r="I1215" t="s">
        <v>23</v>
      </c>
    </row>
    <row r="1216" spans="1:9" x14ac:dyDescent="0.3">
      <c r="A1216">
        <v>1216</v>
      </c>
      <c r="B1216">
        <v>26</v>
      </c>
      <c r="C1216" t="s">
        <v>13</v>
      </c>
      <c r="D1216" t="s">
        <v>14</v>
      </c>
      <c r="E1216" t="s">
        <v>203</v>
      </c>
      <c r="F1216">
        <v>3</v>
      </c>
      <c r="G1216" s="1">
        <v>90000</v>
      </c>
      <c r="H1216" t="s">
        <v>20</v>
      </c>
      <c r="I1216" t="s">
        <v>56</v>
      </c>
    </row>
    <row r="1217" spans="1:9" x14ac:dyDescent="0.3">
      <c r="A1217">
        <v>1217</v>
      </c>
      <c r="B1217">
        <v>37</v>
      </c>
      <c r="C1217" t="s">
        <v>13</v>
      </c>
      <c r="D1217" t="s">
        <v>14</v>
      </c>
      <c r="E1217" t="s">
        <v>95</v>
      </c>
      <c r="F1217">
        <v>9</v>
      </c>
      <c r="G1217" s="1">
        <v>155000</v>
      </c>
      <c r="H1217" t="s">
        <v>11</v>
      </c>
      <c r="I1217" t="s">
        <v>23</v>
      </c>
    </row>
    <row r="1218" spans="1:9" x14ac:dyDescent="0.3">
      <c r="A1218">
        <v>1218</v>
      </c>
      <c r="B1218">
        <v>32</v>
      </c>
      <c r="C1218" t="s">
        <v>8</v>
      </c>
      <c r="D1218" t="s">
        <v>9</v>
      </c>
      <c r="E1218" t="s">
        <v>205</v>
      </c>
      <c r="F1218">
        <v>5</v>
      </c>
      <c r="G1218" s="1">
        <v>115000</v>
      </c>
      <c r="H1218" t="s">
        <v>32</v>
      </c>
      <c r="I1218" t="s">
        <v>12</v>
      </c>
    </row>
    <row r="1219" spans="1:9" x14ac:dyDescent="0.3">
      <c r="A1219">
        <v>1219</v>
      </c>
      <c r="B1219">
        <v>44</v>
      </c>
      <c r="C1219" t="s">
        <v>13</v>
      </c>
      <c r="D1219" t="s">
        <v>14</v>
      </c>
      <c r="E1219" t="s">
        <v>95</v>
      </c>
      <c r="F1219">
        <v>12</v>
      </c>
      <c r="G1219" s="1">
        <v>170000</v>
      </c>
      <c r="H1219" t="s">
        <v>20</v>
      </c>
      <c r="I1219" t="s">
        <v>56</v>
      </c>
    </row>
    <row r="1220" spans="1:9" x14ac:dyDescent="0.3">
      <c r="A1220">
        <v>1220</v>
      </c>
      <c r="B1220">
        <v>50</v>
      </c>
      <c r="C1220" t="s">
        <v>13</v>
      </c>
      <c r="D1220" t="s">
        <v>18</v>
      </c>
      <c r="E1220" t="s">
        <v>202</v>
      </c>
      <c r="F1220">
        <v>16</v>
      </c>
      <c r="G1220" s="1">
        <v>190000</v>
      </c>
      <c r="H1220" t="s">
        <v>11</v>
      </c>
      <c r="I1220" t="s">
        <v>35</v>
      </c>
    </row>
    <row r="1221" spans="1:9" x14ac:dyDescent="0.3">
      <c r="A1221">
        <v>1221</v>
      </c>
      <c r="B1221">
        <v>27</v>
      </c>
      <c r="C1221" t="s">
        <v>8</v>
      </c>
      <c r="D1221" t="s">
        <v>9</v>
      </c>
      <c r="E1221" t="s">
        <v>204</v>
      </c>
      <c r="F1221">
        <v>4</v>
      </c>
      <c r="G1221" s="1">
        <v>115000</v>
      </c>
      <c r="H1221" t="s">
        <v>16</v>
      </c>
      <c r="I1221" t="s">
        <v>12</v>
      </c>
    </row>
    <row r="1222" spans="1:9" x14ac:dyDescent="0.3">
      <c r="A1222">
        <v>1222</v>
      </c>
      <c r="B1222">
        <v>42</v>
      </c>
      <c r="C1222" t="s">
        <v>8</v>
      </c>
      <c r="D1222" t="s">
        <v>18</v>
      </c>
      <c r="E1222" t="s">
        <v>205</v>
      </c>
      <c r="F1222">
        <v>14</v>
      </c>
      <c r="G1222" s="1">
        <v>180000</v>
      </c>
      <c r="H1222" t="s">
        <v>27</v>
      </c>
      <c r="I1222" t="s">
        <v>12</v>
      </c>
    </row>
    <row r="1223" spans="1:9" x14ac:dyDescent="0.3">
      <c r="A1223">
        <v>1223</v>
      </c>
      <c r="B1223">
        <v>57</v>
      </c>
      <c r="C1223" t="s">
        <v>8</v>
      </c>
      <c r="D1223" t="s">
        <v>18</v>
      </c>
      <c r="E1223" t="s">
        <v>202</v>
      </c>
      <c r="F1223">
        <v>18</v>
      </c>
      <c r="G1223" s="1">
        <v>195000</v>
      </c>
      <c r="H1223" t="s">
        <v>27</v>
      </c>
      <c r="I1223" t="s">
        <v>12</v>
      </c>
    </row>
    <row r="1224" spans="1:9" x14ac:dyDescent="0.3">
      <c r="A1224">
        <v>1224</v>
      </c>
      <c r="B1224">
        <v>35</v>
      </c>
      <c r="C1224" t="s">
        <v>8</v>
      </c>
      <c r="D1224" t="s">
        <v>14</v>
      </c>
      <c r="E1224" t="s">
        <v>95</v>
      </c>
      <c r="F1224">
        <v>7</v>
      </c>
      <c r="G1224" s="1">
        <v>140000</v>
      </c>
      <c r="H1224" t="s">
        <v>27</v>
      </c>
      <c r="I1224" t="s">
        <v>12</v>
      </c>
    </row>
    <row r="1225" spans="1:9" x14ac:dyDescent="0.3">
      <c r="A1225">
        <v>1225</v>
      </c>
      <c r="B1225">
        <v>62</v>
      </c>
      <c r="C1225" t="s">
        <v>8</v>
      </c>
      <c r="D1225" t="s">
        <v>18</v>
      </c>
      <c r="E1225" t="s">
        <v>202</v>
      </c>
      <c r="F1225">
        <v>19</v>
      </c>
      <c r="G1225" s="1">
        <v>200000</v>
      </c>
      <c r="H1225" t="s">
        <v>11</v>
      </c>
      <c r="I1225" t="s">
        <v>12</v>
      </c>
    </row>
    <row r="1226" spans="1:9" x14ac:dyDescent="0.3">
      <c r="A1226">
        <v>1226</v>
      </c>
      <c r="B1226">
        <v>26</v>
      </c>
      <c r="C1226" t="s">
        <v>13</v>
      </c>
      <c r="D1226" t="s">
        <v>14</v>
      </c>
      <c r="E1226" t="s">
        <v>203</v>
      </c>
      <c r="F1226">
        <v>2</v>
      </c>
      <c r="G1226" s="1">
        <v>70000</v>
      </c>
      <c r="H1226" t="s">
        <v>20</v>
      </c>
      <c r="I1226" t="s">
        <v>12</v>
      </c>
    </row>
    <row r="1227" spans="1:9" x14ac:dyDescent="0.3">
      <c r="A1227">
        <v>1227</v>
      </c>
      <c r="B1227">
        <v>42</v>
      </c>
      <c r="C1227" t="s">
        <v>13</v>
      </c>
      <c r="D1227" t="s">
        <v>14</v>
      </c>
      <c r="E1227" t="s">
        <v>204</v>
      </c>
      <c r="F1227">
        <v>11</v>
      </c>
      <c r="G1227" s="1">
        <v>170000</v>
      </c>
      <c r="H1227" t="s">
        <v>20</v>
      </c>
      <c r="I1227" t="s">
        <v>23</v>
      </c>
    </row>
    <row r="1228" spans="1:9" x14ac:dyDescent="0.3">
      <c r="A1228">
        <v>1228</v>
      </c>
      <c r="B1228">
        <v>41</v>
      </c>
      <c r="C1228" t="s">
        <v>13</v>
      </c>
      <c r="D1228" t="s">
        <v>18</v>
      </c>
      <c r="E1228" t="s">
        <v>202</v>
      </c>
      <c r="F1228">
        <v>14</v>
      </c>
      <c r="G1228" s="1">
        <v>185000</v>
      </c>
      <c r="H1228" t="s">
        <v>20</v>
      </c>
      <c r="I1228" t="s">
        <v>23</v>
      </c>
    </row>
    <row r="1229" spans="1:9" x14ac:dyDescent="0.3">
      <c r="A1229">
        <v>1229</v>
      </c>
      <c r="B1229">
        <v>36</v>
      </c>
      <c r="C1229" t="s">
        <v>13</v>
      </c>
      <c r="D1229" t="s">
        <v>14</v>
      </c>
      <c r="E1229" t="s">
        <v>205</v>
      </c>
      <c r="F1229">
        <v>8</v>
      </c>
      <c r="G1229" s="1">
        <v>140000</v>
      </c>
      <c r="H1229" t="s">
        <v>27</v>
      </c>
      <c r="I1229" t="s">
        <v>28</v>
      </c>
    </row>
    <row r="1230" spans="1:9" x14ac:dyDescent="0.3">
      <c r="A1230">
        <v>1230</v>
      </c>
      <c r="B1230">
        <v>49</v>
      </c>
      <c r="C1230" t="s">
        <v>8</v>
      </c>
      <c r="D1230" t="s">
        <v>18</v>
      </c>
      <c r="E1230" t="s">
        <v>202</v>
      </c>
      <c r="F1230">
        <v>15</v>
      </c>
      <c r="G1230" s="1">
        <v>185000</v>
      </c>
      <c r="H1230" t="s">
        <v>20</v>
      </c>
      <c r="I1230" t="s">
        <v>56</v>
      </c>
    </row>
    <row r="1231" spans="1:9" x14ac:dyDescent="0.3">
      <c r="A1231">
        <v>1231</v>
      </c>
      <c r="B1231">
        <v>49</v>
      </c>
      <c r="C1231" t="s">
        <v>8</v>
      </c>
      <c r="D1231" t="s">
        <v>18</v>
      </c>
      <c r="E1231" t="s">
        <v>204</v>
      </c>
      <c r="F1231">
        <v>15</v>
      </c>
      <c r="G1231" s="1">
        <v>185000</v>
      </c>
      <c r="H1231" t="s">
        <v>32</v>
      </c>
      <c r="I1231" t="s">
        <v>33</v>
      </c>
    </row>
    <row r="1232" spans="1:9" x14ac:dyDescent="0.3">
      <c r="A1232">
        <v>1232</v>
      </c>
      <c r="B1232">
        <v>47</v>
      </c>
      <c r="C1232" t="s">
        <v>8</v>
      </c>
      <c r="D1232" t="s">
        <v>18</v>
      </c>
      <c r="E1232" t="s">
        <v>202</v>
      </c>
      <c r="F1232">
        <v>15</v>
      </c>
      <c r="G1232" s="1">
        <v>180000</v>
      </c>
      <c r="H1232" t="s">
        <v>16</v>
      </c>
      <c r="I1232" t="s">
        <v>23</v>
      </c>
    </row>
    <row r="1233" spans="1:9" x14ac:dyDescent="0.3">
      <c r="A1233">
        <v>1233</v>
      </c>
      <c r="B1233">
        <v>47</v>
      </c>
      <c r="C1233" t="s">
        <v>8</v>
      </c>
      <c r="D1233" t="s">
        <v>18</v>
      </c>
      <c r="E1233" t="s">
        <v>95</v>
      </c>
      <c r="F1233">
        <v>14</v>
      </c>
      <c r="G1233" s="1">
        <v>175000</v>
      </c>
      <c r="H1233" t="s">
        <v>27</v>
      </c>
      <c r="I1233" t="s">
        <v>28</v>
      </c>
    </row>
    <row r="1234" spans="1:9" x14ac:dyDescent="0.3">
      <c r="A1234">
        <v>1234</v>
      </c>
      <c r="B1234">
        <v>26</v>
      </c>
      <c r="C1234" t="s">
        <v>8</v>
      </c>
      <c r="D1234" t="s">
        <v>9</v>
      </c>
      <c r="E1234" t="s">
        <v>206</v>
      </c>
      <c r="F1234">
        <v>2</v>
      </c>
      <c r="G1234" s="1">
        <v>70000</v>
      </c>
      <c r="H1234" t="s">
        <v>20</v>
      </c>
      <c r="I1234" t="s">
        <v>12</v>
      </c>
    </row>
    <row r="1235" spans="1:9" x14ac:dyDescent="0.3">
      <c r="A1235">
        <v>1235</v>
      </c>
      <c r="B1235">
        <v>24</v>
      </c>
      <c r="C1235" t="s">
        <v>13</v>
      </c>
      <c r="D1235" t="s">
        <v>9</v>
      </c>
      <c r="E1235" t="s">
        <v>203</v>
      </c>
      <c r="F1235">
        <v>1</v>
      </c>
      <c r="G1235" s="1">
        <v>60000</v>
      </c>
      <c r="H1235" t="s">
        <v>20</v>
      </c>
      <c r="I1235" t="s">
        <v>12</v>
      </c>
    </row>
    <row r="1236" spans="1:9" x14ac:dyDescent="0.3">
      <c r="A1236">
        <v>1236</v>
      </c>
      <c r="B1236">
        <v>62</v>
      </c>
      <c r="C1236" t="s">
        <v>8</v>
      </c>
      <c r="D1236" t="s">
        <v>18</v>
      </c>
      <c r="E1236" t="s">
        <v>202</v>
      </c>
      <c r="F1236">
        <v>20</v>
      </c>
      <c r="G1236" s="1">
        <v>200000</v>
      </c>
      <c r="H1236" t="s">
        <v>27</v>
      </c>
      <c r="I1236" t="s">
        <v>28</v>
      </c>
    </row>
    <row r="1237" spans="1:9" x14ac:dyDescent="0.3">
      <c r="A1237">
        <v>1237</v>
      </c>
      <c r="B1237">
        <v>42</v>
      </c>
      <c r="C1237" t="s">
        <v>8</v>
      </c>
      <c r="D1237" t="s">
        <v>18</v>
      </c>
      <c r="E1237" t="s">
        <v>95</v>
      </c>
      <c r="F1237">
        <v>14</v>
      </c>
      <c r="G1237" s="1">
        <v>170000</v>
      </c>
      <c r="H1237" t="s">
        <v>32</v>
      </c>
      <c r="I1237" t="s">
        <v>12</v>
      </c>
    </row>
    <row r="1238" spans="1:9" x14ac:dyDescent="0.3">
      <c r="A1238">
        <v>1238</v>
      </c>
      <c r="B1238">
        <v>41</v>
      </c>
      <c r="C1238" t="s">
        <v>13</v>
      </c>
      <c r="D1238" t="s">
        <v>14</v>
      </c>
      <c r="E1238" t="s">
        <v>204</v>
      </c>
      <c r="F1238">
        <v>11</v>
      </c>
      <c r="G1238" s="1">
        <v>165000</v>
      </c>
      <c r="H1238" t="s">
        <v>20</v>
      </c>
      <c r="I1238" t="s">
        <v>56</v>
      </c>
    </row>
    <row r="1239" spans="1:9" x14ac:dyDescent="0.3">
      <c r="A1239">
        <v>1239</v>
      </c>
      <c r="B1239">
        <v>23</v>
      </c>
      <c r="C1239" t="s">
        <v>8</v>
      </c>
      <c r="D1239" t="s">
        <v>9</v>
      </c>
      <c r="E1239" t="s">
        <v>205</v>
      </c>
      <c r="F1239">
        <v>1</v>
      </c>
      <c r="G1239" s="1">
        <v>55000</v>
      </c>
      <c r="H1239" t="s">
        <v>32</v>
      </c>
      <c r="I1239" t="s">
        <v>23</v>
      </c>
    </row>
    <row r="1240" spans="1:9" x14ac:dyDescent="0.3">
      <c r="A1240">
        <v>1240</v>
      </c>
      <c r="B1240">
        <v>55</v>
      </c>
      <c r="C1240" t="s">
        <v>8</v>
      </c>
      <c r="D1240" t="s">
        <v>18</v>
      </c>
      <c r="E1240" t="s">
        <v>202</v>
      </c>
      <c r="F1240">
        <v>17</v>
      </c>
      <c r="G1240" s="1">
        <v>190000</v>
      </c>
      <c r="H1240" t="s">
        <v>16</v>
      </c>
      <c r="I1240" t="s">
        <v>39</v>
      </c>
    </row>
    <row r="1241" spans="1:9" x14ac:dyDescent="0.3">
      <c r="A1241">
        <v>1241</v>
      </c>
      <c r="B1241">
        <v>26</v>
      </c>
      <c r="C1241" t="s">
        <v>13</v>
      </c>
      <c r="D1241" t="s">
        <v>14</v>
      </c>
      <c r="E1241" t="s">
        <v>203</v>
      </c>
      <c r="F1241">
        <v>3</v>
      </c>
      <c r="G1241" s="1">
        <v>90000</v>
      </c>
      <c r="H1241" t="s">
        <v>27</v>
      </c>
      <c r="I1241" t="s">
        <v>28</v>
      </c>
    </row>
    <row r="1242" spans="1:9" x14ac:dyDescent="0.3">
      <c r="A1242">
        <v>1242</v>
      </c>
      <c r="B1242">
        <v>33</v>
      </c>
      <c r="C1242" t="s">
        <v>13</v>
      </c>
      <c r="D1242" t="s">
        <v>9</v>
      </c>
      <c r="E1242" t="s">
        <v>206</v>
      </c>
      <c r="F1242">
        <v>5</v>
      </c>
      <c r="G1242" s="1">
        <v>105000</v>
      </c>
      <c r="H1242" t="s">
        <v>11</v>
      </c>
      <c r="I1242" t="s">
        <v>35</v>
      </c>
    </row>
    <row r="1243" spans="1:9" x14ac:dyDescent="0.3">
      <c r="A1243">
        <v>1243</v>
      </c>
      <c r="B1243">
        <v>31</v>
      </c>
      <c r="C1243" t="s">
        <v>8</v>
      </c>
      <c r="D1243" t="s">
        <v>14</v>
      </c>
      <c r="E1243" t="s">
        <v>205</v>
      </c>
      <c r="F1243">
        <v>6</v>
      </c>
      <c r="G1243" s="1">
        <v>130000</v>
      </c>
      <c r="H1243" t="s">
        <v>27</v>
      </c>
      <c r="I1243" t="s">
        <v>30</v>
      </c>
    </row>
    <row r="1244" spans="1:9" x14ac:dyDescent="0.3">
      <c r="A1244">
        <v>1244</v>
      </c>
      <c r="B1244">
        <v>50</v>
      </c>
      <c r="C1244" t="s">
        <v>13</v>
      </c>
      <c r="D1244" t="s">
        <v>18</v>
      </c>
      <c r="E1244" t="s">
        <v>202</v>
      </c>
      <c r="F1244">
        <v>16</v>
      </c>
      <c r="G1244" s="1">
        <v>185000</v>
      </c>
      <c r="H1244" t="s">
        <v>32</v>
      </c>
      <c r="I1244" t="s">
        <v>23</v>
      </c>
    </row>
    <row r="1245" spans="1:9" x14ac:dyDescent="0.3">
      <c r="A1245">
        <v>1245</v>
      </c>
      <c r="B1245">
        <v>24</v>
      </c>
      <c r="C1245" t="s">
        <v>13</v>
      </c>
      <c r="D1245" t="s">
        <v>14</v>
      </c>
      <c r="E1245" t="s">
        <v>203</v>
      </c>
      <c r="F1245">
        <v>1</v>
      </c>
      <c r="G1245" s="1">
        <v>60000</v>
      </c>
      <c r="H1245" t="s">
        <v>20</v>
      </c>
      <c r="I1245" t="s">
        <v>23</v>
      </c>
    </row>
    <row r="1246" spans="1:9" x14ac:dyDescent="0.3">
      <c r="A1246">
        <v>1246</v>
      </c>
      <c r="B1246">
        <v>56</v>
      </c>
      <c r="C1246" t="s">
        <v>8</v>
      </c>
      <c r="D1246" t="s">
        <v>18</v>
      </c>
      <c r="E1246" t="s">
        <v>202</v>
      </c>
      <c r="F1246">
        <v>17</v>
      </c>
      <c r="G1246" s="1">
        <v>195000</v>
      </c>
      <c r="H1246" t="s">
        <v>27</v>
      </c>
      <c r="I1246" t="s">
        <v>12</v>
      </c>
    </row>
    <row r="1247" spans="1:9" x14ac:dyDescent="0.3">
      <c r="A1247">
        <v>1247</v>
      </c>
      <c r="B1247">
        <v>24</v>
      </c>
      <c r="C1247" t="s">
        <v>8</v>
      </c>
      <c r="D1247" t="s">
        <v>9</v>
      </c>
      <c r="E1247" t="s">
        <v>206</v>
      </c>
      <c r="F1247">
        <v>1</v>
      </c>
      <c r="G1247" s="1">
        <v>60000</v>
      </c>
      <c r="H1247" t="s">
        <v>16</v>
      </c>
      <c r="I1247" t="s">
        <v>23</v>
      </c>
    </row>
    <row r="1248" spans="1:9" x14ac:dyDescent="0.3">
      <c r="A1248">
        <v>1248</v>
      </c>
      <c r="B1248">
        <v>37</v>
      </c>
      <c r="C1248" t="s">
        <v>8</v>
      </c>
      <c r="D1248" t="s">
        <v>14</v>
      </c>
      <c r="E1248" t="s">
        <v>95</v>
      </c>
      <c r="F1248">
        <v>8</v>
      </c>
      <c r="G1248" s="1">
        <v>150000</v>
      </c>
      <c r="H1248" t="s">
        <v>11</v>
      </c>
      <c r="I1248" t="s">
        <v>44</v>
      </c>
    </row>
    <row r="1249" spans="1:9" x14ac:dyDescent="0.3">
      <c r="A1249">
        <v>1249</v>
      </c>
      <c r="B1249">
        <v>43</v>
      </c>
      <c r="C1249" t="s">
        <v>13</v>
      </c>
      <c r="D1249" t="s">
        <v>18</v>
      </c>
      <c r="E1249" t="s">
        <v>204</v>
      </c>
      <c r="F1249">
        <v>13</v>
      </c>
      <c r="G1249" s="1">
        <v>180000</v>
      </c>
      <c r="H1249" t="s">
        <v>16</v>
      </c>
      <c r="I1249" t="s">
        <v>39</v>
      </c>
    </row>
    <row r="1250" spans="1:9" x14ac:dyDescent="0.3">
      <c r="A1250">
        <v>1250</v>
      </c>
      <c r="B1250">
        <v>44</v>
      </c>
      <c r="C1250" t="s">
        <v>13</v>
      </c>
      <c r="D1250" t="s">
        <v>14</v>
      </c>
      <c r="E1250" t="s">
        <v>95</v>
      </c>
      <c r="F1250">
        <v>12</v>
      </c>
      <c r="G1250" s="1">
        <v>170000</v>
      </c>
      <c r="H1250" t="s">
        <v>20</v>
      </c>
      <c r="I1250" t="s">
        <v>56</v>
      </c>
    </row>
    <row r="1251" spans="1:9" x14ac:dyDescent="0.3">
      <c r="A1251">
        <v>1251</v>
      </c>
      <c r="B1251">
        <v>34</v>
      </c>
      <c r="C1251" t="s">
        <v>8</v>
      </c>
      <c r="D1251" t="s">
        <v>14</v>
      </c>
      <c r="E1251" t="s">
        <v>203</v>
      </c>
      <c r="F1251">
        <v>6</v>
      </c>
      <c r="G1251" s="1">
        <v>125000</v>
      </c>
      <c r="H1251" t="s">
        <v>20</v>
      </c>
      <c r="I1251" t="s">
        <v>12</v>
      </c>
    </row>
    <row r="1252" spans="1:9" x14ac:dyDescent="0.3">
      <c r="A1252">
        <v>1252</v>
      </c>
      <c r="B1252">
        <v>45</v>
      </c>
      <c r="C1252" t="s">
        <v>8</v>
      </c>
      <c r="D1252" t="s">
        <v>18</v>
      </c>
      <c r="E1252" t="s">
        <v>202</v>
      </c>
      <c r="F1252">
        <v>15</v>
      </c>
      <c r="G1252" s="1">
        <v>185000</v>
      </c>
      <c r="H1252" t="s">
        <v>27</v>
      </c>
      <c r="I1252" t="s">
        <v>12</v>
      </c>
    </row>
    <row r="1253" spans="1:9" x14ac:dyDescent="0.3">
      <c r="A1253">
        <v>1253</v>
      </c>
      <c r="B1253">
        <v>29</v>
      </c>
      <c r="C1253" t="s">
        <v>8</v>
      </c>
      <c r="D1253" t="s">
        <v>9</v>
      </c>
      <c r="E1253" t="s">
        <v>205</v>
      </c>
      <c r="F1253">
        <v>3</v>
      </c>
      <c r="G1253" s="1">
        <v>90000</v>
      </c>
      <c r="H1253" t="s">
        <v>11</v>
      </c>
      <c r="I1253" t="s">
        <v>12</v>
      </c>
    </row>
    <row r="1254" spans="1:9" x14ac:dyDescent="0.3">
      <c r="A1254">
        <v>1254</v>
      </c>
      <c r="B1254">
        <v>29</v>
      </c>
      <c r="C1254" t="s">
        <v>8</v>
      </c>
      <c r="D1254" t="s">
        <v>9</v>
      </c>
      <c r="E1254" t="s">
        <v>206</v>
      </c>
      <c r="F1254">
        <v>3</v>
      </c>
      <c r="G1254" s="1">
        <v>80000</v>
      </c>
      <c r="H1254" t="s">
        <v>11</v>
      </c>
      <c r="I1254" t="s">
        <v>44</v>
      </c>
    </row>
    <row r="1255" spans="1:9" x14ac:dyDescent="0.3">
      <c r="A1255">
        <v>1255</v>
      </c>
      <c r="B1255">
        <v>29</v>
      </c>
      <c r="C1255" t="s">
        <v>13</v>
      </c>
      <c r="D1255" t="s">
        <v>9</v>
      </c>
      <c r="E1255" t="s">
        <v>203</v>
      </c>
      <c r="F1255">
        <v>3</v>
      </c>
      <c r="G1255" s="1">
        <v>85000</v>
      </c>
      <c r="H1255" t="s">
        <v>32</v>
      </c>
      <c r="I1255" t="s">
        <v>33</v>
      </c>
    </row>
    <row r="1256" spans="1:9" x14ac:dyDescent="0.3">
      <c r="A1256">
        <v>1256</v>
      </c>
      <c r="B1256">
        <v>48</v>
      </c>
      <c r="C1256" t="s">
        <v>8</v>
      </c>
      <c r="D1256" t="s">
        <v>18</v>
      </c>
      <c r="E1256" t="s">
        <v>204</v>
      </c>
      <c r="F1256">
        <v>16</v>
      </c>
      <c r="G1256" s="1">
        <v>190000</v>
      </c>
      <c r="H1256" t="s">
        <v>11</v>
      </c>
      <c r="I1256" t="s">
        <v>12</v>
      </c>
    </row>
    <row r="1257" spans="1:9" x14ac:dyDescent="0.3">
      <c r="A1257">
        <v>1257</v>
      </c>
      <c r="B1257">
        <v>43</v>
      </c>
      <c r="C1257" t="s">
        <v>13</v>
      </c>
      <c r="D1257" t="s">
        <v>14</v>
      </c>
      <c r="E1257" t="s">
        <v>202</v>
      </c>
      <c r="F1257">
        <v>11</v>
      </c>
      <c r="G1257" s="1">
        <v>160000</v>
      </c>
      <c r="H1257" t="s">
        <v>20</v>
      </c>
      <c r="I1257" t="s">
        <v>12</v>
      </c>
    </row>
    <row r="1258" spans="1:9" x14ac:dyDescent="0.3">
      <c r="A1258">
        <v>1258</v>
      </c>
      <c r="B1258">
        <v>62</v>
      </c>
      <c r="C1258" t="s">
        <v>8</v>
      </c>
      <c r="D1258" t="s">
        <v>18</v>
      </c>
      <c r="E1258" t="s">
        <v>202</v>
      </c>
      <c r="F1258">
        <v>19</v>
      </c>
      <c r="G1258" s="1">
        <v>200000</v>
      </c>
      <c r="H1258" t="s">
        <v>11</v>
      </c>
      <c r="I1258" t="s">
        <v>44</v>
      </c>
    </row>
    <row r="1259" spans="1:9" x14ac:dyDescent="0.3">
      <c r="A1259">
        <v>1259</v>
      </c>
      <c r="B1259">
        <v>54</v>
      </c>
      <c r="C1259" t="s">
        <v>8</v>
      </c>
      <c r="D1259" t="s">
        <v>18</v>
      </c>
      <c r="E1259" t="s">
        <v>202</v>
      </c>
      <c r="F1259">
        <v>17</v>
      </c>
      <c r="G1259" s="1">
        <v>195000</v>
      </c>
      <c r="H1259" t="s">
        <v>20</v>
      </c>
      <c r="I1259" t="s">
        <v>23</v>
      </c>
    </row>
    <row r="1260" spans="1:9" x14ac:dyDescent="0.3">
      <c r="A1260">
        <v>1260</v>
      </c>
      <c r="B1260">
        <v>60</v>
      </c>
      <c r="C1260" t="s">
        <v>8</v>
      </c>
      <c r="D1260" t="s">
        <v>18</v>
      </c>
      <c r="E1260" t="s">
        <v>202</v>
      </c>
      <c r="F1260">
        <v>18</v>
      </c>
      <c r="G1260" s="1">
        <v>195000</v>
      </c>
      <c r="H1260" t="s">
        <v>32</v>
      </c>
      <c r="I1260" t="s">
        <v>12</v>
      </c>
    </row>
    <row r="1261" spans="1:9" x14ac:dyDescent="0.3">
      <c r="A1261">
        <v>1261</v>
      </c>
      <c r="B1261">
        <v>54</v>
      </c>
      <c r="C1261" t="s">
        <v>13</v>
      </c>
      <c r="D1261" t="s">
        <v>18</v>
      </c>
      <c r="E1261" t="s">
        <v>202</v>
      </c>
      <c r="F1261">
        <v>14</v>
      </c>
      <c r="G1261" s="1">
        <v>190000</v>
      </c>
      <c r="H1261" t="s">
        <v>32</v>
      </c>
      <c r="I1261" t="s">
        <v>33</v>
      </c>
    </row>
    <row r="1262" spans="1:9" x14ac:dyDescent="0.3">
      <c r="A1262">
        <v>1262</v>
      </c>
      <c r="B1262">
        <v>27</v>
      </c>
      <c r="C1262" t="s">
        <v>13</v>
      </c>
      <c r="D1262" t="s">
        <v>14</v>
      </c>
      <c r="E1262" t="s">
        <v>205</v>
      </c>
      <c r="F1262">
        <v>3</v>
      </c>
      <c r="G1262" s="1">
        <v>95000</v>
      </c>
      <c r="H1262" t="s">
        <v>16</v>
      </c>
      <c r="I1262" t="s">
        <v>39</v>
      </c>
    </row>
    <row r="1263" spans="1:9" x14ac:dyDescent="0.3">
      <c r="A1263">
        <v>1263</v>
      </c>
      <c r="B1263">
        <v>23</v>
      </c>
      <c r="C1263" t="s">
        <v>8</v>
      </c>
      <c r="D1263" t="s">
        <v>9</v>
      </c>
      <c r="E1263" t="s">
        <v>203</v>
      </c>
      <c r="F1263">
        <v>1</v>
      </c>
      <c r="G1263" s="1">
        <v>55000</v>
      </c>
      <c r="H1263" t="s">
        <v>11</v>
      </c>
      <c r="I1263" t="s">
        <v>23</v>
      </c>
    </row>
    <row r="1264" spans="1:9" x14ac:dyDescent="0.3">
      <c r="A1264">
        <v>1264</v>
      </c>
      <c r="B1264">
        <v>45</v>
      </c>
      <c r="C1264" t="s">
        <v>8</v>
      </c>
      <c r="D1264" t="s">
        <v>18</v>
      </c>
      <c r="E1264" t="s">
        <v>95</v>
      </c>
      <c r="F1264">
        <v>13</v>
      </c>
      <c r="G1264" s="1">
        <v>185000</v>
      </c>
      <c r="H1264" t="s">
        <v>20</v>
      </c>
      <c r="I1264" t="s">
        <v>12</v>
      </c>
    </row>
    <row r="1265" spans="1:9" x14ac:dyDescent="0.3">
      <c r="A1265">
        <v>1265</v>
      </c>
      <c r="B1265">
        <v>32</v>
      </c>
      <c r="C1265" t="s">
        <v>13</v>
      </c>
      <c r="D1265" t="s">
        <v>14</v>
      </c>
      <c r="E1265" t="s">
        <v>205</v>
      </c>
      <c r="F1265">
        <v>5</v>
      </c>
      <c r="G1265" s="1">
        <v>120000</v>
      </c>
      <c r="H1265" t="s">
        <v>20</v>
      </c>
      <c r="I1265" t="s">
        <v>56</v>
      </c>
    </row>
    <row r="1266" spans="1:9" x14ac:dyDescent="0.3">
      <c r="A1266">
        <v>1266</v>
      </c>
      <c r="B1266">
        <v>57</v>
      </c>
      <c r="C1266" t="s">
        <v>8</v>
      </c>
      <c r="D1266" t="s">
        <v>18</v>
      </c>
      <c r="E1266" t="s">
        <v>202</v>
      </c>
      <c r="F1266">
        <v>16</v>
      </c>
      <c r="G1266" s="1">
        <v>195000</v>
      </c>
      <c r="H1266" t="s">
        <v>27</v>
      </c>
      <c r="I1266" t="s">
        <v>28</v>
      </c>
    </row>
    <row r="1267" spans="1:9" x14ac:dyDescent="0.3">
      <c r="A1267">
        <v>1267</v>
      </c>
      <c r="B1267">
        <v>47</v>
      </c>
      <c r="C1267" t="s">
        <v>8</v>
      </c>
      <c r="D1267" t="s">
        <v>18</v>
      </c>
      <c r="E1267" t="s">
        <v>202</v>
      </c>
      <c r="F1267">
        <v>14</v>
      </c>
      <c r="G1267" s="1">
        <v>175000</v>
      </c>
      <c r="H1267" t="s">
        <v>27</v>
      </c>
      <c r="I1267" t="s">
        <v>12</v>
      </c>
    </row>
    <row r="1268" spans="1:9" x14ac:dyDescent="0.3">
      <c r="A1268">
        <v>1268</v>
      </c>
      <c r="B1268">
        <v>25</v>
      </c>
      <c r="C1268" t="s">
        <v>13</v>
      </c>
      <c r="D1268" t="s">
        <v>14</v>
      </c>
      <c r="E1268" t="s">
        <v>203</v>
      </c>
      <c r="F1268">
        <v>2</v>
      </c>
      <c r="G1268" s="1">
        <v>75000</v>
      </c>
      <c r="H1268" t="s">
        <v>27</v>
      </c>
      <c r="I1268" t="s">
        <v>12</v>
      </c>
    </row>
    <row r="1269" spans="1:9" x14ac:dyDescent="0.3">
      <c r="A1269">
        <v>1269</v>
      </c>
      <c r="B1269">
        <v>58</v>
      </c>
      <c r="C1269" t="s">
        <v>8</v>
      </c>
      <c r="D1269" t="s">
        <v>18</v>
      </c>
      <c r="E1269" t="s">
        <v>202</v>
      </c>
      <c r="F1269">
        <v>17</v>
      </c>
      <c r="G1269" s="1">
        <v>200000</v>
      </c>
      <c r="H1269" t="s">
        <v>11</v>
      </c>
      <c r="I1269" t="s">
        <v>35</v>
      </c>
    </row>
    <row r="1270" spans="1:9" x14ac:dyDescent="0.3">
      <c r="A1270">
        <v>1270</v>
      </c>
      <c r="B1270">
        <v>41</v>
      </c>
      <c r="C1270" t="s">
        <v>13</v>
      </c>
      <c r="D1270" t="s">
        <v>14</v>
      </c>
      <c r="E1270" t="s">
        <v>95</v>
      </c>
      <c r="F1270">
        <v>12</v>
      </c>
      <c r="G1270" s="1">
        <v>160000</v>
      </c>
      <c r="H1270" t="s">
        <v>20</v>
      </c>
      <c r="I1270" t="s">
        <v>23</v>
      </c>
    </row>
    <row r="1271" spans="1:9" x14ac:dyDescent="0.3">
      <c r="A1271">
        <v>1271</v>
      </c>
      <c r="B1271">
        <v>41</v>
      </c>
      <c r="C1271" t="s">
        <v>8</v>
      </c>
      <c r="D1271" t="s">
        <v>18</v>
      </c>
      <c r="E1271" t="s">
        <v>202</v>
      </c>
      <c r="F1271">
        <v>12</v>
      </c>
      <c r="G1271" s="1">
        <v>175000</v>
      </c>
      <c r="H1271" t="s">
        <v>16</v>
      </c>
      <c r="I1271" t="s">
        <v>17</v>
      </c>
    </row>
    <row r="1272" spans="1:9" x14ac:dyDescent="0.3">
      <c r="A1272">
        <v>1272</v>
      </c>
      <c r="B1272">
        <v>26</v>
      </c>
      <c r="C1272" t="s">
        <v>8</v>
      </c>
      <c r="D1272" t="s">
        <v>9</v>
      </c>
      <c r="E1272" t="s">
        <v>206</v>
      </c>
      <c r="F1272">
        <v>2</v>
      </c>
      <c r="G1272" s="1">
        <v>70000</v>
      </c>
      <c r="H1272" t="s">
        <v>27</v>
      </c>
      <c r="I1272" t="s">
        <v>28</v>
      </c>
    </row>
    <row r="1273" spans="1:9" x14ac:dyDescent="0.3">
      <c r="A1273">
        <v>1273</v>
      </c>
      <c r="B1273">
        <v>47</v>
      </c>
      <c r="C1273" t="s">
        <v>8</v>
      </c>
      <c r="D1273" t="s">
        <v>18</v>
      </c>
      <c r="E1273" t="s">
        <v>95</v>
      </c>
      <c r="F1273">
        <v>15</v>
      </c>
      <c r="G1273" s="1">
        <v>180000</v>
      </c>
      <c r="H1273" t="s">
        <v>11</v>
      </c>
      <c r="I1273" t="s">
        <v>12</v>
      </c>
    </row>
    <row r="1274" spans="1:9" x14ac:dyDescent="0.3">
      <c r="A1274">
        <v>1274</v>
      </c>
      <c r="B1274">
        <v>24</v>
      </c>
      <c r="C1274" t="s">
        <v>13</v>
      </c>
      <c r="D1274" t="s">
        <v>9</v>
      </c>
      <c r="E1274" t="s">
        <v>203</v>
      </c>
      <c r="F1274">
        <v>1</v>
      </c>
      <c r="G1274" s="1">
        <v>60000</v>
      </c>
      <c r="H1274" t="s">
        <v>11</v>
      </c>
      <c r="I1274" t="s">
        <v>12</v>
      </c>
    </row>
    <row r="1275" spans="1:9" x14ac:dyDescent="0.3">
      <c r="A1275">
        <v>1275</v>
      </c>
      <c r="B1275">
        <v>48</v>
      </c>
      <c r="C1275" t="s">
        <v>8</v>
      </c>
      <c r="D1275" t="s">
        <v>18</v>
      </c>
      <c r="E1275" t="s">
        <v>204</v>
      </c>
      <c r="F1275">
        <v>16</v>
      </c>
      <c r="G1275" s="1">
        <v>190000</v>
      </c>
      <c r="H1275" t="s">
        <v>32</v>
      </c>
      <c r="I1275" t="s">
        <v>33</v>
      </c>
    </row>
    <row r="1276" spans="1:9" x14ac:dyDescent="0.3">
      <c r="A1276">
        <v>1276</v>
      </c>
      <c r="B1276">
        <v>32</v>
      </c>
      <c r="C1276" t="s">
        <v>8</v>
      </c>
      <c r="D1276" t="s">
        <v>9</v>
      </c>
      <c r="E1276" t="s">
        <v>205</v>
      </c>
      <c r="F1276">
        <v>5</v>
      </c>
      <c r="G1276" s="1">
        <v>120000</v>
      </c>
      <c r="H1276" t="s">
        <v>32</v>
      </c>
      <c r="I1276" t="s">
        <v>33</v>
      </c>
    </row>
    <row r="1277" spans="1:9" x14ac:dyDescent="0.3">
      <c r="A1277">
        <v>1277</v>
      </c>
      <c r="B1277">
        <v>61</v>
      </c>
      <c r="C1277" t="s">
        <v>8</v>
      </c>
      <c r="D1277" t="s">
        <v>18</v>
      </c>
      <c r="E1277" t="s">
        <v>202</v>
      </c>
      <c r="F1277">
        <v>20</v>
      </c>
      <c r="G1277" s="1">
        <v>200000</v>
      </c>
      <c r="H1277" t="s">
        <v>16</v>
      </c>
      <c r="I1277" t="s">
        <v>17</v>
      </c>
    </row>
    <row r="1278" spans="1:9" x14ac:dyDescent="0.3">
      <c r="A1278">
        <v>1278</v>
      </c>
      <c r="B1278">
        <v>45</v>
      </c>
      <c r="C1278" t="s">
        <v>8</v>
      </c>
      <c r="D1278" t="s">
        <v>18</v>
      </c>
      <c r="E1278" t="s">
        <v>204</v>
      </c>
      <c r="F1278">
        <v>14</v>
      </c>
      <c r="G1278" s="1">
        <v>185000</v>
      </c>
      <c r="H1278" t="s">
        <v>32</v>
      </c>
      <c r="I1278" t="s">
        <v>23</v>
      </c>
    </row>
    <row r="1279" spans="1:9" x14ac:dyDescent="0.3">
      <c r="A1279">
        <v>1279</v>
      </c>
      <c r="B1279">
        <v>50</v>
      </c>
      <c r="C1279" t="s">
        <v>13</v>
      </c>
      <c r="D1279" t="s">
        <v>18</v>
      </c>
      <c r="E1279" t="s">
        <v>202</v>
      </c>
      <c r="F1279">
        <v>16</v>
      </c>
      <c r="G1279" s="1">
        <v>190000</v>
      </c>
      <c r="H1279" t="s">
        <v>20</v>
      </c>
      <c r="I1279" t="s">
        <v>23</v>
      </c>
    </row>
    <row r="1280" spans="1:9" x14ac:dyDescent="0.3">
      <c r="A1280">
        <v>1280</v>
      </c>
      <c r="B1280">
        <v>53</v>
      </c>
      <c r="C1280" t="s">
        <v>8</v>
      </c>
      <c r="D1280" t="s">
        <v>18</v>
      </c>
      <c r="E1280" t="s">
        <v>202</v>
      </c>
      <c r="F1280">
        <v>18</v>
      </c>
      <c r="G1280" s="1">
        <v>195000</v>
      </c>
      <c r="H1280" t="s">
        <v>32</v>
      </c>
      <c r="I1280" t="s">
        <v>33</v>
      </c>
    </row>
    <row r="1281" spans="1:9" x14ac:dyDescent="0.3">
      <c r="A1281">
        <v>1281</v>
      </c>
      <c r="B1281">
        <v>47</v>
      </c>
      <c r="C1281" t="s">
        <v>13</v>
      </c>
      <c r="D1281" t="s">
        <v>18</v>
      </c>
      <c r="E1281" t="s">
        <v>95</v>
      </c>
      <c r="F1281">
        <v>14</v>
      </c>
      <c r="G1281" s="1">
        <v>170000</v>
      </c>
      <c r="H1281" t="s">
        <v>27</v>
      </c>
      <c r="I1281" t="s">
        <v>12</v>
      </c>
    </row>
    <row r="1282" spans="1:9" x14ac:dyDescent="0.3">
      <c r="A1282">
        <v>1282</v>
      </c>
      <c r="B1282">
        <v>23</v>
      </c>
      <c r="C1282" t="s">
        <v>8</v>
      </c>
      <c r="D1282" t="s">
        <v>9</v>
      </c>
      <c r="E1282" t="s">
        <v>206</v>
      </c>
      <c r="F1282">
        <v>1</v>
      </c>
      <c r="G1282" s="1">
        <v>55000</v>
      </c>
      <c r="H1282" t="s">
        <v>32</v>
      </c>
      <c r="I1282" t="s">
        <v>12</v>
      </c>
    </row>
    <row r="1283" spans="1:9" x14ac:dyDescent="0.3">
      <c r="A1283">
        <v>1283</v>
      </c>
      <c r="B1283">
        <v>33</v>
      </c>
      <c r="C1283" t="s">
        <v>8</v>
      </c>
      <c r="D1283" t="s">
        <v>14</v>
      </c>
      <c r="E1283" t="s">
        <v>203</v>
      </c>
      <c r="F1283">
        <v>6</v>
      </c>
      <c r="G1283" s="1">
        <v>130000</v>
      </c>
      <c r="H1283" t="s">
        <v>27</v>
      </c>
      <c r="I1283" t="s">
        <v>28</v>
      </c>
    </row>
    <row r="1284" spans="1:9" x14ac:dyDescent="0.3">
      <c r="A1284">
        <v>1284</v>
      </c>
      <c r="B1284">
        <v>42</v>
      </c>
      <c r="C1284" t="s">
        <v>8</v>
      </c>
      <c r="D1284" t="s">
        <v>18</v>
      </c>
      <c r="E1284" t="s">
        <v>202</v>
      </c>
      <c r="F1284">
        <v>14</v>
      </c>
      <c r="G1284" s="1">
        <v>180000</v>
      </c>
      <c r="H1284" t="s">
        <v>27</v>
      </c>
      <c r="I1284" t="s">
        <v>30</v>
      </c>
    </row>
    <row r="1285" spans="1:9" x14ac:dyDescent="0.3">
      <c r="A1285">
        <v>1285</v>
      </c>
      <c r="B1285">
        <v>45</v>
      </c>
      <c r="C1285" t="s">
        <v>8</v>
      </c>
      <c r="D1285" t="s">
        <v>18</v>
      </c>
      <c r="E1285" t="s">
        <v>204</v>
      </c>
      <c r="F1285">
        <v>14</v>
      </c>
      <c r="G1285" s="1">
        <v>185000</v>
      </c>
      <c r="H1285" t="s">
        <v>32</v>
      </c>
      <c r="I1285" t="s">
        <v>12</v>
      </c>
    </row>
    <row r="1286" spans="1:9" x14ac:dyDescent="0.3">
      <c r="A1286">
        <v>1286</v>
      </c>
      <c r="B1286">
        <v>23</v>
      </c>
      <c r="C1286" t="s">
        <v>8</v>
      </c>
      <c r="D1286" t="s">
        <v>9</v>
      </c>
      <c r="E1286" t="s">
        <v>206</v>
      </c>
      <c r="F1286">
        <v>1</v>
      </c>
      <c r="G1286" s="1">
        <v>55000</v>
      </c>
      <c r="H1286" t="s">
        <v>27</v>
      </c>
      <c r="I1286" t="s">
        <v>28</v>
      </c>
    </row>
    <row r="1287" spans="1:9" x14ac:dyDescent="0.3">
      <c r="A1287">
        <v>1287</v>
      </c>
      <c r="B1287">
        <v>37</v>
      </c>
      <c r="C1287" t="s">
        <v>8</v>
      </c>
      <c r="D1287" t="s">
        <v>14</v>
      </c>
      <c r="E1287" t="s">
        <v>95</v>
      </c>
      <c r="F1287">
        <v>9</v>
      </c>
      <c r="G1287" s="1">
        <v>145000</v>
      </c>
      <c r="H1287" t="s">
        <v>20</v>
      </c>
      <c r="I1287" t="s">
        <v>12</v>
      </c>
    </row>
    <row r="1288" spans="1:9" x14ac:dyDescent="0.3">
      <c r="A1288">
        <v>1288</v>
      </c>
      <c r="B1288">
        <v>44</v>
      </c>
      <c r="C1288" t="s">
        <v>13</v>
      </c>
      <c r="D1288" t="s">
        <v>14</v>
      </c>
      <c r="E1288" t="s">
        <v>204</v>
      </c>
      <c r="F1288">
        <v>12</v>
      </c>
      <c r="G1288" s="1">
        <v>170000</v>
      </c>
      <c r="H1288" t="s">
        <v>27</v>
      </c>
      <c r="I1288" t="s">
        <v>12</v>
      </c>
    </row>
    <row r="1289" spans="1:9" x14ac:dyDescent="0.3">
      <c r="A1289">
        <v>1289</v>
      </c>
      <c r="B1289">
        <v>54</v>
      </c>
      <c r="C1289" t="s">
        <v>8</v>
      </c>
      <c r="D1289" t="s">
        <v>18</v>
      </c>
      <c r="E1289" t="s">
        <v>202</v>
      </c>
      <c r="F1289">
        <v>17</v>
      </c>
      <c r="G1289" s="1">
        <v>195000</v>
      </c>
      <c r="H1289" t="s">
        <v>11</v>
      </c>
      <c r="I1289" t="s">
        <v>44</v>
      </c>
    </row>
    <row r="1290" spans="1:9" x14ac:dyDescent="0.3">
      <c r="A1290">
        <v>1290</v>
      </c>
      <c r="B1290">
        <v>38</v>
      </c>
      <c r="C1290" t="s">
        <v>13</v>
      </c>
      <c r="D1290" t="s">
        <v>14</v>
      </c>
      <c r="E1290" t="s">
        <v>203</v>
      </c>
      <c r="F1290">
        <v>10</v>
      </c>
      <c r="G1290" s="1">
        <v>155000</v>
      </c>
      <c r="H1290" t="s">
        <v>32</v>
      </c>
      <c r="I1290" t="s">
        <v>23</v>
      </c>
    </row>
    <row r="1291" spans="1:9" x14ac:dyDescent="0.3">
      <c r="A1291">
        <v>1291</v>
      </c>
      <c r="B1291">
        <v>34</v>
      </c>
      <c r="C1291" t="s">
        <v>8</v>
      </c>
      <c r="D1291" t="s">
        <v>14</v>
      </c>
      <c r="E1291" t="s">
        <v>205</v>
      </c>
      <c r="F1291">
        <v>6</v>
      </c>
      <c r="G1291" s="1">
        <v>125000</v>
      </c>
      <c r="H1291" t="s">
        <v>16</v>
      </c>
      <c r="I1291" t="s">
        <v>17</v>
      </c>
    </row>
    <row r="1292" spans="1:9" x14ac:dyDescent="0.3">
      <c r="A1292">
        <v>1292</v>
      </c>
      <c r="B1292">
        <v>46</v>
      </c>
      <c r="C1292" t="s">
        <v>13</v>
      </c>
      <c r="D1292" t="s">
        <v>18</v>
      </c>
      <c r="E1292" t="s">
        <v>202</v>
      </c>
      <c r="F1292">
        <v>14</v>
      </c>
      <c r="G1292" s="1">
        <v>180000</v>
      </c>
      <c r="H1292" t="s">
        <v>27</v>
      </c>
      <c r="I1292" t="s">
        <v>28</v>
      </c>
    </row>
    <row r="1293" spans="1:9" x14ac:dyDescent="0.3">
      <c r="A1293">
        <v>1293</v>
      </c>
      <c r="B1293">
        <v>30</v>
      </c>
      <c r="C1293" t="s">
        <v>8</v>
      </c>
      <c r="D1293" t="s">
        <v>9</v>
      </c>
      <c r="E1293" t="s">
        <v>203</v>
      </c>
      <c r="F1293">
        <v>4</v>
      </c>
      <c r="G1293" s="1">
        <v>95000</v>
      </c>
      <c r="H1293" t="s">
        <v>27</v>
      </c>
      <c r="I1293" t="s">
        <v>30</v>
      </c>
    </row>
    <row r="1294" spans="1:9" x14ac:dyDescent="0.3">
      <c r="A1294">
        <v>1294</v>
      </c>
      <c r="B1294">
        <v>44</v>
      </c>
      <c r="C1294" t="s">
        <v>13</v>
      </c>
      <c r="D1294" t="s">
        <v>14</v>
      </c>
      <c r="E1294" t="s">
        <v>95</v>
      </c>
      <c r="F1294">
        <v>11</v>
      </c>
      <c r="G1294" s="1">
        <v>170000</v>
      </c>
      <c r="H1294" t="s">
        <v>20</v>
      </c>
      <c r="I1294" t="s">
        <v>12</v>
      </c>
    </row>
    <row r="1295" spans="1:9" x14ac:dyDescent="0.3">
      <c r="A1295">
        <v>1295</v>
      </c>
      <c r="B1295">
        <v>27</v>
      </c>
      <c r="C1295" t="s">
        <v>13</v>
      </c>
      <c r="D1295" t="s">
        <v>14</v>
      </c>
      <c r="E1295" t="s">
        <v>205</v>
      </c>
      <c r="F1295">
        <v>3</v>
      </c>
      <c r="G1295" s="1">
        <v>100000</v>
      </c>
      <c r="H1295" t="s">
        <v>16</v>
      </c>
      <c r="I1295" t="s">
        <v>23</v>
      </c>
    </row>
    <row r="1296" spans="1:9" x14ac:dyDescent="0.3">
      <c r="A1296">
        <v>1296</v>
      </c>
      <c r="B1296">
        <v>42</v>
      </c>
      <c r="C1296" t="s">
        <v>8</v>
      </c>
      <c r="D1296" t="s">
        <v>18</v>
      </c>
      <c r="E1296" t="s">
        <v>204</v>
      </c>
      <c r="F1296">
        <v>14</v>
      </c>
      <c r="G1296" s="1">
        <v>175000</v>
      </c>
      <c r="H1296" t="s">
        <v>27</v>
      </c>
      <c r="I1296" t="s">
        <v>28</v>
      </c>
    </row>
    <row r="1297" spans="1:9" x14ac:dyDescent="0.3">
      <c r="A1297">
        <v>1297</v>
      </c>
      <c r="B1297">
        <v>27</v>
      </c>
      <c r="C1297" t="s">
        <v>8</v>
      </c>
      <c r="D1297" t="s">
        <v>9</v>
      </c>
      <c r="E1297" t="s">
        <v>206</v>
      </c>
      <c r="F1297">
        <v>3</v>
      </c>
      <c r="G1297" s="1">
        <v>80000</v>
      </c>
      <c r="H1297" t="s">
        <v>11</v>
      </c>
      <c r="I1297" t="s">
        <v>44</v>
      </c>
    </row>
    <row r="1298" spans="1:9" x14ac:dyDescent="0.3">
      <c r="A1298">
        <v>1298</v>
      </c>
      <c r="B1298">
        <v>54</v>
      </c>
      <c r="C1298" t="s">
        <v>8</v>
      </c>
      <c r="D1298" t="s">
        <v>18</v>
      </c>
      <c r="E1298" t="s">
        <v>202</v>
      </c>
      <c r="F1298">
        <v>18</v>
      </c>
      <c r="G1298" s="1">
        <v>195000</v>
      </c>
      <c r="H1298" t="s">
        <v>20</v>
      </c>
      <c r="I1298" t="s">
        <v>56</v>
      </c>
    </row>
    <row r="1299" spans="1:9" x14ac:dyDescent="0.3">
      <c r="A1299">
        <v>1299</v>
      </c>
      <c r="B1299">
        <v>38</v>
      </c>
      <c r="C1299" t="s">
        <v>8</v>
      </c>
      <c r="D1299" t="s">
        <v>14</v>
      </c>
      <c r="E1299" t="s">
        <v>95</v>
      </c>
      <c r="F1299">
        <v>10</v>
      </c>
      <c r="G1299" s="1">
        <v>155000</v>
      </c>
      <c r="H1299" t="s">
        <v>20</v>
      </c>
      <c r="I1299" t="s">
        <v>56</v>
      </c>
    </row>
    <row r="1300" spans="1:9" x14ac:dyDescent="0.3">
      <c r="A1300">
        <v>1300</v>
      </c>
      <c r="B1300">
        <v>31</v>
      </c>
      <c r="C1300" t="s">
        <v>8</v>
      </c>
      <c r="D1300" t="s">
        <v>14</v>
      </c>
      <c r="E1300" t="s">
        <v>204</v>
      </c>
      <c r="F1300">
        <v>6</v>
      </c>
      <c r="G1300" s="1">
        <v>125000</v>
      </c>
      <c r="H1300" t="s">
        <v>27</v>
      </c>
      <c r="I1300" t="s">
        <v>30</v>
      </c>
    </row>
    <row r="1301" spans="1:9" x14ac:dyDescent="0.3">
      <c r="A1301">
        <v>1301</v>
      </c>
      <c r="B1301">
        <v>28</v>
      </c>
      <c r="C1301" t="s">
        <v>13</v>
      </c>
      <c r="D1301" t="s">
        <v>14</v>
      </c>
      <c r="E1301" t="s">
        <v>205</v>
      </c>
      <c r="F1301">
        <v>4</v>
      </c>
      <c r="G1301" s="1">
        <v>110000</v>
      </c>
      <c r="H1301" t="s">
        <v>11</v>
      </c>
      <c r="I1301" t="s">
        <v>23</v>
      </c>
    </row>
    <row r="1302" spans="1:9" x14ac:dyDescent="0.3">
      <c r="A1302">
        <v>1302</v>
      </c>
      <c r="B1302">
        <v>30</v>
      </c>
      <c r="C1302" t="s">
        <v>13</v>
      </c>
      <c r="D1302" t="s">
        <v>14</v>
      </c>
      <c r="E1302" t="s">
        <v>203</v>
      </c>
      <c r="F1302">
        <v>6</v>
      </c>
      <c r="G1302" s="1">
        <v>130000</v>
      </c>
      <c r="H1302" t="s">
        <v>16</v>
      </c>
      <c r="I1302" t="s">
        <v>23</v>
      </c>
    </row>
    <row r="1303" spans="1:9" x14ac:dyDescent="0.3">
      <c r="A1303">
        <v>1303</v>
      </c>
      <c r="B1303">
        <v>54</v>
      </c>
      <c r="C1303" t="s">
        <v>8</v>
      </c>
      <c r="D1303" t="s">
        <v>18</v>
      </c>
      <c r="E1303" t="s">
        <v>202</v>
      </c>
      <c r="F1303">
        <v>16</v>
      </c>
      <c r="G1303" s="1">
        <v>190000</v>
      </c>
      <c r="H1303" t="s">
        <v>11</v>
      </c>
      <c r="I1303" t="s">
        <v>12</v>
      </c>
    </row>
    <row r="1304" spans="1:9" x14ac:dyDescent="0.3">
      <c r="A1304">
        <v>1304</v>
      </c>
      <c r="B1304">
        <v>62</v>
      </c>
      <c r="C1304" t="s">
        <v>8</v>
      </c>
      <c r="D1304" t="s">
        <v>18</v>
      </c>
      <c r="E1304" t="s">
        <v>202</v>
      </c>
      <c r="F1304">
        <v>20</v>
      </c>
      <c r="G1304" s="1">
        <v>200000</v>
      </c>
      <c r="H1304" t="s">
        <v>20</v>
      </c>
      <c r="I1304" t="s">
        <v>23</v>
      </c>
    </row>
    <row r="1305" spans="1:9" x14ac:dyDescent="0.3">
      <c r="A1305">
        <v>1305</v>
      </c>
      <c r="B1305">
        <v>62</v>
      </c>
      <c r="C1305" t="s">
        <v>8</v>
      </c>
      <c r="D1305" t="s">
        <v>18</v>
      </c>
      <c r="E1305" t="s">
        <v>202</v>
      </c>
      <c r="F1305">
        <v>19</v>
      </c>
      <c r="G1305" s="1">
        <v>200000</v>
      </c>
      <c r="H1305" t="s">
        <v>32</v>
      </c>
      <c r="I1305" t="s">
        <v>23</v>
      </c>
    </row>
    <row r="1306" spans="1:9" x14ac:dyDescent="0.3">
      <c r="A1306">
        <v>1306</v>
      </c>
      <c r="B1306">
        <v>37</v>
      </c>
      <c r="C1306" t="s">
        <v>8</v>
      </c>
      <c r="D1306" t="s">
        <v>14</v>
      </c>
      <c r="E1306" t="s">
        <v>95</v>
      </c>
      <c r="F1306">
        <v>9</v>
      </c>
      <c r="G1306" s="1">
        <v>150000</v>
      </c>
      <c r="H1306" t="s">
        <v>11</v>
      </c>
      <c r="I1306" t="s">
        <v>12</v>
      </c>
    </row>
    <row r="1307" spans="1:9" x14ac:dyDescent="0.3">
      <c r="A1307">
        <v>1307</v>
      </c>
      <c r="B1307">
        <v>31</v>
      </c>
      <c r="C1307" t="s">
        <v>8</v>
      </c>
      <c r="D1307" t="s">
        <v>14</v>
      </c>
      <c r="E1307" t="s">
        <v>95</v>
      </c>
      <c r="F1307">
        <v>7</v>
      </c>
      <c r="G1307" s="1">
        <v>140000</v>
      </c>
      <c r="H1307" t="s">
        <v>11</v>
      </c>
      <c r="I1307" t="s">
        <v>44</v>
      </c>
    </row>
    <row r="1308" spans="1:9" x14ac:dyDescent="0.3">
      <c r="A1308">
        <v>1308</v>
      </c>
      <c r="B1308">
        <v>58</v>
      </c>
      <c r="C1308" t="s">
        <v>13</v>
      </c>
      <c r="D1308" t="s">
        <v>18</v>
      </c>
      <c r="E1308" t="s">
        <v>202</v>
      </c>
      <c r="F1308">
        <v>17</v>
      </c>
      <c r="G1308" s="1">
        <v>195000</v>
      </c>
      <c r="H1308" t="s">
        <v>27</v>
      </c>
      <c r="I1308" t="s">
        <v>12</v>
      </c>
    </row>
    <row r="1309" spans="1:9" x14ac:dyDescent="0.3">
      <c r="A1309">
        <v>1309</v>
      </c>
      <c r="B1309">
        <v>56</v>
      </c>
      <c r="C1309" t="s">
        <v>8</v>
      </c>
      <c r="D1309" t="s">
        <v>18</v>
      </c>
      <c r="E1309" t="s">
        <v>202</v>
      </c>
      <c r="F1309">
        <v>17</v>
      </c>
      <c r="G1309" s="1">
        <v>195000</v>
      </c>
      <c r="H1309" t="s">
        <v>11</v>
      </c>
      <c r="I1309" t="s">
        <v>12</v>
      </c>
    </row>
    <row r="1310" spans="1:9" x14ac:dyDescent="0.3">
      <c r="A1310">
        <v>1310</v>
      </c>
      <c r="B1310">
        <v>23</v>
      </c>
      <c r="C1310" t="s">
        <v>13</v>
      </c>
      <c r="D1310" t="s">
        <v>9</v>
      </c>
      <c r="E1310" t="s">
        <v>203</v>
      </c>
      <c r="F1310">
        <v>1</v>
      </c>
      <c r="G1310" s="1">
        <v>55000</v>
      </c>
      <c r="H1310" t="s">
        <v>32</v>
      </c>
      <c r="I1310" t="s">
        <v>23</v>
      </c>
    </row>
    <row r="1311" spans="1:9" x14ac:dyDescent="0.3">
      <c r="A1311">
        <v>1311</v>
      </c>
      <c r="B1311">
        <v>49</v>
      </c>
      <c r="C1311" t="s">
        <v>8</v>
      </c>
      <c r="D1311" t="s">
        <v>18</v>
      </c>
      <c r="E1311" t="s">
        <v>202</v>
      </c>
      <c r="F1311">
        <v>15</v>
      </c>
      <c r="G1311" s="1">
        <v>185000</v>
      </c>
      <c r="H1311" t="s">
        <v>16</v>
      </c>
      <c r="I1311" t="s">
        <v>12</v>
      </c>
    </row>
    <row r="1312" spans="1:9" x14ac:dyDescent="0.3">
      <c r="A1312">
        <v>1312</v>
      </c>
      <c r="B1312">
        <v>32</v>
      </c>
      <c r="C1312" t="s">
        <v>13</v>
      </c>
      <c r="D1312" t="s">
        <v>14</v>
      </c>
      <c r="E1312" t="s">
        <v>205</v>
      </c>
      <c r="F1312">
        <v>5</v>
      </c>
      <c r="G1312" s="1">
        <v>120000</v>
      </c>
      <c r="H1312" t="s">
        <v>16</v>
      </c>
      <c r="I1312" t="s">
        <v>12</v>
      </c>
    </row>
    <row r="1313" spans="1:9" x14ac:dyDescent="0.3">
      <c r="A1313">
        <v>1313</v>
      </c>
      <c r="B1313">
        <v>52</v>
      </c>
      <c r="C1313" t="s">
        <v>13</v>
      </c>
      <c r="D1313" t="s">
        <v>18</v>
      </c>
      <c r="E1313" t="s">
        <v>202</v>
      </c>
      <c r="F1313">
        <v>16</v>
      </c>
      <c r="G1313" s="1">
        <v>190000</v>
      </c>
      <c r="H1313" t="s">
        <v>20</v>
      </c>
      <c r="I1313" t="s">
        <v>12</v>
      </c>
    </row>
    <row r="1314" spans="1:9" x14ac:dyDescent="0.3">
      <c r="A1314">
        <v>1314</v>
      </c>
      <c r="B1314">
        <v>32</v>
      </c>
      <c r="C1314" t="s">
        <v>13</v>
      </c>
      <c r="D1314" t="s">
        <v>14</v>
      </c>
      <c r="E1314" t="s">
        <v>205</v>
      </c>
      <c r="F1314">
        <v>6</v>
      </c>
      <c r="G1314" s="1">
        <v>130000</v>
      </c>
      <c r="H1314" t="s">
        <v>27</v>
      </c>
      <c r="I1314" t="s">
        <v>28</v>
      </c>
    </row>
    <row r="1315" spans="1:9" x14ac:dyDescent="0.3">
      <c r="A1315">
        <v>1315</v>
      </c>
      <c r="B1315">
        <v>50</v>
      </c>
      <c r="C1315" t="s">
        <v>13</v>
      </c>
      <c r="D1315" t="s">
        <v>18</v>
      </c>
      <c r="E1315" t="s">
        <v>202</v>
      </c>
      <c r="F1315">
        <v>16</v>
      </c>
      <c r="G1315" s="1">
        <v>190000</v>
      </c>
      <c r="H1315" t="s">
        <v>16</v>
      </c>
      <c r="I1315" t="s">
        <v>23</v>
      </c>
    </row>
    <row r="1316" spans="1:9" x14ac:dyDescent="0.3">
      <c r="A1316">
        <v>1316</v>
      </c>
      <c r="B1316">
        <v>32</v>
      </c>
      <c r="C1316" t="s">
        <v>8</v>
      </c>
      <c r="D1316" t="s">
        <v>14</v>
      </c>
      <c r="E1316" t="s">
        <v>203</v>
      </c>
      <c r="F1316">
        <v>6</v>
      </c>
      <c r="G1316" s="1">
        <v>130000</v>
      </c>
      <c r="H1316" t="s">
        <v>27</v>
      </c>
      <c r="I1316" t="s">
        <v>30</v>
      </c>
    </row>
    <row r="1317" spans="1:9" x14ac:dyDescent="0.3">
      <c r="A1317">
        <v>1317</v>
      </c>
      <c r="B1317">
        <v>34</v>
      </c>
      <c r="C1317" t="s">
        <v>8</v>
      </c>
      <c r="D1317" t="s">
        <v>14</v>
      </c>
      <c r="E1317" t="s">
        <v>205</v>
      </c>
      <c r="F1317">
        <v>7</v>
      </c>
      <c r="G1317" s="1">
        <v>140000</v>
      </c>
      <c r="H1317" t="s">
        <v>11</v>
      </c>
      <c r="I1317" t="s">
        <v>12</v>
      </c>
    </row>
    <row r="1318" spans="1:9" x14ac:dyDescent="0.3">
      <c r="A1318">
        <v>1318</v>
      </c>
      <c r="B1318">
        <v>28</v>
      </c>
      <c r="C1318" t="s">
        <v>8</v>
      </c>
      <c r="D1318" t="s">
        <v>9</v>
      </c>
      <c r="E1318" t="s">
        <v>206</v>
      </c>
      <c r="F1318">
        <v>2</v>
      </c>
      <c r="G1318" s="1">
        <v>70000</v>
      </c>
      <c r="H1318" t="s">
        <v>32</v>
      </c>
      <c r="I1318" t="s">
        <v>12</v>
      </c>
    </row>
    <row r="1319" spans="1:9" x14ac:dyDescent="0.3">
      <c r="A1319">
        <v>1319</v>
      </c>
      <c r="B1319">
        <v>44</v>
      </c>
      <c r="C1319" t="s">
        <v>8</v>
      </c>
      <c r="D1319" t="s">
        <v>14</v>
      </c>
      <c r="E1319" t="s">
        <v>204</v>
      </c>
      <c r="F1319">
        <v>11</v>
      </c>
      <c r="G1319" s="1">
        <v>170000</v>
      </c>
      <c r="H1319" t="s">
        <v>16</v>
      </c>
      <c r="I1319" t="s">
        <v>23</v>
      </c>
    </row>
    <row r="1320" spans="1:9" x14ac:dyDescent="0.3">
      <c r="A1320">
        <v>1320</v>
      </c>
      <c r="B1320">
        <v>55</v>
      </c>
      <c r="C1320" t="s">
        <v>8</v>
      </c>
      <c r="D1320" t="s">
        <v>18</v>
      </c>
      <c r="E1320" t="s">
        <v>202</v>
      </c>
      <c r="F1320">
        <v>17</v>
      </c>
      <c r="G1320" s="1">
        <v>190000</v>
      </c>
      <c r="H1320" t="s">
        <v>20</v>
      </c>
      <c r="I1320" t="s">
        <v>12</v>
      </c>
    </row>
    <row r="1321" spans="1:9" x14ac:dyDescent="0.3">
      <c r="A1321">
        <v>1321</v>
      </c>
      <c r="B1321">
        <v>27</v>
      </c>
      <c r="C1321" t="s">
        <v>8</v>
      </c>
      <c r="D1321" t="s">
        <v>9</v>
      </c>
      <c r="E1321" t="s">
        <v>206</v>
      </c>
      <c r="F1321">
        <v>3</v>
      </c>
      <c r="G1321" s="1">
        <v>80000</v>
      </c>
      <c r="H1321" t="s">
        <v>32</v>
      </c>
      <c r="I1321" t="s">
        <v>33</v>
      </c>
    </row>
    <row r="1322" spans="1:9" x14ac:dyDescent="0.3">
      <c r="A1322">
        <v>1322</v>
      </c>
      <c r="B1322">
        <v>46</v>
      </c>
      <c r="C1322" t="s">
        <v>8</v>
      </c>
      <c r="D1322" t="s">
        <v>18</v>
      </c>
      <c r="E1322" t="s">
        <v>202</v>
      </c>
      <c r="F1322">
        <v>14</v>
      </c>
      <c r="G1322" s="1">
        <v>180000</v>
      </c>
      <c r="H1322" t="s">
        <v>11</v>
      </c>
      <c r="I1322" t="s">
        <v>23</v>
      </c>
    </row>
    <row r="1323" spans="1:9" x14ac:dyDescent="0.3">
      <c r="A1323">
        <v>1323</v>
      </c>
      <c r="B1323">
        <v>27</v>
      </c>
      <c r="C1323" t="s">
        <v>13</v>
      </c>
      <c r="D1323" t="s">
        <v>14</v>
      </c>
      <c r="E1323" t="s">
        <v>203</v>
      </c>
      <c r="F1323">
        <v>2</v>
      </c>
      <c r="G1323" s="1">
        <v>70000</v>
      </c>
      <c r="H1323" t="s">
        <v>11</v>
      </c>
      <c r="I1323" t="s">
        <v>44</v>
      </c>
    </row>
    <row r="1324" spans="1:9" x14ac:dyDescent="0.3">
      <c r="A1324">
        <v>1324</v>
      </c>
      <c r="B1324">
        <v>45</v>
      </c>
      <c r="C1324" t="s">
        <v>8</v>
      </c>
      <c r="D1324" t="s">
        <v>18</v>
      </c>
      <c r="E1324" t="s">
        <v>204</v>
      </c>
      <c r="F1324">
        <v>14</v>
      </c>
      <c r="G1324" s="1">
        <v>185000</v>
      </c>
      <c r="H1324" t="s">
        <v>27</v>
      </c>
      <c r="I1324" t="s">
        <v>30</v>
      </c>
    </row>
    <row r="1325" spans="1:9" x14ac:dyDescent="0.3">
      <c r="A1325">
        <v>1325</v>
      </c>
      <c r="B1325">
        <v>23</v>
      </c>
      <c r="C1325" t="s">
        <v>13</v>
      </c>
      <c r="D1325" t="s">
        <v>9</v>
      </c>
      <c r="E1325" t="s">
        <v>206</v>
      </c>
      <c r="F1325">
        <v>1</v>
      </c>
      <c r="G1325" s="1">
        <v>55000</v>
      </c>
      <c r="H1325" t="s">
        <v>16</v>
      </c>
      <c r="I1325" t="s">
        <v>39</v>
      </c>
    </row>
    <row r="1326" spans="1:9" x14ac:dyDescent="0.3">
      <c r="A1326">
        <v>1326</v>
      </c>
      <c r="B1326">
        <v>36</v>
      </c>
      <c r="C1326" t="s">
        <v>13</v>
      </c>
      <c r="D1326" t="s">
        <v>14</v>
      </c>
      <c r="E1326" t="s">
        <v>205</v>
      </c>
      <c r="F1326">
        <v>8</v>
      </c>
      <c r="G1326" s="1">
        <v>140000</v>
      </c>
      <c r="H1326" t="s">
        <v>11</v>
      </c>
      <c r="I1326" t="s">
        <v>12</v>
      </c>
    </row>
    <row r="1327" spans="1:9" x14ac:dyDescent="0.3">
      <c r="A1327">
        <v>1327</v>
      </c>
      <c r="B1327">
        <v>47</v>
      </c>
      <c r="C1327" t="s">
        <v>13</v>
      </c>
      <c r="D1327" t="s">
        <v>18</v>
      </c>
      <c r="E1327" t="s">
        <v>95</v>
      </c>
      <c r="F1327">
        <v>14</v>
      </c>
      <c r="G1327" s="1">
        <v>170000</v>
      </c>
      <c r="H1327" t="s">
        <v>20</v>
      </c>
      <c r="I1327" t="s">
        <v>56</v>
      </c>
    </row>
    <row r="1328" spans="1:9" x14ac:dyDescent="0.3">
      <c r="A1328">
        <v>1328</v>
      </c>
      <c r="B1328">
        <v>33</v>
      </c>
      <c r="C1328" t="s">
        <v>8</v>
      </c>
      <c r="D1328" t="s">
        <v>14</v>
      </c>
      <c r="E1328" t="s">
        <v>203</v>
      </c>
      <c r="F1328">
        <v>6</v>
      </c>
      <c r="G1328" s="1">
        <v>130000</v>
      </c>
      <c r="H1328" t="s">
        <v>27</v>
      </c>
      <c r="I1328" t="s">
        <v>30</v>
      </c>
    </row>
    <row r="1329" spans="1:9" x14ac:dyDescent="0.3">
      <c r="A1329">
        <v>1329</v>
      </c>
      <c r="B1329">
        <v>43</v>
      </c>
      <c r="C1329" t="s">
        <v>8</v>
      </c>
      <c r="D1329" t="s">
        <v>18</v>
      </c>
      <c r="E1329" t="s">
        <v>202</v>
      </c>
      <c r="F1329">
        <v>13</v>
      </c>
      <c r="G1329" s="1">
        <v>180000</v>
      </c>
      <c r="H1329" t="s">
        <v>16</v>
      </c>
      <c r="I1329" t="s">
        <v>39</v>
      </c>
    </row>
    <row r="1330" spans="1:9" x14ac:dyDescent="0.3">
      <c r="A1330">
        <v>1330</v>
      </c>
      <c r="B1330">
        <v>30</v>
      </c>
      <c r="C1330" t="s">
        <v>8</v>
      </c>
      <c r="D1330" t="s">
        <v>9</v>
      </c>
      <c r="E1330" t="s">
        <v>203</v>
      </c>
      <c r="F1330">
        <v>4</v>
      </c>
      <c r="G1330" s="1">
        <v>95000</v>
      </c>
      <c r="H1330" t="s">
        <v>16</v>
      </c>
      <c r="I1330" t="s">
        <v>12</v>
      </c>
    </row>
    <row r="1331" spans="1:9" x14ac:dyDescent="0.3">
      <c r="A1331">
        <v>1331</v>
      </c>
      <c r="B1331">
        <v>28</v>
      </c>
      <c r="C1331" t="s">
        <v>13</v>
      </c>
      <c r="D1331" t="s">
        <v>9</v>
      </c>
      <c r="E1331" t="s">
        <v>206</v>
      </c>
      <c r="F1331">
        <v>2</v>
      </c>
      <c r="G1331" s="1">
        <v>70000</v>
      </c>
      <c r="H1331" t="s">
        <v>11</v>
      </c>
      <c r="I1331" t="s">
        <v>44</v>
      </c>
    </row>
    <row r="1332" spans="1:9" x14ac:dyDescent="0.3">
      <c r="A1332">
        <v>1332</v>
      </c>
      <c r="B1332">
        <v>43</v>
      </c>
      <c r="C1332" t="s">
        <v>8</v>
      </c>
      <c r="D1332" t="s">
        <v>14</v>
      </c>
      <c r="E1332" t="s">
        <v>204</v>
      </c>
      <c r="F1332">
        <v>12</v>
      </c>
      <c r="G1332" s="1">
        <v>165000</v>
      </c>
      <c r="H1332" t="s">
        <v>20</v>
      </c>
      <c r="I1332" t="s">
        <v>12</v>
      </c>
    </row>
    <row r="1333" spans="1:9" x14ac:dyDescent="0.3">
      <c r="A1333">
        <v>1333</v>
      </c>
      <c r="B1333">
        <v>43</v>
      </c>
      <c r="C1333" t="s">
        <v>8</v>
      </c>
      <c r="D1333" t="s">
        <v>18</v>
      </c>
      <c r="E1333" t="s">
        <v>204</v>
      </c>
      <c r="F1333">
        <v>13</v>
      </c>
      <c r="G1333" s="1">
        <v>185000</v>
      </c>
      <c r="H1333" t="s">
        <v>27</v>
      </c>
      <c r="I1333" t="s">
        <v>28</v>
      </c>
    </row>
    <row r="1334" spans="1:9" x14ac:dyDescent="0.3">
      <c r="A1334">
        <v>1334</v>
      </c>
      <c r="B1334">
        <v>36</v>
      </c>
      <c r="C1334" t="s">
        <v>8</v>
      </c>
      <c r="D1334" t="s">
        <v>14</v>
      </c>
      <c r="E1334" t="s">
        <v>95</v>
      </c>
      <c r="F1334">
        <v>7</v>
      </c>
      <c r="G1334" s="1">
        <v>140000</v>
      </c>
      <c r="H1334" t="s">
        <v>11</v>
      </c>
      <c r="I1334" t="s">
        <v>12</v>
      </c>
    </row>
    <row r="1335" spans="1:9" x14ac:dyDescent="0.3">
      <c r="A1335">
        <v>1335</v>
      </c>
      <c r="B1335">
        <v>24</v>
      </c>
      <c r="C1335" t="s">
        <v>8</v>
      </c>
      <c r="D1335" t="s">
        <v>9</v>
      </c>
      <c r="E1335" t="s">
        <v>206</v>
      </c>
      <c r="F1335">
        <v>1</v>
      </c>
      <c r="G1335" s="1">
        <v>60000</v>
      </c>
      <c r="H1335" t="s">
        <v>32</v>
      </c>
      <c r="I1335" t="s">
        <v>12</v>
      </c>
    </row>
    <row r="1336" spans="1:9" x14ac:dyDescent="0.3">
      <c r="A1336">
        <v>1336</v>
      </c>
      <c r="B1336">
        <v>28</v>
      </c>
      <c r="C1336" t="s">
        <v>13</v>
      </c>
      <c r="D1336" t="s">
        <v>9</v>
      </c>
      <c r="E1336" t="s">
        <v>206</v>
      </c>
      <c r="F1336">
        <v>3</v>
      </c>
      <c r="G1336" s="1">
        <v>80000</v>
      </c>
      <c r="H1336" t="s">
        <v>32</v>
      </c>
      <c r="I1336" t="s">
        <v>23</v>
      </c>
    </row>
    <row r="1337" spans="1:9" x14ac:dyDescent="0.3">
      <c r="A1337">
        <v>1337</v>
      </c>
      <c r="B1337">
        <v>37</v>
      </c>
      <c r="C1337" t="s">
        <v>8</v>
      </c>
      <c r="D1337" t="s">
        <v>14</v>
      </c>
      <c r="E1337" t="s">
        <v>95</v>
      </c>
      <c r="F1337">
        <v>9</v>
      </c>
      <c r="G1337" s="1">
        <v>150000</v>
      </c>
      <c r="H1337" t="s">
        <v>27</v>
      </c>
      <c r="I1337" t="s">
        <v>12</v>
      </c>
    </row>
    <row r="1338" spans="1:9" x14ac:dyDescent="0.3">
      <c r="A1338">
        <v>1338</v>
      </c>
      <c r="B1338">
        <v>41</v>
      </c>
      <c r="C1338" t="s">
        <v>13</v>
      </c>
      <c r="D1338" t="s">
        <v>18</v>
      </c>
      <c r="E1338" t="s">
        <v>202</v>
      </c>
      <c r="F1338">
        <v>14</v>
      </c>
      <c r="G1338" s="1">
        <v>185000</v>
      </c>
      <c r="H1338" t="s">
        <v>32</v>
      </c>
      <c r="I1338" t="s">
        <v>23</v>
      </c>
    </row>
    <row r="1339" spans="1:9" x14ac:dyDescent="0.3">
      <c r="A1339">
        <v>1339</v>
      </c>
      <c r="B1339">
        <v>26</v>
      </c>
      <c r="C1339" t="s">
        <v>8</v>
      </c>
      <c r="D1339" t="s">
        <v>9</v>
      </c>
      <c r="E1339" t="s">
        <v>206</v>
      </c>
      <c r="F1339">
        <v>2</v>
      </c>
      <c r="G1339" s="1">
        <v>70000</v>
      </c>
      <c r="H1339" t="s">
        <v>20</v>
      </c>
      <c r="I1339" t="s">
        <v>12</v>
      </c>
    </row>
    <row r="1340" spans="1:9" x14ac:dyDescent="0.3">
      <c r="A1340">
        <v>1340</v>
      </c>
      <c r="B1340">
        <v>28</v>
      </c>
      <c r="C1340" t="s">
        <v>13</v>
      </c>
      <c r="D1340" t="s">
        <v>14</v>
      </c>
      <c r="E1340" t="s">
        <v>203</v>
      </c>
      <c r="F1340">
        <v>3</v>
      </c>
      <c r="G1340" s="1">
        <v>90000</v>
      </c>
      <c r="H1340" t="s">
        <v>16</v>
      </c>
      <c r="I1340" t="s">
        <v>12</v>
      </c>
    </row>
    <row r="1341" spans="1:9" x14ac:dyDescent="0.3">
      <c r="A1341">
        <v>1341</v>
      </c>
      <c r="B1341">
        <v>43</v>
      </c>
      <c r="C1341" t="s">
        <v>8</v>
      </c>
      <c r="D1341" t="s">
        <v>18</v>
      </c>
      <c r="E1341" t="s">
        <v>95</v>
      </c>
      <c r="F1341">
        <v>12</v>
      </c>
      <c r="G1341" s="1">
        <v>170000</v>
      </c>
      <c r="H1341" t="s">
        <v>16</v>
      </c>
      <c r="I1341" t="s">
        <v>23</v>
      </c>
    </row>
    <row r="1342" spans="1:9" x14ac:dyDescent="0.3">
      <c r="A1342">
        <v>1342</v>
      </c>
      <c r="B1342">
        <v>42</v>
      </c>
      <c r="C1342" t="s">
        <v>8</v>
      </c>
      <c r="D1342" t="s">
        <v>18</v>
      </c>
      <c r="E1342" t="s">
        <v>95</v>
      </c>
      <c r="F1342">
        <v>14</v>
      </c>
      <c r="G1342" s="1">
        <v>170000</v>
      </c>
      <c r="H1342" t="s">
        <v>16</v>
      </c>
      <c r="I1342" t="s">
        <v>39</v>
      </c>
    </row>
    <row r="1343" spans="1:9" x14ac:dyDescent="0.3">
      <c r="A1343">
        <v>1343</v>
      </c>
      <c r="B1343">
        <v>48</v>
      </c>
      <c r="C1343" t="s">
        <v>8</v>
      </c>
      <c r="D1343" t="s">
        <v>18</v>
      </c>
      <c r="E1343" t="s">
        <v>204</v>
      </c>
      <c r="F1343">
        <v>16</v>
      </c>
      <c r="G1343" s="1">
        <v>190000</v>
      </c>
      <c r="H1343" t="s">
        <v>20</v>
      </c>
      <c r="I1343" t="s">
        <v>56</v>
      </c>
    </row>
    <row r="1344" spans="1:9" x14ac:dyDescent="0.3">
      <c r="A1344">
        <v>1344</v>
      </c>
      <c r="B1344">
        <v>27</v>
      </c>
      <c r="C1344" t="s">
        <v>13</v>
      </c>
      <c r="D1344" t="s">
        <v>14</v>
      </c>
      <c r="E1344" t="s">
        <v>203</v>
      </c>
      <c r="F1344">
        <v>2</v>
      </c>
      <c r="G1344" s="1">
        <v>70000</v>
      </c>
      <c r="H1344" t="s">
        <v>16</v>
      </c>
      <c r="I1344" t="s">
        <v>17</v>
      </c>
    </row>
    <row r="1345" spans="1:9" x14ac:dyDescent="0.3">
      <c r="A1345">
        <v>1345</v>
      </c>
      <c r="B1345">
        <v>49</v>
      </c>
      <c r="C1345" t="s">
        <v>8</v>
      </c>
      <c r="D1345" t="s">
        <v>18</v>
      </c>
      <c r="E1345" t="s">
        <v>202</v>
      </c>
      <c r="F1345">
        <v>15</v>
      </c>
      <c r="G1345" s="1">
        <v>185000</v>
      </c>
      <c r="H1345" t="s">
        <v>20</v>
      </c>
      <c r="I1345" t="s">
        <v>23</v>
      </c>
    </row>
    <row r="1346" spans="1:9" x14ac:dyDescent="0.3">
      <c r="A1346">
        <v>1346</v>
      </c>
      <c r="B1346">
        <v>44</v>
      </c>
      <c r="C1346" t="s">
        <v>8</v>
      </c>
      <c r="D1346" t="s">
        <v>18</v>
      </c>
      <c r="E1346" t="s">
        <v>204</v>
      </c>
      <c r="F1346">
        <v>12</v>
      </c>
      <c r="G1346" s="1">
        <v>170000</v>
      </c>
      <c r="H1346" t="s">
        <v>20</v>
      </c>
      <c r="I1346" t="s">
        <v>56</v>
      </c>
    </row>
    <row r="1347" spans="1:9" x14ac:dyDescent="0.3">
      <c r="A1347">
        <v>1347</v>
      </c>
      <c r="B1347">
        <v>27</v>
      </c>
      <c r="C1347" t="s">
        <v>13</v>
      </c>
      <c r="D1347" t="s">
        <v>14</v>
      </c>
      <c r="E1347" t="s">
        <v>205</v>
      </c>
      <c r="F1347">
        <v>3</v>
      </c>
      <c r="G1347" s="1">
        <v>100000</v>
      </c>
      <c r="H1347" t="s">
        <v>20</v>
      </c>
      <c r="I1347" t="s">
        <v>23</v>
      </c>
    </row>
    <row r="1348" spans="1:9" x14ac:dyDescent="0.3">
      <c r="A1348">
        <v>1348</v>
      </c>
      <c r="B1348">
        <v>37</v>
      </c>
      <c r="C1348" t="s">
        <v>8</v>
      </c>
      <c r="D1348" t="s">
        <v>14</v>
      </c>
      <c r="E1348" t="s">
        <v>95</v>
      </c>
      <c r="F1348">
        <v>10</v>
      </c>
      <c r="G1348" s="1">
        <v>155000</v>
      </c>
      <c r="H1348" t="s">
        <v>27</v>
      </c>
      <c r="I1348" t="s">
        <v>12</v>
      </c>
    </row>
    <row r="1349" spans="1:9" x14ac:dyDescent="0.3">
      <c r="A1349">
        <v>1349</v>
      </c>
      <c r="B1349">
        <v>44</v>
      </c>
      <c r="C1349" t="s">
        <v>13</v>
      </c>
      <c r="D1349" t="s">
        <v>14</v>
      </c>
      <c r="E1349" t="s">
        <v>204</v>
      </c>
      <c r="F1349">
        <v>12</v>
      </c>
      <c r="G1349" s="1">
        <v>170000</v>
      </c>
      <c r="H1349" t="s">
        <v>32</v>
      </c>
      <c r="I1349" t="s">
        <v>23</v>
      </c>
    </row>
    <row r="1350" spans="1:9" x14ac:dyDescent="0.3">
      <c r="A1350">
        <v>1350</v>
      </c>
      <c r="B1350">
        <v>56</v>
      </c>
      <c r="C1350" t="s">
        <v>8</v>
      </c>
      <c r="D1350" t="s">
        <v>18</v>
      </c>
      <c r="E1350" t="s">
        <v>202</v>
      </c>
      <c r="F1350">
        <v>18</v>
      </c>
      <c r="G1350" s="1">
        <v>195000</v>
      </c>
      <c r="H1350" t="s">
        <v>32</v>
      </c>
      <c r="I1350" t="s">
        <v>33</v>
      </c>
    </row>
    <row r="1351" spans="1:9" x14ac:dyDescent="0.3">
      <c r="A1351">
        <v>1351</v>
      </c>
      <c r="B1351">
        <v>49</v>
      </c>
      <c r="C1351" t="s">
        <v>8</v>
      </c>
      <c r="D1351" t="s">
        <v>18</v>
      </c>
      <c r="E1351" t="s">
        <v>202</v>
      </c>
      <c r="F1351">
        <v>15</v>
      </c>
      <c r="G1351" s="1">
        <v>185000</v>
      </c>
      <c r="H1351" t="s">
        <v>20</v>
      </c>
      <c r="I1351" t="s">
        <v>23</v>
      </c>
    </row>
    <row r="1352" spans="1:9" x14ac:dyDescent="0.3">
      <c r="A1352">
        <v>1352</v>
      </c>
      <c r="B1352">
        <v>27</v>
      </c>
      <c r="C1352" t="s">
        <v>8</v>
      </c>
      <c r="D1352" t="s">
        <v>9</v>
      </c>
      <c r="E1352" t="s">
        <v>206</v>
      </c>
      <c r="F1352">
        <v>2</v>
      </c>
      <c r="G1352" s="1">
        <v>70000</v>
      </c>
      <c r="H1352" t="s">
        <v>16</v>
      </c>
      <c r="I1352" t="s">
        <v>39</v>
      </c>
    </row>
    <row r="1353" spans="1:9" x14ac:dyDescent="0.3">
      <c r="A1353">
        <v>1353</v>
      </c>
      <c r="B1353">
        <v>48</v>
      </c>
      <c r="C1353" t="s">
        <v>8</v>
      </c>
      <c r="D1353" t="s">
        <v>18</v>
      </c>
      <c r="E1353" t="s">
        <v>204</v>
      </c>
      <c r="F1353">
        <v>16</v>
      </c>
      <c r="G1353" s="1">
        <v>190000</v>
      </c>
      <c r="H1353" t="s">
        <v>27</v>
      </c>
      <c r="I1353" t="s">
        <v>28</v>
      </c>
    </row>
    <row r="1354" spans="1:9" x14ac:dyDescent="0.3">
      <c r="A1354">
        <v>1354</v>
      </c>
      <c r="B1354">
        <v>31</v>
      </c>
      <c r="C1354" t="s">
        <v>8</v>
      </c>
      <c r="D1354" t="s">
        <v>14</v>
      </c>
      <c r="E1354" t="s">
        <v>205</v>
      </c>
      <c r="F1354">
        <v>7</v>
      </c>
      <c r="G1354" s="1">
        <v>140000</v>
      </c>
      <c r="H1354" t="s">
        <v>32</v>
      </c>
      <c r="I1354" t="s">
        <v>12</v>
      </c>
    </row>
    <row r="1355" spans="1:9" x14ac:dyDescent="0.3">
      <c r="A1355">
        <v>1355</v>
      </c>
      <c r="B1355">
        <v>25</v>
      </c>
      <c r="C1355" t="s">
        <v>8</v>
      </c>
      <c r="D1355" t="s">
        <v>9</v>
      </c>
      <c r="E1355" t="s">
        <v>206</v>
      </c>
      <c r="F1355">
        <v>1</v>
      </c>
      <c r="G1355" s="1">
        <v>60000</v>
      </c>
      <c r="H1355" t="s">
        <v>20</v>
      </c>
      <c r="I1355" t="s">
        <v>23</v>
      </c>
    </row>
    <row r="1356" spans="1:9" x14ac:dyDescent="0.3">
      <c r="A1356">
        <v>1356</v>
      </c>
      <c r="B1356">
        <v>50</v>
      </c>
      <c r="C1356" t="s">
        <v>8</v>
      </c>
      <c r="D1356" t="s">
        <v>18</v>
      </c>
      <c r="E1356" t="s">
        <v>202</v>
      </c>
      <c r="F1356">
        <v>16</v>
      </c>
      <c r="G1356" s="1">
        <v>190000</v>
      </c>
      <c r="H1356" t="s">
        <v>11</v>
      </c>
      <c r="I1356" t="s">
        <v>12</v>
      </c>
    </row>
    <row r="1357" spans="1:9" x14ac:dyDescent="0.3">
      <c r="A1357">
        <v>1357</v>
      </c>
      <c r="B1357">
        <v>46</v>
      </c>
      <c r="C1357" t="s">
        <v>8</v>
      </c>
      <c r="D1357" t="s">
        <v>18</v>
      </c>
      <c r="E1357" t="s">
        <v>202</v>
      </c>
      <c r="F1357">
        <v>14</v>
      </c>
      <c r="G1357" s="1">
        <v>180000</v>
      </c>
      <c r="H1357" t="s">
        <v>27</v>
      </c>
      <c r="I1357" t="s">
        <v>12</v>
      </c>
    </row>
    <row r="1358" spans="1:9" x14ac:dyDescent="0.3">
      <c r="A1358">
        <v>1358</v>
      </c>
      <c r="B1358">
        <v>33</v>
      </c>
      <c r="C1358" t="s">
        <v>8</v>
      </c>
      <c r="D1358" t="s">
        <v>14</v>
      </c>
      <c r="E1358" t="s">
        <v>205</v>
      </c>
      <c r="F1358">
        <v>6</v>
      </c>
      <c r="G1358" s="1">
        <v>130000</v>
      </c>
      <c r="H1358" t="s">
        <v>20</v>
      </c>
      <c r="I1358" t="s">
        <v>56</v>
      </c>
    </row>
    <row r="1359" spans="1:9" x14ac:dyDescent="0.3">
      <c r="A1359">
        <v>1359</v>
      </c>
      <c r="B1359">
        <v>42</v>
      </c>
      <c r="C1359" t="s">
        <v>8</v>
      </c>
      <c r="D1359" t="s">
        <v>18</v>
      </c>
      <c r="E1359" t="s">
        <v>95</v>
      </c>
      <c r="F1359">
        <v>14</v>
      </c>
      <c r="G1359" s="1">
        <v>170000</v>
      </c>
      <c r="H1359" t="s">
        <v>16</v>
      </c>
      <c r="I1359" t="s">
        <v>23</v>
      </c>
    </row>
    <row r="1360" spans="1:9" x14ac:dyDescent="0.3">
      <c r="A1360">
        <v>1360</v>
      </c>
      <c r="B1360">
        <v>41</v>
      </c>
      <c r="C1360" t="s">
        <v>8</v>
      </c>
      <c r="D1360" t="s">
        <v>18</v>
      </c>
      <c r="E1360" t="s">
        <v>204</v>
      </c>
      <c r="F1360">
        <v>12</v>
      </c>
      <c r="G1360" s="1">
        <v>165000</v>
      </c>
      <c r="H1360" t="s">
        <v>32</v>
      </c>
      <c r="I1360" t="s">
        <v>33</v>
      </c>
    </row>
    <row r="1361" spans="1:9" x14ac:dyDescent="0.3">
      <c r="A1361">
        <v>1361</v>
      </c>
      <c r="B1361">
        <v>43</v>
      </c>
      <c r="C1361" t="s">
        <v>8</v>
      </c>
      <c r="D1361" t="s">
        <v>18</v>
      </c>
      <c r="E1361" t="s">
        <v>204</v>
      </c>
      <c r="F1361">
        <v>13</v>
      </c>
      <c r="G1361" s="1">
        <v>185000</v>
      </c>
      <c r="H1361" t="s">
        <v>11</v>
      </c>
      <c r="I1361" t="s">
        <v>44</v>
      </c>
    </row>
    <row r="1362" spans="1:9" x14ac:dyDescent="0.3">
      <c r="A1362">
        <v>1362</v>
      </c>
      <c r="B1362">
        <v>32</v>
      </c>
      <c r="C1362" t="s">
        <v>8</v>
      </c>
      <c r="D1362" t="s">
        <v>14</v>
      </c>
      <c r="E1362" t="s">
        <v>203</v>
      </c>
      <c r="F1362">
        <v>6</v>
      </c>
      <c r="G1362" s="1">
        <v>130000</v>
      </c>
      <c r="H1362" t="s">
        <v>32</v>
      </c>
      <c r="I1362" t="s">
        <v>23</v>
      </c>
    </row>
    <row r="1363" spans="1:9" x14ac:dyDescent="0.3">
      <c r="A1363">
        <v>1363</v>
      </c>
      <c r="B1363">
        <v>24</v>
      </c>
      <c r="C1363" t="s">
        <v>8</v>
      </c>
      <c r="D1363" t="s">
        <v>9</v>
      </c>
      <c r="E1363" t="s">
        <v>206</v>
      </c>
      <c r="F1363">
        <v>1</v>
      </c>
      <c r="G1363" s="1">
        <v>60000</v>
      </c>
      <c r="H1363" t="s">
        <v>16</v>
      </c>
      <c r="I1363" t="s">
        <v>23</v>
      </c>
    </row>
    <row r="1364" spans="1:9" x14ac:dyDescent="0.3">
      <c r="A1364">
        <v>1364</v>
      </c>
      <c r="B1364">
        <v>44</v>
      </c>
      <c r="C1364" t="s">
        <v>13</v>
      </c>
      <c r="D1364" t="s">
        <v>14</v>
      </c>
      <c r="E1364" t="s">
        <v>95</v>
      </c>
      <c r="F1364">
        <v>11</v>
      </c>
      <c r="G1364" s="1">
        <v>170000</v>
      </c>
      <c r="H1364" t="s">
        <v>27</v>
      </c>
      <c r="I1364" t="s">
        <v>28</v>
      </c>
    </row>
    <row r="1365" spans="1:9" x14ac:dyDescent="0.3">
      <c r="A1365">
        <v>1365</v>
      </c>
      <c r="B1365">
        <v>36</v>
      </c>
      <c r="C1365" t="s">
        <v>8</v>
      </c>
      <c r="D1365" t="s">
        <v>14</v>
      </c>
      <c r="E1365" t="s">
        <v>95</v>
      </c>
      <c r="F1365">
        <v>7</v>
      </c>
      <c r="G1365" s="1">
        <v>140000</v>
      </c>
      <c r="H1365" t="s">
        <v>27</v>
      </c>
      <c r="I1365" t="s">
        <v>12</v>
      </c>
    </row>
    <row r="1366" spans="1:9" x14ac:dyDescent="0.3">
      <c r="A1366">
        <v>1366</v>
      </c>
      <c r="B1366">
        <v>28</v>
      </c>
      <c r="C1366" t="s">
        <v>13</v>
      </c>
      <c r="D1366" t="s">
        <v>14</v>
      </c>
      <c r="E1366" t="s">
        <v>205</v>
      </c>
      <c r="F1366">
        <v>4</v>
      </c>
      <c r="G1366" s="1">
        <v>110000</v>
      </c>
      <c r="H1366" t="s">
        <v>32</v>
      </c>
      <c r="I1366" t="s">
        <v>12</v>
      </c>
    </row>
    <row r="1367" spans="1:9" x14ac:dyDescent="0.3">
      <c r="A1367">
        <v>1367</v>
      </c>
      <c r="B1367">
        <v>28</v>
      </c>
      <c r="C1367" t="s">
        <v>8</v>
      </c>
      <c r="D1367" t="s">
        <v>9</v>
      </c>
      <c r="E1367" t="s">
        <v>206</v>
      </c>
      <c r="F1367">
        <v>2</v>
      </c>
      <c r="G1367" s="1">
        <v>70000</v>
      </c>
      <c r="H1367" t="s">
        <v>16</v>
      </c>
      <c r="I1367" t="s">
        <v>12</v>
      </c>
    </row>
    <row r="1368" spans="1:9" x14ac:dyDescent="0.3">
      <c r="A1368">
        <v>1368</v>
      </c>
      <c r="B1368">
        <v>37</v>
      </c>
      <c r="C1368" t="s">
        <v>8</v>
      </c>
      <c r="D1368" t="s">
        <v>14</v>
      </c>
      <c r="E1368" t="s">
        <v>95</v>
      </c>
      <c r="F1368">
        <v>9</v>
      </c>
      <c r="G1368" s="1">
        <v>145000</v>
      </c>
      <c r="H1368" t="s">
        <v>11</v>
      </c>
      <c r="I1368" t="s">
        <v>23</v>
      </c>
    </row>
    <row r="1369" spans="1:9" x14ac:dyDescent="0.3">
      <c r="A1369">
        <v>1369</v>
      </c>
      <c r="B1369">
        <v>54</v>
      </c>
      <c r="C1369" t="s">
        <v>8</v>
      </c>
      <c r="D1369" t="s">
        <v>18</v>
      </c>
      <c r="E1369" t="s">
        <v>202</v>
      </c>
      <c r="F1369">
        <v>16</v>
      </c>
      <c r="G1369" s="1">
        <v>190000</v>
      </c>
      <c r="H1369" t="s">
        <v>16</v>
      </c>
      <c r="I1369" t="s">
        <v>17</v>
      </c>
    </row>
    <row r="1370" spans="1:9" x14ac:dyDescent="0.3">
      <c r="A1370">
        <v>1370</v>
      </c>
      <c r="B1370">
        <v>58</v>
      </c>
      <c r="C1370" t="s">
        <v>8</v>
      </c>
      <c r="D1370" t="s">
        <v>18</v>
      </c>
      <c r="E1370" t="s">
        <v>202</v>
      </c>
      <c r="F1370">
        <v>17</v>
      </c>
      <c r="G1370" s="1">
        <v>200000</v>
      </c>
      <c r="H1370" t="s">
        <v>27</v>
      </c>
      <c r="I1370" t="s">
        <v>12</v>
      </c>
    </row>
    <row r="1371" spans="1:9" x14ac:dyDescent="0.3">
      <c r="A1371">
        <v>1371</v>
      </c>
      <c r="B1371">
        <v>27</v>
      </c>
      <c r="C1371" t="s">
        <v>8</v>
      </c>
      <c r="D1371" t="s">
        <v>9</v>
      </c>
      <c r="E1371" t="s">
        <v>206</v>
      </c>
      <c r="F1371">
        <v>3</v>
      </c>
      <c r="G1371" s="1">
        <v>80000</v>
      </c>
      <c r="H1371" t="s">
        <v>20</v>
      </c>
      <c r="I1371" t="s">
        <v>56</v>
      </c>
    </row>
    <row r="1372" spans="1:9" x14ac:dyDescent="0.3">
      <c r="A1372">
        <v>1372</v>
      </c>
      <c r="B1372">
        <v>30</v>
      </c>
      <c r="C1372" t="s">
        <v>8</v>
      </c>
      <c r="D1372" t="s">
        <v>9</v>
      </c>
      <c r="E1372" t="s">
        <v>203</v>
      </c>
      <c r="F1372">
        <v>4</v>
      </c>
      <c r="G1372" s="1">
        <v>95000</v>
      </c>
      <c r="H1372" t="s">
        <v>16</v>
      </c>
      <c r="I1372" t="s">
        <v>39</v>
      </c>
    </row>
    <row r="1373" spans="1:9" x14ac:dyDescent="0.3">
      <c r="A1373">
        <v>1373</v>
      </c>
      <c r="B1373">
        <v>27</v>
      </c>
      <c r="C1373" t="s">
        <v>13</v>
      </c>
      <c r="D1373" t="s">
        <v>14</v>
      </c>
      <c r="E1373" t="s">
        <v>205</v>
      </c>
      <c r="F1373">
        <v>3</v>
      </c>
      <c r="G1373" s="1">
        <v>100000</v>
      </c>
      <c r="H1373" t="s">
        <v>16</v>
      </c>
      <c r="I1373" t="s">
        <v>17</v>
      </c>
    </row>
    <row r="1374" spans="1:9" x14ac:dyDescent="0.3">
      <c r="A1374">
        <v>1374</v>
      </c>
      <c r="B1374">
        <v>54</v>
      </c>
      <c r="C1374" t="s">
        <v>8</v>
      </c>
      <c r="D1374" t="s">
        <v>18</v>
      </c>
      <c r="E1374" t="s">
        <v>202</v>
      </c>
      <c r="F1374">
        <v>17</v>
      </c>
      <c r="G1374" s="1">
        <v>195000</v>
      </c>
      <c r="H1374" t="s">
        <v>32</v>
      </c>
      <c r="I1374" t="s">
        <v>23</v>
      </c>
    </row>
    <row r="1375" spans="1:9" x14ac:dyDescent="0.3">
      <c r="A1375">
        <v>1375</v>
      </c>
      <c r="B1375">
        <v>49</v>
      </c>
      <c r="C1375" t="s">
        <v>8</v>
      </c>
      <c r="D1375" t="s">
        <v>18</v>
      </c>
      <c r="E1375" t="s">
        <v>202</v>
      </c>
      <c r="F1375">
        <v>15</v>
      </c>
      <c r="G1375" s="1">
        <v>185000</v>
      </c>
      <c r="H1375" t="s">
        <v>27</v>
      </c>
      <c r="I1375" t="s">
        <v>12</v>
      </c>
    </row>
    <row r="1376" spans="1:9" x14ac:dyDescent="0.3">
      <c r="A1376">
        <v>1376</v>
      </c>
      <c r="B1376">
        <v>38</v>
      </c>
      <c r="C1376" t="s">
        <v>8</v>
      </c>
      <c r="D1376" t="s">
        <v>14</v>
      </c>
      <c r="E1376" t="s">
        <v>95</v>
      </c>
      <c r="F1376">
        <v>10</v>
      </c>
      <c r="G1376" s="1">
        <v>155000</v>
      </c>
      <c r="H1376" t="s">
        <v>20</v>
      </c>
      <c r="I1376" t="s">
        <v>23</v>
      </c>
    </row>
    <row r="1377" spans="1:9" x14ac:dyDescent="0.3">
      <c r="A1377">
        <v>1377</v>
      </c>
      <c r="B1377">
        <v>54</v>
      </c>
      <c r="C1377" t="s">
        <v>8</v>
      </c>
      <c r="D1377" t="s">
        <v>18</v>
      </c>
      <c r="E1377" t="s">
        <v>202</v>
      </c>
      <c r="F1377">
        <v>18</v>
      </c>
      <c r="G1377" s="1">
        <v>195000</v>
      </c>
      <c r="H1377" t="s">
        <v>16</v>
      </c>
      <c r="I1377" t="s">
        <v>12</v>
      </c>
    </row>
    <row r="1378" spans="1:9" x14ac:dyDescent="0.3">
      <c r="A1378">
        <v>1378</v>
      </c>
      <c r="B1378">
        <v>31</v>
      </c>
      <c r="C1378" t="s">
        <v>8</v>
      </c>
      <c r="D1378" t="s">
        <v>14</v>
      </c>
      <c r="E1378" t="s">
        <v>204</v>
      </c>
      <c r="F1378">
        <v>6</v>
      </c>
      <c r="G1378" s="1">
        <v>125000</v>
      </c>
      <c r="H1378" t="s">
        <v>16</v>
      </c>
      <c r="I1378" t="s">
        <v>17</v>
      </c>
    </row>
    <row r="1379" spans="1:9" x14ac:dyDescent="0.3">
      <c r="A1379">
        <v>1379</v>
      </c>
      <c r="B1379">
        <v>56</v>
      </c>
      <c r="C1379" t="s">
        <v>8</v>
      </c>
      <c r="D1379" t="s">
        <v>18</v>
      </c>
      <c r="E1379" t="s">
        <v>202</v>
      </c>
      <c r="F1379">
        <v>17</v>
      </c>
      <c r="G1379" s="1">
        <v>195000</v>
      </c>
      <c r="H1379" t="s">
        <v>20</v>
      </c>
      <c r="I1379" t="s">
        <v>56</v>
      </c>
    </row>
    <row r="1380" spans="1:9" x14ac:dyDescent="0.3">
      <c r="A1380">
        <v>1380</v>
      </c>
      <c r="B1380">
        <v>31</v>
      </c>
      <c r="C1380" t="s">
        <v>8</v>
      </c>
      <c r="D1380" t="s">
        <v>14</v>
      </c>
      <c r="E1380" t="s">
        <v>95</v>
      </c>
      <c r="F1380">
        <v>7</v>
      </c>
      <c r="G1380" s="1">
        <v>140000</v>
      </c>
      <c r="H1380" t="s">
        <v>11</v>
      </c>
      <c r="I1380" t="s">
        <v>44</v>
      </c>
    </row>
    <row r="1381" spans="1:9" x14ac:dyDescent="0.3">
      <c r="A1381">
        <v>1381</v>
      </c>
      <c r="B1381">
        <v>42</v>
      </c>
      <c r="C1381" t="s">
        <v>8</v>
      </c>
      <c r="D1381" t="s">
        <v>18</v>
      </c>
      <c r="E1381" t="s">
        <v>95</v>
      </c>
      <c r="F1381">
        <v>14</v>
      </c>
      <c r="G1381" s="1">
        <v>170000</v>
      </c>
      <c r="H1381" t="s">
        <v>27</v>
      </c>
      <c r="I1381" t="s">
        <v>28</v>
      </c>
    </row>
    <row r="1382" spans="1:9" x14ac:dyDescent="0.3">
      <c r="A1382">
        <v>1382</v>
      </c>
      <c r="B1382">
        <v>44</v>
      </c>
      <c r="C1382" t="s">
        <v>8</v>
      </c>
      <c r="D1382" t="s">
        <v>14</v>
      </c>
      <c r="E1382" t="s">
        <v>204</v>
      </c>
      <c r="F1382">
        <v>11</v>
      </c>
      <c r="G1382" s="1">
        <v>170000</v>
      </c>
      <c r="H1382" t="s">
        <v>20</v>
      </c>
      <c r="I1382" t="s">
        <v>12</v>
      </c>
    </row>
    <row r="1383" spans="1:9" x14ac:dyDescent="0.3">
      <c r="A1383">
        <v>1383</v>
      </c>
      <c r="B1383">
        <v>37</v>
      </c>
      <c r="C1383" t="s">
        <v>8</v>
      </c>
      <c r="D1383" t="s">
        <v>14</v>
      </c>
      <c r="E1383" t="s">
        <v>95</v>
      </c>
      <c r="F1383">
        <v>9</v>
      </c>
      <c r="G1383" s="1">
        <v>150000</v>
      </c>
      <c r="H1383" t="s">
        <v>32</v>
      </c>
      <c r="I1383" t="s">
        <v>23</v>
      </c>
    </row>
    <row r="1384" spans="1:9" x14ac:dyDescent="0.3">
      <c r="A1384">
        <v>1384</v>
      </c>
      <c r="B1384">
        <v>24</v>
      </c>
      <c r="C1384" t="s">
        <v>13</v>
      </c>
      <c r="D1384" t="s">
        <v>9</v>
      </c>
      <c r="E1384" t="s">
        <v>203</v>
      </c>
      <c r="F1384">
        <v>1</v>
      </c>
      <c r="G1384" s="1">
        <v>60000</v>
      </c>
      <c r="H1384" t="s">
        <v>16</v>
      </c>
      <c r="I1384" t="s">
        <v>17</v>
      </c>
    </row>
    <row r="1385" spans="1:9" x14ac:dyDescent="0.3">
      <c r="A1385">
        <v>1385</v>
      </c>
      <c r="B1385">
        <v>27</v>
      </c>
      <c r="C1385" t="s">
        <v>8</v>
      </c>
      <c r="D1385" t="s">
        <v>9</v>
      </c>
      <c r="E1385" t="s">
        <v>206</v>
      </c>
      <c r="F1385">
        <v>2</v>
      </c>
      <c r="G1385" s="1">
        <v>70000</v>
      </c>
      <c r="H1385" t="s">
        <v>32</v>
      </c>
      <c r="I1385" t="s">
        <v>33</v>
      </c>
    </row>
    <row r="1386" spans="1:9" x14ac:dyDescent="0.3">
      <c r="A1386">
        <v>1386</v>
      </c>
      <c r="B1386">
        <v>42</v>
      </c>
      <c r="C1386" t="s">
        <v>8</v>
      </c>
      <c r="D1386" t="s">
        <v>18</v>
      </c>
      <c r="E1386" t="s">
        <v>95</v>
      </c>
      <c r="F1386">
        <v>14</v>
      </c>
      <c r="G1386" s="1">
        <v>170000</v>
      </c>
      <c r="H1386" t="s">
        <v>32</v>
      </c>
      <c r="I1386" t="s">
        <v>12</v>
      </c>
    </row>
    <row r="1387" spans="1:9" x14ac:dyDescent="0.3">
      <c r="A1387">
        <v>1387</v>
      </c>
      <c r="B1387">
        <v>24</v>
      </c>
      <c r="C1387" t="s">
        <v>13</v>
      </c>
      <c r="D1387" t="s">
        <v>9</v>
      </c>
      <c r="E1387" t="s">
        <v>206</v>
      </c>
      <c r="F1387">
        <v>1</v>
      </c>
      <c r="G1387" s="1">
        <v>55000</v>
      </c>
      <c r="H1387" t="s">
        <v>16</v>
      </c>
      <c r="I1387" t="s">
        <v>12</v>
      </c>
    </row>
    <row r="1388" spans="1:9" x14ac:dyDescent="0.3">
      <c r="A1388">
        <v>1388</v>
      </c>
      <c r="B1388">
        <v>28</v>
      </c>
      <c r="C1388" t="s">
        <v>13</v>
      </c>
      <c r="D1388" t="s">
        <v>9</v>
      </c>
      <c r="E1388" t="s">
        <v>206</v>
      </c>
      <c r="F1388">
        <v>3</v>
      </c>
      <c r="G1388" s="1">
        <v>80000</v>
      </c>
      <c r="H1388" t="s">
        <v>11</v>
      </c>
      <c r="I1388" t="s">
        <v>35</v>
      </c>
    </row>
    <row r="1389" spans="1:9" x14ac:dyDescent="0.3">
      <c r="A1389">
        <v>1389</v>
      </c>
      <c r="B1389">
        <v>43</v>
      </c>
      <c r="C1389" t="s">
        <v>8</v>
      </c>
      <c r="D1389" t="s">
        <v>18</v>
      </c>
      <c r="E1389" t="s">
        <v>204</v>
      </c>
      <c r="F1389">
        <v>13</v>
      </c>
      <c r="G1389" s="1">
        <v>185000</v>
      </c>
      <c r="H1389" t="s">
        <v>20</v>
      </c>
      <c r="I1389" t="s">
        <v>23</v>
      </c>
    </row>
    <row r="1390" spans="1:9" x14ac:dyDescent="0.3">
      <c r="A1390">
        <v>1390</v>
      </c>
      <c r="B1390">
        <v>31</v>
      </c>
      <c r="C1390" t="s">
        <v>8</v>
      </c>
      <c r="D1390" t="s">
        <v>14</v>
      </c>
      <c r="E1390" t="s">
        <v>205</v>
      </c>
      <c r="F1390">
        <v>7</v>
      </c>
      <c r="G1390" s="1">
        <v>140000</v>
      </c>
      <c r="H1390" t="s">
        <v>27</v>
      </c>
      <c r="I1390" t="s">
        <v>28</v>
      </c>
    </row>
    <row r="1391" spans="1:9" x14ac:dyDescent="0.3">
      <c r="A1391">
        <v>1391</v>
      </c>
      <c r="B1391">
        <v>43</v>
      </c>
      <c r="C1391" t="s">
        <v>8</v>
      </c>
      <c r="D1391" t="s">
        <v>18</v>
      </c>
      <c r="E1391" t="s">
        <v>202</v>
      </c>
      <c r="F1391">
        <v>13</v>
      </c>
      <c r="G1391" s="1">
        <v>180000</v>
      </c>
      <c r="H1391" t="s">
        <v>11</v>
      </c>
      <c r="I1391" t="s">
        <v>23</v>
      </c>
    </row>
    <row r="1392" spans="1:9" x14ac:dyDescent="0.3">
      <c r="A1392">
        <v>1392</v>
      </c>
      <c r="B1392">
        <v>27</v>
      </c>
      <c r="C1392" t="s">
        <v>13</v>
      </c>
      <c r="D1392" t="s">
        <v>14</v>
      </c>
      <c r="E1392" t="s">
        <v>203</v>
      </c>
      <c r="F1392">
        <v>2</v>
      </c>
      <c r="G1392" s="1">
        <v>70000</v>
      </c>
      <c r="H1392" t="s">
        <v>27</v>
      </c>
      <c r="I1392" t="s">
        <v>28</v>
      </c>
    </row>
    <row r="1393" spans="1:9" x14ac:dyDescent="0.3">
      <c r="A1393">
        <v>1393</v>
      </c>
      <c r="B1393">
        <v>49</v>
      </c>
      <c r="C1393" t="s">
        <v>8</v>
      </c>
      <c r="D1393" t="s">
        <v>18</v>
      </c>
      <c r="E1393" t="s">
        <v>202</v>
      </c>
      <c r="F1393">
        <v>15</v>
      </c>
      <c r="G1393" s="1">
        <v>185000</v>
      </c>
      <c r="H1393" t="s">
        <v>11</v>
      </c>
      <c r="I1393" t="s">
        <v>12</v>
      </c>
    </row>
    <row r="1394" spans="1:9" x14ac:dyDescent="0.3">
      <c r="A1394">
        <v>1394</v>
      </c>
      <c r="B1394">
        <v>48</v>
      </c>
      <c r="C1394" t="s">
        <v>8</v>
      </c>
      <c r="D1394" t="s">
        <v>18</v>
      </c>
      <c r="E1394" t="s">
        <v>204</v>
      </c>
      <c r="F1394">
        <v>16</v>
      </c>
      <c r="G1394" s="1">
        <v>190000</v>
      </c>
      <c r="H1394" t="s">
        <v>32</v>
      </c>
      <c r="I1394" t="s">
        <v>12</v>
      </c>
    </row>
    <row r="1395" spans="1:9" x14ac:dyDescent="0.3">
      <c r="A1395">
        <v>1395</v>
      </c>
      <c r="B1395">
        <v>30</v>
      </c>
      <c r="C1395" t="s">
        <v>13</v>
      </c>
      <c r="D1395" t="s">
        <v>14</v>
      </c>
      <c r="E1395" t="s">
        <v>203</v>
      </c>
      <c r="F1395">
        <v>6</v>
      </c>
      <c r="G1395" s="1">
        <v>130000</v>
      </c>
      <c r="H1395" t="s">
        <v>32</v>
      </c>
      <c r="I1395" t="s">
        <v>33</v>
      </c>
    </row>
    <row r="1396" spans="1:9" x14ac:dyDescent="0.3">
      <c r="A1396">
        <v>1396</v>
      </c>
      <c r="B1396">
        <v>28</v>
      </c>
      <c r="C1396" t="s">
        <v>13</v>
      </c>
      <c r="D1396" t="s">
        <v>14</v>
      </c>
      <c r="E1396" t="s">
        <v>205</v>
      </c>
      <c r="F1396">
        <v>4</v>
      </c>
      <c r="G1396" s="1">
        <v>110000</v>
      </c>
      <c r="H1396" t="s">
        <v>27</v>
      </c>
      <c r="I1396" t="s">
        <v>12</v>
      </c>
    </row>
    <row r="1397" spans="1:9" x14ac:dyDescent="0.3">
      <c r="A1397">
        <v>1397</v>
      </c>
      <c r="B1397">
        <v>46</v>
      </c>
      <c r="C1397" t="s">
        <v>8</v>
      </c>
      <c r="D1397" t="s">
        <v>18</v>
      </c>
      <c r="E1397" t="s">
        <v>202</v>
      </c>
      <c r="F1397">
        <v>14</v>
      </c>
      <c r="G1397" s="1">
        <v>180000</v>
      </c>
      <c r="H1397" t="s">
        <v>27</v>
      </c>
      <c r="I1397" t="s">
        <v>28</v>
      </c>
    </row>
    <row r="1398" spans="1:9" x14ac:dyDescent="0.3">
      <c r="A1398">
        <v>1398</v>
      </c>
      <c r="B1398">
        <v>37</v>
      </c>
      <c r="C1398" t="s">
        <v>8</v>
      </c>
      <c r="D1398" t="s">
        <v>14</v>
      </c>
      <c r="E1398" t="s">
        <v>95</v>
      </c>
      <c r="F1398">
        <v>9</v>
      </c>
      <c r="G1398" s="1">
        <v>145000</v>
      </c>
      <c r="H1398" t="s">
        <v>16</v>
      </c>
      <c r="I1398" t="s">
        <v>39</v>
      </c>
    </row>
    <row r="1399" spans="1:9" x14ac:dyDescent="0.3">
      <c r="A1399">
        <v>1399</v>
      </c>
      <c r="B1399">
        <v>42</v>
      </c>
      <c r="C1399" t="s">
        <v>8</v>
      </c>
      <c r="D1399" t="s">
        <v>18</v>
      </c>
      <c r="E1399" t="s">
        <v>95</v>
      </c>
      <c r="F1399">
        <v>14</v>
      </c>
      <c r="G1399" s="1">
        <v>170000</v>
      </c>
      <c r="H1399" t="s">
        <v>27</v>
      </c>
      <c r="I1399" t="s">
        <v>28</v>
      </c>
    </row>
    <row r="1400" spans="1:9" x14ac:dyDescent="0.3">
      <c r="A1400">
        <v>1400</v>
      </c>
      <c r="B1400">
        <v>43</v>
      </c>
      <c r="C1400" t="s">
        <v>8</v>
      </c>
      <c r="D1400" t="s">
        <v>18</v>
      </c>
      <c r="E1400" t="s">
        <v>204</v>
      </c>
      <c r="F1400">
        <v>12</v>
      </c>
      <c r="G1400" s="1">
        <v>165000</v>
      </c>
      <c r="H1400" t="s">
        <v>27</v>
      </c>
      <c r="I1400" t="s">
        <v>30</v>
      </c>
    </row>
    <row r="1401" spans="1:9" x14ac:dyDescent="0.3">
      <c r="A1401">
        <v>1401</v>
      </c>
      <c r="B1401">
        <v>31</v>
      </c>
      <c r="C1401" t="s">
        <v>8</v>
      </c>
      <c r="D1401" t="s">
        <v>14</v>
      </c>
      <c r="E1401" t="s">
        <v>95</v>
      </c>
      <c r="F1401">
        <v>7</v>
      </c>
      <c r="G1401" s="1">
        <v>140000</v>
      </c>
      <c r="H1401" t="s">
        <v>20</v>
      </c>
      <c r="I1401" t="s">
        <v>12</v>
      </c>
    </row>
    <row r="1402" spans="1:9" x14ac:dyDescent="0.3">
      <c r="A1402">
        <v>1402</v>
      </c>
      <c r="B1402">
        <v>56</v>
      </c>
      <c r="C1402" t="s">
        <v>8</v>
      </c>
      <c r="D1402" t="s">
        <v>18</v>
      </c>
      <c r="E1402" t="s">
        <v>202</v>
      </c>
      <c r="F1402">
        <v>17</v>
      </c>
      <c r="G1402" s="1">
        <v>195000</v>
      </c>
      <c r="H1402" t="s">
        <v>27</v>
      </c>
      <c r="I1402" t="s">
        <v>12</v>
      </c>
    </row>
    <row r="1403" spans="1:9" x14ac:dyDescent="0.3">
      <c r="A1403">
        <v>1403</v>
      </c>
      <c r="B1403">
        <v>37</v>
      </c>
      <c r="C1403" t="s">
        <v>8</v>
      </c>
      <c r="D1403" t="s">
        <v>14</v>
      </c>
      <c r="E1403" t="s">
        <v>95</v>
      </c>
      <c r="F1403">
        <v>10</v>
      </c>
      <c r="G1403" s="1">
        <v>155000</v>
      </c>
      <c r="H1403" t="s">
        <v>16</v>
      </c>
      <c r="I1403" t="s">
        <v>12</v>
      </c>
    </row>
    <row r="1404" spans="1:9" x14ac:dyDescent="0.3">
      <c r="A1404">
        <v>1404</v>
      </c>
      <c r="B1404">
        <v>54</v>
      </c>
      <c r="C1404" t="s">
        <v>8</v>
      </c>
      <c r="D1404" t="s">
        <v>18</v>
      </c>
      <c r="E1404" t="s">
        <v>202</v>
      </c>
      <c r="F1404">
        <v>16</v>
      </c>
      <c r="G1404" s="1">
        <v>190000</v>
      </c>
      <c r="H1404" t="s">
        <v>32</v>
      </c>
      <c r="I1404" t="s">
        <v>23</v>
      </c>
    </row>
    <row r="1405" spans="1:9" x14ac:dyDescent="0.3">
      <c r="A1405">
        <v>1405</v>
      </c>
      <c r="B1405">
        <v>58</v>
      </c>
      <c r="C1405" t="s">
        <v>8</v>
      </c>
      <c r="D1405" t="s">
        <v>18</v>
      </c>
      <c r="E1405" t="s">
        <v>202</v>
      </c>
      <c r="F1405">
        <v>17</v>
      </c>
      <c r="G1405" s="1">
        <v>195000</v>
      </c>
      <c r="H1405" t="s">
        <v>20</v>
      </c>
      <c r="I1405" t="s">
        <v>23</v>
      </c>
    </row>
    <row r="1406" spans="1:9" x14ac:dyDescent="0.3">
      <c r="A1406">
        <v>1406</v>
      </c>
      <c r="B1406">
        <v>33</v>
      </c>
      <c r="C1406" t="s">
        <v>8</v>
      </c>
      <c r="D1406" t="s">
        <v>14</v>
      </c>
      <c r="E1406" t="s">
        <v>203</v>
      </c>
      <c r="F1406">
        <v>6</v>
      </c>
      <c r="G1406" s="1">
        <v>130000</v>
      </c>
      <c r="H1406" t="s">
        <v>27</v>
      </c>
      <c r="I1406" t="s">
        <v>30</v>
      </c>
    </row>
    <row r="1407" spans="1:9" x14ac:dyDescent="0.3">
      <c r="A1407">
        <v>1407</v>
      </c>
      <c r="B1407">
        <v>29</v>
      </c>
      <c r="C1407" t="s">
        <v>13</v>
      </c>
      <c r="D1407" t="s">
        <v>9</v>
      </c>
      <c r="E1407" t="s">
        <v>206</v>
      </c>
      <c r="F1407">
        <v>3</v>
      </c>
      <c r="G1407" s="1">
        <v>85000</v>
      </c>
      <c r="H1407" t="s">
        <v>11</v>
      </c>
      <c r="I1407" t="s">
        <v>12</v>
      </c>
    </row>
    <row r="1408" spans="1:9" x14ac:dyDescent="0.3">
      <c r="A1408">
        <v>1408</v>
      </c>
      <c r="B1408">
        <v>52</v>
      </c>
      <c r="C1408" t="s">
        <v>8</v>
      </c>
      <c r="D1408" t="s">
        <v>18</v>
      </c>
      <c r="E1408" t="s">
        <v>202</v>
      </c>
      <c r="F1408">
        <v>18</v>
      </c>
      <c r="G1408" s="1">
        <v>200000</v>
      </c>
      <c r="H1408" t="s">
        <v>27</v>
      </c>
      <c r="I1408" t="s">
        <v>12</v>
      </c>
    </row>
    <row r="1409" spans="1:9" x14ac:dyDescent="0.3">
      <c r="A1409">
        <v>1409</v>
      </c>
      <c r="B1409">
        <v>36</v>
      </c>
      <c r="C1409" t="s">
        <v>8</v>
      </c>
      <c r="D1409" t="s">
        <v>14</v>
      </c>
      <c r="E1409" t="s">
        <v>205</v>
      </c>
      <c r="F1409">
        <v>8</v>
      </c>
      <c r="G1409" s="1">
        <v>140000</v>
      </c>
      <c r="H1409" t="s">
        <v>16</v>
      </c>
      <c r="I1409" t="s">
        <v>17</v>
      </c>
    </row>
    <row r="1410" spans="1:9" x14ac:dyDescent="0.3">
      <c r="A1410">
        <v>1410</v>
      </c>
      <c r="B1410">
        <v>26</v>
      </c>
      <c r="C1410" t="s">
        <v>8</v>
      </c>
      <c r="D1410" t="s">
        <v>9</v>
      </c>
      <c r="E1410" t="s">
        <v>203</v>
      </c>
      <c r="F1410">
        <v>2</v>
      </c>
      <c r="G1410" s="1">
        <v>65000</v>
      </c>
      <c r="H1410" t="s">
        <v>11</v>
      </c>
      <c r="I1410" t="s">
        <v>23</v>
      </c>
    </row>
    <row r="1411" spans="1:9" x14ac:dyDescent="0.3">
      <c r="A1411">
        <v>1411</v>
      </c>
      <c r="B1411">
        <v>47</v>
      </c>
      <c r="C1411" t="s">
        <v>8</v>
      </c>
      <c r="D1411" t="s">
        <v>18</v>
      </c>
      <c r="E1411" t="s">
        <v>204</v>
      </c>
      <c r="F1411">
        <v>16</v>
      </c>
      <c r="G1411" s="1">
        <v>190000</v>
      </c>
      <c r="H1411" t="s">
        <v>32</v>
      </c>
      <c r="I1411" t="s">
        <v>33</v>
      </c>
    </row>
    <row r="1412" spans="1:9" x14ac:dyDescent="0.3">
      <c r="A1412">
        <v>1412</v>
      </c>
      <c r="B1412">
        <v>32</v>
      </c>
      <c r="C1412" t="s">
        <v>8</v>
      </c>
      <c r="D1412" t="s">
        <v>14</v>
      </c>
      <c r="E1412" t="s">
        <v>205</v>
      </c>
      <c r="F1412">
        <v>6</v>
      </c>
      <c r="G1412" s="1">
        <v>120000</v>
      </c>
      <c r="H1412" t="s">
        <v>20</v>
      </c>
      <c r="I1412" t="s">
        <v>56</v>
      </c>
    </row>
    <row r="1413" spans="1:9" x14ac:dyDescent="0.3">
      <c r="A1413">
        <v>1413</v>
      </c>
      <c r="B1413">
        <v>29</v>
      </c>
      <c r="C1413" t="s">
        <v>8</v>
      </c>
      <c r="D1413" t="s">
        <v>9</v>
      </c>
      <c r="E1413" t="s">
        <v>206</v>
      </c>
      <c r="F1413">
        <v>3</v>
      </c>
      <c r="G1413" s="1">
        <v>80000</v>
      </c>
      <c r="H1413" t="s">
        <v>16</v>
      </c>
      <c r="I1413" t="s">
        <v>23</v>
      </c>
    </row>
    <row r="1414" spans="1:9" x14ac:dyDescent="0.3">
      <c r="A1414">
        <v>1414</v>
      </c>
      <c r="B1414">
        <v>28</v>
      </c>
      <c r="C1414" t="s">
        <v>13</v>
      </c>
      <c r="D1414" t="s">
        <v>14</v>
      </c>
      <c r="E1414" t="s">
        <v>203</v>
      </c>
      <c r="F1414">
        <v>3</v>
      </c>
      <c r="G1414" s="1">
        <v>90000</v>
      </c>
      <c r="H1414" t="s">
        <v>16</v>
      </c>
      <c r="I1414" t="s">
        <v>17</v>
      </c>
    </row>
    <row r="1415" spans="1:9" x14ac:dyDescent="0.3">
      <c r="A1415">
        <v>1415</v>
      </c>
      <c r="B1415">
        <v>54</v>
      </c>
      <c r="C1415" t="s">
        <v>8</v>
      </c>
      <c r="D1415" t="s">
        <v>18</v>
      </c>
      <c r="E1415" t="s">
        <v>202</v>
      </c>
      <c r="F1415">
        <v>16</v>
      </c>
      <c r="G1415" s="1">
        <v>190000</v>
      </c>
      <c r="H1415" t="s">
        <v>16</v>
      </c>
      <c r="I1415" t="s">
        <v>23</v>
      </c>
    </row>
    <row r="1416" spans="1:9" x14ac:dyDescent="0.3">
      <c r="A1416">
        <v>1416</v>
      </c>
      <c r="B1416">
        <v>57</v>
      </c>
      <c r="C1416" t="s">
        <v>8</v>
      </c>
      <c r="D1416" t="s">
        <v>18</v>
      </c>
      <c r="E1416" t="s">
        <v>202</v>
      </c>
      <c r="F1416">
        <v>18</v>
      </c>
      <c r="G1416" s="1">
        <v>200000</v>
      </c>
      <c r="H1416" t="s">
        <v>32</v>
      </c>
      <c r="I1416" t="s">
        <v>33</v>
      </c>
    </row>
    <row r="1417" spans="1:9" x14ac:dyDescent="0.3">
      <c r="A1417">
        <v>1417</v>
      </c>
      <c r="B1417">
        <v>51</v>
      </c>
      <c r="C1417" t="s">
        <v>8</v>
      </c>
      <c r="D1417" t="s">
        <v>18</v>
      </c>
      <c r="E1417" t="s">
        <v>202</v>
      </c>
      <c r="F1417">
        <v>16</v>
      </c>
      <c r="G1417" s="1">
        <v>190000</v>
      </c>
      <c r="H1417" t="s">
        <v>11</v>
      </c>
      <c r="I1417" t="s">
        <v>44</v>
      </c>
    </row>
    <row r="1418" spans="1:9" x14ac:dyDescent="0.3">
      <c r="A1418">
        <v>1418</v>
      </c>
      <c r="B1418">
        <v>28</v>
      </c>
      <c r="C1418" t="s">
        <v>13</v>
      </c>
      <c r="D1418" t="s">
        <v>14</v>
      </c>
      <c r="E1418" t="s">
        <v>205</v>
      </c>
      <c r="F1418">
        <v>4</v>
      </c>
      <c r="G1418" s="1">
        <v>110000</v>
      </c>
      <c r="H1418" t="s">
        <v>20</v>
      </c>
      <c r="I1418" t="s">
        <v>23</v>
      </c>
    </row>
    <row r="1419" spans="1:9" x14ac:dyDescent="0.3">
      <c r="A1419">
        <v>1419</v>
      </c>
      <c r="B1419">
        <v>46</v>
      </c>
      <c r="C1419" t="s">
        <v>8</v>
      </c>
      <c r="D1419" t="s">
        <v>18</v>
      </c>
      <c r="E1419" t="s">
        <v>202</v>
      </c>
      <c r="F1419">
        <v>14</v>
      </c>
      <c r="G1419" s="1">
        <v>180000</v>
      </c>
      <c r="H1419" t="s">
        <v>27</v>
      </c>
      <c r="I1419" t="s">
        <v>12</v>
      </c>
    </row>
    <row r="1420" spans="1:9" x14ac:dyDescent="0.3">
      <c r="A1420">
        <v>1420</v>
      </c>
      <c r="B1420">
        <v>27</v>
      </c>
      <c r="C1420" t="s">
        <v>13</v>
      </c>
      <c r="D1420" t="s">
        <v>14</v>
      </c>
      <c r="E1420" t="s">
        <v>203</v>
      </c>
      <c r="F1420">
        <v>2</v>
      </c>
      <c r="G1420" s="1">
        <v>65000</v>
      </c>
      <c r="H1420" t="s">
        <v>32</v>
      </c>
      <c r="I1420" t="s">
        <v>23</v>
      </c>
    </row>
    <row r="1421" spans="1:9" x14ac:dyDescent="0.3">
      <c r="A1421">
        <v>1421</v>
      </c>
      <c r="B1421">
        <v>45</v>
      </c>
      <c r="C1421" t="s">
        <v>8</v>
      </c>
      <c r="D1421" t="s">
        <v>18</v>
      </c>
      <c r="E1421" t="s">
        <v>204</v>
      </c>
      <c r="F1421">
        <v>14</v>
      </c>
      <c r="G1421" s="1">
        <v>185000</v>
      </c>
      <c r="H1421" t="s">
        <v>16</v>
      </c>
      <c r="I1421" t="s">
        <v>17</v>
      </c>
    </row>
    <row r="1422" spans="1:9" x14ac:dyDescent="0.3">
      <c r="A1422">
        <v>1422</v>
      </c>
      <c r="B1422">
        <v>23</v>
      </c>
      <c r="C1422" t="s">
        <v>13</v>
      </c>
      <c r="D1422" t="s">
        <v>9</v>
      </c>
      <c r="E1422" t="s">
        <v>206</v>
      </c>
      <c r="F1422">
        <v>1</v>
      </c>
      <c r="G1422" s="1">
        <v>55000</v>
      </c>
      <c r="H1422" t="s">
        <v>32</v>
      </c>
      <c r="I1422" t="s">
        <v>33</v>
      </c>
    </row>
    <row r="1423" spans="1:9" x14ac:dyDescent="0.3">
      <c r="A1423">
        <v>1423</v>
      </c>
      <c r="B1423">
        <v>36</v>
      </c>
      <c r="C1423" t="s">
        <v>8</v>
      </c>
      <c r="D1423" t="s">
        <v>14</v>
      </c>
      <c r="E1423" t="s">
        <v>205</v>
      </c>
      <c r="F1423">
        <v>7</v>
      </c>
      <c r="G1423" s="1">
        <v>130000</v>
      </c>
      <c r="H1423" t="s">
        <v>20</v>
      </c>
      <c r="I1423" t="s">
        <v>23</v>
      </c>
    </row>
    <row r="1424" spans="1:9" x14ac:dyDescent="0.3">
      <c r="A1424">
        <v>1424</v>
      </c>
      <c r="B1424">
        <v>48</v>
      </c>
      <c r="C1424" t="s">
        <v>8</v>
      </c>
      <c r="D1424" t="s">
        <v>18</v>
      </c>
      <c r="E1424" t="s">
        <v>204</v>
      </c>
      <c r="F1424">
        <v>16</v>
      </c>
      <c r="G1424" s="1">
        <v>190000</v>
      </c>
      <c r="H1424" t="s">
        <v>27</v>
      </c>
      <c r="I1424" t="s">
        <v>28</v>
      </c>
    </row>
    <row r="1425" spans="1:9" x14ac:dyDescent="0.3">
      <c r="A1425">
        <v>1425</v>
      </c>
      <c r="B1425">
        <v>33</v>
      </c>
      <c r="C1425" t="s">
        <v>13</v>
      </c>
      <c r="D1425" t="s">
        <v>14</v>
      </c>
      <c r="E1425" t="s">
        <v>205</v>
      </c>
      <c r="F1425">
        <v>5</v>
      </c>
      <c r="G1425" s="1">
        <v>120000</v>
      </c>
      <c r="H1425" t="s">
        <v>32</v>
      </c>
      <c r="I1425" t="s">
        <v>33</v>
      </c>
    </row>
    <row r="1426" spans="1:9" x14ac:dyDescent="0.3">
      <c r="A1426">
        <v>1426</v>
      </c>
      <c r="B1426">
        <v>38</v>
      </c>
      <c r="C1426" t="s">
        <v>13</v>
      </c>
      <c r="D1426" t="s">
        <v>14</v>
      </c>
      <c r="E1426" t="s">
        <v>203</v>
      </c>
      <c r="F1426">
        <v>10</v>
      </c>
      <c r="G1426" s="1">
        <v>155000</v>
      </c>
      <c r="H1426" t="s">
        <v>32</v>
      </c>
      <c r="I1426" t="s">
        <v>33</v>
      </c>
    </row>
    <row r="1427" spans="1:9" x14ac:dyDescent="0.3">
      <c r="A1427">
        <v>1427</v>
      </c>
      <c r="B1427">
        <v>51</v>
      </c>
      <c r="C1427" t="s">
        <v>8</v>
      </c>
      <c r="D1427" t="s">
        <v>18</v>
      </c>
      <c r="E1427" t="s">
        <v>202</v>
      </c>
      <c r="F1427">
        <v>16</v>
      </c>
      <c r="G1427" s="1">
        <v>190000</v>
      </c>
      <c r="H1427" t="s">
        <v>16</v>
      </c>
      <c r="I1427" t="s">
        <v>17</v>
      </c>
    </row>
    <row r="1428" spans="1:9" x14ac:dyDescent="0.3">
      <c r="A1428">
        <v>1428</v>
      </c>
      <c r="B1428">
        <v>27</v>
      </c>
      <c r="C1428" t="s">
        <v>13</v>
      </c>
      <c r="D1428" t="s">
        <v>14</v>
      </c>
      <c r="E1428" t="s">
        <v>205</v>
      </c>
      <c r="F1428">
        <v>3</v>
      </c>
      <c r="G1428" s="1">
        <v>100000</v>
      </c>
      <c r="H1428" t="s">
        <v>32</v>
      </c>
      <c r="I1428" t="s">
        <v>23</v>
      </c>
    </row>
    <row r="1429" spans="1:9" x14ac:dyDescent="0.3">
      <c r="A1429">
        <v>1429</v>
      </c>
      <c r="B1429">
        <v>37</v>
      </c>
      <c r="C1429" t="s">
        <v>8</v>
      </c>
      <c r="D1429" t="s">
        <v>14</v>
      </c>
      <c r="E1429" t="s">
        <v>95</v>
      </c>
      <c r="F1429">
        <v>9</v>
      </c>
      <c r="G1429" s="1">
        <v>150000</v>
      </c>
      <c r="H1429" t="s">
        <v>27</v>
      </c>
      <c r="I1429" t="s">
        <v>30</v>
      </c>
    </row>
    <row r="1430" spans="1:9" x14ac:dyDescent="0.3">
      <c r="A1430">
        <v>1430</v>
      </c>
      <c r="B1430">
        <v>44</v>
      </c>
      <c r="C1430" t="s">
        <v>13</v>
      </c>
      <c r="D1430" t="s">
        <v>14</v>
      </c>
      <c r="E1430" t="s">
        <v>204</v>
      </c>
      <c r="F1430">
        <v>12</v>
      </c>
      <c r="G1430" s="1">
        <v>170000</v>
      </c>
      <c r="H1430" t="s">
        <v>16</v>
      </c>
      <c r="I1430" t="s">
        <v>12</v>
      </c>
    </row>
    <row r="1431" spans="1:9" x14ac:dyDescent="0.3">
      <c r="A1431">
        <v>1431</v>
      </c>
      <c r="B1431">
        <v>27</v>
      </c>
      <c r="C1431" t="s">
        <v>8</v>
      </c>
      <c r="D1431" t="s">
        <v>9</v>
      </c>
      <c r="E1431" t="s">
        <v>206</v>
      </c>
      <c r="F1431">
        <v>3</v>
      </c>
      <c r="G1431" s="1">
        <v>80000</v>
      </c>
      <c r="H1431" t="s">
        <v>32</v>
      </c>
      <c r="I1431" t="s">
        <v>33</v>
      </c>
    </row>
    <row r="1432" spans="1:9" x14ac:dyDescent="0.3">
      <c r="A1432">
        <v>1432</v>
      </c>
      <c r="B1432">
        <v>38</v>
      </c>
      <c r="C1432" t="s">
        <v>8</v>
      </c>
      <c r="D1432" t="s">
        <v>14</v>
      </c>
      <c r="E1432" t="s">
        <v>95</v>
      </c>
      <c r="F1432">
        <v>10</v>
      </c>
      <c r="G1432" s="1">
        <v>155000</v>
      </c>
      <c r="H1432" t="s">
        <v>11</v>
      </c>
      <c r="I1432" t="s">
        <v>23</v>
      </c>
    </row>
    <row r="1433" spans="1:9" x14ac:dyDescent="0.3">
      <c r="A1433">
        <v>1433</v>
      </c>
      <c r="B1433">
        <v>54</v>
      </c>
      <c r="C1433" t="s">
        <v>8</v>
      </c>
      <c r="D1433" t="s">
        <v>18</v>
      </c>
      <c r="E1433" t="s">
        <v>202</v>
      </c>
      <c r="F1433">
        <v>17</v>
      </c>
      <c r="G1433" s="1">
        <v>195000</v>
      </c>
      <c r="H1433" t="s">
        <v>16</v>
      </c>
      <c r="I1433" t="s">
        <v>39</v>
      </c>
    </row>
    <row r="1434" spans="1:9" x14ac:dyDescent="0.3">
      <c r="A1434">
        <v>1434</v>
      </c>
      <c r="B1434">
        <v>49</v>
      </c>
      <c r="C1434" t="s">
        <v>8</v>
      </c>
      <c r="D1434" t="s">
        <v>18</v>
      </c>
      <c r="E1434" t="s">
        <v>202</v>
      </c>
      <c r="F1434">
        <v>15</v>
      </c>
      <c r="G1434" s="1">
        <v>185000</v>
      </c>
      <c r="H1434" t="s">
        <v>16</v>
      </c>
      <c r="I1434" t="s">
        <v>23</v>
      </c>
    </row>
    <row r="1435" spans="1:9" x14ac:dyDescent="0.3">
      <c r="A1435">
        <v>1435</v>
      </c>
      <c r="B1435">
        <v>27</v>
      </c>
      <c r="C1435" t="s">
        <v>8</v>
      </c>
      <c r="D1435" t="s">
        <v>9</v>
      </c>
      <c r="E1435" t="s">
        <v>206</v>
      </c>
      <c r="F1435">
        <v>2</v>
      </c>
      <c r="G1435" s="1">
        <v>70000</v>
      </c>
      <c r="H1435" t="s">
        <v>32</v>
      </c>
      <c r="I1435" t="s">
        <v>12</v>
      </c>
    </row>
    <row r="1436" spans="1:9" x14ac:dyDescent="0.3">
      <c r="A1436">
        <v>1436</v>
      </c>
      <c r="B1436">
        <v>48</v>
      </c>
      <c r="C1436" t="s">
        <v>8</v>
      </c>
      <c r="D1436" t="s">
        <v>18</v>
      </c>
      <c r="E1436" t="s">
        <v>204</v>
      </c>
      <c r="F1436">
        <v>16</v>
      </c>
      <c r="G1436" s="1">
        <v>190000</v>
      </c>
      <c r="H1436" t="s">
        <v>27</v>
      </c>
      <c r="I1436" t="s">
        <v>12</v>
      </c>
    </row>
    <row r="1437" spans="1:9" x14ac:dyDescent="0.3">
      <c r="A1437">
        <v>1437</v>
      </c>
      <c r="B1437">
        <v>31</v>
      </c>
      <c r="C1437" t="s">
        <v>8</v>
      </c>
      <c r="D1437" t="s">
        <v>14</v>
      </c>
      <c r="E1437" t="s">
        <v>205</v>
      </c>
      <c r="F1437">
        <v>7</v>
      </c>
      <c r="G1437" s="1">
        <v>140000</v>
      </c>
      <c r="H1437" t="s">
        <v>16</v>
      </c>
      <c r="I1437" t="s">
        <v>23</v>
      </c>
    </row>
    <row r="1438" spans="1:9" x14ac:dyDescent="0.3">
      <c r="A1438">
        <v>1438</v>
      </c>
      <c r="B1438">
        <v>25</v>
      </c>
      <c r="C1438" t="s">
        <v>8</v>
      </c>
      <c r="D1438" t="s">
        <v>9</v>
      </c>
      <c r="E1438" t="s">
        <v>206</v>
      </c>
      <c r="F1438">
        <v>1</v>
      </c>
      <c r="G1438" s="1">
        <v>55000</v>
      </c>
      <c r="H1438" t="s">
        <v>16</v>
      </c>
      <c r="I1438" t="s">
        <v>12</v>
      </c>
    </row>
    <row r="1439" spans="1:9" x14ac:dyDescent="0.3">
      <c r="A1439">
        <v>1439</v>
      </c>
      <c r="B1439">
        <v>50</v>
      </c>
      <c r="C1439" t="s">
        <v>8</v>
      </c>
      <c r="D1439" t="s">
        <v>18</v>
      </c>
      <c r="E1439" t="s">
        <v>202</v>
      </c>
      <c r="F1439">
        <v>16</v>
      </c>
      <c r="G1439" s="1">
        <v>190000</v>
      </c>
      <c r="H1439" t="s">
        <v>32</v>
      </c>
      <c r="I1439" t="s">
        <v>33</v>
      </c>
    </row>
    <row r="1440" spans="1:9" x14ac:dyDescent="0.3">
      <c r="A1440">
        <v>1440</v>
      </c>
      <c r="B1440">
        <v>46</v>
      </c>
      <c r="C1440" t="s">
        <v>8</v>
      </c>
      <c r="D1440" t="s">
        <v>18</v>
      </c>
      <c r="E1440" t="s">
        <v>202</v>
      </c>
      <c r="F1440">
        <v>14</v>
      </c>
      <c r="G1440" s="1">
        <v>180000</v>
      </c>
      <c r="H1440" t="s">
        <v>20</v>
      </c>
      <c r="I1440" t="s">
        <v>12</v>
      </c>
    </row>
    <row r="1441" spans="1:9" x14ac:dyDescent="0.3">
      <c r="A1441">
        <v>1441</v>
      </c>
      <c r="B1441">
        <v>33</v>
      </c>
      <c r="C1441" t="s">
        <v>8</v>
      </c>
      <c r="D1441" t="s">
        <v>14</v>
      </c>
      <c r="E1441" t="s">
        <v>205</v>
      </c>
      <c r="F1441">
        <v>6</v>
      </c>
      <c r="G1441" s="1">
        <v>130000</v>
      </c>
      <c r="H1441" t="s">
        <v>16</v>
      </c>
      <c r="I1441" t="s">
        <v>39</v>
      </c>
    </row>
    <row r="1442" spans="1:9" x14ac:dyDescent="0.3">
      <c r="A1442">
        <v>1442</v>
      </c>
      <c r="B1442">
        <v>42</v>
      </c>
      <c r="C1442" t="s">
        <v>8</v>
      </c>
      <c r="D1442" t="s">
        <v>18</v>
      </c>
      <c r="E1442" t="s">
        <v>95</v>
      </c>
      <c r="F1442">
        <v>14</v>
      </c>
      <c r="G1442" s="1">
        <v>170000</v>
      </c>
      <c r="H1442" t="s">
        <v>16</v>
      </c>
      <c r="I1442" t="s">
        <v>23</v>
      </c>
    </row>
    <row r="1443" spans="1:9" x14ac:dyDescent="0.3">
      <c r="A1443">
        <v>1443</v>
      </c>
      <c r="B1443">
        <v>41</v>
      </c>
      <c r="C1443" t="s">
        <v>8</v>
      </c>
      <c r="D1443" t="s">
        <v>18</v>
      </c>
      <c r="E1443" t="s">
        <v>204</v>
      </c>
      <c r="F1443">
        <v>12</v>
      </c>
      <c r="G1443" s="1">
        <v>165000</v>
      </c>
      <c r="H1443" t="s">
        <v>11</v>
      </c>
      <c r="I1443" t="s">
        <v>12</v>
      </c>
    </row>
    <row r="1444" spans="1:9" x14ac:dyDescent="0.3">
      <c r="A1444">
        <v>1444</v>
      </c>
      <c r="B1444">
        <v>43</v>
      </c>
      <c r="C1444" t="s">
        <v>8</v>
      </c>
      <c r="D1444" t="s">
        <v>18</v>
      </c>
      <c r="E1444" t="s">
        <v>204</v>
      </c>
      <c r="F1444">
        <v>13</v>
      </c>
      <c r="G1444" s="1">
        <v>185000</v>
      </c>
      <c r="H1444" t="s">
        <v>27</v>
      </c>
      <c r="I1444" t="s">
        <v>12</v>
      </c>
    </row>
    <row r="1445" spans="1:9" x14ac:dyDescent="0.3">
      <c r="A1445">
        <v>1445</v>
      </c>
      <c r="B1445">
        <v>32</v>
      </c>
      <c r="C1445" t="s">
        <v>8</v>
      </c>
      <c r="D1445" t="s">
        <v>14</v>
      </c>
      <c r="E1445" t="s">
        <v>203</v>
      </c>
      <c r="F1445">
        <v>6</v>
      </c>
      <c r="G1445" s="1">
        <v>130000</v>
      </c>
      <c r="H1445" t="s">
        <v>27</v>
      </c>
      <c r="I1445" t="s">
        <v>28</v>
      </c>
    </row>
    <row r="1446" spans="1:9" x14ac:dyDescent="0.3">
      <c r="A1446">
        <v>1446</v>
      </c>
      <c r="B1446">
        <v>24</v>
      </c>
      <c r="C1446" t="s">
        <v>8</v>
      </c>
      <c r="D1446" t="s">
        <v>9</v>
      </c>
      <c r="E1446" t="s">
        <v>206</v>
      </c>
      <c r="F1446">
        <v>1</v>
      </c>
      <c r="G1446" s="1">
        <v>60000</v>
      </c>
      <c r="H1446" t="s">
        <v>16</v>
      </c>
      <c r="I1446" t="s">
        <v>17</v>
      </c>
    </row>
    <row r="1447" spans="1:9" x14ac:dyDescent="0.3">
      <c r="A1447">
        <v>1447</v>
      </c>
      <c r="B1447">
        <v>44</v>
      </c>
      <c r="C1447" t="s">
        <v>13</v>
      </c>
      <c r="D1447" t="s">
        <v>14</v>
      </c>
      <c r="E1447" t="s">
        <v>95</v>
      </c>
      <c r="F1447">
        <v>11</v>
      </c>
      <c r="G1447" s="1">
        <v>170000</v>
      </c>
      <c r="H1447" t="s">
        <v>32</v>
      </c>
      <c r="I1447" t="s">
        <v>33</v>
      </c>
    </row>
    <row r="1448" spans="1:9" x14ac:dyDescent="0.3">
      <c r="A1448">
        <v>1448</v>
      </c>
      <c r="B1448">
        <v>36</v>
      </c>
      <c r="C1448" t="s">
        <v>8</v>
      </c>
      <c r="D1448" t="s">
        <v>14</v>
      </c>
      <c r="E1448" t="s">
        <v>95</v>
      </c>
      <c r="F1448">
        <v>7</v>
      </c>
      <c r="G1448" s="1">
        <v>140000</v>
      </c>
      <c r="H1448" t="s">
        <v>32</v>
      </c>
      <c r="I1448" t="s">
        <v>23</v>
      </c>
    </row>
    <row r="1449" spans="1:9" x14ac:dyDescent="0.3">
      <c r="A1449">
        <v>1449</v>
      </c>
      <c r="B1449">
        <v>28</v>
      </c>
      <c r="C1449" t="s">
        <v>13</v>
      </c>
      <c r="D1449" t="s">
        <v>14</v>
      </c>
      <c r="E1449" t="s">
        <v>205</v>
      </c>
      <c r="F1449">
        <v>4</v>
      </c>
      <c r="G1449" s="1">
        <v>110000</v>
      </c>
      <c r="H1449" t="s">
        <v>20</v>
      </c>
      <c r="I1449" t="s">
        <v>23</v>
      </c>
    </row>
    <row r="1450" spans="1:9" x14ac:dyDescent="0.3">
      <c r="A1450">
        <v>1450</v>
      </c>
      <c r="B1450">
        <v>28</v>
      </c>
      <c r="C1450" t="s">
        <v>8</v>
      </c>
      <c r="D1450" t="s">
        <v>9</v>
      </c>
      <c r="E1450" t="s">
        <v>206</v>
      </c>
      <c r="F1450">
        <v>2</v>
      </c>
      <c r="G1450" s="1">
        <v>70000</v>
      </c>
      <c r="H1450" t="s">
        <v>27</v>
      </c>
      <c r="I1450" t="s">
        <v>28</v>
      </c>
    </row>
    <row r="1451" spans="1:9" x14ac:dyDescent="0.3">
      <c r="A1451">
        <v>1451</v>
      </c>
      <c r="B1451">
        <v>37</v>
      </c>
      <c r="C1451" t="s">
        <v>8</v>
      </c>
      <c r="D1451" t="s">
        <v>14</v>
      </c>
      <c r="E1451" t="s">
        <v>95</v>
      </c>
      <c r="F1451">
        <v>9</v>
      </c>
      <c r="G1451" s="1">
        <v>145000</v>
      </c>
      <c r="H1451" t="s">
        <v>20</v>
      </c>
      <c r="I1451" t="s">
        <v>56</v>
      </c>
    </row>
    <row r="1452" spans="1:9" x14ac:dyDescent="0.3">
      <c r="A1452">
        <v>1452</v>
      </c>
      <c r="B1452">
        <v>54</v>
      </c>
      <c r="C1452" t="s">
        <v>8</v>
      </c>
      <c r="D1452" t="s">
        <v>18</v>
      </c>
      <c r="E1452" t="s">
        <v>202</v>
      </c>
      <c r="F1452">
        <v>16</v>
      </c>
      <c r="G1452" s="1">
        <v>190000</v>
      </c>
      <c r="H1452" t="s">
        <v>27</v>
      </c>
      <c r="I1452" t="s">
        <v>12</v>
      </c>
    </row>
    <row r="1453" spans="1:9" x14ac:dyDescent="0.3">
      <c r="A1453">
        <v>1453</v>
      </c>
      <c r="B1453">
        <v>58</v>
      </c>
      <c r="C1453" t="s">
        <v>8</v>
      </c>
      <c r="D1453" t="s">
        <v>18</v>
      </c>
      <c r="E1453" t="s">
        <v>202</v>
      </c>
      <c r="F1453">
        <v>17</v>
      </c>
      <c r="G1453" s="1">
        <v>200000</v>
      </c>
      <c r="H1453" t="s">
        <v>20</v>
      </c>
      <c r="I1453" t="s">
        <v>56</v>
      </c>
    </row>
    <row r="1454" spans="1:9" x14ac:dyDescent="0.3">
      <c r="A1454">
        <v>1454</v>
      </c>
      <c r="B1454">
        <v>27</v>
      </c>
      <c r="C1454" t="s">
        <v>8</v>
      </c>
      <c r="D1454" t="s">
        <v>9</v>
      </c>
      <c r="E1454" t="s">
        <v>206</v>
      </c>
      <c r="F1454">
        <v>3</v>
      </c>
      <c r="G1454" s="1">
        <v>80000</v>
      </c>
      <c r="H1454" t="s">
        <v>20</v>
      </c>
      <c r="I1454" t="s">
        <v>12</v>
      </c>
    </row>
    <row r="1455" spans="1:9" x14ac:dyDescent="0.3">
      <c r="A1455">
        <v>1455</v>
      </c>
      <c r="B1455">
        <v>30</v>
      </c>
      <c r="C1455" t="s">
        <v>8</v>
      </c>
      <c r="D1455" t="s">
        <v>9</v>
      </c>
      <c r="E1455" t="s">
        <v>203</v>
      </c>
      <c r="F1455">
        <v>4</v>
      </c>
      <c r="G1455" s="1">
        <v>95000</v>
      </c>
      <c r="H1455" t="s">
        <v>11</v>
      </c>
      <c r="I1455" t="s">
        <v>12</v>
      </c>
    </row>
    <row r="1456" spans="1:9" x14ac:dyDescent="0.3">
      <c r="A1456">
        <v>1456</v>
      </c>
      <c r="B1456">
        <v>27</v>
      </c>
      <c r="C1456" t="s">
        <v>13</v>
      </c>
      <c r="D1456" t="s">
        <v>14</v>
      </c>
      <c r="E1456" t="s">
        <v>205</v>
      </c>
      <c r="F1456">
        <v>3</v>
      </c>
      <c r="G1456" s="1">
        <v>100000</v>
      </c>
      <c r="H1456" t="s">
        <v>11</v>
      </c>
      <c r="I1456" t="s">
        <v>12</v>
      </c>
    </row>
    <row r="1457" spans="1:9" x14ac:dyDescent="0.3">
      <c r="A1457">
        <v>1457</v>
      </c>
      <c r="B1457">
        <v>54</v>
      </c>
      <c r="C1457" t="s">
        <v>8</v>
      </c>
      <c r="D1457" t="s">
        <v>18</v>
      </c>
      <c r="E1457" t="s">
        <v>202</v>
      </c>
      <c r="F1457">
        <v>17</v>
      </c>
      <c r="G1457" s="1">
        <v>195000</v>
      </c>
      <c r="H1457" t="s">
        <v>11</v>
      </c>
      <c r="I1457" t="s">
        <v>23</v>
      </c>
    </row>
    <row r="1458" spans="1:9" x14ac:dyDescent="0.3">
      <c r="A1458">
        <v>1458</v>
      </c>
      <c r="B1458">
        <v>49</v>
      </c>
      <c r="C1458" t="s">
        <v>8</v>
      </c>
      <c r="D1458" t="s">
        <v>18</v>
      </c>
      <c r="E1458" t="s">
        <v>202</v>
      </c>
      <c r="F1458">
        <v>15</v>
      </c>
      <c r="G1458" s="1">
        <v>185000</v>
      </c>
      <c r="H1458" t="s">
        <v>16</v>
      </c>
      <c r="I1458" t="s">
        <v>39</v>
      </c>
    </row>
    <row r="1459" spans="1:9" x14ac:dyDescent="0.3">
      <c r="A1459">
        <v>1459</v>
      </c>
      <c r="B1459">
        <v>38</v>
      </c>
      <c r="C1459" t="s">
        <v>8</v>
      </c>
      <c r="D1459" t="s">
        <v>14</v>
      </c>
      <c r="E1459" t="s">
        <v>95</v>
      </c>
      <c r="F1459">
        <v>10</v>
      </c>
      <c r="G1459" s="1">
        <v>155000</v>
      </c>
      <c r="H1459" t="s">
        <v>16</v>
      </c>
      <c r="I1459" t="s">
        <v>23</v>
      </c>
    </row>
    <row r="1460" spans="1:9" x14ac:dyDescent="0.3">
      <c r="A1460">
        <v>1460</v>
      </c>
      <c r="B1460">
        <v>54</v>
      </c>
      <c r="C1460" t="s">
        <v>8</v>
      </c>
      <c r="D1460" t="s">
        <v>18</v>
      </c>
      <c r="E1460" t="s">
        <v>202</v>
      </c>
      <c r="F1460">
        <v>18</v>
      </c>
      <c r="G1460" s="1">
        <v>195000</v>
      </c>
      <c r="H1460" t="s">
        <v>27</v>
      </c>
      <c r="I1460" t="s">
        <v>30</v>
      </c>
    </row>
    <row r="1461" spans="1:9" x14ac:dyDescent="0.3">
      <c r="A1461">
        <v>1461</v>
      </c>
      <c r="B1461">
        <v>31</v>
      </c>
      <c r="C1461" t="s">
        <v>8</v>
      </c>
      <c r="D1461" t="s">
        <v>14</v>
      </c>
      <c r="E1461" t="s">
        <v>204</v>
      </c>
      <c r="F1461">
        <v>6</v>
      </c>
      <c r="G1461" s="1">
        <v>125000</v>
      </c>
      <c r="H1461" t="s">
        <v>27</v>
      </c>
      <c r="I1461" t="s">
        <v>28</v>
      </c>
    </row>
    <row r="1462" spans="1:9" x14ac:dyDescent="0.3">
      <c r="A1462">
        <v>1462</v>
      </c>
      <c r="B1462">
        <v>56</v>
      </c>
      <c r="C1462" t="s">
        <v>8</v>
      </c>
      <c r="D1462" t="s">
        <v>18</v>
      </c>
      <c r="E1462" t="s">
        <v>202</v>
      </c>
      <c r="F1462">
        <v>17</v>
      </c>
      <c r="G1462" s="1">
        <v>195000</v>
      </c>
      <c r="H1462" t="s">
        <v>27</v>
      </c>
      <c r="I1462" t="s">
        <v>28</v>
      </c>
    </row>
    <row r="1463" spans="1:9" x14ac:dyDescent="0.3">
      <c r="A1463">
        <v>1463</v>
      </c>
      <c r="B1463">
        <v>31</v>
      </c>
      <c r="C1463" t="s">
        <v>8</v>
      </c>
      <c r="D1463" t="s">
        <v>14</v>
      </c>
      <c r="E1463" t="s">
        <v>95</v>
      </c>
      <c r="F1463">
        <v>7</v>
      </c>
      <c r="G1463" s="1">
        <v>140000</v>
      </c>
      <c r="H1463" t="s">
        <v>20</v>
      </c>
      <c r="I1463" t="s">
        <v>56</v>
      </c>
    </row>
    <row r="1464" spans="1:9" x14ac:dyDescent="0.3">
      <c r="A1464">
        <v>1464</v>
      </c>
      <c r="B1464">
        <v>42</v>
      </c>
      <c r="C1464" t="s">
        <v>8</v>
      </c>
      <c r="D1464" t="s">
        <v>18</v>
      </c>
      <c r="E1464" t="s">
        <v>95</v>
      </c>
      <c r="F1464">
        <v>14</v>
      </c>
      <c r="G1464" s="1">
        <v>170000</v>
      </c>
      <c r="H1464" t="s">
        <v>32</v>
      </c>
      <c r="I1464" t="s">
        <v>33</v>
      </c>
    </row>
    <row r="1465" spans="1:9" x14ac:dyDescent="0.3">
      <c r="A1465">
        <v>1465</v>
      </c>
      <c r="B1465">
        <v>44</v>
      </c>
      <c r="C1465" t="s">
        <v>8</v>
      </c>
      <c r="D1465" t="s">
        <v>14</v>
      </c>
      <c r="E1465" t="s">
        <v>204</v>
      </c>
      <c r="F1465">
        <v>11</v>
      </c>
      <c r="G1465" s="1">
        <v>170000</v>
      </c>
      <c r="H1465" t="s">
        <v>32</v>
      </c>
      <c r="I1465" t="s">
        <v>12</v>
      </c>
    </row>
    <row r="1466" spans="1:9" x14ac:dyDescent="0.3">
      <c r="A1466">
        <v>1466</v>
      </c>
      <c r="B1466">
        <v>37</v>
      </c>
      <c r="C1466" t="s">
        <v>8</v>
      </c>
      <c r="D1466" t="s">
        <v>14</v>
      </c>
      <c r="E1466" t="s">
        <v>95</v>
      </c>
      <c r="F1466">
        <v>9</v>
      </c>
      <c r="G1466" s="1">
        <v>150000</v>
      </c>
      <c r="H1466" t="s">
        <v>20</v>
      </c>
      <c r="I1466" t="s">
        <v>23</v>
      </c>
    </row>
    <row r="1467" spans="1:9" x14ac:dyDescent="0.3">
      <c r="A1467">
        <v>1467</v>
      </c>
      <c r="B1467">
        <v>24</v>
      </c>
      <c r="C1467" t="s">
        <v>13</v>
      </c>
      <c r="D1467" t="s">
        <v>9</v>
      </c>
      <c r="E1467" t="s">
        <v>203</v>
      </c>
      <c r="F1467">
        <v>1</v>
      </c>
      <c r="G1467" s="1">
        <v>60000</v>
      </c>
      <c r="H1467" t="s">
        <v>32</v>
      </c>
      <c r="I1467" t="s">
        <v>33</v>
      </c>
    </row>
    <row r="1468" spans="1:9" x14ac:dyDescent="0.3">
      <c r="A1468">
        <v>1468</v>
      </c>
      <c r="B1468">
        <v>27</v>
      </c>
      <c r="C1468" t="s">
        <v>8</v>
      </c>
      <c r="D1468" t="s">
        <v>9</v>
      </c>
      <c r="E1468" t="s">
        <v>206</v>
      </c>
      <c r="F1468">
        <v>2</v>
      </c>
      <c r="G1468" s="1">
        <v>70000</v>
      </c>
      <c r="H1468" t="s">
        <v>11</v>
      </c>
      <c r="I1468" t="s">
        <v>35</v>
      </c>
    </row>
    <row r="1469" spans="1:9" x14ac:dyDescent="0.3">
      <c r="A1469">
        <v>1469</v>
      </c>
      <c r="B1469">
        <v>42</v>
      </c>
      <c r="C1469" t="s">
        <v>8</v>
      </c>
      <c r="D1469" t="s">
        <v>18</v>
      </c>
      <c r="E1469" t="s">
        <v>95</v>
      </c>
      <c r="F1469">
        <v>14</v>
      </c>
      <c r="G1469" s="1">
        <v>170000</v>
      </c>
      <c r="H1469" t="s">
        <v>32</v>
      </c>
      <c r="I1469" t="s">
        <v>12</v>
      </c>
    </row>
    <row r="1470" spans="1:9" x14ac:dyDescent="0.3">
      <c r="A1470">
        <v>1470</v>
      </c>
      <c r="B1470">
        <v>24</v>
      </c>
      <c r="C1470" t="s">
        <v>13</v>
      </c>
      <c r="D1470" t="s">
        <v>9</v>
      </c>
      <c r="E1470" t="s">
        <v>206</v>
      </c>
      <c r="F1470">
        <v>1</v>
      </c>
      <c r="G1470" s="1">
        <v>55000</v>
      </c>
      <c r="H1470" t="s">
        <v>11</v>
      </c>
      <c r="I1470" t="s">
        <v>35</v>
      </c>
    </row>
    <row r="1471" spans="1:9" x14ac:dyDescent="0.3">
      <c r="A1471">
        <v>1471</v>
      </c>
      <c r="B1471">
        <v>28</v>
      </c>
      <c r="C1471" t="s">
        <v>13</v>
      </c>
      <c r="D1471" t="s">
        <v>9</v>
      </c>
      <c r="E1471" t="s">
        <v>206</v>
      </c>
      <c r="F1471">
        <v>3</v>
      </c>
      <c r="G1471" s="1">
        <v>80000</v>
      </c>
      <c r="H1471" t="s">
        <v>32</v>
      </c>
      <c r="I1471" t="s">
        <v>12</v>
      </c>
    </row>
    <row r="1472" spans="1:9" x14ac:dyDescent="0.3">
      <c r="A1472">
        <v>1472</v>
      </c>
      <c r="B1472">
        <v>43</v>
      </c>
      <c r="C1472" t="s">
        <v>8</v>
      </c>
      <c r="D1472" t="s">
        <v>18</v>
      </c>
      <c r="E1472" t="s">
        <v>204</v>
      </c>
      <c r="F1472">
        <v>13</v>
      </c>
      <c r="G1472" s="1">
        <v>185000</v>
      </c>
      <c r="H1472" t="s">
        <v>27</v>
      </c>
      <c r="I1472" t="s">
        <v>12</v>
      </c>
    </row>
    <row r="1473" spans="1:9" x14ac:dyDescent="0.3">
      <c r="A1473">
        <v>1473</v>
      </c>
      <c r="B1473">
        <v>31</v>
      </c>
      <c r="C1473" t="s">
        <v>8</v>
      </c>
      <c r="D1473" t="s">
        <v>14</v>
      </c>
      <c r="E1473" t="s">
        <v>205</v>
      </c>
      <c r="F1473">
        <v>7</v>
      </c>
      <c r="G1473" s="1">
        <v>140000</v>
      </c>
      <c r="H1473" t="s">
        <v>32</v>
      </c>
      <c r="I1473" t="s">
        <v>12</v>
      </c>
    </row>
    <row r="1474" spans="1:9" x14ac:dyDescent="0.3">
      <c r="A1474">
        <v>1474</v>
      </c>
      <c r="B1474">
        <v>43</v>
      </c>
      <c r="C1474" t="s">
        <v>8</v>
      </c>
      <c r="D1474" t="s">
        <v>18</v>
      </c>
      <c r="E1474" t="s">
        <v>202</v>
      </c>
      <c r="F1474">
        <v>13</v>
      </c>
      <c r="G1474" s="1">
        <v>180000</v>
      </c>
      <c r="H1474" t="s">
        <v>32</v>
      </c>
      <c r="I1474" t="s">
        <v>12</v>
      </c>
    </row>
    <row r="1475" spans="1:9" x14ac:dyDescent="0.3">
      <c r="A1475">
        <v>1475</v>
      </c>
      <c r="B1475">
        <v>27</v>
      </c>
      <c r="C1475" t="s">
        <v>13</v>
      </c>
      <c r="D1475" t="s">
        <v>14</v>
      </c>
      <c r="E1475" t="s">
        <v>203</v>
      </c>
      <c r="F1475">
        <v>2</v>
      </c>
      <c r="G1475" s="1">
        <v>70000</v>
      </c>
      <c r="H1475" t="s">
        <v>20</v>
      </c>
      <c r="I1475" t="s">
        <v>12</v>
      </c>
    </row>
    <row r="1476" spans="1:9" x14ac:dyDescent="0.3">
      <c r="A1476">
        <v>1476</v>
      </c>
      <c r="B1476">
        <v>49</v>
      </c>
      <c r="C1476" t="s">
        <v>8</v>
      </c>
      <c r="D1476" t="s">
        <v>18</v>
      </c>
      <c r="E1476" t="s">
        <v>202</v>
      </c>
      <c r="F1476">
        <v>15</v>
      </c>
      <c r="G1476" s="1">
        <v>185000</v>
      </c>
      <c r="H1476" t="s">
        <v>11</v>
      </c>
      <c r="I1476" t="s">
        <v>35</v>
      </c>
    </row>
    <row r="1477" spans="1:9" x14ac:dyDescent="0.3">
      <c r="A1477">
        <v>1477</v>
      </c>
      <c r="B1477">
        <v>48</v>
      </c>
      <c r="C1477" t="s">
        <v>8</v>
      </c>
      <c r="D1477" t="s">
        <v>18</v>
      </c>
      <c r="E1477" t="s">
        <v>204</v>
      </c>
      <c r="F1477">
        <v>16</v>
      </c>
      <c r="G1477" s="1">
        <v>190000</v>
      </c>
      <c r="H1477" t="s">
        <v>20</v>
      </c>
      <c r="I1477" t="s">
        <v>12</v>
      </c>
    </row>
    <row r="1478" spans="1:9" x14ac:dyDescent="0.3">
      <c r="A1478">
        <v>1478</v>
      </c>
      <c r="B1478">
        <v>31</v>
      </c>
      <c r="C1478" t="s">
        <v>8</v>
      </c>
      <c r="D1478" t="s">
        <v>14</v>
      </c>
      <c r="E1478" t="s">
        <v>204</v>
      </c>
      <c r="F1478">
        <v>6</v>
      </c>
      <c r="G1478" s="1">
        <v>125000</v>
      </c>
      <c r="H1478" t="s">
        <v>20</v>
      </c>
      <c r="I1478" t="s">
        <v>23</v>
      </c>
    </row>
    <row r="1479" spans="1:9" x14ac:dyDescent="0.3">
      <c r="A1479">
        <v>1479</v>
      </c>
      <c r="B1479">
        <v>40</v>
      </c>
      <c r="C1479" t="s">
        <v>8</v>
      </c>
      <c r="D1479" t="s">
        <v>18</v>
      </c>
      <c r="E1479" t="s">
        <v>95</v>
      </c>
      <c r="F1479">
        <v>12</v>
      </c>
      <c r="G1479" s="1">
        <v>160000</v>
      </c>
      <c r="H1479" t="s">
        <v>11</v>
      </c>
      <c r="I1479" t="s">
        <v>44</v>
      </c>
    </row>
    <row r="1480" spans="1:9" x14ac:dyDescent="0.3">
      <c r="A1480">
        <v>1480</v>
      </c>
      <c r="B1480">
        <v>36</v>
      </c>
      <c r="C1480" t="s">
        <v>8</v>
      </c>
      <c r="D1480" t="s">
        <v>14</v>
      </c>
      <c r="E1480" t="s">
        <v>95</v>
      </c>
      <c r="F1480">
        <v>8</v>
      </c>
      <c r="G1480" s="1">
        <v>140000</v>
      </c>
      <c r="H1480" t="s">
        <v>27</v>
      </c>
      <c r="I1480" t="s">
        <v>12</v>
      </c>
    </row>
    <row r="1481" spans="1:9" x14ac:dyDescent="0.3">
      <c r="A1481">
        <v>1481</v>
      </c>
      <c r="B1481">
        <v>54</v>
      </c>
      <c r="C1481" t="s">
        <v>8</v>
      </c>
      <c r="D1481" t="s">
        <v>18</v>
      </c>
      <c r="E1481" t="s">
        <v>202</v>
      </c>
      <c r="F1481">
        <v>17</v>
      </c>
      <c r="G1481" s="1">
        <v>195000</v>
      </c>
      <c r="H1481" t="s">
        <v>32</v>
      </c>
      <c r="I1481" t="s">
        <v>12</v>
      </c>
    </row>
    <row r="1482" spans="1:9" x14ac:dyDescent="0.3">
      <c r="A1482">
        <v>1482</v>
      </c>
      <c r="B1482">
        <v>27</v>
      </c>
      <c r="C1482" t="s">
        <v>8</v>
      </c>
      <c r="D1482" t="s">
        <v>9</v>
      </c>
      <c r="E1482" t="s">
        <v>206</v>
      </c>
      <c r="F1482">
        <v>2</v>
      </c>
      <c r="G1482" s="1">
        <v>70000</v>
      </c>
      <c r="H1482" t="s">
        <v>16</v>
      </c>
      <c r="I1482" t="s">
        <v>39</v>
      </c>
    </row>
    <row r="1483" spans="1:9" x14ac:dyDescent="0.3">
      <c r="A1483">
        <v>1483</v>
      </c>
      <c r="B1483">
        <v>28</v>
      </c>
      <c r="C1483" t="s">
        <v>8</v>
      </c>
      <c r="D1483" t="s">
        <v>9</v>
      </c>
      <c r="E1483" t="s">
        <v>206</v>
      </c>
      <c r="F1483">
        <v>2</v>
      </c>
      <c r="G1483" s="1">
        <v>70000</v>
      </c>
      <c r="H1483" t="s">
        <v>11</v>
      </c>
      <c r="I1483" t="s">
        <v>12</v>
      </c>
    </row>
    <row r="1484" spans="1:9" x14ac:dyDescent="0.3">
      <c r="A1484">
        <v>1484</v>
      </c>
      <c r="B1484">
        <v>44</v>
      </c>
      <c r="C1484" t="s">
        <v>8</v>
      </c>
      <c r="D1484" t="s">
        <v>14</v>
      </c>
      <c r="E1484" t="s">
        <v>204</v>
      </c>
      <c r="F1484">
        <v>11</v>
      </c>
      <c r="G1484" s="1">
        <v>170000</v>
      </c>
      <c r="H1484" t="s">
        <v>20</v>
      </c>
      <c r="I1484" t="s">
        <v>56</v>
      </c>
    </row>
    <row r="1485" spans="1:9" x14ac:dyDescent="0.3">
      <c r="A1485">
        <v>1485</v>
      </c>
      <c r="B1485">
        <v>43</v>
      </c>
      <c r="C1485" t="s">
        <v>8</v>
      </c>
      <c r="D1485" t="s">
        <v>18</v>
      </c>
      <c r="E1485" t="s">
        <v>204</v>
      </c>
      <c r="F1485">
        <v>13</v>
      </c>
      <c r="G1485" s="1">
        <v>185000</v>
      </c>
      <c r="H1485" t="s">
        <v>27</v>
      </c>
      <c r="I1485" t="s">
        <v>28</v>
      </c>
    </row>
    <row r="1486" spans="1:9" x14ac:dyDescent="0.3">
      <c r="A1486">
        <v>1486</v>
      </c>
      <c r="B1486">
        <v>54</v>
      </c>
      <c r="C1486" t="s">
        <v>8</v>
      </c>
      <c r="D1486" t="s">
        <v>18</v>
      </c>
      <c r="E1486" t="s">
        <v>202</v>
      </c>
      <c r="F1486">
        <v>17</v>
      </c>
      <c r="G1486" s="1">
        <v>195000</v>
      </c>
      <c r="H1486" t="s">
        <v>20</v>
      </c>
      <c r="I1486" t="s">
        <v>56</v>
      </c>
    </row>
    <row r="1487" spans="1:9" x14ac:dyDescent="0.3">
      <c r="A1487">
        <v>1487</v>
      </c>
      <c r="B1487">
        <v>32</v>
      </c>
      <c r="C1487" t="s">
        <v>8</v>
      </c>
      <c r="D1487" t="s">
        <v>14</v>
      </c>
      <c r="E1487" t="s">
        <v>203</v>
      </c>
      <c r="F1487">
        <v>6</v>
      </c>
      <c r="G1487" s="1">
        <v>130000</v>
      </c>
      <c r="H1487" t="s">
        <v>16</v>
      </c>
      <c r="I1487" t="s">
        <v>23</v>
      </c>
    </row>
    <row r="1488" spans="1:9" x14ac:dyDescent="0.3">
      <c r="A1488">
        <v>1488</v>
      </c>
      <c r="B1488">
        <v>38</v>
      </c>
      <c r="C1488" t="s">
        <v>8</v>
      </c>
      <c r="D1488" t="s">
        <v>14</v>
      </c>
      <c r="E1488" t="s">
        <v>95</v>
      </c>
      <c r="F1488">
        <v>10</v>
      </c>
      <c r="G1488" s="1">
        <v>155000</v>
      </c>
      <c r="H1488" t="s">
        <v>27</v>
      </c>
      <c r="I1488" t="s">
        <v>12</v>
      </c>
    </row>
    <row r="1489" spans="1:9" x14ac:dyDescent="0.3">
      <c r="A1489">
        <v>1489</v>
      </c>
      <c r="B1489">
        <v>49</v>
      </c>
      <c r="C1489" t="s">
        <v>8</v>
      </c>
      <c r="D1489" t="s">
        <v>18</v>
      </c>
      <c r="E1489" t="s">
        <v>202</v>
      </c>
      <c r="F1489">
        <v>15</v>
      </c>
      <c r="G1489" s="1">
        <v>185000</v>
      </c>
      <c r="H1489" t="s">
        <v>32</v>
      </c>
      <c r="I1489" t="s">
        <v>23</v>
      </c>
    </row>
    <row r="1490" spans="1:9" x14ac:dyDescent="0.3">
      <c r="A1490">
        <v>1490</v>
      </c>
      <c r="B1490">
        <v>27</v>
      </c>
      <c r="C1490" t="s">
        <v>8</v>
      </c>
      <c r="D1490" t="s">
        <v>9</v>
      </c>
      <c r="E1490" t="s">
        <v>206</v>
      </c>
      <c r="F1490">
        <v>3</v>
      </c>
      <c r="G1490" s="1">
        <v>80000</v>
      </c>
      <c r="H1490" t="s">
        <v>11</v>
      </c>
      <c r="I1490" t="s">
        <v>44</v>
      </c>
    </row>
    <row r="1491" spans="1:9" x14ac:dyDescent="0.3">
      <c r="A1491">
        <v>1491</v>
      </c>
      <c r="B1491">
        <v>54</v>
      </c>
      <c r="C1491" t="s">
        <v>8</v>
      </c>
      <c r="D1491" t="s">
        <v>18</v>
      </c>
      <c r="E1491" t="s">
        <v>202</v>
      </c>
      <c r="F1491">
        <v>17</v>
      </c>
      <c r="G1491" s="1">
        <v>195000</v>
      </c>
      <c r="H1491" t="s">
        <v>27</v>
      </c>
      <c r="I1491" t="s">
        <v>30</v>
      </c>
    </row>
    <row r="1492" spans="1:9" x14ac:dyDescent="0.3">
      <c r="A1492">
        <v>1492</v>
      </c>
      <c r="B1492">
        <v>31</v>
      </c>
      <c r="C1492" t="s">
        <v>8</v>
      </c>
      <c r="D1492" t="s">
        <v>14</v>
      </c>
      <c r="E1492" t="s">
        <v>204</v>
      </c>
      <c r="F1492">
        <v>7</v>
      </c>
      <c r="G1492" s="1">
        <v>135000</v>
      </c>
      <c r="H1492" t="s">
        <v>32</v>
      </c>
      <c r="I1492" t="s">
        <v>33</v>
      </c>
    </row>
    <row r="1493" spans="1:9" x14ac:dyDescent="0.3">
      <c r="A1493">
        <v>1493</v>
      </c>
      <c r="B1493">
        <v>24</v>
      </c>
      <c r="C1493" t="s">
        <v>8</v>
      </c>
      <c r="D1493" t="s">
        <v>9</v>
      </c>
      <c r="E1493" t="s">
        <v>203</v>
      </c>
      <c r="F1493">
        <v>1</v>
      </c>
      <c r="G1493" s="1">
        <v>55000</v>
      </c>
      <c r="H1493" t="s">
        <v>20</v>
      </c>
      <c r="I1493" t="s">
        <v>12</v>
      </c>
    </row>
    <row r="1494" spans="1:9" x14ac:dyDescent="0.3">
      <c r="A1494">
        <v>1494</v>
      </c>
      <c r="B1494">
        <v>48</v>
      </c>
      <c r="C1494" t="s">
        <v>8</v>
      </c>
      <c r="D1494" t="s">
        <v>18</v>
      </c>
      <c r="E1494" t="s">
        <v>204</v>
      </c>
      <c r="F1494">
        <v>16</v>
      </c>
      <c r="G1494" s="1">
        <v>190000</v>
      </c>
      <c r="H1494" t="s">
        <v>32</v>
      </c>
      <c r="I1494" t="s">
        <v>23</v>
      </c>
    </row>
    <row r="1495" spans="1:9" x14ac:dyDescent="0.3">
      <c r="A1495">
        <v>1495</v>
      </c>
      <c r="B1495">
        <v>27</v>
      </c>
      <c r="C1495" t="s">
        <v>13</v>
      </c>
      <c r="D1495" t="s">
        <v>14</v>
      </c>
      <c r="E1495" t="s">
        <v>203</v>
      </c>
      <c r="F1495">
        <v>2</v>
      </c>
      <c r="G1495" s="1">
        <v>70000</v>
      </c>
      <c r="H1495" t="s">
        <v>27</v>
      </c>
      <c r="I1495" t="s">
        <v>30</v>
      </c>
    </row>
    <row r="1496" spans="1:9" x14ac:dyDescent="0.3">
      <c r="A1496">
        <v>1496</v>
      </c>
      <c r="B1496">
        <v>43</v>
      </c>
      <c r="C1496" t="s">
        <v>8</v>
      </c>
      <c r="D1496" t="s">
        <v>18</v>
      </c>
      <c r="E1496" t="s">
        <v>204</v>
      </c>
      <c r="F1496">
        <v>13</v>
      </c>
      <c r="G1496" s="1">
        <v>185000</v>
      </c>
      <c r="H1496" t="s">
        <v>32</v>
      </c>
      <c r="I1496" t="s">
        <v>33</v>
      </c>
    </row>
    <row r="1497" spans="1:9" x14ac:dyDescent="0.3">
      <c r="A1497">
        <v>1497</v>
      </c>
      <c r="B1497">
        <v>44</v>
      </c>
      <c r="C1497" t="s">
        <v>8</v>
      </c>
      <c r="D1497" t="s">
        <v>14</v>
      </c>
      <c r="E1497" t="s">
        <v>204</v>
      </c>
      <c r="F1497">
        <v>11</v>
      </c>
      <c r="G1497" s="1">
        <v>170000</v>
      </c>
      <c r="H1497" t="s">
        <v>32</v>
      </c>
      <c r="I1497" t="s">
        <v>33</v>
      </c>
    </row>
    <row r="1498" spans="1:9" x14ac:dyDescent="0.3">
      <c r="A1498">
        <v>1498</v>
      </c>
      <c r="B1498">
        <v>37</v>
      </c>
      <c r="C1498" t="s">
        <v>8</v>
      </c>
      <c r="D1498" t="s">
        <v>14</v>
      </c>
      <c r="E1498" t="s">
        <v>95</v>
      </c>
      <c r="F1498">
        <v>9</v>
      </c>
      <c r="G1498" s="1">
        <v>150000</v>
      </c>
      <c r="H1498" t="s">
        <v>27</v>
      </c>
      <c r="I1498" t="s">
        <v>28</v>
      </c>
    </row>
    <row r="1499" spans="1:9" x14ac:dyDescent="0.3">
      <c r="A1499">
        <v>1499</v>
      </c>
      <c r="B1499">
        <v>56</v>
      </c>
      <c r="C1499" t="s">
        <v>8</v>
      </c>
      <c r="D1499" t="s">
        <v>18</v>
      </c>
      <c r="E1499" t="s">
        <v>202</v>
      </c>
      <c r="F1499">
        <v>17</v>
      </c>
      <c r="G1499" s="1">
        <v>195000</v>
      </c>
      <c r="H1499" t="s">
        <v>20</v>
      </c>
      <c r="I1499" t="s">
        <v>12</v>
      </c>
    </row>
    <row r="1500" spans="1:9" x14ac:dyDescent="0.3">
      <c r="A1500">
        <v>1500</v>
      </c>
      <c r="B1500">
        <v>28</v>
      </c>
      <c r="C1500" t="s">
        <v>8</v>
      </c>
      <c r="D1500" t="s">
        <v>9</v>
      </c>
      <c r="E1500" t="s">
        <v>206</v>
      </c>
      <c r="F1500">
        <v>2</v>
      </c>
      <c r="G1500" s="1">
        <v>70000</v>
      </c>
      <c r="H1500" t="s">
        <v>11</v>
      </c>
      <c r="I1500" t="s">
        <v>44</v>
      </c>
    </row>
    <row r="1501" spans="1:9" x14ac:dyDescent="0.3">
      <c r="A1501">
        <v>1501</v>
      </c>
      <c r="B1501">
        <v>54</v>
      </c>
      <c r="C1501" t="s">
        <v>8</v>
      </c>
      <c r="D1501" t="s">
        <v>18</v>
      </c>
      <c r="E1501" t="s">
        <v>202</v>
      </c>
      <c r="F1501">
        <v>17</v>
      </c>
      <c r="G1501" s="1">
        <v>195000</v>
      </c>
      <c r="H1501" t="s">
        <v>16</v>
      </c>
      <c r="I1501" t="s">
        <v>23</v>
      </c>
    </row>
    <row r="1502" spans="1:9" x14ac:dyDescent="0.3">
      <c r="A1502">
        <v>1502</v>
      </c>
      <c r="B1502">
        <v>31</v>
      </c>
      <c r="C1502" t="s">
        <v>8</v>
      </c>
      <c r="D1502" t="s">
        <v>14</v>
      </c>
      <c r="E1502" t="s">
        <v>204</v>
      </c>
      <c r="F1502">
        <v>6</v>
      </c>
      <c r="G1502" s="1">
        <v>125000</v>
      </c>
      <c r="H1502" t="s">
        <v>27</v>
      </c>
      <c r="I1502" t="s">
        <v>30</v>
      </c>
    </row>
    <row r="1503" spans="1:9" x14ac:dyDescent="0.3">
      <c r="A1503">
        <v>1503</v>
      </c>
      <c r="B1503">
        <v>49</v>
      </c>
      <c r="C1503" t="s">
        <v>8</v>
      </c>
      <c r="D1503" t="s">
        <v>18</v>
      </c>
      <c r="E1503" t="s">
        <v>202</v>
      </c>
      <c r="F1503">
        <v>15</v>
      </c>
      <c r="G1503" s="1">
        <v>185000</v>
      </c>
      <c r="H1503" t="s">
        <v>32</v>
      </c>
      <c r="I1503" t="s">
        <v>33</v>
      </c>
    </row>
    <row r="1504" spans="1:9" x14ac:dyDescent="0.3">
      <c r="A1504">
        <v>1504</v>
      </c>
      <c r="B1504">
        <v>27</v>
      </c>
      <c r="C1504" t="s">
        <v>13</v>
      </c>
      <c r="D1504" t="s">
        <v>14</v>
      </c>
      <c r="E1504" t="s">
        <v>203</v>
      </c>
      <c r="F1504">
        <v>2</v>
      </c>
      <c r="G1504" s="1">
        <v>70000</v>
      </c>
      <c r="H1504" t="s">
        <v>11</v>
      </c>
      <c r="I1504" t="s">
        <v>44</v>
      </c>
    </row>
    <row r="1505" spans="1:9" x14ac:dyDescent="0.3">
      <c r="A1505">
        <v>1505</v>
      </c>
      <c r="B1505">
        <v>38</v>
      </c>
      <c r="C1505" t="s">
        <v>8</v>
      </c>
      <c r="D1505" t="s">
        <v>14</v>
      </c>
      <c r="E1505" t="s">
        <v>95</v>
      </c>
      <c r="F1505">
        <v>10</v>
      </c>
      <c r="G1505" s="1">
        <v>155000</v>
      </c>
      <c r="H1505" t="s">
        <v>32</v>
      </c>
      <c r="I1505" t="s">
        <v>12</v>
      </c>
    </row>
    <row r="1506" spans="1:9" x14ac:dyDescent="0.3">
      <c r="A1506">
        <v>1506</v>
      </c>
      <c r="B1506">
        <v>27</v>
      </c>
      <c r="C1506" t="s">
        <v>8</v>
      </c>
      <c r="D1506" t="s">
        <v>9</v>
      </c>
      <c r="E1506" t="s">
        <v>206</v>
      </c>
      <c r="F1506">
        <v>3</v>
      </c>
      <c r="G1506" s="1">
        <v>80000</v>
      </c>
      <c r="H1506" t="s">
        <v>20</v>
      </c>
      <c r="I1506" t="s">
        <v>12</v>
      </c>
    </row>
    <row r="1507" spans="1:9" x14ac:dyDescent="0.3">
      <c r="A1507">
        <v>1507</v>
      </c>
      <c r="B1507">
        <v>43</v>
      </c>
      <c r="C1507" t="s">
        <v>8</v>
      </c>
      <c r="D1507" t="s">
        <v>18</v>
      </c>
      <c r="E1507" t="s">
        <v>204</v>
      </c>
      <c r="F1507">
        <v>13</v>
      </c>
      <c r="G1507" s="1">
        <v>185000</v>
      </c>
      <c r="H1507" t="s">
        <v>27</v>
      </c>
      <c r="I1507" t="s">
        <v>12</v>
      </c>
    </row>
    <row r="1508" spans="1:9" x14ac:dyDescent="0.3">
      <c r="A1508">
        <v>1508</v>
      </c>
      <c r="B1508">
        <v>48</v>
      </c>
      <c r="C1508" t="s">
        <v>8</v>
      </c>
      <c r="D1508" t="s">
        <v>18</v>
      </c>
      <c r="E1508" t="s">
        <v>204</v>
      </c>
      <c r="F1508">
        <v>16</v>
      </c>
      <c r="G1508" s="1">
        <v>190000</v>
      </c>
      <c r="H1508" t="s">
        <v>20</v>
      </c>
      <c r="I1508" t="s">
        <v>23</v>
      </c>
    </row>
    <row r="1509" spans="1:9" x14ac:dyDescent="0.3">
      <c r="A1509">
        <v>1509</v>
      </c>
      <c r="B1509">
        <v>44</v>
      </c>
      <c r="C1509" t="s">
        <v>8</v>
      </c>
      <c r="D1509" t="s">
        <v>14</v>
      </c>
      <c r="E1509" t="s">
        <v>204</v>
      </c>
      <c r="F1509">
        <v>11</v>
      </c>
      <c r="G1509" s="1">
        <v>170000</v>
      </c>
      <c r="H1509" t="s">
        <v>20</v>
      </c>
      <c r="I1509" t="s">
        <v>23</v>
      </c>
    </row>
    <row r="1510" spans="1:9" x14ac:dyDescent="0.3">
      <c r="A1510">
        <v>1510</v>
      </c>
      <c r="B1510">
        <v>54</v>
      </c>
      <c r="C1510" t="s">
        <v>8</v>
      </c>
      <c r="D1510" t="s">
        <v>18</v>
      </c>
      <c r="E1510" t="s">
        <v>202</v>
      </c>
      <c r="F1510">
        <v>17</v>
      </c>
      <c r="G1510" s="1">
        <v>195000</v>
      </c>
      <c r="H1510" t="s">
        <v>27</v>
      </c>
      <c r="I1510" t="s">
        <v>30</v>
      </c>
    </row>
    <row r="1511" spans="1:9" x14ac:dyDescent="0.3">
      <c r="A1511">
        <v>1511</v>
      </c>
      <c r="B1511">
        <v>37</v>
      </c>
      <c r="C1511" t="s">
        <v>8</v>
      </c>
      <c r="D1511" t="s">
        <v>14</v>
      </c>
      <c r="E1511" t="s">
        <v>95</v>
      </c>
      <c r="F1511">
        <v>9</v>
      </c>
      <c r="G1511" s="1">
        <v>150000</v>
      </c>
      <c r="H1511" t="s">
        <v>11</v>
      </c>
      <c r="I1511" t="s">
        <v>44</v>
      </c>
    </row>
    <row r="1512" spans="1:9" x14ac:dyDescent="0.3">
      <c r="A1512">
        <v>1512</v>
      </c>
      <c r="B1512">
        <v>28</v>
      </c>
      <c r="C1512" t="s">
        <v>8</v>
      </c>
      <c r="D1512" t="s">
        <v>9</v>
      </c>
      <c r="E1512" t="s">
        <v>206</v>
      </c>
      <c r="F1512">
        <v>2</v>
      </c>
      <c r="G1512" s="1">
        <v>70000</v>
      </c>
      <c r="H1512" t="s">
        <v>27</v>
      </c>
      <c r="I1512" t="s">
        <v>12</v>
      </c>
    </row>
    <row r="1513" spans="1:9" x14ac:dyDescent="0.3">
      <c r="A1513">
        <v>1513</v>
      </c>
      <c r="B1513">
        <v>27</v>
      </c>
      <c r="C1513" t="s">
        <v>13</v>
      </c>
      <c r="D1513" t="s">
        <v>14</v>
      </c>
      <c r="E1513" t="s">
        <v>203</v>
      </c>
      <c r="F1513">
        <v>2</v>
      </c>
      <c r="G1513" s="1">
        <v>70000</v>
      </c>
      <c r="H1513" t="s">
        <v>16</v>
      </c>
      <c r="I1513" t="s">
        <v>23</v>
      </c>
    </row>
    <row r="1514" spans="1:9" x14ac:dyDescent="0.3">
      <c r="A1514">
        <v>1514</v>
      </c>
      <c r="B1514">
        <v>49</v>
      </c>
      <c r="C1514" t="s">
        <v>8</v>
      </c>
      <c r="D1514" t="s">
        <v>18</v>
      </c>
      <c r="E1514" t="s">
        <v>202</v>
      </c>
      <c r="F1514">
        <v>15</v>
      </c>
      <c r="G1514" s="1">
        <v>185000</v>
      </c>
      <c r="H1514" t="s">
        <v>11</v>
      </c>
      <c r="I1514" t="s">
        <v>35</v>
      </c>
    </row>
    <row r="1515" spans="1:9" x14ac:dyDescent="0.3">
      <c r="A1515">
        <v>1515</v>
      </c>
      <c r="B1515">
        <v>31</v>
      </c>
      <c r="C1515" t="s">
        <v>8</v>
      </c>
      <c r="D1515" t="s">
        <v>14</v>
      </c>
      <c r="E1515" t="s">
        <v>204</v>
      </c>
      <c r="F1515">
        <v>7</v>
      </c>
      <c r="G1515" s="1">
        <v>135000</v>
      </c>
      <c r="H1515" t="s">
        <v>32</v>
      </c>
      <c r="I1515" t="s">
        <v>23</v>
      </c>
    </row>
    <row r="1516" spans="1:9" x14ac:dyDescent="0.3">
      <c r="A1516">
        <v>1516</v>
      </c>
      <c r="B1516">
        <v>27</v>
      </c>
      <c r="C1516" t="s">
        <v>8</v>
      </c>
      <c r="D1516" t="s">
        <v>9</v>
      </c>
      <c r="E1516" t="s">
        <v>206</v>
      </c>
      <c r="F1516">
        <v>3</v>
      </c>
      <c r="G1516" s="1">
        <v>80000</v>
      </c>
      <c r="H1516" t="s">
        <v>20</v>
      </c>
      <c r="I1516" t="s">
        <v>12</v>
      </c>
    </row>
    <row r="1517" spans="1:9" x14ac:dyDescent="0.3">
      <c r="A1517">
        <v>1517</v>
      </c>
      <c r="B1517">
        <v>54</v>
      </c>
      <c r="C1517" t="s">
        <v>8</v>
      </c>
      <c r="D1517" t="s">
        <v>18</v>
      </c>
      <c r="E1517" t="s">
        <v>202</v>
      </c>
      <c r="F1517">
        <v>17</v>
      </c>
      <c r="G1517" s="1">
        <v>195000</v>
      </c>
      <c r="H1517" t="s">
        <v>11</v>
      </c>
      <c r="I1517" t="s">
        <v>35</v>
      </c>
    </row>
    <row r="1518" spans="1:9" x14ac:dyDescent="0.3">
      <c r="A1518">
        <v>1518</v>
      </c>
      <c r="B1518">
        <v>38</v>
      </c>
      <c r="C1518" t="s">
        <v>8</v>
      </c>
      <c r="D1518" t="s">
        <v>14</v>
      </c>
      <c r="E1518" t="s">
        <v>95</v>
      </c>
      <c r="F1518">
        <v>10</v>
      </c>
      <c r="G1518" s="1">
        <v>155000</v>
      </c>
      <c r="H1518" t="s">
        <v>32</v>
      </c>
      <c r="I1518" t="s">
        <v>33</v>
      </c>
    </row>
    <row r="1519" spans="1:9" x14ac:dyDescent="0.3">
      <c r="A1519">
        <v>1519</v>
      </c>
      <c r="B1519">
        <v>44</v>
      </c>
      <c r="C1519" t="s">
        <v>8</v>
      </c>
      <c r="D1519" t="s">
        <v>14</v>
      </c>
      <c r="E1519" t="s">
        <v>204</v>
      </c>
      <c r="F1519">
        <v>11</v>
      </c>
      <c r="G1519" s="1">
        <v>170000</v>
      </c>
      <c r="H1519" t="s">
        <v>11</v>
      </c>
      <c r="I1519" t="s">
        <v>35</v>
      </c>
    </row>
    <row r="1520" spans="1:9" x14ac:dyDescent="0.3">
      <c r="A1520">
        <v>1520</v>
      </c>
      <c r="B1520">
        <v>43</v>
      </c>
      <c r="C1520" t="s">
        <v>8</v>
      </c>
      <c r="D1520" t="s">
        <v>18</v>
      </c>
      <c r="E1520" t="s">
        <v>204</v>
      </c>
      <c r="F1520">
        <v>13</v>
      </c>
      <c r="G1520" s="1">
        <v>185000</v>
      </c>
      <c r="H1520" t="s">
        <v>20</v>
      </c>
      <c r="I1520" t="s">
        <v>56</v>
      </c>
    </row>
    <row r="1521" spans="1:9" x14ac:dyDescent="0.3">
      <c r="A1521">
        <v>1521</v>
      </c>
      <c r="B1521">
        <v>27</v>
      </c>
      <c r="C1521" t="s">
        <v>8</v>
      </c>
      <c r="D1521" t="s">
        <v>9</v>
      </c>
      <c r="E1521" t="s">
        <v>206</v>
      </c>
      <c r="F1521">
        <v>2</v>
      </c>
      <c r="G1521" s="1">
        <v>70000</v>
      </c>
      <c r="H1521" t="s">
        <v>20</v>
      </c>
      <c r="I1521" t="s">
        <v>56</v>
      </c>
    </row>
    <row r="1522" spans="1:9" x14ac:dyDescent="0.3">
      <c r="A1522">
        <v>1522</v>
      </c>
      <c r="B1522">
        <v>48</v>
      </c>
      <c r="C1522" t="s">
        <v>8</v>
      </c>
      <c r="D1522" t="s">
        <v>18</v>
      </c>
      <c r="E1522" t="s">
        <v>204</v>
      </c>
      <c r="F1522">
        <v>16</v>
      </c>
      <c r="G1522" s="1">
        <v>190000</v>
      </c>
      <c r="H1522" t="s">
        <v>20</v>
      </c>
      <c r="I1522" t="s">
        <v>56</v>
      </c>
    </row>
    <row r="1523" spans="1:9" x14ac:dyDescent="0.3">
      <c r="A1523">
        <v>1523</v>
      </c>
      <c r="B1523">
        <v>31</v>
      </c>
      <c r="C1523" t="s">
        <v>8</v>
      </c>
      <c r="D1523" t="s">
        <v>14</v>
      </c>
      <c r="E1523" t="s">
        <v>204</v>
      </c>
      <c r="F1523">
        <v>6</v>
      </c>
      <c r="G1523" s="1">
        <v>125000</v>
      </c>
      <c r="H1523" t="s">
        <v>16</v>
      </c>
      <c r="I1523" t="s">
        <v>23</v>
      </c>
    </row>
    <row r="1524" spans="1:9" x14ac:dyDescent="0.3">
      <c r="A1524">
        <v>1524</v>
      </c>
      <c r="B1524">
        <v>54</v>
      </c>
      <c r="C1524" t="s">
        <v>8</v>
      </c>
      <c r="D1524" t="s">
        <v>18</v>
      </c>
      <c r="E1524" t="s">
        <v>202</v>
      </c>
      <c r="F1524">
        <v>17</v>
      </c>
      <c r="G1524" s="1">
        <v>195000</v>
      </c>
      <c r="H1524" t="s">
        <v>32</v>
      </c>
      <c r="I1524" t="s">
        <v>33</v>
      </c>
    </row>
    <row r="1525" spans="1:9" x14ac:dyDescent="0.3">
      <c r="A1525">
        <v>1525</v>
      </c>
      <c r="B1525">
        <v>37</v>
      </c>
      <c r="C1525" t="s">
        <v>8</v>
      </c>
      <c r="D1525" t="s">
        <v>14</v>
      </c>
      <c r="E1525" t="s">
        <v>95</v>
      </c>
      <c r="F1525">
        <v>9</v>
      </c>
      <c r="G1525" s="1">
        <v>150000</v>
      </c>
      <c r="H1525" t="s">
        <v>20</v>
      </c>
      <c r="I1525" t="s">
        <v>12</v>
      </c>
    </row>
    <row r="1526" spans="1:9" x14ac:dyDescent="0.3">
      <c r="A1526">
        <v>1526</v>
      </c>
      <c r="B1526">
        <v>28</v>
      </c>
      <c r="C1526" t="s">
        <v>8</v>
      </c>
      <c r="D1526" t="s">
        <v>9</v>
      </c>
      <c r="E1526" t="s">
        <v>206</v>
      </c>
      <c r="F1526">
        <v>2</v>
      </c>
      <c r="G1526" s="1">
        <v>70000</v>
      </c>
      <c r="H1526" t="s">
        <v>11</v>
      </c>
      <c r="I1526" t="s">
        <v>44</v>
      </c>
    </row>
    <row r="1527" spans="1:9" x14ac:dyDescent="0.3">
      <c r="A1527">
        <v>1527</v>
      </c>
      <c r="B1527">
        <v>27</v>
      </c>
      <c r="C1527" t="s">
        <v>13</v>
      </c>
      <c r="D1527" t="s">
        <v>14</v>
      </c>
      <c r="E1527" t="s">
        <v>203</v>
      </c>
      <c r="F1527">
        <v>2</v>
      </c>
      <c r="G1527" s="1">
        <v>70000</v>
      </c>
      <c r="H1527" t="s">
        <v>27</v>
      </c>
      <c r="I1527" t="s">
        <v>28</v>
      </c>
    </row>
    <row r="1528" spans="1:9" x14ac:dyDescent="0.3">
      <c r="A1528">
        <v>1528</v>
      </c>
      <c r="B1528">
        <v>34</v>
      </c>
      <c r="C1528" t="s">
        <v>8</v>
      </c>
      <c r="D1528" t="s">
        <v>9</v>
      </c>
      <c r="E1528" t="s">
        <v>206</v>
      </c>
      <c r="F1528">
        <v>5</v>
      </c>
      <c r="G1528" s="1">
        <v>95000</v>
      </c>
      <c r="H1528" t="s">
        <v>20</v>
      </c>
      <c r="I1528" t="s">
        <v>12</v>
      </c>
    </row>
    <row r="1529" spans="1:9" x14ac:dyDescent="0.3">
      <c r="A1529">
        <v>1529</v>
      </c>
      <c r="B1529">
        <v>43</v>
      </c>
      <c r="C1529" t="s">
        <v>13</v>
      </c>
      <c r="D1529" t="s">
        <v>14</v>
      </c>
      <c r="E1529" t="s">
        <v>95</v>
      </c>
      <c r="F1529">
        <v>12</v>
      </c>
      <c r="G1529" s="1">
        <v>170000</v>
      </c>
      <c r="H1529" t="s">
        <v>32</v>
      </c>
      <c r="I1529" t="s">
        <v>23</v>
      </c>
    </row>
    <row r="1530" spans="1:9" x14ac:dyDescent="0.3">
      <c r="A1530">
        <v>1530</v>
      </c>
      <c r="B1530">
        <v>27</v>
      </c>
      <c r="C1530" t="s">
        <v>8</v>
      </c>
      <c r="D1530" t="s">
        <v>9</v>
      </c>
      <c r="E1530" t="s">
        <v>203</v>
      </c>
      <c r="F1530">
        <v>2</v>
      </c>
      <c r="G1530" s="1">
        <v>75000</v>
      </c>
      <c r="H1530" t="s">
        <v>32</v>
      </c>
      <c r="I1530" t="s">
        <v>23</v>
      </c>
    </row>
    <row r="1531" spans="1:9" x14ac:dyDescent="0.3">
      <c r="A1531">
        <v>1531</v>
      </c>
      <c r="B1531">
        <v>56</v>
      </c>
      <c r="C1531" t="s">
        <v>13</v>
      </c>
      <c r="D1531" t="s">
        <v>18</v>
      </c>
      <c r="E1531" t="s">
        <v>202</v>
      </c>
      <c r="F1531">
        <v>18</v>
      </c>
      <c r="G1531" s="1">
        <v>210000</v>
      </c>
      <c r="H1531" t="s">
        <v>27</v>
      </c>
      <c r="I1531" t="s">
        <v>12</v>
      </c>
    </row>
    <row r="1532" spans="1:9" x14ac:dyDescent="0.3">
      <c r="A1532">
        <v>1532</v>
      </c>
      <c r="B1532">
        <v>32</v>
      </c>
      <c r="C1532" t="s">
        <v>8</v>
      </c>
      <c r="D1532" t="s">
        <v>14</v>
      </c>
      <c r="E1532" t="s">
        <v>205</v>
      </c>
      <c r="F1532">
        <v>7</v>
      </c>
      <c r="G1532" s="1">
        <v>135000</v>
      </c>
      <c r="H1532" t="s">
        <v>16</v>
      </c>
      <c r="I1532" t="s">
        <v>12</v>
      </c>
    </row>
    <row r="1533" spans="1:9" x14ac:dyDescent="0.3">
      <c r="A1533">
        <v>1533</v>
      </c>
      <c r="B1533">
        <v>40</v>
      </c>
      <c r="C1533" t="s">
        <v>8</v>
      </c>
      <c r="D1533" t="s">
        <v>18</v>
      </c>
      <c r="E1533" t="s">
        <v>95</v>
      </c>
      <c r="F1533">
        <v>12</v>
      </c>
      <c r="G1533" s="1">
        <v>160000</v>
      </c>
      <c r="H1533" t="s">
        <v>27</v>
      </c>
      <c r="I1533" t="s">
        <v>12</v>
      </c>
    </row>
    <row r="1534" spans="1:9" x14ac:dyDescent="0.3">
      <c r="A1534">
        <v>1534</v>
      </c>
      <c r="B1534">
        <v>23</v>
      </c>
      <c r="C1534" t="s">
        <v>8</v>
      </c>
      <c r="D1534" t="s">
        <v>9</v>
      </c>
      <c r="E1534" t="s">
        <v>206</v>
      </c>
      <c r="F1534">
        <v>1</v>
      </c>
      <c r="G1534" s="1">
        <v>55000</v>
      </c>
      <c r="H1534" t="s">
        <v>16</v>
      </c>
      <c r="I1534" t="s">
        <v>39</v>
      </c>
    </row>
    <row r="1535" spans="1:9" x14ac:dyDescent="0.3">
      <c r="A1535">
        <v>1535</v>
      </c>
      <c r="B1535">
        <v>46</v>
      </c>
      <c r="C1535" t="s">
        <v>8</v>
      </c>
      <c r="D1535" t="s">
        <v>18</v>
      </c>
      <c r="E1535" t="s">
        <v>204</v>
      </c>
      <c r="F1535">
        <v>16</v>
      </c>
      <c r="G1535" s="1">
        <v>190000</v>
      </c>
      <c r="H1535" t="s">
        <v>11</v>
      </c>
      <c r="I1535" t="s">
        <v>12</v>
      </c>
    </row>
    <row r="1536" spans="1:9" x14ac:dyDescent="0.3">
      <c r="A1536">
        <v>1536</v>
      </c>
      <c r="B1536">
        <v>41</v>
      </c>
      <c r="C1536" t="s">
        <v>13</v>
      </c>
      <c r="D1536" t="s">
        <v>18</v>
      </c>
      <c r="E1536" t="s">
        <v>204</v>
      </c>
      <c r="F1536">
        <v>11</v>
      </c>
      <c r="G1536" s="1">
        <v>165000</v>
      </c>
      <c r="H1536" t="s">
        <v>11</v>
      </c>
      <c r="I1536" t="s">
        <v>23</v>
      </c>
    </row>
    <row r="1537" spans="1:9" x14ac:dyDescent="0.3">
      <c r="A1537">
        <v>1537</v>
      </c>
      <c r="B1537">
        <v>28</v>
      </c>
      <c r="C1537" t="s">
        <v>13</v>
      </c>
      <c r="D1537" t="s">
        <v>9</v>
      </c>
      <c r="E1537" t="s">
        <v>206</v>
      </c>
      <c r="F1537">
        <v>3</v>
      </c>
      <c r="G1537" s="1">
        <v>80000</v>
      </c>
      <c r="H1537" t="s">
        <v>20</v>
      </c>
      <c r="I1537" t="s">
        <v>56</v>
      </c>
    </row>
    <row r="1538" spans="1:9" x14ac:dyDescent="0.3">
      <c r="A1538">
        <v>1538</v>
      </c>
      <c r="B1538">
        <v>34</v>
      </c>
      <c r="C1538" t="s">
        <v>8</v>
      </c>
      <c r="D1538" t="s">
        <v>9</v>
      </c>
      <c r="E1538" t="s">
        <v>203</v>
      </c>
      <c r="F1538">
        <v>6</v>
      </c>
      <c r="G1538" s="1">
        <v>120000</v>
      </c>
      <c r="H1538" t="s">
        <v>32</v>
      </c>
      <c r="I1538" t="s">
        <v>23</v>
      </c>
    </row>
    <row r="1539" spans="1:9" x14ac:dyDescent="0.3">
      <c r="A1539">
        <v>1539</v>
      </c>
      <c r="B1539">
        <v>49</v>
      </c>
      <c r="C1539" t="s">
        <v>8</v>
      </c>
      <c r="D1539" t="s">
        <v>18</v>
      </c>
      <c r="E1539" t="s">
        <v>202</v>
      </c>
      <c r="F1539">
        <v>15</v>
      </c>
      <c r="G1539" s="1">
        <v>185000</v>
      </c>
      <c r="H1539" t="s">
        <v>11</v>
      </c>
      <c r="I1539" t="s">
        <v>44</v>
      </c>
    </row>
    <row r="1540" spans="1:9" x14ac:dyDescent="0.3">
      <c r="A1540">
        <v>1540</v>
      </c>
      <c r="B1540">
        <v>43</v>
      </c>
      <c r="C1540" t="s">
        <v>8</v>
      </c>
      <c r="D1540" t="s">
        <v>18</v>
      </c>
      <c r="E1540" t="s">
        <v>204</v>
      </c>
      <c r="F1540">
        <v>13</v>
      </c>
      <c r="G1540" s="1">
        <v>185000</v>
      </c>
      <c r="H1540" t="s">
        <v>20</v>
      </c>
      <c r="I1540" t="s">
        <v>56</v>
      </c>
    </row>
    <row r="1541" spans="1:9" x14ac:dyDescent="0.3">
      <c r="A1541">
        <v>1541</v>
      </c>
      <c r="B1541">
        <v>54</v>
      </c>
      <c r="C1541" t="s">
        <v>8</v>
      </c>
      <c r="D1541" t="s">
        <v>18</v>
      </c>
      <c r="E1541" t="s">
        <v>202</v>
      </c>
      <c r="F1541">
        <v>16</v>
      </c>
      <c r="G1541" s="1">
        <v>190000</v>
      </c>
      <c r="H1541" t="s">
        <v>11</v>
      </c>
      <c r="I1541" t="s">
        <v>44</v>
      </c>
    </row>
    <row r="1542" spans="1:9" x14ac:dyDescent="0.3">
      <c r="A1542">
        <v>1542</v>
      </c>
      <c r="B1542">
        <v>36</v>
      </c>
      <c r="C1542" t="s">
        <v>8</v>
      </c>
      <c r="D1542" t="s">
        <v>14</v>
      </c>
      <c r="E1542" t="s">
        <v>95</v>
      </c>
      <c r="F1542">
        <v>8</v>
      </c>
      <c r="G1542" s="1">
        <v>140000</v>
      </c>
      <c r="H1542" t="s">
        <v>20</v>
      </c>
      <c r="I1542" t="s">
        <v>56</v>
      </c>
    </row>
    <row r="1543" spans="1:9" x14ac:dyDescent="0.3">
      <c r="A1543">
        <v>1543</v>
      </c>
      <c r="B1543">
        <v>33</v>
      </c>
      <c r="C1543" t="s">
        <v>8</v>
      </c>
      <c r="D1543" t="s">
        <v>14</v>
      </c>
      <c r="E1543" t="s">
        <v>205</v>
      </c>
      <c r="F1543">
        <v>6</v>
      </c>
      <c r="G1543" s="1">
        <v>130000</v>
      </c>
      <c r="H1543" t="s">
        <v>11</v>
      </c>
      <c r="I1543" t="s">
        <v>35</v>
      </c>
    </row>
    <row r="1544" spans="1:9" x14ac:dyDescent="0.3">
      <c r="A1544">
        <v>1544</v>
      </c>
      <c r="B1544">
        <v>27</v>
      </c>
      <c r="C1544" t="s">
        <v>13</v>
      </c>
      <c r="D1544" t="s">
        <v>14</v>
      </c>
      <c r="E1544" t="s">
        <v>203</v>
      </c>
      <c r="F1544">
        <v>2</v>
      </c>
      <c r="G1544" s="1">
        <v>70000</v>
      </c>
      <c r="H1544" t="s">
        <v>20</v>
      </c>
      <c r="I1544" t="s">
        <v>12</v>
      </c>
    </row>
    <row r="1545" spans="1:9" x14ac:dyDescent="0.3">
      <c r="A1545">
        <v>1545</v>
      </c>
      <c r="B1545">
        <v>44</v>
      </c>
      <c r="C1545" t="s">
        <v>8</v>
      </c>
      <c r="D1545" t="s">
        <v>14</v>
      </c>
      <c r="E1545" t="s">
        <v>204</v>
      </c>
      <c r="F1545">
        <v>11</v>
      </c>
      <c r="G1545" s="1">
        <v>170000</v>
      </c>
      <c r="H1545" t="s">
        <v>20</v>
      </c>
      <c r="I1545" t="s">
        <v>12</v>
      </c>
    </row>
    <row r="1546" spans="1:9" x14ac:dyDescent="0.3">
      <c r="A1546">
        <v>1546</v>
      </c>
      <c r="B1546">
        <v>31</v>
      </c>
      <c r="C1546" t="s">
        <v>8</v>
      </c>
      <c r="D1546" t="s">
        <v>14</v>
      </c>
      <c r="E1546" t="s">
        <v>204</v>
      </c>
      <c r="F1546">
        <v>6</v>
      </c>
      <c r="G1546" s="1">
        <v>125000</v>
      </c>
      <c r="H1546" t="s">
        <v>27</v>
      </c>
      <c r="I1546" t="s">
        <v>28</v>
      </c>
    </row>
    <row r="1547" spans="1:9" x14ac:dyDescent="0.3">
      <c r="A1547">
        <v>1547</v>
      </c>
      <c r="B1547">
        <v>38</v>
      </c>
      <c r="C1547" t="s">
        <v>8</v>
      </c>
      <c r="D1547" t="s">
        <v>14</v>
      </c>
      <c r="E1547" t="s">
        <v>95</v>
      </c>
      <c r="F1547">
        <v>10</v>
      </c>
      <c r="G1547" s="1">
        <v>155000</v>
      </c>
      <c r="H1547" t="s">
        <v>16</v>
      </c>
      <c r="I1547" t="s">
        <v>17</v>
      </c>
    </row>
    <row r="1548" spans="1:9" x14ac:dyDescent="0.3">
      <c r="A1548">
        <v>1548</v>
      </c>
      <c r="B1548">
        <v>27</v>
      </c>
      <c r="C1548" t="s">
        <v>8</v>
      </c>
      <c r="D1548" t="s">
        <v>9</v>
      </c>
      <c r="E1548" t="s">
        <v>206</v>
      </c>
      <c r="F1548">
        <v>2</v>
      </c>
      <c r="G1548" s="1">
        <v>70000</v>
      </c>
      <c r="H1548" t="s">
        <v>16</v>
      </c>
      <c r="I1548" t="s">
        <v>39</v>
      </c>
    </row>
    <row r="1549" spans="1:9" x14ac:dyDescent="0.3">
      <c r="A1549">
        <v>1549</v>
      </c>
      <c r="B1549">
        <v>54</v>
      </c>
      <c r="C1549" t="s">
        <v>8</v>
      </c>
      <c r="D1549" t="s">
        <v>18</v>
      </c>
      <c r="E1549" t="s">
        <v>202</v>
      </c>
      <c r="F1549">
        <v>17</v>
      </c>
      <c r="G1549" s="1">
        <v>195000</v>
      </c>
      <c r="H1549" t="s">
        <v>32</v>
      </c>
      <c r="I1549" t="s">
        <v>12</v>
      </c>
    </row>
    <row r="1550" spans="1:9" x14ac:dyDescent="0.3">
      <c r="A1550">
        <v>1550</v>
      </c>
      <c r="B1550">
        <v>31</v>
      </c>
      <c r="C1550" t="s">
        <v>8</v>
      </c>
      <c r="D1550" t="s">
        <v>14</v>
      </c>
      <c r="E1550" t="s">
        <v>95</v>
      </c>
      <c r="F1550">
        <v>7</v>
      </c>
      <c r="G1550" s="1">
        <v>140000</v>
      </c>
      <c r="H1550" t="s">
        <v>27</v>
      </c>
      <c r="I1550" t="s">
        <v>12</v>
      </c>
    </row>
    <row r="1551" spans="1:9" x14ac:dyDescent="0.3">
      <c r="A1551">
        <v>1551</v>
      </c>
      <c r="B1551">
        <v>32</v>
      </c>
      <c r="C1551" t="s">
        <v>8</v>
      </c>
      <c r="D1551" t="s">
        <v>14</v>
      </c>
      <c r="E1551" t="s">
        <v>203</v>
      </c>
      <c r="F1551">
        <v>6</v>
      </c>
      <c r="G1551" s="1">
        <v>130000</v>
      </c>
      <c r="H1551" t="s">
        <v>16</v>
      </c>
      <c r="I1551" t="s">
        <v>12</v>
      </c>
    </row>
    <row r="1552" spans="1:9" x14ac:dyDescent="0.3">
      <c r="A1552">
        <v>1552</v>
      </c>
      <c r="B1552">
        <v>38</v>
      </c>
      <c r="C1552" t="s">
        <v>13</v>
      </c>
      <c r="D1552" t="s">
        <v>14</v>
      </c>
      <c r="E1552" t="s">
        <v>203</v>
      </c>
      <c r="F1552">
        <v>10</v>
      </c>
      <c r="G1552" s="1">
        <v>155000</v>
      </c>
      <c r="H1552" t="s">
        <v>11</v>
      </c>
      <c r="I1552" t="s">
        <v>23</v>
      </c>
    </row>
    <row r="1553" spans="1:9" x14ac:dyDescent="0.3">
      <c r="A1553">
        <v>1553</v>
      </c>
      <c r="B1553">
        <v>51</v>
      </c>
      <c r="C1553" t="s">
        <v>8</v>
      </c>
      <c r="D1553" t="s">
        <v>18</v>
      </c>
      <c r="E1553" t="s">
        <v>202</v>
      </c>
      <c r="F1553">
        <v>16</v>
      </c>
      <c r="G1553" s="1">
        <v>190000</v>
      </c>
      <c r="H1553" t="s">
        <v>32</v>
      </c>
      <c r="I1553" t="s">
        <v>23</v>
      </c>
    </row>
    <row r="1554" spans="1:9" x14ac:dyDescent="0.3">
      <c r="A1554">
        <v>1554</v>
      </c>
      <c r="B1554">
        <v>28</v>
      </c>
      <c r="C1554" t="s">
        <v>8</v>
      </c>
      <c r="D1554" t="s">
        <v>9</v>
      </c>
      <c r="E1554" t="s">
        <v>206</v>
      </c>
      <c r="F1554">
        <v>2</v>
      </c>
      <c r="G1554" s="1">
        <v>70000</v>
      </c>
      <c r="H1554" t="s">
        <v>11</v>
      </c>
      <c r="I1554" t="s">
        <v>44</v>
      </c>
    </row>
    <row r="1555" spans="1:9" x14ac:dyDescent="0.3">
      <c r="A1555">
        <v>1555</v>
      </c>
      <c r="B1555">
        <v>27</v>
      </c>
      <c r="C1555" t="s">
        <v>8</v>
      </c>
      <c r="D1555" t="s">
        <v>9</v>
      </c>
      <c r="E1555" t="s">
        <v>206</v>
      </c>
      <c r="F1555">
        <v>3</v>
      </c>
      <c r="G1555" s="1">
        <v>80000</v>
      </c>
      <c r="H1555" t="s">
        <v>20</v>
      </c>
      <c r="I1555" t="s">
        <v>23</v>
      </c>
    </row>
    <row r="1556" spans="1:9" x14ac:dyDescent="0.3">
      <c r="A1556">
        <v>1556</v>
      </c>
      <c r="B1556">
        <v>43</v>
      </c>
      <c r="C1556" t="s">
        <v>8</v>
      </c>
      <c r="D1556" t="s">
        <v>18</v>
      </c>
      <c r="E1556" t="s">
        <v>204</v>
      </c>
      <c r="F1556">
        <v>13</v>
      </c>
      <c r="G1556" s="1">
        <v>185000</v>
      </c>
      <c r="H1556" t="s">
        <v>27</v>
      </c>
      <c r="I1556" t="s">
        <v>12</v>
      </c>
    </row>
    <row r="1557" spans="1:9" x14ac:dyDescent="0.3">
      <c r="A1557">
        <v>1557</v>
      </c>
      <c r="B1557">
        <v>27</v>
      </c>
      <c r="C1557" t="s">
        <v>13</v>
      </c>
      <c r="D1557" t="s">
        <v>14</v>
      </c>
      <c r="E1557" t="s">
        <v>205</v>
      </c>
      <c r="F1557">
        <v>3</v>
      </c>
      <c r="G1557" s="1">
        <v>100000</v>
      </c>
      <c r="H1557" t="s">
        <v>16</v>
      </c>
      <c r="I1557" t="s">
        <v>12</v>
      </c>
    </row>
    <row r="1558" spans="1:9" x14ac:dyDescent="0.3">
      <c r="A1558">
        <v>1558</v>
      </c>
      <c r="B1558">
        <v>49</v>
      </c>
      <c r="C1558" t="s">
        <v>8</v>
      </c>
      <c r="D1558" t="s">
        <v>18</v>
      </c>
      <c r="E1558" t="s">
        <v>202</v>
      </c>
      <c r="F1558">
        <v>15</v>
      </c>
      <c r="G1558" s="1">
        <v>185000</v>
      </c>
      <c r="H1558" t="s">
        <v>32</v>
      </c>
      <c r="I1558" t="s">
        <v>23</v>
      </c>
    </row>
    <row r="1559" spans="1:9" x14ac:dyDescent="0.3">
      <c r="A1559">
        <v>1559</v>
      </c>
      <c r="B1559">
        <v>48</v>
      </c>
      <c r="C1559" t="s">
        <v>8</v>
      </c>
      <c r="D1559" t="s">
        <v>18</v>
      </c>
      <c r="E1559" t="s">
        <v>204</v>
      </c>
      <c r="F1559">
        <v>16</v>
      </c>
      <c r="G1559" s="1">
        <v>190000</v>
      </c>
      <c r="H1559" t="s">
        <v>32</v>
      </c>
      <c r="I1559" t="s">
        <v>33</v>
      </c>
    </row>
    <row r="1560" spans="1:9" x14ac:dyDescent="0.3">
      <c r="A1560">
        <v>1560</v>
      </c>
      <c r="B1560">
        <v>31</v>
      </c>
      <c r="C1560" t="s">
        <v>8</v>
      </c>
      <c r="D1560" t="s">
        <v>14</v>
      </c>
      <c r="E1560" t="s">
        <v>204</v>
      </c>
      <c r="F1560">
        <v>7</v>
      </c>
      <c r="G1560" s="1">
        <v>135000</v>
      </c>
      <c r="H1560" t="s">
        <v>32</v>
      </c>
      <c r="I1560" t="s">
        <v>12</v>
      </c>
    </row>
    <row r="1561" spans="1:9" x14ac:dyDescent="0.3">
      <c r="A1561">
        <v>1561</v>
      </c>
      <c r="B1561">
        <v>40</v>
      </c>
      <c r="C1561" t="s">
        <v>13</v>
      </c>
      <c r="D1561" t="s">
        <v>18</v>
      </c>
      <c r="E1561" t="s">
        <v>95</v>
      </c>
      <c r="F1561">
        <v>12</v>
      </c>
      <c r="G1561" s="1">
        <v>160000</v>
      </c>
      <c r="H1561" t="s">
        <v>16</v>
      </c>
      <c r="I1561" t="s">
        <v>12</v>
      </c>
    </row>
    <row r="1562" spans="1:9" x14ac:dyDescent="0.3">
      <c r="A1562">
        <v>1562</v>
      </c>
      <c r="B1562">
        <v>24</v>
      </c>
      <c r="C1562" t="s">
        <v>8</v>
      </c>
      <c r="D1562" t="s">
        <v>9</v>
      </c>
      <c r="E1562" t="s">
        <v>206</v>
      </c>
      <c r="F1562">
        <v>1</v>
      </c>
      <c r="G1562" s="1">
        <v>55000</v>
      </c>
      <c r="H1562" t="s">
        <v>20</v>
      </c>
      <c r="I1562" t="s">
        <v>12</v>
      </c>
    </row>
    <row r="1563" spans="1:9" x14ac:dyDescent="0.3">
      <c r="A1563">
        <v>1563</v>
      </c>
      <c r="B1563">
        <v>27</v>
      </c>
      <c r="C1563" t="s">
        <v>8</v>
      </c>
      <c r="D1563" t="s">
        <v>9</v>
      </c>
      <c r="E1563" t="s">
        <v>206</v>
      </c>
      <c r="F1563">
        <v>3</v>
      </c>
      <c r="G1563" s="1">
        <v>80000</v>
      </c>
      <c r="H1563" t="s">
        <v>16</v>
      </c>
      <c r="I1563" t="s">
        <v>12</v>
      </c>
    </row>
    <row r="1564" spans="1:9" x14ac:dyDescent="0.3">
      <c r="A1564">
        <v>1564</v>
      </c>
      <c r="B1564">
        <v>42</v>
      </c>
      <c r="C1564" t="s">
        <v>8</v>
      </c>
      <c r="D1564" t="s">
        <v>18</v>
      </c>
      <c r="E1564" t="s">
        <v>95</v>
      </c>
      <c r="F1564">
        <v>14</v>
      </c>
      <c r="G1564" s="1">
        <v>170000</v>
      </c>
      <c r="H1564" t="s">
        <v>20</v>
      </c>
      <c r="I1564" t="s">
        <v>23</v>
      </c>
    </row>
    <row r="1565" spans="1:9" x14ac:dyDescent="0.3">
      <c r="A1565">
        <v>1565</v>
      </c>
      <c r="B1565">
        <v>24</v>
      </c>
      <c r="C1565" t="s">
        <v>13</v>
      </c>
      <c r="D1565" t="s">
        <v>9</v>
      </c>
      <c r="E1565" t="s">
        <v>206</v>
      </c>
      <c r="F1565">
        <v>1</v>
      </c>
      <c r="G1565" s="1">
        <v>55000</v>
      </c>
      <c r="H1565" t="s">
        <v>11</v>
      </c>
      <c r="I1565" t="s">
        <v>35</v>
      </c>
    </row>
    <row r="1566" spans="1:9" x14ac:dyDescent="0.3">
      <c r="A1566">
        <v>1566</v>
      </c>
      <c r="B1566">
        <v>28</v>
      </c>
      <c r="C1566" t="s">
        <v>13</v>
      </c>
      <c r="D1566" t="s">
        <v>9</v>
      </c>
      <c r="E1566" t="s">
        <v>206</v>
      </c>
      <c r="F1566">
        <v>3</v>
      </c>
      <c r="G1566" s="1">
        <v>80000</v>
      </c>
      <c r="H1566" t="s">
        <v>16</v>
      </c>
      <c r="I1566" t="s">
        <v>39</v>
      </c>
    </row>
    <row r="1567" spans="1:9" x14ac:dyDescent="0.3">
      <c r="A1567">
        <v>1567</v>
      </c>
      <c r="B1567">
        <v>43</v>
      </c>
      <c r="C1567" t="s">
        <v>8</v>
      </c>
      <c r="D1567" t="s">
        <v>18</v>
      </c>
      <c r="E1567" t="s">
        <v>204</v>
      </c>
      <c r="F1567">
        <v>13</v>
      </c>
      <c r="G1567" s="1">
        <v>185000</v>
      </c>
      <c r="H1567" t="s">
        <v>27</v>
      </c>
      <c r="I1567" t="s">
        <v>12</v>
      </c>
    </row>
    <row r="1568" spans="1:9" x14ac:dyDescent="0.3">
      <c r="A1568">
        <v>1568</v>
      </c>
      <c r="B1568">
        <v>31</v>
      </c>
      <c r="C1568" t="s">
        <v>8</v>
      </c>
      <c r="D1568" t="s">
        <v>14</v>
      </c>
      <c r="E1568" t="s">
        <v>205</v>
      </c>
      <c r="F1568">
        <v>7</v>
      </c>
      <c r="G1568" s="1">
        <v>140000</v>
      </c>
      <c r="H1568" t="s">
        <v>16</v>
      </c>
      <c r="I1568" t="s">
        <v>23</v>
      </c>
    </row>
    <row r="1569" spans="1:9" x14ac:dyDescent="0.3">
      <c r="A1569">
        <v>1569</v>
      </c>
      <c r="B1569">
        <v>43</v>
      </c>
      <c r="C1569" t="s">
        <v>8</v>
      </c>
      <c r="D1569" t="s">
        <v>18</v>
      </c>
      <c r="E1569" t="s">
        <v>202</v>
      </c>
      <c r="F1569">
        <v>13</v>
      </c>
      <c r="G1569" s="1">
        <v>180000</v>
      </c>
      <c r="H1569" t="s">
        <v>27</v>
      </c>
      <c r="I1569" t="s">
        <v>12</v>
      </c>
    </row>
    <row r="1570" spans="1:9" x14ac:dyDescent="0.3">
      <c r="A1570">
        <v>1570</v>
      </c>
      <c r="B1570">
        <v>27</v>
      </c>
      <c r="C1570" t="s">
        <v>13</v>
      </c>
      <c r="D1570" t="s">
        <v>14</v>
      </c>
      <c r="E1570" t="s">
        <v>203</v>
      </c>
      <c r="F1570">
        <v>2</v>
      </c>
      <c r="G1570" s="1">
        <v>70000</v>
      </c>
      <c r="H1570" t="s">
        <v>32</v>
      </c>
      <c r="I1570" t="s">
        <v>33</v>
      </c>
    </row>
    <row r="1571" spans="1:9" x14ac:dyDescent="0.3">
      <c r="A1571">
        <v>1571</v>
      </c>
      <c r="B1571">
        <v>49</v>
      </c>
      <c r="C1571" t="s">
        <v>8</v>
      </c>
      <c r="D1571" t="s">
        <v>18</v>
      </c>
      <c r="E1571" t="s">
        <v>202</v>
      </c>
      <c r="F1571">
        <v>15</v>
      </c>
      <c r="G1571" s="1">
        <v>185000</v>
      </c>
      <c r="H1571" t="s">
        <v>16</v>
      </c>
      <c r="I1571" t="s">
        <v>39</v>
      </c>
    </row>
    <row r="1572" spans="1:9" x14ac:dyDescent="0.3">
      <c r="A1572">
        <v>1572</v>
      </c>
      <c r="B1572">
        <v>48</v>
      </c>
      <c r="C1572" t="s">
        <v>8</v>
      </c>
      <c r="D1572" t="s">
        <v>18</v>
      </c>
      <c r="E1572" t="s">
        <v>204</v>
      </c>
      <c r="F1572">
        <v>16</v>
      </c>
      <c r="G1572" s="1">
        <v>190000</v>
      </c>
      <c r="H1572" t="s">
        <v>11</v>
      </c>
      <c r="I1572" t="s">
        <v>44</v>
      </c>
    </row>
    <row r="1573" spans="1:9" x14ac:dyDescent="0.3">
      <c r="A1573">
        <v>1573</v>
      </c>
      <c r="B1573">
        <v>31</v>
      </c>
      <c r="C1573" t="s">
        <v>8</v>
      </c>
      <c r="D1573" t="s">
        <v>14</v>
      </c>
      <c r="E1573" t="s">
        <v>204</v>
      </c>
      <c r="F1573">
        <v>6</v>
      </c>
      <c r="G1573" s="1">
        <v>125000</v>
      </c>
      <c r="H1573" t="s">
        <v>20</v>
      </c>
      <c r="I1573" t="s">
        <v>23</v>
      </c>
    </row>
    <row r="1574" spans="1:9" x14ac:dyDescent="0.3">
      <c r="A1574">
        <v>1574</v>
      </c>
      <c r="B1574">
        <v>40</v>
      </c>
      <c r="C1574" t="s">
        <v>8</v>
      </c>
      <c r="D1574" t="s">
        <v>18</v>
      </c>
      <c r="E1574" t="s">
        <v>95</v>
      </c>
      <c r="F1574">
        <v>12</v>
      </c>
      <c r="G1574" s="1">
        <v>160000</v>
      </c>
      <c r="H1574" t="s">
        <v>27</v>
      </c>
      <c r="I1574" t="s">
        <v>30</v>
      </c>
    </row>
    <row r="1575" spans="1:9" x14ac:dyDescent="0.3">
      <c r="A1575">
        <v>1575</v>
      </c>
      <c r="B1575">
        <v>36</v>
      </c>
      <c r="C1575" t="s">
        <v>8</v>
      </c>
      <c r="D1575" t="s">
        <v>14</v>
      </c>
      <c r="E1575" t="s">
        <v>95</v>
      </c>
      <c r="F1575">
        <v>8</v>
      </c>
      <c r="G1575" s="1">
        <v>140000</v>
      </c>
      <c r="H1575" t="s">
        <v>11</v>
      </c>
      <c r="I1575" t="s">
        <v>35</v>
      </c>
    </row>
    <row r="1576" spans="1:9" x14ac:dyDescent="0.3">
      <c r="A1576">
        <v>1576</v>
      </c>
      <c r="B1576">
        <v>54</v>
      </c>
      <c r="C1576" t="s">
        <v>8</v>
      </c>
      <c r="D1576" t="s">
        <v>18</v>
      </c>
      <c r="E1576" t="s">
        <v>202</v>
      </c>
      <c r="F1576">
        <v>17</v>
      </c>
      <c r="G1576" s="1">
        <v>195000</v>
      </c>
      <c r="H1576" t="s">
        <v>20</v>
      </c>
      <c r="I1576" t="s">
        <v>23</v>
      </c>
    </row>
    <row r="1577" spans="1:9" x14ac:dyDescent="0.3">
      <c r="A1577">
        <v>1577</v>
      </c>
      <c r="B1577">
        <v>27</v>
      </c>
      <c r="C1577" t="s">
        <v>8</v>
      </c>
      <c r="D1577" t="s">
        <v>9</v>
      </c>
      <c r="E1577" t="s">
        <v>206</v>
      </c>
      <c r="F1577">
        <v>2</v>
      </c>
      <c r="G1577" s="1">
        <v>70000</v>
      </c>
      <c r="H1577" t="s">
        <v>32</v>
      </c>
      <c r="I1577" t="s">
        <v>33</v>
      </c>
    </row>
    <row r="1578" spans="1:9" x14ac:dyDescent="0.3">
      <c r="A1578">
        <v>1578</v>
      </c>
      <c r="B1578">
        <v>28</v>
      </c>
      <c r="C1578" t="s">
        <v>8</v>
      </c>
      <c r="D1578" t="s">
        <v>9</v>
      </c>
      <c r="E1578" t="s">
        <v>206</v>
      </c>
      <c r="F1578">
        <v>2</v>
      </c>
      <c r="G1578" s="1">
        <v>70000</v>
      </c>
      <c r="H1578" t="s">
        <v>16</v>
      </c>
      <c r="I1578" t="s">
        <v>39</v>
      </c>
    </row>
    <row r="1579" spans="1:9" x14ac:dyDescent="0.3">
      <c r="A1579">
        <v>1579</v>
      </c>
      <c r="B1579">
        <v>44</v>
      </c>
      <c r="C1579" t="s">
        <v>8</v>
      </c>
      <c r="D1579" t="s">
        <v>14</v>
      </c>
      <c r="E1579" t="s">
        <v>204</v>
      </c>
      <c r="F1579">
        <v>11</v>
      </c>
      <c r="G1579" s="1">
        <v>170000</v>
      </c>
      <c r="H1579" t="s">
        <v>27</v>
      </c>
      <c r="I1579" t="s">
        <v>12</v>
      </c>
    </row>
    <row r="1580" spans="1:9" x14ac:dyDescent="0.3">
      <c r="A1580">
        <v>1580</v>
      </c>
      <c r="B1580">
        <v>43</v>
      </c>
      <c r="C1580" t="s">
        <v>8</v>
      </c>
      <c r="D1580" t="s">
        <v>18</v>
      </c>
      <c r="E1580" t="s">
        <v>204</v>
      </c>
      <c r="F1580">
        <v>13</v>
      </c>
      <c r="G1580" s="1">
        <v>185000</v>
      </c>
      <c r="H1580" t="s">
        <v>27</v>
      </c>
      <c r="I1580" t="s">
        <v>30</v>
      </c>
    </row>
    <row r="1581" spans="1:9" x14ac:dyDescent="0.3">
      <c r="A1581">
        <v>1581</v>
      </c>
      <c r="B1581">
        <v>54</v>
      </c>
      <c r="C1581" t="s">
        <v>8</v>
      </c>
      <c r="D1581" t="s">
        <v>18</v>
      </c>
      <c r="E1581" t="s">
        <v>202</v>
      </c>
      <c r="F1581">
        <v>17</v>
      </c>
      <c r="G1581" s="1">
        <v>195000</v>
      </c>
      <c r="H1581" t="s">
        <v>11</v>
      </c>
      <c r="I1581" t="s">
        <v>23</v>
      </c>
    </row>
    <row r="1582" spans="1:9" x14ac:dyDescent="0.3">
      <c r="A1582">
        <v>1582</v>
      </c>
      <c r="B1582">
        <v>32</v>
      </c>
      <c r="C1582" t="s">
        <v>8</v>
      </c>
      <c r="D1582" t="s">
        <v>14</v>
      </c>
      <c r="E1582" t="s">
        <v>203</v>
      </c>
      <c r="F1582">
        <v>6</v>
      </c>
      <c r="G1582" s="1">
        <v>130000</v>
      </c>
      <c r="H1582" t="s">
        <v>32</v>
      </c>
      <c r="I1582" t="s">
        <v>33</v>
      </c>
    </row>
    <row r="1583" spans="1:9" x14ac:dyDescent="0.3">
      <c r="A1583">
        <v>1583</v>
      </c>
      <c r="B1583">
        <v>38</v>
      </c>
      <c r="C1583" t="s">
        <v>8</v>
      </c>
      <c r="D1583" t="s">
        <v>14</v>
      </c>
      <c r="E1583" t="s">
        <v>95</v>
      </c>
      <c r="F1583">
        <v>10</v>
      </c>
      <c r="G1583" s="1">
        <v>155000</v>
      </c>
      <c r="H1583" t="s">
        <v>11</v>
      </c>
      <c r="I1583" t="s">
        <v>44</v>
      </c>
    </row>
    <row r="1584" spans="1:9" x14ac:dyDescent="0.3">
      <c r="A1584">
        <v>1584</v>
      </c>
      <c r="B1584">
        <v>49</v>
      </c>
      <c r="C1584" t="s">
        <v>8</v>
      </c>
      <c r="D1584" t="s">
        <v>18</v>
      </c>
      <c r="E1584" t="s">
        <v>202</v>
      </c>
      <c r="F1584">
        <v>15</v>
      </c>
      <c r="G1584" s="1">
        <v>185000</v>
      </c>
      <c r="H1584" t="s">
        <v>11</v>
      </c>
      <c r="I1584" t="s">
        <v>44</v>
      </c>
    </row>
    <row r="1585" spans="1:9" x14ac:dyDescent="0.3">
      <c r="A1585">
        <v>1585</v>
      </c>
      <c r="B1585">
        <v>27</v>
      </c>
      <c r="C1585" t="s">
        <v>8</v>
      </c>
      <c r="D1585" t="s">
        <v>9</v>
      </c>
      <c r="E1585" t="s">
        <v>206</v>
      </c>
      <c r="F1585">
        <v>3</v>
      </c>
      <c r="G1585" s="1">
        <v>80000</v>
      </c>
      <c r="H1585" t="s">
        <v>20</v>
      </c>
      <c r="I1585" t="s">
        <v>56</v>
      </c>
    </row>
    <row r="1586" spans="1:9" x14ac:dyDescent="0.3">
      <c r="A1586">
        <v>1586</v>
      </c>
      <c r="B1586">
        <v>54</v>
      </c>
      <c r="C1586" t="s">
        <v>8</v>
      </c>
      <c r="D1586" t="s">
        <v>18</v>
      </c>
      <c r="E1586" t="s">
        <v>202</v>
      </c>
      <c r="F1586">
        <v>17</v>
      </c>
      <c r="G1586" s="1">
        <v>195000</v>
      </c>
      <c r="H1586" t="s">
        <v>32</v>
      </c>
      <c r="I1586" t="s">
        <v>12</v>
      </c>
    </row>
    <row r="1587" spans="1:9" x14ac:dyDescent="0.3">
      <c r="A1587">
        <v>1587</v>
      </c>
      <c r="B1587">
        <v>31</v>
      </c>
      <c r="C1587" t="s">
        <v>8</v>
      </c>
      <c r="D1587" t="s">
        <v>14</v>
      </c>
      <c r="E1587" t="s">
        <v>204</v>
      </c>
      <c r="F1587">
        <v>7</v>
      </c>
      <c r="G1587" s="1">
        <v>135000</v>
      </c>
      <c r="H1587" t="s">
        <v>11</v>
      </c>
      <c r="I1587" t="s">
        <v>12</v>
      </c>
    </row>
    <row r="1588" spans="1:9" x14ac:dyDescent="0.3">
      <c r="A1588">
        <v>1588</v>
      </c>
      <c r="B1588">
        <v>24</v>
      </c>
      <c r="C1588" t="s">
        <v>8</v>
      </c>
      <c r="D1588" t="s">
        <v>9</v>
      </c>
      <c r="E1588" t="s">
        <v>203</v>
      </c>
      <c r="F1588">
        <v>1</v>
      </c>
      <c r="G1588" s="1">
        <v>55000</v>
      </c>
      <c r="H1588" t="s">
        <v>20</v>
      </c>
      <c r="I1588" t="s">
        <v>12</v>
      </c>
    </row>
    <row r="1589" spans="1:9" x14ac:dyDescent="0.3">
      <c r="A1589">
        <v>1589</v>
      </c>
      <c r="B1589">
        <v>48</v>
      </c>
      <c r="C1589" t="s">
        <v>8</v>
      </c>
      <c r="D1589" t="s">
        <v>18</v>
      </c>
      <c r="E1589" t="s">
        <v>204</v>
      </c>
      <c r="F1589">
        <v>16</v>
      </c>
      <c r="G1589" s="1">
        <v>190000</v>
      </c>
      <c r="H1589" t="s">
        <v>16</v>
      </c>
      <c r="I1589" t="s">
        <v>12</v>
      </c>
    </row>
    <row r="1590" spans="1:9" x14ac:dyDescent="0.3">
      <c r="A1590">
        <v>1590</v>
      </c>
      <c r="B1590">
        <v>27</v>
      </c>
      <c r="C1590" t="s">
        <v>13</v>
      </c>
      <c r="D1590" t="s">
        <v>14</v>
      </c>
      <c r="E1590" t="s">
        <v>203</v>
      </c>
      <c r="F1590">
        <v>2</v>
      </c>
      <c r="G1590" s="1">
        <v>70000</v>
      </c>
      <c r="H1590" t="s">
        <v>20</v>
      </c>
      <c r="I1590" t="s">
        <v>56</v>
      </c>
    </row>
    <row r="1591" spans="1:9" x14ac:dyDescent="0.3">
      <c r="A1591">
        <v>1591</v>
      </c>
      <c r="B1591">
        <v>43</v>
      </c>
      <c r="C1591" t="s">
        <v>8</v>
      </c>
      <c r="D1591" t="s">
        <v>18</v>
      </c>
      <c r="E1591" t="s">
        <v>204</v>
      </c>
      <c r="F1591">
        <v>13</v>
      </c>
      <c r="G1591" s="1">
        <v>185000</v>
      </c>
      <c r="H1591" t="s">
        <v>16</v>
      </c>
      <c r="I1591" t="s">
        <v>17</v>
      </c>
    </row>
    <row r="1592" spans="1:9" x14ac:dyDescent="0.3">
      <c r="A1592">
        <v>1592</v>
      </c>
      <c r="B1592">
        <v>44</v>
      </c>
      <c r="C1592" t="s">
        <v>8</v>
      </c>
      <c r="D1592" t="s">
        <v>14</v>
      </c>
      <c r="E1592" t="s">
        <v>204</v>
      </c>
      <c r="F1592">
        <v>11</v>
      </c>
      <c r="G1592" s="1">
        <v>170000</v>
      </c>
      <c r="H1592" t="s">
        <v>20</v>
      </c>
      <c r="I1592" t="s">
        <v>23</v>
      </c>
    </row>
    <row r="1593" spans="1:9" x14ac:dyDescent="0.3">
      <c r="A1593">
        <v>1593</v>
      </c>
      <c r="B1593">
        <v>37</v>
      </c>
      <c r="C1593" t="s">
        <v>8</v>
      </c>
      <c r="D1593" t="s">
        <v>14</v>
      </c>
      <c r="E1593" t="s">
        <v>95</v>
      </c>
      <c r="F1593">
        <v>9</v>
      </c>
      <c r="G1593" s="1">
        <v>150000</v>
      </c>
      <c r="H1593" t="s">
        <v>20</v>
      </c>
      <c r="I1593" t="s">
        <v>23</v>
      </c>
    </row>
    <row r="1594" spans="1:9" x14ac:dyDescent="0.3">
      <c r="A1594">
        <v>1594</v>
      </c>
      <c r="B1594">
        <v>56</v>
      </c>
      <c r="C1594" t="s">
        <v>8</v>
      </c>
      <c r="D1594" t="s">
        <v>18</v>
      </c>
      <c r="E1594" t="s">
        <v>202</v>
      </c>
      <c r="F1594">
        <v>17</v>
      </c>
      <c r="G1594" s="1">
        <v>195000</v>
      </c>
      <c r="H1594" t="s">
        <v>11</v>
      </c>
      <c r="I1594" t="s">
        <v>35</v>
      </c>
    </row>
    <row r="1595" spans="1:9" x14ac:dyDescent="0.3">
      <c r="A1595">
        <v>1595</v>
      </c>
      <c r="B1595">
        <v>28</v>
      </c>
      <c r="C1595" t="s">
        <v>8</v>
      </c>
      <c r="D1595" t="s">
        <v>9</v>
      </c>
      <c r="E1595" t="s">
        <v>206</v>
      </c>
      <c r="F1595">
        <v>2</v>
      </c>
      <c r="G1595" s="1">
        <v>70000</v>
      </c>
      <c r="H1595" t="s">
        <v>16</v>
      </c>
      <c r="I1595" t="s">
        <v>17</v>
      </c>
    </row>
    <row r="1596" spans="1:9" x14ac:dyDescent="0.3">
      <c r="A1596">
        <v>1596</v>
      </c>
      <c r="B1596">
        <v>54</v>
      </c>
      <c r="C1596" t="s">
        <v>8</v>
      </c>
      <c r="D1596" t="s">
        <v>18</v>
      </c>
      <c r="E1596" t="s">
        <v>202</v>
      </c>
      <c r="F1596">
        <v>17</v>
      </c>
      <c r="G1596" s="1">
        <v>195000</v>
      </c>
      <c r="H1596" t="s">
        <v>20</v>
      </c>
      <c r="I1596" t="s">
        <v>23</v>
      </c>
    </row>
    <row r="1597" spans="1:9" x14ac:dyDescent="0.3">
      <c r="A1597">
        <v>1597</v>
      </c>
      <c r="B1597">
        <v>31</v>
      </c>
      <c r="C1597" t="s">
        <v>8</v>
      </c>
      <c r="D1597" t="s">
        <v>14</v>
      </c>
      <c r="E1597" t="s">
        <v>204</v>
      </c>
      <c r="F1597">
        <v>6</v>
      </c>
      <c r="G1597" s="1">
        <v>125000</v>
      </c>
      <c r="H1597" t="s">
        <v>16</v>
      </c>
      <c r="I1597" t="s">
        <v>23</v>
      </c>
    </row>
    <row r="1598" spans="1:9" x14ac:dyDescent="0.3">
      <c r="A1598">
        <v>1598</v>
      </c>
      <c r="B1598">
        <v>49</v>
      </c>
      <c r="C1598" t="s">
        <v>8</v>
      </c>
      <c r="D1598" t="s">
        <v>18</v>
      </c>
      <c r="E1598" t="s">
        <v>202</v>
      </c>
      <c r="F1598">
        <v>15</v>
      </c>
      <c r="G1598" s="1">
        <v>185000</v>
      </c>
      <c r="H1598" t="s">
        <v>27</v>
      </c>
      <c r="I1598" t="s">
        <v>12</v>
      </c>
    </row>
    <row r="1599" spans="1:9" x14ac:dyDescent="0.3">
      <c r="A1599">
        <v>1599</v>
      </c>
      <c r="B1599">
        <v>54</v>
      </c>
      <c r="C1599" t="s">
        <v>8</v>
      </c>
      <c r="D1599" t="s">
        <v>18</v>
      </c>
      <c r="E1599" t="s">
        <v>202</v>
      </c>
      <c r="F1599">
        <v>17</v>
      </c>
      <c r="G1599" s="1">
        <v>195000</v>
      </c>
      <c r="H1599" t="s">
        <v>20</v>
      </c>
      <c r="I1599" t="s">
        <v>56</v>
      </c>
    </row>
    <row r="1600" spans="1:9" x14ac:dyDescent="0.3">
      <c r="A1600">
        <v>1600</v>
      </c>
      <c r="B1600">
        <v>27</v>
      </c>
      <c r="C1600" t="s">
        <v>8</v>
      </c>
      <c r="D1600" t="s">
        <v>9</v>
      </c>
      <c r="E1600" t="s">
        <v>206</v>
      </c>
      <c r="F1600">
        <v>3</v>
      </c>
      <c r="G1600" s="1">
        <v>80000</v>
      </c>
      <c r="H1600" t="s">
        <v>32</v>
      </c>
      <c r="I1600" t="s">
        <v>12</v>
      </c>
    </row>
    <row r="1601" spans="1:9" x14ac:dyDescent="0.3">
      <c r="A1601">
        <v>1601</v>
      </c>
      <c r="B1601">
        <v>42</v>
      </c>
      <c r="C1601" t="s">
        <v>8</v>
      </c>
      <c r="D1601" t="s">
        <v>18</v>
      </c>
      <c r="E1601" t="s">
        <v>95</v>
      </c>
      <c r="F1601">
        <v>14</v>
      </c>
      <c r="G1601" s="1">
        <v>170000</v>
      </c>
      <c r="H1601" t="s">
        <v>27</v>
      </c>
      <c r="I1601" t="s">
        <v>28</v>
      </c>
    </row>
    <row r="1602" spans="1:9" x14ac:dyDescent="0.3">
      <c r="A1602">
        <v>1602</v>
      </c>
      <c r="B1602">
        <v>38</v>
      </c>
      <c r="C1602" t="s">
        <v>8</v>
      </c>
      <c r="D1602" t="s">
        <v>14</v>
      </c>
      <c r="E1602" t="s">
        <v>95</v>
      </c>
      <c r="F1602">
        <v>10</v>
      </c>
      <c r="G1602" s="1">
        <v>155000</v>
      </c>
      <c r="H1602" t="s">
        <v>27</v>
      </c>
      <c r="I1602" t="s">
        <v>12</v>
      </c>
    </row>
    <row r="1603" spans="1:9" x14ac:dyDescent="0.3">
      <c r="A1603">
        <v>1603</v>
      </c>
      <c r="B1603">
        <v>43</v>
      </c>
      <c r="C1603" t="s">
        <v>8</v>
      </c>
      <c r="D1603" t="s">
        <v>18</v>
      </c>
      <c r="E1603" t="s">
        <v>204</v>
      </c>
      <c r="F1603">
        <v>13</v>
      </c>
      <c r="G1603" s="1">
        <v>185000</v>
      </c>
      <c r="H1603" t="s">
        <v>20</v>
      </c>
      <c r="I1603" t="s">
        <v>12</v>
      </c>
    </row>
    <row r="1604" spans="1:9" x14ac:dyDescent="0.3">
      <c r="A1604">
        <v>1604</v>
      </c>
      <c r="B1604">
        <v>27</v>
      </c>
      <c r="C1604" t="s">
        <v>8</v>
      </c>
      <c r="D1604" t="s">
        <v>9</v>
      </c>
      <c r="E1604" t="s">
        <v>206</v>
      </c>
      <c r="F1604">
        <v>2</v>
      </c>
      <c r="G1604" s="1">
        <v>70000</v>
      </c>
      <c r="H1604" t="s">
        <v>20</v>
      </c>
      <c r="I1604" t="s">
        <v>23</v>
      </c>
    </row>
    <row r="1605" spans="1:9" x14ac:dyDescent="0.3">
      <c r="A1605">
        <v>1605</v>
      </c>
      <c r="B1605">
        <v>31</v>
      </c>
      <c r="C1605" t="s">
        <v>8</v>
      </c>
      <c r="D1605" t="s">
        <v>14</v>
      </c>
      <c r="E1605" t="s">
        <v>205</v>
      </c>
      <c r="F1605">
        <v>7</v>
      </c>
      <c r="G1605" s="1">
        <v>140000</v>
      </c>
      <c r="H1605" t="s">
        <v>20</v>
      </c>
      <c r="I1605" t="s">
        <v>23</v>
      </c>
    </row>
    <row r="1606" spans="1:9" x14ac:dyDescent="0.3">
      <c r="A1606">
        <v>1606</v>
      </c>
      <c r="B1606">
        <v>54</v>
      </c>
      <c r="C1606" t="s">
        <v>8</v>
      </c>
      <c r="D1606" t="s">
        <v>18</v>
      </c>
      <c r="E1606" t="s">
        <v>202</v>
      </c>
      <c r="F1606">
        <v>17</v>
      </c>
      <c r="G1606" s="1">
        <v>195000</v>
      </c>
      <c r="H1606" t="s">
        <v>11</v>
      </c>
      <c r="I1606" t="s">
        <v>23</v>
      </c>
    </row>
    <row r="1607" spans="1:9" x14ac:dyDescent="0.3">
      <c r="A1607">
        <v>1607</v>
      </c>
      <c r="B1607">
        <v>36</v>
      </c>
      <c r="C1607" t="s">
        <v>8</v>
      </c>
      <c r="D1607" t="s">
        <v>14</v>
      </c>
      <c r="E1607" t="s">
        <v>95</v>
      </c>
      <c r="F1607">
        <v>8</v>
      </c>
      <c r="G1607" s="1">
        <v>140000</v>
      </c>
      <c r="H1607" t="s">
        <v>20</v>
      </c>
      <c r="I1607" t="s">
        <v>56</v>
      </c>
    </row>
    <row r="1608" spans="1:9" x14ac:dyDescent="0.3">
      <c r="A1608">
        <v>1608</v>
      </c>
      <c r="B1608">
        <v>27</v>
      </c>
      <c r="C1608" t="s">
        <v>13</v>
      </c>
      <c r="D1608" t="s">
        <v>14</v>
      </c>
      <c r="E1608" t="s">
        <v>203</v>
      </c>
      <c r="F1608">
        <v>2</v>
      </c>
      <c r="G1608" s="1">
        <v>70000</v>
      </c>
      <c r="H1608" t="s">
        <v>16</v>
      </c>
      <c r="I1608" t="s">
        <v>39</v>
      </c>
    </row>
    <row r="1609" spans="1:9" x14ac:dyDescent="0.3">
      <c r="A1609">
        <v>1609</v>
      </c>
      <c r="B1609">
        <v>49</v>
      </c>
      <c r="C1609" t="s">
        <v>8</v>
      </c>
      <c r="D1609" t="s">
        <v>18</v>
      </c>
      <c r="E1609" t="s">
        <v>202</v>
      </c>
      <c r="F1609">
        <v>15</v>
      </c>
      <c r="G1609" s="1">
        <v>185000</v>
      </c>
      <c r="H1609" t="s">
        <v>27</v>
      </c>
      <c r="I1609" t="s">
        <v>30</v>
      </c>
    </row>
    <row r="1610" spans="1:9" x14ac:dyDescent="0.3">
      <c r="A1610">
        <v>1610</v>
      </c>
      <c r="B1610">
        <v>48</v>
      </c>
      <c r="C1610" t="s">
        <v>8</v>
      </c>
      <c r="D1610" t="s">
        <v>18</v>
      </c>
      <c r="E1610" t="s">
        <v>204</v>
      </c>
      <c r="F1610">
        <v>16</v>
      </c>
      <c r="G1610" s="1">
        <v>190000</v>
      </c>
      <c r="H1610" t="s">
        <v>11</v>
      </c>
      <c r="I1610" t="s">
        <v>44</v>
      </c>
    </row>
    <row r="1611" spans="1:9" x14ac:dyDescent="0.3">
      <c r="A1611">
        <v>1611</v>
      </c>
      <c r="B1611">
        <v>31</v>
      </c>
      <c r="C1611" t="s">
        <v>8</v>
      </c>
      <c r="D1611" t="s">
        <v>14</v>
      </c>
      <c r="E1611" t="s">
        <v>204</v>
      </c>
      <c r="F1611">
        <v>7</v>
      </c>
      <c r="G1611" s="1">
        <v>135000</v>
      </c>
      <c r="H1611" t="s">
        <v>16</v>
      </c>
      <c r="I1611" t="s">
        <v>39</v>
      </c>
    </row>
    <row r="1612" spans="1:9" x14ac:dyDescent="0.3">
      <c r="A1612">
        <v>1612</v>
      </c>
      <c r="B1612">
        <v>40</v>
      </c>
      <c r="C1612" t="s">
        <v>13</v>
      </c>
      <c r="D1612" t="s">
        <v>18</v>
      </c>
      <c r="E1612" t="s">
        <v>95</v>
      </c>
      <c r="F1612">
        <v>12</v>
      </c>
      <c r="G1612" s="1">
        <v>160000</v>
      </c>
      <c r="H1612" t="s">
        <v>11</v>
      </c>
      <c r="I1612" t="s">
        <v>12</v>
      </c>
    </row>
    <row r="1613" spans="1:9" x14ac:dyDescent="0.3">
      <c r="A1613">
        <v>1613</v>
      </c>
      <c r="B1613">
        <v>24</v>
      </c>
      <c r="C1613" t="s">
        <v>8</v>
      </c>
      <c r="D1613" t="s">
        <v>9</v>
      </c>
      <c r="E1613" t="s">
        <v>206</v>
      </c>
      <c r="F1613">
        <v>1</v>
      </c>
      <c r="G1613" s="1">
        <v>55000</v>
      </c>
      <c r="H1613" t="s">
        <v>11</v>
      </c>
      <c r="I1613" t="s">
        <v>35</v>
      </c>
    </row>
    <row r="1614" spans="1:9" x14ac:dyDescent="0.3">
      <c r="A1614">
        <v>1614</v>
      </c>
      <c r="B1614">
        <v>27</v>
      </c>
      <c r="C1614" t="s">
        <v>8</v>
      </c>
      <c r="D1614" t="s">
        <v>9</v>
      </c>
      <c r="E1614" t="s">
        <v>206</v>
      </c>
      <c r="F1614">
        <v>3</v>
      </c>
      <c r="G1614" s="1">
        <v>80000</v>
      </c>
      <c r="H1614" t="s">
        <v>27</v>
      </c>
      <c r="I1614" t="s">
        <v>30</v>
      </c>
    </row>
    <row r="1615" spans="1:9" x14ac:dyDescent="0.3">
      <c r="A1615">
        <v>1615</v>
      </c>
      <c r="B1615">
        <v>43</v>
      </c>
      <c r="C1615" t="s">
        <v>8</v>
      </c>
      <c r="D1615" t="s">
        <v>18</v>
      </c>
      <c r="E1615" t="s">
        <v>204</v>
      </c>
      <c r="F1615">
        <v>13</v>
      </c>
      <c r="G1615" s="1">
        <v>185000</v>
      </c>
      <c r="H1615" t="s">
        <v>16</v>
      </c>
      <c r="I1615" t="s">
        <v>12</v>
      </c>
    </row>
    <row r="1616" spans="1:9" x14ac:dyDescent="0.3">
      <c r="A1616">
        <v>1616</v>
      </c>
      <c r="B1616">
        <v>27</v>
      </c>
      <c r="C1616" t="s">
        <v>13</v>
      </c>
      <c r="D1616" t="s">
        <v>14</v>
      </c>
      <c r="E1616" t="s">
        <v>205</v>
      </c>
      <c r="F1616">
        <v>3</v>
      </c>
      <c r="G1616" s="1">
        <v>100000</v>
      </c>
      <c r="H1616" t="s">
        <v>11</v>
      </c>
      <c r="I1616" t="s">
        <v>44</v>
      </c>
    </row>
    <row r="1617" spans="1:9" x14ac:dyDescent="0.3">
      <c r="A1617">
        <v>1617</v>
      </c>
      <c r="B1617">
        <v>49</v>
      </c>
      <c r="C1617" t="s">
        <v>8</v>
      </c>
      <c r="D1617" t="s">
        <v>18</v>
      </c>
      <c r="E1617" t="s">
        <v>202</v>
      </c>
      <c r="F1617">
        <v>15</v>
      </c>
      <c r="G1617" s="1">
        <v>185000</v>
      </c>
      <c r="H1617" t="s">
        <v>11</v>
      </c>
      <c r="I1617" t="s">
        <v>23</v>
      </c>
    </row>
    <row r="1618" spans="1:9" x14ac:dyDescent="0.3">
      <c r="A1618">
        <v>1618</v>
      </c>
      <c r="B1618">
        <v>48</v>
      </c>
      <c r="C1618" t="s">
        <v>8</v>
      </c>
      <c r="D1618" t="s">
        <v>18</v>
      </c>
      <c r="E1618" t="s">
        <v>204</v>
      </c>
      <c r="F1618">
        <v>16</v>
      </c>
      <c r="G1618" s="1">
        <v>190000</v>
      </c>
      <c r="H1618" t="s">
        <v>16</v>
      </c>
      <c r="I1618" t="s">
        <v>12</v>
      </c>
    </row>
    <row r="1619" spans="1:9" x14ac:dyDescent="0.3">
      <c r="A1619">
        <v>1619</v>
      </c>
      <c r="B1619">
        <v>31</v>
      </c>
      <c r="C1619" t="s">
        <v>8</v>
      </c>
      <c r="D1619" t="s">
        <v>14</v>
      </c>
      <c r="E1619" t="s">
        <v>204</v>
      </c>
      <c r="F1619">
        <v>6</v>
      </c>
      <c r="G1619" s="1">
        <v>125000</v>
      </c>
      <c r="H1619" t="s">
        <v>11</v>
      </c>
      <c r="I1619" t="s">
        <v>12</v>
      </c>
    </row>
    <row r="1620" spans="1:9" x14ac:dyDescent="0.3">
      <c r="A1620">
        <v>1620</v>
      </c>
      <c r="B1620">
        <v>40</v>
      </c>
      <c r="C1620" t="s">
        <v>8</v>
      </c>
      <c r="D1620" t="s">
        <v>18</v>
      </c>
      <c r="E1620" t="s">
        <v>95</v>
      </c>
      <c r="F1620">
        <v>12</v>
      </c>
      <c r="G1620" s="1">
        <v>160000</v>
      </c>
      <c r="H1620" t="s">
        <v>16</v>
      </c>
      <c r="I1620" t="s">
        <v>17</v>
      </c>
    </row>
    <row r="1621" spans="1:9" x14ac:dyDescent="0.3">
      <c r="A1621">
        <v>1621</v>
      </c>
      <c r="B1621">
        <v>36</v>
      </c>
      <c r="C1621" t="s">
        <v>8</v>
      </c>
      <c r="D1621" t="s">
        <v>14</v>
      </c>
      <c r="E1621" t="s">
        <v>95</v>
      </c>
      <c r="F1621">
        <v>8</v>
      </c>
      <c r="G1621" s="1">
        <v>140000</v>
      </c>
      <c r="H1621" t="s">
        <v>27</v>
      </c>
      <c r="I1621" t="s">
        <v>28</v>
      </c>
    </row>
    <row r="1622" spans="1:9" x14ac:dyDescent="0.3">
      <c r="A1622">
        <v>1622</v>
      </c>
      <c r="B1622">
        <v>54</v>
      </c>
      <c r="C1622" t="s">
        <v>8</v>
      </c>
      <c r="D1622" t="s">
        <v>18</v>
      </c>
      <c r="E1622" t="s">
        <v>202</v>
      </c>
      <c r="F1622">
        <v>17</v>
      </c>
      <c r="G1622" s="1">
        <v>195000</v>
      </c>
      <c r="H1622" t="s">
        <v>11</v>
      </c>
      <c r="I1622" t="s">
        <v>23</v>
      </c>
    </row>
    <row r="1623" spans="1:9" x14ac:dyDescent="0.3">
      <c r="A1623">
        <v>1623</v>
      </c>
      <c r="B1623">
        <v>27</v>
      </c>
      <c r="C1623" t="s">
        <v>8</v>
      </c>
      <c r="D1623" t="s">
        <v>9</v>
      </c>
      <c r="E1623" t="s">
        <v>206</v>
      </c>
      <c r="F1623">
        <v>2</v>
      </c>
      <c r="G1623" s="1">
        <v>70000</v>
      </c>
      <c r="H1623" t="s">
        <v>32</v>
      </c>
      <c r="I1623" t="s">
        <v>33</v>
      </c>
    </row>
    <row r="1624" spans="1:9" x14ac:dyDescent="0.3">
      <c r="A1624">
        <v>1624</v>
      </c>
      <c r="B1624">
        <v>28</v>
      </c>
      <c r="C1624" t="s">
        <v>8</v>
      </c>
      <c r="D1624" t="s">
        <v>9</v>
      </c>
      <c r="E1624" t="s">
        <v>206</v>
      </c>
      <c r="F1624">
        <v>2</v>
      </c>
      <c r="G1624" s="1">
        <v>70000</v>
      </c>
      <c r="H1624" t="s">
        <v>20</v>
      </c>
      <c r="I1624" t="s">
        <v>56</v>
      </c>
    </row>
    <row r="1625" spans="1:9" x14ac:dyDescent="0.3">
      <c r="A1625">
        <v>1625</v>
      </c>
      <c r="B1625">
        <v>44</v>
      </c>
      <c r="C1625" t="s">
        <v>8</v>
      </c>
      <c r="D1625" t="s">
        <v>14</v>
      </c>
      <c r="E1625" t="s">
        <v>204</v>
      </c>
      <c r="F1625">
        <v>11</v>
      </c>
      <c r="G1625" s="1">
        <v>170000</v>
      </c>
      <c r="H1625" t="s">
        <v>20</v>
      </c>
      <c r="I1625" t="s">
        <v>12</v>
      </c>
    </row>
    <row r="1626" spans="1:9" x14ac:dyDescent="0.3">
      <c r="A1626">
        <v>1626</v>
      </c>
      <c r="B1626">
        <v>43</v>
      </c>
      <c r="C1626" t="s">
        <v>8</v>
      </c>
      <c r="D1626" t="s">
        <v>18</v>
      </c>
      <c r="E1626" t="s">
        <v>204</v>
      </c>
      <c r="F1626">
        <v>13</v>
      </c>
      <c r="G1626" s="1">
        <v>185000</v>
      </c>
      <c r="H1626" t="s">
        <v>11</v>
      </c>
      <c r="I1626" t="s">
        <v>35</v>
      </c>
    </row>
    <row r="1627" spans="1:9" x14ac:dyDescent="0.3">
      <c r="A1627">
        <v>1627</v>
      </c>
      <c r="B1627">
        <v>54</v>
      </c>
      <c r="C1627" t="s">
        <v>8</v>
      </c>
      <c r="D1627" t="s">
        <v>18</v>
      </c>
      <c r="E1627" t="s">
        <v>202</v>
      </c>
      <c r="F1627">
        <v>17</v>
      </c>
      <c r="G1627" s="1">
        <v>195000</v>
      </c>
      <c r="H1627" t="s">
        <v>20</v>
      </c>
      <c r="I1627" t="s">
        <v>56</v>
      </c>
    </row>
    <row r="1628" spans="1:9" x14ac:dyDescent="0.3">
      <c r="A1628">
        <v>1628</v>
      </c>
      <c r="B1628">
        <v>32</v>
      </c>
      <c r="C1628" t="s">
        <v>8</v>
      </c>
      <c r="D1628" t="s">
        <v>14</v>
      </c>
      <c r="E1628" t="s">
        <v>203</v>
      </c>
      <c r="F1628">
        <v>6</v>
      </c>
      <c r="G1628" s="1">
        <v>130000</v>
      </c>
      <c r="H1628" t="s">
        <v>20</v>
      </c>
      <c r="I1628" t="s">
        <v>23</v>
      </c>
    </row>
    <row r="1629" spans="1:9" x14ac:dyDescent="0.3">
      <c r="A1629">
        <v>1629</v>
      </c>
      <c r="B1629">
        <v>38</v>
      </c>
      <c r="C1629" t="s">
        <v>8</v>
      </c>
      <c r="D1629" t="s">
        <v>14</v>
      </c>
      <c r="E1629" t="s">
        <v>95</v>
      </c>
      <c r="F1629">
        <v>10</v>
      </c>
      <c r="G1629" s="1">
        <v>155000</v>
      </c>
      <c r="H1629" t="s">
        <v>20</v>
      </c>
      <c r="I1629" t="s">
        <v>12</v>
      </c>
    </row>
    <row r="1630" spans="1:9" x14ac:dyDescent="0.3">
      <c r="A1630">
        <v>1630</v>
      </c>
      <c r="B1630">
        <v>49</v>
      </c>
      <c r="C1630" t="s">
        <v>8</v>
      </c>
      <c r="D1630" t="s">
        <v>18</v>
      </c>
      <c r="E1630" t="s">
        <v>202</v>
      </c>
      <c r="F1630">
        <v>15</v>
      </c>
      <c r="G1630" s="1">
        <v>185000</v>
      </c>
      <c r="H1630" t="s">
        <v>20</v>
      </c>
      <c r="I1630" t="s">
        <v>12</v>
      </c>
    </row>
    <row r="1631" spans="1:9" x14ac:dyDescent="0.3">
      <c r="A1631">
        <v>1631</v>
      </c>
      <c r="B1631">
        <v>27</v>
      </c>
      <c r="C1631" t="s">
        <v>8</v>
      </c>
      <c r="D1631" t="s">
        <v>9</v>
      </c>
      <c r="E1631" t="s">
        <v>206</v>
      </c>
      <c r="F1631">
        <v>3</v>
      </c>
      <c r="G1631" s="1">
        <v>80000</v>
      </c>
      <c r="H1631" t="s">
        <v>16</v>
      </c>
      <c r="I1631" t="s">
        <v>39</v>
      </c>
    </row>
    <row r="1632" spans="1:9" x14ac:dyDescent="0.3">
      <c r="A1632">
        <v>1632</v>
      </c>
      <c r="B1632">
        <v>54</v>
      </c>
      <c r="C1632" t="s">
        <v>8</v>
      </c>
      <c r="D1632" t="s">
        <v>18</v>
      </c>
      <c r="E1632" t="s">
        <v>202</v>
      </c>
      <c r="F1632">
        <v>17</v>
      </c>
      <c r="G1632" s="1">
        <v>195000</v>
      </c>
      <c r="H1632" t="s">
        <v>27</v>
      </c>
      <c r="I1632" t="s">
        <v>12</v>
      </c>
    </row>
    <row r="1633" spans="1:9" x14ac:dyDescent="0.3">
      <c r="A1633">
        <v>1633</v>
      </c>
      <c r="B1633">
        <v>31</v>
      </c>
      <c r="C1633" t="s">
        <v>8</v>
      </c>
      <c r="D1633" t="s">
        <v>14</v>
      </c>
      <c r="E1633" t="s">
        <v>204</v>
      </c>
      <c r="F1633">
        <v>7</v>
      </c>
      <c r="G1633" s="1">
        <v>135000</v>
      </c>
      <c r="H1633" t="s">
        <v>32</v>
      </c>
      <c r="I1633" t="s">
        <v>23</v>
      </c>
    </row>
    <row r="1634" spans="1:9" x14ac:dyDescent="0.3">
      <c r="A1634">
        <v>1634</v>
      </c>
      <c r="B1634">
        <v>24</v>
      </c>
      <c r="C1634" t="s">
        <v>8</v>
      </c>
      <c r="D1634" t="s">
        <v>9</v>
      </c>
      <c r="E1634" t="s">
        <v>203</v>
      </c>
      <c r="F1634">
        <v>1</v>
      </c>
      <c r="G1634" s="1">
        <v>55000</v>
      </c>
      <c r="H1634" t="s">
        <v>16</v>
      </c>
      <c r="I1634" t="s">
        <v>17</v>
      </c>
    </row>
    <row r="1635" spans="1:9" x14ac:dyDescent="0.3">
      <c r="A1635">
        <v>1635</v>
      </c>
      <c r="B1635">
        <v>48</v>
      </c>
      <c r="C1635" t="s">
        <v>8</v>
      </c>
      <c r="D1635" t="s">
        <v>18</v>
      </c>
      <c r="E1635" t="s">
        <v>204</v>
      </c>
      <c r="F1635">
        <v>16</v>
      </c>
      <c r="G1635" s="1">
        <v>190000</v>
      </c>
      <c r="H1635" t="s">
        <v>20</v>
      </c>
      <c r="I1635" t="s">
        <v>23</v>
      </c>
    </row>
    <row r="1636" spans="1:9" x14ac:dyDescent="0.3">
      <c r="A1636">
        <v>1636</v>
      </c>
      <c r="B1636">
        <v>27</v>
      </c>
      <c r="C1636" t="s">
        <v>13</v>
      </c>
      <c r="D1636" t="s">
        <v>14</v>
      </c>
      <c r="E1636" t="s">
        <v>203</v>
      </c>
      <c r="F1636">
        <v>2</v>
      </c>
      <c r="G1636" s="1">
        <v>70000</v>
      </c>
      <c r="H1636" t="s">
        <v>11</v>
      </c>
      <c r="I1636" t="s">
        <v>44</v>
      </c>
    </row>
    <row r="1637" spans="1:9" x14ac:dyDescent="0.3">
      <c r="A1637">
        <v>1637</v>
      </c>
      <c r="B1637">
        <v>43</v>
      </c>
      <c r="C1637" t="s">
        <v>8</v>
      </c>
      <c r="D1637" t="s">
        <v>18</v>
      </c>
      <c r="E1637" t="s">
        <v>204</v>
      </c>
      <c r="F1637">
        <v>13</v>
      </c>
      <c r="G1637" s="1">
        <v>185000</v>
      </c>
      <c r="H1637" t="s">
        <v>11</v>
      </c>
      <c r="I1637" t="s">
        <v>44</v>
      </c>
    </row>
    <row r="1638" spans="1:9" x14ac:dyDescent="0.3">
      <c r="A1638">
        <v>1638</v>
      </c>
      <c r="B1638">
        <v>44</v>
      </c>
      <c r="C1638" t="s">
        <v>8</v>
      </c>
      <c r="D1638" t="s">
        <v>14</v>
      </c>
      <c r="E1638" t="s">
        <v>204</v>
      </c>
      <c r="F1638">
        <v>11</v>
      </c>
      <c r="G1638" s="1">
        <v>170000</v>
      </c>
      <c r="H1638" t="s">
        <v>16</v>
      </c>
      <c r="I1638" t="s">
        <v>39</v>
      </c>
    </row>
    <row r="1639" spans="1:9" x14ac:dyDescent="0.3">
      <c r="A1639">
        <v>1639</v>
      </c>
      <c r="B1639">
        <v>37</v>
      </c>
      <c r="C1639" t="s">
        <v>8</v>
      </c>
      <c r="D1639" t="s">
        <v>14</v>
      </c>
      <c r="E1639" t="s">
        <v>95</v>
      </c>
      <c r="F1639">
        <v>9</v>
      </c>
      <c r="G1639" s="1">
        <v>150000</v>
      </c>
      <c r="H1639" t="s">
        <v>11</v>
      </c>
      <c r="I1639" t="s">
        <v>23</v>
      </c>
    </row>
    <row r="1640" spans="1:9" x14ac:dyDescent="0.3">
      <c r="A1640">
        <v>1640</v>
      </c>
      <c r="B1640">
        <v>56</v>
      </c>
      <c r="C1640" t="s">
        <v>8</v>
      </c>
      <c r="D1640" t="s">
        <v>18</v>
      </c>
      <c r="E1640" t="s">
        <v>202</v>
      </c>
      <c r="F1640">
        <v>17</v>
      </c>
      <c r="G1640" s="1">
        <v>195000</v>
      </c>
      <c r="H1640" t="s">
        <v>16</v>
      </c>
      <c r="I1640" t="s">
        <v>12</v>
      </c>
    </row>
    <row r="1641" spans="1:9" x14ac:dyDescent="0.3">
      <c r="A1641">
        <v>1641</v>
      </c>
      <c r="B1641">
        <v>28</v>
      </c>
      <c r="C1641" t="s">
        <v>8</v>
      </c>
      <c r="D1641" t="s">
        <v>9</v>
      </c>
      <c r="E1641" t="s">
        <v>206</v>
      </c>
      <c r="F1641">
        <v>2</v>
      </c>
      <c r="G1641" s="1">
        <v>70000</v>
      </c>
      <c r="H1641" t="s">
        <v>20</v>
      </c>
      <c r="I1641" t="s">
        <v>56</v>
      </c>
    </row>
    <row r="1642" spans="1:9" x14ac:dyDescent="0.3">
      <c r="A1642">
        <v>1642</v>
      </c>
      <c r="B1642">
        <v>54</v>
      </c>
      <c r="C1642" t="s">
        <v>8</v>
      </c>
      <c r="D1642" t="s">
        <v>18</v>
      </c>
      <c r="E1642" t="s">
        <v>202</v>
      </c>
      <c r="F1642">
        <v>17</v>
      </c>
      <c r="G1642" s="1">
        <v>195000</v>
      </c>
      <c r="H1642" t="s">
        <v>16</v>
      </c>
      <c r="I1642" t="s">
        <v>39</v>
      </c>
    </row>
    <row r="1643" spans="1:9" x14ac:dyDescent="0.3">
      <c r="A1643">
        <v>1643</v>
      </c>
      <c r="B1643">
        <v>31</v>
      </c>
      <c r="C1643" t="s">
        <v>8</v>
      </c>
      <c r="D1643" t="s">
        <v>14</v>
      </c>
      <c r="E1643" t="s">
        <v>204</v>
      </c>
      <c r="F1643">
        <v>6</v>
      </c>
      <c r="G1643" s="1">
        <v>125000</v>
      </c>
      <c r="H1643" t="s">
        <v>27</v>
      </c>
      <c r="I1643" t="s">
        <v>12</v>
      </c>
    </row>
    <row r="1644" spans="1:9" x14ac:dyDescent="0.3">
      <c r="A1644">
        <v>1644</v>
      </c>
      <c r="B1644">
        <v>49</v>
      </c>
      <c r="C1644" t="s">
        <v>8</v>
      </c>
      <c r="D1644" t="s">
        <v>18</v>
      </c>
      <c r="E1644" t="s">
        <v>202</v>
      </c>
      <c r="F1644">
        <v>15</v>
      </c>
      <c r="G1644" s="1">
        <v>185000</v>
      </c>
      <c r="H1644" t="s">
        <v>32</v>
      </c>
      <c r="I1644" t="s">
        <v>12</v>
      </c>
    </row>
    <row r="1645" spans="1:9" x14ac:dyDescent="0.3">
      <c r="A1645">
        <v>1645</v>
      </c>
      <c r="B1645">
        <v>54</v>
      </c>
      <c r="C1645" t="s">
        <v>8</v>
      </c>
      <c r="D1645" t="s">
        <v>18</v>
      </c>
      <c r="E1645" t="s">
        <v>202</v>
      </c>
      <c r="F1645">
        <v>17</v>
      </c>
      <c r="G1645" s="1">
        <v>195000</v>
      </c>
      <c r="H1645" t="s">
        <v>27</v>
      </c>
      <c r="I1645" t="s">
        <v>30</v>
      </c>
    </row>
    <row r="1646" spans="1:9" x14ac:dyDescent="0.3">
      <c r="A1646">
        <v>1646</v>
      </c>
      <c r="B1646">
        <v>27</v>
      </c>
      <c r="C1646" t="s">
        <v>8</v>
      </c>
      <c r="D1646" t="s">
        <v>9</v>
      </c>
      <c r="E1646" t="s">
        <v>206</v>
      </c>
      <c r="F1646">
        <v>3</v>
      </c>
      <c r="G1646" s="1">
        <v>80000</v>
      </c>
      <c r="H1646" t="s">
        <v>11</v>
      </c>
      <c r="I1646" t="s">
        <v>35</v>
      </c>
    </row>
    <row r="1647" spans="1:9" x14ac:dyDescent="0.3">
      <c r="A1647">
        <v>1647</v>
      </c>
      <c r="B1647">
        <v>42</v>
      </c>
      <c r="C1647" t="s">
        <v>8</v>
      </c>
      <c r="D1647" t="s">
        <v>18</v>
      </c>
      <c r="E1647" t="s">
        <v>95</v>
      </c>
      <c r="F1647">
        <v>14</v>
      </c>
      <c r="G1647" s="1">
        <v>170000</v>
      </c>
      <c r="H1647" t="s">
        <v>27</v>
      </c>
      <c r="I1647" t="s">
        <v>12</v>
      </c>
    </row>
    <row r="1648" spans="1:9" x14ac:dyDescent="0.3">
      <c r="A1648">
        <v>1648</v>
      </c>
      <c r="B1648">
        <v>38</v>
      </c>
      <c r="C1648" t="s">
        <v>8</v>
      </c>
      <c r="D1648" t="s">
        <v>14</v>
      </c>
      <c r="E1648" t="s">
        <v>95</v>
      </c>
      <c r="F1648">
        <v>10</v>
      </c>
      <c r="G1648" s="1">
        <v>155000</v>
      </c>
      <c r="H1648" t="s">
        <v>32</v>
      </c>
      <c r="I1648" t="s">
        <v>23</v>
      </c>
    </row>
    <row r="1649" spans="1:9" x14ac:dyDescent="0.3">
      <c r="A1649">
        <v>1649</v>
      </c>
      <c r="B1649">
        <v>36</v>
      </c>
      <c r="C1649" t="s">
        <v>8</v>
      </c>
      <c r="D1649" t="s">
        <v>9</v>
      </c>
      <c r="E1649" t="s">
        <v>206</v>
      </c>
      <c r="F1649">
        <v>7</v>
      </c>
      <c r="G1649" s="1">
        <v>120000</v>
      </c>
      <c r="H1649" t="s">
        <v>11</v>
      </c>
      <c r="I1649" t="s">
        <v>23</v>
      </c>
    </row>
    <row r="1650" spans="1:9" x14ac:dyDescent="0.3">
      <c r="A1650">
        <v>1650</v>
      </c>
      <c r="B1650">
        <v>29</v>
      </c>
      <c r="C1650" t="s">
        <v>13</v>
      </c>
      <c r="D1650" t="s">
        <v>14</v>
      </c>
      <c r="E1650" t="s">
        <v>203</v>
      </c>
      <c r="F1650">
        <v>3</v>
      </c>
      <c r="G1650" s="1">
        <v>90000</v>
      </c>
      <c r="H1650" t="s">
        <v>16</v>
      </c>
      <c r="I1650" t="s">
        <v>23</v>
      </c>
    </row>
    <row r="1651" spans="1:9" x14ac:dyDescent="0.3">
      <c r="A1651">
        <v>1651</v>
      </c>
      <c r="B1651">
        <v>41</v>
      </c>
      <c r="C1651" t="s">
        <v>13</v>
      </c>
      <c r="D1651" t="s">
        <v>18</v>
      </c>
      <c r="E1651" t="s">
        <v>202</v>
      </c>
      <c r="F1651">
        <v>14</v>
      </c>
      <c r="G1651" s="1">
        <v>180000</v>
      </c>
      <c r="H1651" t="s">
        <v>11</v>
      </c>
      <c r="I1651" t="s">
        <v>23</v>
      </c>
    </row>
    <row r="1652" spans="1:9" x14ac:dyDescent="0.3">
      <c r="A1652">
        <v>1652</v>
      </c>
      <c r="B1652">
        <v>33</v>
      </c>
      <c r="C1652" t="s">
        <v>8</v>
      </c>
      <c r="D1652" t="s">
        <v>9</v>
      </c>
      <c r="E1652" t="s">
        <v>205</v>
      </c>
      <c r="F1652">
        <v>7</v>
      </c>
      <c r="G1652" s="1">
        <v>130000</v>
      </c>
      <c r="H1652" t="s">
        <v>11</v>
      </c>
      <c r="I1652" t="s">
        <v>35</v>
      </c>
    </row>
    <row r="1653" spans="1:9" x14ac:dyDescent="0.3">
      <c r="A1653">
        <v>1653</v>
      </c>
      <c r="B1653">
        <v>42</v>
      </c>
      <c r="C1653" t="s">
        <v>8</v>
      </c>
      <c r="D1653" t="s">
        <v>18</v>
      </c>
      <c r="E1653" t="s">
        <v>95</v>
      </c>
      <c r="F1653">
        <v>12</v>
      </c>
      <c r="G1653" s="1">
        <v>170000</v>
      </c>
      <c r="H1653" t="s">
        <v>27</v>
      </c>
      <c r="I1653" t="s">
        <v>28</v>
      </c>
    </row>
    <row r="1654" spans="1:9" x14ac:dyDescent="0.3">
      <c r="A1654">
        <v>1654</v>
      </c>
      <c r="B1654">
        <v>28</v>
      </c>
      <c r="C1654" t="s">
        <v>8</v>
      </c>
      <c r="D1654" t="s">
        <v>9</v>
      </c>
      <c r="E1654" t="s">
        <v>203</v>
      </c>
      <c r="F1654">
        <v>2</v>
      </c>
      <c r="G1654" s="1">
        <v>70000</v>
      </c>
      <c r="H1654" t="s">
        <v>11</v>
      </c>
      <c r="I1654" t="s">
        <v>35</v>
      </c>
    </row>
    <row r="1655" spans="1:9" x14ac:dyDescent="0.3">
      <c r="A1655">
        <v>1655</v>
      </c>
      <c r="B1655">
        <v>55</v>
      </c>
      <c r="C1655" t="s">
        <v>8</v>
      </c>
      <c r="D1655" t="s">
        <v>18</v>
      </c>
      <c r="E1655" t="s">
        <v>202</v>
      </c>
      <c r="F1655">
        <v>18</v>
      </c>
      <c r="G1655" s="1">
        <v>210000</v>
      </c>
      <c r="H1655" t="s">
        <v>27</v>
      </c>
      <c r="I1655" t="s">
        <v>12</v>
      </c>
    </row>
    <row r="1656" spans="1:9" x14ac:dyDescent="0.3">
      <c r="A1656">
        <v>1656</v>
      </c>
      <c r="B1656">
        <v>26</v>
      </c>
      <c r="C1656" t="s">
        <v>13</v>
      </c>
      <c r="D1656" t="s">
        <v>14</v>
      </c>
      <c r="E1656" t="s">
        <v>206</v>
      </c>
      <c r="F1656">
        <v>1</v>
      </c>
      <c r="G1656" s="1">
        <v>55000</v>
      </c>
      <c r="H1656" t="s">
        <v>20</v>
      </c>
      <c r="I1656" t="s">
        <v>23</v>
      </c>
    </row>
    <row r="1657" spans="1:9" x14ac:dyDescent="0.3">
      <c r="A1657">
        <v>1657</v>
      </c>
      <c r="B1657">
        <v>47</v>
      </c>
      <c r="C1657" t="s">
        <v>8</v>
      </c>
      <c r="D1657" t="s">
        <v>18</v>
      </c>
      <c r="E1657" t="s">
        <v>204</v>
      </c>
      <c r="F1657">
        <v>16</v>
      </c>
      <c r="G1657" s="1">
        <v>190000</v>
      </c>
      <c r="H1657" t="s">
        <v>11</v>
      </c>
      <c r="I1657" t="s">
        <v>35</v>
      </c>
    </row>
    <row r="1658" spans="1:9" x14ac:dyDescent="0.3">
      <c r="A1658">
        <v>1658</v>
      </c>
      <c r="B1658">
        <v>44</v>
      </c>
      <c r="C1658" t="s">
        <v>13</v>
      </c>
      <c r="D1658" t="s">
        <v>18</v>
      </c>
      <c r="E1658" t="s">
        <v>202</v>
      </c>
      <c r="F1658">
        <v>11</v>
      </c>
      <c r="G1658" s="1">
        <v>165000</v>
      </c>
      <c r="H1658" t="s">
        <v>20</v>
      </c>
      <c r="I1658" t="s">
        <v>56</v>
      </c>
    </row>
    <row r="1659" spans="1:9" x14ac:dyDescent="0.3">
      <c r="A1659">
        <v>1659</v>
      </c>
      <c r="B1659">
        <v>30</v>
      </c>
      <c r="C1659" t="s">
        <v>8</v>
      </c>
      <c r="D1659" t="s">
        <v>14</v>
      </c>
      <c r="E1659" t="s">
        <v>205</v>
      </c>
      <c r="F1659">
        <v>5</v>
      </c>
      <c r="G1659" s="1">
        <v>105000</v>
      </c>
      <c r="H1659" t="s">
        <v>27</v>
      </c>
      <c r="I1659" t="s">
        <v>28</v>
      </c>
    </row>
    <row r="1660" spans="1:9" x14ac:dyDescent="0.3">
      <c r="A1660">
        <v>1660</v>
      </c>
      <c r="B1660">
        <v>39</v>
      </c>
      <c r="C1660" t="s">
        <v>13</v>
      </c>
      <c r="D1660" t="s">
        <v>14</v>
      </c>
      <c r="E1660" t="s">
        <v>95</v>
      </c>
      <c r="F1660">
        <v>11</v>
      </c>
      <c r="G1660" s="1">
        <v>160000</v>
      </c>
      <c r="H1660" t="s">
        <v>11</v>
      </c>
      <c r="I1660" t="s">
        <v>35</v>
      </c>
    </row>
    <row r="1661" spans="1:9" x14ac:dyDescent="0.3">
      <c r="A1661">
        <v>1661</v>
      </c>
      <c r="B1661">
        <v>32</v>
      </c>
      <c r="C1661" t="s">
        <v>8</v>
      </c>
      <c r="D1661" t="s">
        <v>9</v>
      </c>
      <c r="E1661" t="s">
        <v>206</v>
      </c>
      <c r="F1661">
        <v>6</v>
      </c>
      <c r="G1661" s="1">
        <v>110000</v>
      </c>
      <c r="H1661" t="s">
        <v>20</v>
      </c>
      <c r="I1661" t="s">
        <v>56</v>
      </c>
    </row>
    <row r="1662" spans="1:9" x14ac:dyDescent="0.3">
      <c r="A1662">
        <v>1662</v>
      </c>
      <c r="B1662">
        <v>50</v>
      </c>
      <c r="C1662" t="s">
        <v>8</v>
      </c>
      <c r="D1662" t="s">
        <v>18</v>
      </c>
      <c r="E1662" t="s">
        <v>202</v>
      </c>
      <c r="F1662">
        <v>17</v>
      </c>
      <c r="G1662" s="1">
        <v>195000</v>
      </c>
      <c r="H1662" t="s">
        <v>27</v>
      </c>
      <c r="I1662" t="s">
        <v>28</v>
      </c>
    </row>
    <row r="1663" spans="1:9" x14ac:dyDescent="0.3">
      <c r="A1663">
        <v>1663</v>
      </c>
      <c r="B1663">
        <v>27</v>
      </c>
      <c r="C1663" t="s">
        <v>8</v>
      </c>
      <c r="D1663" t="s">
        <v>9</v>
      </c>
      <c r="E1663" t="s">
        <v>203</v>
      </c>
      <c r="F1663">
        <v>3</v>
      </c>
      <c r="G1663" s="1">
        <v>85000</v>
      </c>
      <c r="H1663" t="s">
        <v>27</v>
      </c>
      <c r="I1663" t="s">
        <v>30</v>
      </c>
    </row>
    <row r="1664" spans="1:9" x14ac:dyDescent="0.3">
      <c r="A1664">
        <v>1664</v>
      </c>
      <c r="B1664">
        <v>46</v>
      </c>
      <c r="C1664" t="s">
        <v>8</v>
      </c>
      <c r="D1664" t="s">
        <v>18</v>
      </c>
      <c r="E1664" t="s">
        <v>204</v>
      </c>
      <c r="F1664">
        <v>14</v>
      </c>
      <c r="G1664" s="1">
        <v>180000</v>
      </c>
      <c r="H1664" t="s">
        <v>11</v>
      </c>
      <c r="I1664" t="s">
        <v>12</v>
      </c>
    </row>
    <row r="1665" spans="1:9" x14ac:dyDescent="0.3">
      <c r="A1665">
        <v>1665</v>
      </c>
      <c r="B1665">
        <v>25</v>
      </c>
      <c r="C1665" t="s">
        <v>13</v>
      </c>
      <c r="D1665" t="s">
        <v>9</v>
      </c>
      <c r="E1665" t="s">
        <v>206</v>
      </c>
      <c r="F1665">
        <v>1</v>
      </c>
      <c r="G1665" s="1">
        <v>55000</v>
      </c>
      <c r="H1665" t="s">
        <v>32</v>
      </c>
      <c r="I1665" t="s">
        <v>12</v>
      </c>
    </row>
    <row r="1666" spans="1:9" x14ac:dyDescent="0.3">
      <c r="A1666">
        <v>1666</v>
      </c>
      <c r="B1666">
        <v>43</v>
      </c>
      <c r="C1666" t="s">
        <v>8</v>
      </c>
      <c r="D1666" t="s">
        <v>18</v>
      </c>
      <c r="E1666" t="s">
        <v>204</v>
      </c>
      <c r="F1666">
        <v>13</v>
      </c>
      <c r="G1666" s="1">
        <v>185000</v>
      </c>
      <c r="H1666" t="s">
        <v>11</v>
      </c>
      <c r="I1666" t="s">
        <v>35</v>
      </c>
    </row>
    <row r="1667" spans="1:9" x14ac:dyDescent="0.3">
      <c r="A1667">
        <v>1667</v>
      </c>
      <c r="B1667">
        <v>35</v>
      </c>
      <c r="C1667" t="s">
        <v>8</v>
      </c>
      <c r="D1667" t="s">
        <v>9</v>
      </c>
      <c r="E1667" t="s">
        <v>203</v>
      </c>
      <c r="F1667">
        <v>8</v>
      </c>
      <c r="G1667" s="1">
        <v>140000</v>
      </c>
      <c r="H1667" t="s">
        <v>20</v>
      </c>
      <c r="I1667" t="s">
        <v>56</v>
      </c>
    </row>
    <row r="1668" spans="1:9" x14ac:dyDescent="0.3">
      <c r="A1668">
        <v>1668</v>
      </c>
      <c r="B1668">
        <v>29</v>
      </c>
      <c r="C1668" t="s">
        <v>13</v>
      </c>
      <c r="D1668" t="s">
        <v>14</v>
      </c>
      <c r="E1668" t="s">
        <v>203</v>
      </c>
      <c r="F1668">
        <v>3</v>
      </c>
      <c r="G1668" s="1">
        <v>90000</v>
      </c>
      <c r="H1668" t="s">
        <v>11</v>
      </c>
      <c r="I1668" t="s">
        <v>44</v>
      </c>
    </row>
    <row r="1669" spans="1:9" x14ac:dyDescent="0.3">
      <c r="A1669">
        <v>1669</v>
      </c>
      <c r="B1669">
        <v>40</v>
      </c>
      <c r="C1669" t="s">
        <v>13</v>
      </c>
      <c r="D1669" t="s">
        <v>18</v>
      </c>
      <c r="E1669" t="s">
        <v>95</v>
      </c>
      <c r="F1669">
        <v>12</v>
      </c>
      <c r="G1669" s="1">
        <v>160000</v>
      </c>
      <c r="H1669" t="s">
        <v>16</v>
      </c>
      <c r="I1669" t="s">
        <v>12</v>
      </c>
    </row>
    <row r="1670" spans="1:9" x14ac:dyDescent="0.3">
      <c r="A1670">
        <v>1670</v>
      </c>
      <c r="B1670">
        <v>35</v>
      </c>
      <c r="C1670" t="s">
        <v>8</v>
      </c>
      <c r="D1670" t="s">
        <v>9</v>
      </c>
      <c r="E1670" t="s">
        <v>205</v>
      </c>
      <c r="F1670">
        <v>8</v>
      </c>
      <c r="G1670" s="1">
        <v>145000</v>
      </c>
      <c r="H1670" t="s">
        <v>27</v>
      </c>
      <c r="I1670" t="s">
        <v>12</v>
      </c>
    </row>
    <row r="1671" spans="1:9" x14ac:dyDescent="0.3">
      <c r="A1671">
        <v>1671</v>
      </c>
      <c r="B1671">
        <v>41</v>
      </c>
      <c r="C1671" t="s">
        <v>8</v>
      </c>
      <c r="D1671" t="s">
        <v>18</v>
      </c>
      <c r="E1671" t="s">
        <v>204</v>
      </c>
      <c r="F1671">
        <v>13</v>
      </c>
      <c r="G1671" s="1">
        <v>185000</v>
      </c>
      <c r="H1671" t="s">
        <v>32</v>
      </c>
      <c r="I1671" t="s">
        <v>12</v>
      </c>
    </row>
    <row r="1672" spans="1:9" x14ac:dyDescent="0.3">
      <c r="A1672">
        <v>1672</v>
      </c>
      <c r="B1672">
        <v>30</v>
      </c>
      <c r="C1672" t="s">
        <v>8</v>
      </c>
      <c r="D1672" t="s">
        <v>14</v>
      </c>
      <c r="E1672" t="s">
        <v>205</v>
      </c>
      <c r="F1672">
        <v>5</v>
      </c>
      <c r="G1672" s="1">
        <v>105000</v>
      </c>
      <c r="H1672" t="s">
        <v>11</v>
      </c>
      <c r="I1672" t="s">
        <v>12</v>
      </c>
    </row>
    <row r="1673" spans="1:9" x14ac:dyDescent="0.3">
      <c r="A1673">
        <v>1673</v>
      </c>
      <c r="B1673">
        <v>33</v>
      </c>
      <c r="C1673" t="s">
        <v>8</v>
      </c>
      <c r="D1673" t="s">
        <v>9</v>
      </c>
      <c r="E1673" t="s">
        <v>206</v>
      </c>
      <c r="F1673">
        <v>6</v>
      </c>
      <c r="G1673" s="1">
        <v>110000</v>
      </c>
      <c r="H1673" t="s">
        <v>32</v>
      </c>
      <c r="I1673" t="s">
        <v>23</v>
      </c>
    </row>
    <row r="1674" spans="1:9" x14ac:dyDescent="0.3">
      <c r="A1674">
        <v>1674</v>
      </c>
      <c r="B1674">
        <v>55</v>
      </c>
      <c r="C1674" t="s">
        <v>8</v>
      </c>
      <c r="D1674" t="s">
        <v>18</v>
      </c>
      <c r="E1674" t="s">
        <v>202</v>
      </c>
      <c r="F1674">
        <v>18</v>
      </c>
      <c r="G1674" s="1">
        <v>210000</v>
      </c>
      <c r="H1674" t="s">
        <v>11</v>
      </c>
      <c r="I1674" t="s">
        <v>23</v>
      </c>
    </row>
    <row r="1675" spans="1:9" x14ac:dyDescent="0.3">
      <c r="A1675">
        <v>1675</v>
      </c>
      <c r="B1675">
        <v>26</v>
      </c>
      <c r="C1675" t="s">
        <v>13</v>
      </c>
      <c r="D1675" t="s">
        <v>14</v>
      </c>
      <c r="E1675" t="s">
        <v>206</v>
      </c>
      <c r="F1675">
        <v>1</v>
      </c>
      <c r="G1675" s="1">
        <v>55000</v>
      </c>
      <c r="H1675" t="s">
        <v>11</v>
      </c>
      <c r="I1675" t="s">
        <v>44</v>
      </c>
    </row>
    <row r="1676" spans="1:9" x14ac:dyDescent="0.3">
      <c r="A1676">
        <v>1676</v>
      </c>
      <c r="B1676">
        <v>47</v>
      </c>
      <c r="C1676" t="s">
        <v>8</v>
      </c>
      <c r="D1676" t="s">
        <v>18</v>
      </c>
      <c r="E1676" t="s">
        <v>204</v>
      </c>
      <c r="F1676">
        <v>16</v>
      </c>
      <c r="G1676" s="1">
        <v>190000</v>
      </c>
      <c r="H1676" t="s">
        <v>16</v>
      </c>
      <c r="I1676" t="s">
        <v>39</v>
      </c>
    </row>
    <row r="1677" spans="1:9" x14ac:dyDescent="0.3">
      <c r="A1677">
        <v>1677</v>
      </c>
      <c r="B1677">
        <v>44</v>
      </c>
      <c r="C1677" t="s">
        <v>13</v>
      </c>
      <c r="D1677" t="s">
        <v>18</v>
      </c>
      <c r="E1677" t="s">
        <v>202</v>
      </c>
      <c r="F1677">
        <v>11</v>
      </c>
      <c r="G1677" s="1">
        <v>165000</v>
      </c>
      <c r="H1677" t="s">
        <v>11</v>
      </c>
      <c r="I1677" t="s">
        <v>23</v>
      </c>
    </row>
    <row r="1678" spans="1:9" x14ac:dyDescent="0.3">
      <c r="A1678">
        <v>1678</v>
      </c>
      <c r="B1678">
        <v>30</v>
      </c>
      <c r="C1678" t="s">
        <v>8</v>
      </c>
      <c r="D1678" t="s">
        <v>14</v>
      </c>
      <c r="E1678" t="s">
        <v>205</v>
      </c>
      <c r="F1678">
        <v>5</v>
      </c>
      <c r="G1678" s="1">
        <v>105000</v>
      </c>
      <c r="H1678" t="s">
        <v>16</v>
      </c>
      <c r="I1678" t="s">
        <v>12</v>
      </c>
    </row>
    <row r="1679" spans="1:9" x14ac:dyDescent="0.3">
      <c r="A1679">
        <v>1679</v>
      </c>
      <c r="B1679">
        <v>39</v>
      </c>
      <c r="C1679" t="s">
        <v>13</v>
      </c>
      <c r="D1679" t="s">
        <v>14</v>
      </c>
      <c r="E1679" t="s">
        <v>95</v>
      </c>
      <c r="F1679">
        <v>11</v>
      </c>
      <c r="G1679" s="1">
        <v>160000</v>
      </c>
      <c r="H1679" t="s">
        <v>27</v>
      </c>
      <c r="I1679" t="s">
        <v>28</v>
      </c>
    </row>
    <row r="1680" spans="1:9" x14ac:dyDescent="0.3">
      <c r="A1680">
        <v>1680</v>
      </c>
      <c r="B1680">
        <v>32</v>
      </c>
      <c r="C1680" t="s">
        <v>8</v>
      </c>
      <c r="D1680" t="s">
        <v>9</v>
      </c>
      <c r="E1680" t="s">
        <v>206</v>
      </c>
      <c r="F1680">
        <v>6</v>
      </c>
      <c r="G1680" s="1">
        <v>110000</v>
      </c>
      <c r="H1680" t="s">
        <v>16</v>
      </c>
      <c r="I1680" t="s">
        <v>17</v>
      </c>
    </row>
    <row r="1681" spans="1:9" x14ac:dyDescent="0.3">
      <c r="A1681">
        <v>1681</v>
      </c>
      <c r="B1681">
        <v>50</v>
      </c>
      <c r="C1681" t="s">
        <v>8</v>
      </c>
      <c r="D1681" t="s">
        <v>18</v>
      </c>
      <c r="E1681" t="s">
        <v>202</v>
      </c>
      <c r="F1681">
        <v>17</v>
      </c>
      <c r="G1681" s="1">
        <v>195000</v>
      </c>
      <c r="H1681" t="s">
        <v>32</v>
      </c>
      <c r="I1681" t="s">
        <v>33</v>
      </c>
    </row>
    <row r="1682" spans="1:9" x14ac:dyDescent="0.3">
      <c r="A1682">
        <v>1682</v>
      </c>
      <c r="B1682">
        <v>27</v>
      </c>
      <c r="C1682" t="s">
        <v>8</v>
      </c>
      <c r="D1682" t="s">
        <v>9</v>
      </c>
      <c r="E1682" t="s">
        <v>203</v>
      </c>
      <c r="F1682">
        <v>3</v>
      </c>
      <c r="G1682" s="1">
        <v>85000</v>
      </c>
      <c r="H1682" t="s">
        <v>11</v>
      </c>
      <c r="I1682" t="s">
        <v>44</v>
      </c>
    </row>
    <row r="1683" spans="1:9" x14ac:dyDescent="0.3">
      <c r="A1683">
        <v>1683</v>
      </c>
      <c r="B1683">
        <v>46</v>
      </c>
      <c r="C1683" t="s">
        <v>8</v>
      </c>
      <c r="D1683" t="s">
        <v>18</v>
      </c>
      <c r="E1683" t="s">
        <v>204</v>
      </c>
      <c r="F1683">
        <v>14</v>
      </c>
      <c r="G1683" s="1">
        <v>180000</v>
      </c>
      <c r="H1683" t="s">
        <v>32</v>
      </c>
      <c r="I1683" t="s">
        <v>23</v>
      </c>
    </row>
    <row r="1684" spans="1:9" x14ac:dyDescent="0.3">
      <c r="A1684">
        <v>1684</v>
      </c>
      <c r="B1684">
        <v>25</v>
      </c>
      <c r="C1684" t="s">
        <v>13</v>
      </c>
      <c r="D1684" t="s">
        <v>9</v>
      </c>
      <c r="E1684" t="s">
        <v>206</v>
      </c>
      <c r="F1684">
        <v>1</v>
      </c>
      <c r="G1684" s="1">
        <v>55000</v>
      </c>
      <c r="H1684" t="s">
        <v>11</v>
      </c>
      <c r="I1684" t="s">
        <v>23</v>
      </c>
    </row>
    <row r="1685" spans="1:9" x14ac:dyDescent="0.3">
      <c r="A1685">
        <v>1685</v>
      </c>
      <c r="B1685">
        <v>43</v>
      </c>
      <c r="C1685" t="s">
        <v>8</v>
      </c>
      <c r="D1685" t="s">
        <v>18</v>
      </c>
      <c r="E1685" t="s">
        <v>204</v>
      </c>
      <c r="F1685">
        <v>13</v>
      </c>
      <c r="G1685" s="1">
        <v>185000</v>
      </c>
      <c r="H1685" t="s">
        <v>16</v>
      </c>
      <c r="I1685" t="s">
        <v>39</v>
      </c>
    </row>
    <row r="1686" spans="1:9" x14ac:dyDescent="0.3">
      <c r="A1686">
        <v>1686</v>
      </c>
      <c r="B1686">
        <v>35</v>
      </c>
      <c r="C1686" t="s">
        <v>8</v>
      </c>
      <c r="D1686" t="s">
        <v>9</v>
      </c>
      <c r="E1686" t="s">
        <v>203</v>
      </c>
      <c r="F1686">
        <v>8</v>
      </c>
      <c r="G1686" s="1">
        <v>140000</v>
      </c>
      <c r="H1686" t="s">
        <v>32</v>
      </c>
      <c r="I1686" t="s">
        <v>23</v>
      </c>
    </row>
    <row r="1687" spans="1:9" x14ac:dyDescent="0.3">
      <c r="A1687">
        <v>1687</v>
      </c>
      <c r="B1687">
        <v>29</v>
      </c>
      <c r="C1687" t="s">
        <v>13</v>
      </c>
      <c r="D1687" t="s">
        <v>14</v>
      </c>
      <c r="E1687" t="s">
        <v>203</v>
      </c>
      <c r="F1687">
        <v>3</v>
      </c>
      <c r="G1687" s="1">
        <v>90000</v>
      </c>
      <c r="H1687" t="s">
        <v>20</v>
      </c>
      <c r="I1687" t="s">
        <v>56</v>
      </c>
    </row>
    <row r="1688" spans="1:9" x14ac:dyDescent="0.3">
      <c r="A1688">
        <v>1688</v>
      </c>
      <c r="B1688">
        <v>40</v>
      </c>
      <c r="C1688" t="s">
        <v>13</v>
      </c>
      <c r="D1688" t="s">
        <v>18</v>
      </c>
      <c r="E1688" t="s">
        <v>95</v>
      </c>
      <c r="F1688">
        <v>12</v>
      </c>
      <c r="G1688" s="1">
        <v>160000</v>
      </c>
      <c r="H1688" t="s">
        <v>16</v>
      </c>
      <c r="I1688" t="s">
        <v>17</v>
      </c>
    </row>
    <row r="1689" spans="1:9" x14ac:dyDescent="0.3">
      <c r="A1689">
        <v>1689</v>
      </c>
      <c r="B1689">
        <v>35</v>
      </c>
      <c r="C1689" t="s">
        <v>8</v>
      </c>
      <c r="D1689" t="s">
        <v>9</v>
      </c>
      <c r="E1689" t="s">
        <v>205</v>
      </c>
      <c r="F1689">
        <v>8</v>
      </c>
      <c r="G1689" s="1">
        <v>145000</v>
      </c>
      <c r="H1689" t="s">
        <v>11</v>
      </c>
      <c r="I1689" t="s">
        <v>44</v>
      </c>
    </row>
    <row r="1690" spans="1:9" x14ac:dyDescent="0.3">
      <c r="A1690">
        <v>1690</v>
      </c>
      <c r="B1690">
        <v>41</v>
      </c>
      <c r="C1690" t="s">
        <v>8</v>
      </c>
      <c r="D1690" t="s">
        <v>18</v>
      </c>
      <c r="E1690" t="s">
        <v>204</v>
      </c>
      <c r="F1690">
        <v>13</v>
      </c>
      <c r="G1690" s="1">
        <v>185000</v>
      </c>
      <c r="H1690" t="s">
        <v>11</v>
      </c>
      <c r="I1690" t="s">
        <v>12</v>
      </c>
    </row>
    <row r="1691" spans="1:9" x14ac:dyDescent="0.3">
      <c r="A1691">
        <v>1691</v>
      </c>
      <c r="B1691">
        <v>30</v>
      </c>
      <c r="C1691" t="s">
        <v>8</v>
      </c>
      <c r="D1691" t="s">
        <v>14</v>
      </c>
      <c r="E1691" t="s">
        <v>205</v>
      </c>
      <c r="F1691">
        <v>5</v>
      </c>
      <c r="G1691" s="1">
        <v>105000</v>
      </c>
      <c r="H1691" t="s">
        <v>32</v>
      </c>
      <c r="I1691" t="s">
        <v>23</v>
      </c>
    </row>
    <row r="1692" spans="1:9" x14ac:dyDescent="0.3">
      <c r="A1692">
        <v>1692</v>
      </c>
      <c r="B1692">
        <v>33</v>
      </c>
      <c r="C1692" t="s">
        <v>8</v>
      </c>
      <c r="D1692" t="s">
        <v>9</v>
      </c>
      <c r="E1692" t="s">
        <v>206</v>
      </c>
      <c r="F1692">
        <v>6</v>
      </c>
      <c r="G1692" s="1">
        <v>110000</v>
      </c>
      <c r="H1692" t="s">
        <v>16</v>
      </c>
      <c r="I1692" t="s">
        <v>39</v>
      </c>
    </row>
    <row r="1693" spans="1:9" x14ac:dyDescent="0.3">
      <c r="A1693">
        <v>1693</v>
      </c>
      <c r="B1693">
        <v>55</v>
      </c>
      <c r="C1693" t="s">
        <v>8</v>
      </c>
      <c r="D1693" t="s">
        <v>18</v>
      </c>
      <c r="E1693" t="s">
        <v>202</v>
      </c>
      <c r="F1693">
        <v>18</v>
      </c>
      <c r="G1693" s="1">
        <v>210000</v>
      </c>
      <c r="H1693" t="s">
        <v>27</v>
      </c>
      <c r="I1693" t="s">
        <v>30</v>
      </c>
    </row>
    <row r="1694" spans="1:9" x14ac:dyDescent="0.3">
      <c r="A1694">
        <v>1694</v>
      </c>
      <c r="B1694">
        <v>26</v>
      </c>
      <c r="C1694" t="s">
        <v>13</v>
      </c>
      <c r="D1694" t="s">
        <v>14</v>
      </c>
      <c r="E1694" t="s">
        <v>206</v>
      </c>
      <c r="F1694">
        <v>1</v>
      </c>
      <c r="G1694" s="1">
        <v>55000</v>
      </c>
      <c r="H1694" t="s">
        <v>32</v>
      </c>
      <c r="I1694" t="s">
        <v>33</v>
      </c>
    </row>
    <row r="1695" spans="1:9" x14ac:dyDescent="0.3">
      <c r="A1695">
        <v>1695</v>
      </c>
      <c r="B1695">
        <v>47</v>
      </c>
      <c r="C1695" t="s">
        <v>8</v>
      </c>
      <c r="D1695" t="s">
        <v>18</v>
      </c>
      <c r="E1695" t="s">
        <v>204</v>
      </c>
      <c r="F1695">
        <v>16</v>
      </c>
      <c r="G1695" s="1">
        <v>190000</v>
      </c>
      <c r="H1695" t="s">
        <v>16</v>
      </c>
      <c r="I1695" t="s">
        <v>17</v>
      </c>
    </row>
    <row r="1696" spans="1:9" x14ac:dyDescent="0.3">
      <c r="A1696">
        <v>1696</v>
      </c>
      <c r="B1696">
        <v>44</v>
      </c>
      <c r="C1696" t="s">
        <v>13</v>
      </c>
      <c r="D1696" t="s">
        <v>18</v>
      </c>
      <c r="E1696" t="s">
        <v>202</v>
      </c>
      <c r="F1696">
        <v>11</v>
      </c>
      <c r="G1696" s="1">
        <v>165000</v>
      </c>
      <c r="H1696" t="s">
        <v>20</v>
      </c>
      <c r="I1696" t="s">
        <v>56</v>
      </c>
    </row>
    <row r="1697" spans="1:9" x14ac:dyDescent="0.3">
      <c r="A1697">
        <v>1697</v>
      </c>
      <c r="B1697">
        <v>30</v>
      </c>
      <c r="C1697" t="s">
        <v>8</v>
      </c>
      <c r="D1697" t="s">
        <v>14</v>
      </c>
      <c r="E1697" t="s">
        <v>205</v>
      </c>
      <c r="F1697">
        <v>5</v>
      </c>
      <c r="G1697" s="1">
        <v>105000</v>
      </c>
      <c r="H1697" t="s">
        <v>16</v>
      </c>
      <c r="I1697" t="s">
        <v>39</v>
      </c>
    </row>
    <row r="1698" spans="1:9" x14ac:dyDescent="0.3">
      <c r="A1698">
        <v>1698</v>
      </c>
      <c r="B1698">
        <v>39</v>
      </c>
      <c r="C1698" t="s">
        <v>13</v>
      </c>
      <c r="D1698" t="s">
        <v>14</v>
      </c>
      <c r="E1698" t="s">
        <v>95</v>
      </c>
      <c r="F1698">
        <v>11</v>
      </c>
      <c r="G1698" s="1">
        <v>160000</v>
      </c>
      <c r="H1698" t="s">
        <v>20</v>
      </c>
      <c r="I1698" t="s">
        <v>12</v>
      </c>
    </row>
    <row r="1699" spans="1:9" x14ac:dyDescent="0.3">
      <c r="A1699">
        <v>1699</v>
      </c>
      <c r="B1699">
        <v>32</v>
      </c>
      <c r="C1699" t="s">
        <v>8</v>
      </c>
      <c r="D1699" t="s">
        <v>9</v>
      </c>
      <c r="E1699" t="s">
        <v>206</v>
      </c>
      <c r="F1699">
        <v>6</v>
      </c>
      <c r="G1699" s="1">
        <v>110000</v>
      </c>
      <c r="H1699" t="s">
        <v>32</v>
      </c>
      <c r="I1699" t="s">
        <v>33</v>
      </c>
    </row>
    <row r="1700" spans="1:9" x14ac:dyDescent="0.3">
      <c r="A1700">
        <v>1700</v>
      </c>
      <c r="B1700">
        <v>50</v>
      </c>
      <c r="C1700" t="s">
        <v>8</v>
      </c>
      <c r="D1700" t="s">
        <v>18</v>
      </c>
      <c r="E1700" t="s">
        <v>202</v>
      </c>
      <c r="F1700">
        <v>17</v>
      </c>
      <c r="G1700" s="1">
        <v>195000</v>
      </c>
      <c r="H1700" t="s">
        <v>32</v>
      </c>
      <c r="I1700" t="s">
        <v>12</v>
      </c>
    </row>
    <row r="1701" spans="1:9" x14ac:dyDescent="0.3">
      <c r="A1701">
        <v>1701</v>
      </c>
      <c r="B1701">
        <v>27</v>
      </c>
      <c r="C1701" t="s">
        <v>8</v>
      </c>
      <c r="D1701" t="s">
        <v>9</v>
      </c>
      <c r="E1701" t="s">
        <v>203</v>
      </c>
      <c r="F1701">
        <v>3</v>
      </c>
      <c r="G1701" s="1">
        <v>85000</v>
      </c>
      <c r="H1701" t="s">
        <v>20</v>
      </c>
      <c r="I1701" t="s">
        <v>56</v>
      </c>
    </row>
    <row r="1702" spans="1:9" x14ac:dyDescent="0.3">
      <c r="A1702">
        <v>1702</v>
      </c>
      <c r="B1702">
        <v>46</v>
      </c>
      <c r="C1702" t="s">
        <v>8</v>
      </c>
      <c r="D1702" t="s">
        <v>18</v>
      </c>
      <c r="E1702" t="s">
        <v>204</v>
      </c>
      <c r="F1702">
        <v>14</v>
      </c>
      <c r="G1702" s="1">
        <v>180000</v>
      </c>
      <c r="H1702" t="s">
        <v>32</v>
      </c>
      <c r="I1702" t="s">
        <v>12</v>
      </c>
    </row>
    <row r="1703" spans="1:9" x14ac:dyDescent="0.3">
      <c r="A1703">
        <v>1703</v>
      </c>
      <c r="B1703">
        <v>25</v>
      </c>
      <c r="C1703" t="s">
        <v>13</v>
      </c>
      <c r="D1703" t="s">
        <v>9</v>
      </c>
      <c r="E1703" t="s">
        <v>206</v>
      </c>
      <c r="F1703">
        <v>1</v>
      </c>
      <c r="G1703" s="1">
        <v>55000</v>
      </c>
      <c r="H1703" t="s">
        <v>16</v>
      </c>
      <c r="I1703" t="s">
        <v>12</v>
      </c>
    </row>
    <row r="1704" spans="1:9" x14ac:dyDescent="0.3">
      <c r="A1704">
        <v>1704</v>
      </c>
      <c r="B1704">
        <v>43</v>
      </c>
      <c r="C1704" t="s">
        <v>8</v>
      </c>
      <c r="D1704" t="s">
        <v>18</v>
      </c>
      <c r="E1704" t="s">
        <v>204</v>
      </c>
      <c r="F1704">
        <v>13</v>
      </c>
      <c r="G1704" s="1">
        <v>185000</v>
      </c>
      <c r="H1704" t="s">
        <v>27</v>
      </c>
      <c r="I1704" t="s">
        <v>12</v>
      </c>
    </row>
    <row r="1705" spans="1:9" x14ac:dyDescent="0.3">
      <c r="A1705">
        <v>1705</v>
      </c>
      <c r="B1705">
        <v>35</v>
      </c>
      <c r="C1705" t="s">
        <v>8</v>
      </c>
      <c r="D1705" t="s">
        <v>9</v>
      </c>
      <c r="E1705" t="s">
        <v>203</v>
      </c>
      <c r="F1705">
        <v>8</v>
      </c>
      <c r="G1705" s="1">
        <v>140000</v>
      </c>
      <c r="H1705" t="s">
        <v>32</v>
      </c>
      <c r="I1705" t="s">
        <v>33</v>
      </c>
    </row>
    <row r="1706" spans="1:9" x14ac:dyDescent="0.3">
      <c r="A1706">
        <v>1706</v>
      </c>
      <c r="B1706">
        <v>29</v>
      </c>
      <c r="C1706" t="s">
        <v>13</v>
      </c>
      <c r="D1706" t="s">
        <v>14</v>
      </c>
      <c r="E1706" t="s">
        <v>203</v>
      </c>
      <c r="F1706">
        <v>3</v>
      </c>
      <c r="G1706" s="1">
        <v>90000</v>
      </c>
      <c r="H1706" t="s">
        <v>20</v>
      </c>
      <c r="I1706" t="s">
        <v>56</v>
      </c>
    </row>
    <row r="1707" spans="1:9" x14ac:dyDescent="0.3">
      <c r="A1707">
        <v>1707</v>
      </c>
      <c r="B1707">
        <v>40</v>
      </c>
      <c r="C1707" t="s">
        <v>13</v>
      </c>
      <c r="D1707" t="s">
        <v>18</v>
      </c>
      <c r="E1707" t="s">
        <v>95</v>
      </c>
      <c r="F1707">
        <v>12</v>
      </c>
      <c r="G1707" s="1">
        <v>160000</v>
      </c>
      <c r="H1707" t="s">
        <v>32</v>
      </c>
      <c r="I1707" t="s">
        <v>23</v>
      </c>
    </row>
    <row r="1708" spans="1:9" x14ac:dyDescent="0.3">
      <c r="A1708">
        <v>1708</v>
      </c>
      <c r="B1708">
        <v>35</v>
      </c>
      <c r="C1708" t="s">
        <v>8</v>
      </c>
      <c r="D1708" t="s">
        <v>9</v>
      </c>
      <c r="E1708" t="s">
        <v>205</v>
      </c>
      <c r="F1708">
        <v>8</v>
      </c>
      <c r="G1708" s="1">
        <v>145000</v>
      </c>
      <c r="H1708" t="s">
        <v>20</v>
      </c>
      <c r="I1708" t="s">
        <v>23</v>
      </c>
    </row>
    <row r="1709" spans="1:9" x14ac:dyDescent="0.3">
      <c r="A1709">
        <v>1709</v>
      </c>
      <c r="B1709">
        <v>41</v>
      </c>
      <c r="C1709" t="s">
        <v>8</v>
      </c>
      <c r="D1709" t="s">
        <v>18</v>
      </c>
      <c r="E1709" t="s">
        <v>204</v>
      </c>
      <c r="F1709">
        <v>13</v>
      </c>
      <c r="G1709" s="1">
        <v>185000</v>
      </c>
      <c r="H1709" t="s">
        <v>32</v>
      </c>
      <c r="I1709" t="s">
        <v>33</v>
      </c>
    </row>
    <row r="1710" spans="1:9" x14ac:dyDescent="0.3">
      <c r="A1710">
        <v>1710</v>
      </c>
      <c r="B1710">
        <v>30</v>
      </c>
      <c r="C1710" t="s">
        <v>8</v>
      </c>
      <c r="D1710" t="s">
        <v>14</v>
      </c>
      <c r="E1710" t="s">
        <v>205</v>
      </c>
      <c r="F1710">
        <v>5</v>
      </c>
      <c r="G1710" s="1">
        <v>105000</v>
      </c>
      <c r="H1710" t="s">
        <v>11</v>
      </c>
      <c r="I1710" t="s">
        <v>23</v>
      </c>
    </row>
    <row r="1711" spans="1:9" x14ac:dyDescent="0.3">
      <c r="A1711">
        <v>1711</v>
      </c>
      <c r="B1711">
        <v>33</v>
      </c>
      <c r="C1711" t="s">
        <v>8</v>
      </c>
      <c r="D1711" t="s">
        <v>9</v>
      </c>
      <c r="E1711" t="s">
        <v>206</v>
      </c>
      <c r="F1711">
        <v>6</v>
      </c>
      <c r="G1711" s="1">
        <v>110000</v>
      </c>
      <c r="H1711" t="s">
        <v>32</v>
      </c>
      <c r="I1711" t="s">
        <v>33</v>
      </c>
    </row>
    <row r="1712" spans="1:9" x14ac:dyDescent="0.3">
      <c r="A1712">
        <v>1712</v>
      </c>
      <c r="B1712">
        <v>55</v>
      </c>
      <c r="C1712" t="s">
        <v>8</v>
      </c>
      <c r="D1712" t="s">
        <v>18</v>
      </c>
      <c r="E1712" t="s">
        <v>202</v>
      </c>
      <c r="F1712">
        <v>18</v>
      </c>
      <c r="G1712" s="1">
        <v>210000</v>
      </c>
      <c r="H1712" t="s">
        <v>11</v>
      </c>
      <c r="I1712" t="s">
        <v>23</v>
      </c>
    </row>
    <row r="1713" spans="1:9" x14ac:dyDescent="0.3">
      <c r="A1713">
        <v>1713</v>
      </c>
      <c r="B1713">
        <v>26</v>
      </c>
      <c r="C1713" t="s">
        <v>13</v>
      </c>
      <c r="D1713" t="s">
        <v>14</v>
      </c>
      <c r="E1713" t="s">
        <v>206</v>
      </c>
      <c r="F1713">
        <v>1</v>
      </c>
      <c r="G1713" s="1">
        <v>55000</v>
      </c>
      <c r="H1713" t="s">
        <v>16</v>
      </c>
      <c r="I1713" t="s">
        <v>23</v>
      </c>
    </row>
    <row r="1714" spans="1:9" x14ac:dyDescent="0.3">
      <c r="A1714">
        <v>1714</v>
      </c>
      <c r="B1714">
        <v>47</v>
      </c>
      <c r="C1714" t="s">
        <v>8</v>
      </c>
      <c r="D1714" t="s">
        <v>18</v>
      </c>
      <c r="E1714" t="s">
        <v>204</v>
      </c>
      <c r="F1714">
        <v>16</v>
      </c>
      <c r="G1714" s="1">
        <v>190000</v>
      </c>
      <c r="H1714" t="s">
        <v>32</v>
      </c>
      <c r="I1714" t="s">
        <v>23</v>
      </c>
    </row>
    <row r="1715" spans="1:9" x14ac:dyDescent="0.3">
      <c r="A1715">
        <v>1715</v>
      </c>
      <c r="B1715">
        <v>44</v>
      </c>
      <c r="C1715" t="s">
        <v>13</v>
      </c>
      <c r="D1715" t="s">
        <v>18</v>
      </c>
      <c r="E1715" t="s">
        <v>202</v>
      </c>
      <c r="F1715">
        <v>11</v>
      </c>
      <c r="G1715" s="1">
        <v>165000</v>
      </c>
      <c r="H1715" t="s">
        <v>27</v>
      </c>
      <c r="I1715" t="s">
        <v>12</v>
      </c>
    </row>
    <row r="1716" spans="1:9" x14ac:dyDescent="0.3">
      <c r="A1716">
        <v>1716</v>
      </c>
      <c r="B1716">
        <v>30</v>
      </c>
      <c r="C1716" t="s">
        <v>8</v>
      </c>
      <c r="D1716" t="s">
        <v>14</v>
      </c>
      <c r="E1716" t="s">
        <v>205</v>
      </c>
      <c r="F1716">
        <v>5</v>
      </c>
      <c r="G1716" s="1">
        <v>105000</v>
      </c>
      <c r="H1716" t="s">
        <v>27</v>
      </c>
      <c r="I1716" t="s">
        <v>28</v>
      </c>
    </row>
    <row r="1717" spans="1:9" x14ac:dyDescent="0.3">
      <c r="A1717">
        <v>1717</v>
      </c>
      <c r="B1717">
        <v>39</v>
      </c>
      <c r="C1717" t="s">
        <v>13</v>
      </c>
      <c r="D1717" t="s">
        <v>14</v>
      </c>
      <c r="E1717" t="s">
        <v>95</v>
      </c>
      <c r="F1717">
        <v>11</v>
      </c>
      <c r="G1717" s="1">
        <v>160000</v>
      </c>
      <c r="H1717" t="s">
        <v>32</v>
      </c>
      <c r="I1717" t="s">
        <v>23</v>
      </c>
    </row>
    <row r="1718" spans="1:9" x14ac:dyDescent="0.3">
      <c r="A1718">
        <v>1718</v>
      </c>
      <c r="B1718">
        <v>32</v>
      </c>
      <c r="C1718" t="s">
        <v>8</v>
      </c>
      <c r="D1718" t="s">
        <v>9</v>
      </c>
      <c r="E1718" t="s">
        <v>206</v>
      </c>
      <c r="F1718">
        <v>6</v>
      </c>
      <c r="G1718" s="1">
        <v>110000</v>
      </c>
      <c r="H1718" t="s">
        <v>16</v>
      </c>
      <c r="I1718" t="s">
        <v>12</v>
      </c>
    </row>
    <row r="1719" spans="1:9" x14ac:dyDescent="0.3">
      <c r="A1719">
        <v>1719</v>
      </c>
      <c r="B1719">
        <v>50</v>
      </c>
      <c r="C1719" t="s">
        <v>8</v>
      </c>
      <c r="D1719" t="s">
        <v>18</v>
      </c>
      <c r="E1719" t="s">
        <v>202</v>
      </c>
      <c r="F1719">
        <v>17</v>
      </c>
      <c r="G1719" s="1">
        <v>195000</v>
      </c>
      <c r="H1719" t="s">
        <v>32</v>
      </c>
      <c r="I1719" t="s">
        <v>33</v>
      </c>
    </row>
    <row r="1720" spans="1:9" x14ac:dyDescent="0.3">
      <c r="A1720">
        <v>1720</v>
      </c>
      <c r="B1720">
        <v>27</v>
      </c>
      <c r="C1720" t="s">
        <v>8</v>
      </c>
      <c r="D1720" t="s">
        <v>9</v>
      </c>
      <c r="E1720" t="s">
        <v>203</v>
      </c>
      <c r="F1720">
        <v>3</v>
      </c>
      <c r="G1720" s="1">
        <v>85000</v>
      </c>
      <c r="H1720" t="s">
        <v>20</v>
      </c>
      <c r="I1720" t="s">
        <v>56</v>
      </c>
    </row>
    <row r="1721" spans="1:9" x14ac:dyDescent="0.3">
      <c r="A1721">
        <v>1721</v>
      </c>
      <c r="B1721">
        <v>46</v>
      </c>
      <c r="C1721" t="s">
        <v>8</v>
      </c>
      <c r="D1721" t="s">
        <v>18</v>
      </c>
      <c r="E1721" t="s">
        <v>204</v>
      </c>
      <c r="F1721">
        <v>14</v>
      </c>
      <c r="G1721" s="1">
        <v>180000</v>
      </c>
      <c r="H1721" t="s">
        <v>11</v>
      </c>
      <c r="I1721" t="s">
        <v>35</v>
      </c>
    </row>
    <row r="1722" spans="1:9" x14ac:dyDescent="0.3">
      <c r="A1722">
        <v>1722</v>
      </c>
      <c r="B1722">
        <v>25</v>
      </c>
      <c r="C1722" t="s">
        <v>13</v>
      </c>
      <c r="D1722" t="s">
        <v>9</v>
      </c>
      <c r="E1722" t="s">
        <v>206</v>
      </c>
      <c r="F1722">
        <v>1</v>
      </c>
      <c r="G1722" s="1">
        <v>55000</v>
      </c>
      <c r="H1722" t="s">
        <v>11</v>
      </c>
      <c r="I1722" t="s">
        <v>12</v>
      </c>
    </row>
    <row r="1723" spans="1:9" x14ac:dyDescent="0.3">
      <c r="A1723">
        <v>1723</v>
      </c>
      <c r="B1723">
        <v>43</v>
      </c>
      <c r="C1723" t="s">
        <v>8</v>
      </c>
      <c r="D1723" t="s">
        <v>18</v>
      </c>
      <c r="E1723" t="s">
        <v>204</v>
      </c>
      <c r="F1723">
        <v>13</v>
      </c>
      <c r="G1723" s="1">
        <v>185000</v>
      </c>
      <c r="H1723" t="s">
        <v>32</v>
      </c>
      <c r="I1723" t="s">
        <v>23</v>
      </c>
    </row>
    <row r="1724" spans="1:9" x14ac:dyDescent="0.3">
      <c r="A1724">
        <v>1724</v>
      </c>
      <c r="B1724">
        <v>35</v>
      </c>
      <c r="C1724" t="s">
        <v>8</v>
      </c>
      <c r="D1724" t="s">
        <v>9</v>
      </c>
      <c r="E1724" t="s">
        <v>203</v>
      </c>
      <c r="F1724">
        <v>8</v>
      </c>
      <c r="G1724" s="1">
        <v>140000</v>
      </c>
      <c r="H1724" t="s">
        <v>27</v>
      </c>
      <c r="I1724" t="s">
        <v>30</v>
      </c>
    </row>
    <row r="1725" spans="1:9" x14ac:dyDescent="0.3">
      <c r="A1725">
        <v>1725</v>
      </c>
      <c r="B1725">
        <v>29</v>
      </c>
      <c r="C1725" t="s">
        <v>13</v>
      </c>
      <c r="D1725" t="s">
        <v>14</v>
      </c>
      <c r="E1725" t="s">
        <v>203</v>
      </c>
      <c r="F1725">
        <v>3</v>
      </c>
      <c r="G1725" s="1">
        <v>90000</v>
      </c>
      <c r="H1725" t="s">
        <v>32</v>
      </c>
      <c r="I1725" t="s">
        <v>12</v>
      </c>
    </row>
    <row r="1726" spans="1:9" x14ac:dyDescent="0.3">
      <c r="A1726">
        <v>1726</v>
      </c>
      <c r="B1726">
        <v>40</v>
      </c>
      <c r="C1726" t="s">
        <v>13</v>
      </c>
      <c r="D1726" t="s">
        <v>18</v>
      </c>
      <c r="E1726" t="s">
        <v>95</v>
      </c>
      <c r="F1726">
        <v>12</v>
      </c>
      <c r="G1726" s="1">
        <v>160000</v>
      </c>
      <c r="H1726" t="s">
        <v>32</v>
      </c>
      <c r="I1726" t="s">
        <v>12</v>
      </c>
    </row>
    <row r="1727" spans="1:9" x14ac:dyDescent="0.3">
      <c r="A1727">
        <v>1727</v>
      </c>
      <c r="B1727">
        <v>35</v>
      </c>
      <c r="C1727" t="s">
        <v>8</v>
      </c>
      <c r="D1727" t="s">
        <v>9</v>
      </c>
      <c r="E1727" t="s">
        <v>205</v>
      </c>
      <c r="F1727">
        <v>8</v>
      </c>
      <c r="G1727" s="1">
        <v>145000</v>
      </c>
      <c r="H1727" t="s">
        <v>27</v>
      </c>
      <c r="I1727" t="s">
        <v>12</v>
      </c>
    </row>
    <row r="1728" spans="1:9" x14ac:dyDescent="0.3">
      <c r="A1728">
        <v>1728</v>
      </c>
      <c r="B1728">
        <v>41</v>
      </c>
      <c r="C1728" t="s">
        <v>8</v>
      </c>
      <c r="D1728" t="s">
        <v>18</v>
      </c>
      <c r="E1728" t="s">
        <v>204</v>
      </c>
      <c r="F1728">
        <v>13</v>
      </c>
      <c r="G1728" s="1">
        <v>185000</v>
      </c>
      <c r="H1728" t="s">
        <v>32</v>
      </c>
      <c r="I1728" t="s">
        <v>23</v>
      </c>
    </row>
    <row r="1729" spans="1:9" x14ac:dyDescent="0.3">
      <c r="A1729">
        <v>1729</v>
      </c>
      <c r="B1729">
        <v>30</v>
      </c>
      <c r="C1729" t="s">
        <v>8</v>
      </c>
      <c r="D1729" t="s">
        <v>14</v>
      </c>
      <c r="E1729" t="s">
        <v>205</v>
      </c>
      <c r="F1729">
        <v>5</v>
      </c>
      <c r="G1729" s="1">
        <v>105000</v>
      </c>
      <c r="H1729" t="s">
        <v>11</v>
      </c>
      <c r="I1729" t="s">
        <v>12</v>
      </c>
    </row>
    <row r="1730" spans="1:9" x14ac:dyDescent="0.3">
      <c r="A1730">
        <v>1730</v>
      </c>
      <c r="B1730">
        <v>33</v>
      </c>
      <c r="C1730" t="s">
        <v>8</v>
      </c>
      <c r="D1730" t="s">
        <v>9</v>
      </c>
      <c r="E1730" t="s">
        <v>206</v>
      </c>
      <c r="F1730">
        <v>6</v>
      </c>
      <c r="G1730" s="1">
        <v>110000</v>
      </c>
      <c r="H1730" t="s">
        <v>16</v>
      </c>
      <c r="I1730" t="s">
        <v>23</v>
      </c>
    </row>
    <row r="1731" spans="1:9" x14ac:dyDescent="0.3">
      <c r="A1731">
        <v>1731</v>
      </c>
      <c r="B1731">
        <v>55</v>
      </c>
      <c r="C1731" t="s">
        <v>8</v>
      </c>
      <c r="D1731" t="s">
        <v>18</v>
      </c>
      <c r="E1731" t="s">
        <v>202</v>
      </c>
      <c r="F1731">
        <v>18</v>
      </c>
      <c r="G1731" s="1">
        <v>210000</v>
      </c>
      <c r="H1731" t="s">
        <v>16</v>
      </c>
      <c r="I1731" t="s">
        <v>17</v>
      </c>
    </row>
    <row r="1732" spans="1:9" x14ac:dyDescent="0.3">
      <c r="A1732">
        <v>1732</v>
      </c>
      <c r="B1732">
        <v>26</v>
      </c>
      <c r="C1732" t="s">
        <v>13</v>
      </c>
      <c r="D1732" t="s">
        <v>14</v>
      </c>
      <c r="E1732" t="s">
        <v>206</v>
      </c>
      <c r="F1732">
        <v>1</v>
      </c>
      <c r="G1732" s="1">
        <v>55000</v>
      </c>
      <c r="H1732" t="s">
        <v>11</v>
      </c>
      <c r="I1732" t="s">
        <v>44</v>
      </c>
    </row>
    <row r="1733" spans="1:9" x14ac:dyDescent="0.3">
      <c r="A1733">
        <v>1733</v>
      </c>
      <c r="B1733">
        <v>47</v>
      </c>
      <c r="C1733" t="s">
        <v>8</v>
      </c>
      <c r="D1733" t="s">
        <v>18</v>
      </c>
      <c r="E1733" t="s">
        <v>204</v>
      </c>
      <c r="F1733">
        <v>16</v>
      </c>
      <c r="G1733" s="1">
        <v>190000</v>
      </c>
      <c r="H1733" t="s">
        <v>16</v>
      </c>
      <c r="I1733" t="s">
        <v>39</v>
      </c>
    </row>
    <row r="1734" spans="1:9" x14ac:dyDescent="0.3">
      <c r="A1734">
        <v>1734</v>
      </c>
      <c r="B1734">
        <v>44</v>
      </c>
      <c r="C1734" t="s">
        <v>13</v>
      </c>
      <c r="D1734" t="s">
        <v>18</v>
      </c>
      <c r="E1734" t="s">
        <v>202</v>
      </c>
      <c r="F1734">
        <v>11</v>
      </c>
      <c r="G1734" s="1">
        <v>165000</v>
      </c>
      <c r="H1734" t="s">
        <v>27</v>
      </c>
      <c r="I1734" t="s">
        <v>30</v>
      </c>
    </row>
    <row r="1735" spans="1:9" x14ac:dyDescent="0.3">
      <c r="A1735">
        <v>1735</v>
      </c>
      <c r="B1735">
        <v>30</v>
      </c>
      <c r="C1735" t="s">
        <v>8</v>
      </c>
      <c r="D1735" t="s">
        <v>14</v>
      </c>
      <c r="E1735" t="s">
        <v>205</v>
      </c>
      <c r="F1735">
        <v>5</v>
      </c>
      <c r="G1735" s="1">
        <v>105000</v>
      </c>
      <c r="H1735" t="s">
        <v>11</v>
      </c>
      <c r="I1735" t="s">
        <v>44</v>
      </c>
    </row>
    <row r="1736" spans="1:9" x14ac:dyDescent="0.3">
      <c r="A1736">
        <v>1736</v>
      </c>
      <c r="B1736">
        <v>39</v>
      </c>
      <c r="C1736" t="s">
        <v>13</v>
      </c>
      <c r="D1736" t="s">
        <v>14</v>
      </c>
      <c r="E1736" t="s">
        <v>95</v>
      </c>
      <c r="F1736">
        <v>11</v>
      </c>
      <c r="G1736" s="1">
        <v>160000</v>
      </c>
      <c r="H1736" t="s">
        <v>32</v>
      </c>
      <c r="I1736" t="s">
        <v>23</v>
      </c>
    </row>
    <row r="1737" spans="1:9" x14ac:dyDescent="0.3">
      <c r="A1737">
        <v>1737</v>
      </c>
      <c r="B1737">
        <v>32</v>
      </c>
      <c r="C1737" t="s">
        <v>8</v>
      </c>
      <c r="D1737" t="s">
        <v>9</v>
      </c>
      <c r="E1737" t="s">
        <v>206</v>
      </c>
      <c r="F1737">
        <v>6</v>
      </c>
      <c r="G1737" s="1">
        <v>110000</v>
      </c>
      <c r="H1737" t="s">
        <v>16</v>
      </c>
      <c r="I1737" t="s">
        <v>23</v>
      </c>
    </row>
    <row r="1738" spans="1:9" x14ac:dyDescent="0.3">
      <c r="A1738">
        <v>1738</v>
      </c>
      <c r="B1738">
        <v>50</v>
      </c>
      <c r="C1738" t="s">
        <v>8</v>
      </c>
      <c r="D1738" t="s">
        <v>18</v>
      </c>
      <c r="E1738" t="s">
        <v>202</v>
      </c>
      <c r="F1738">
        <v>17</v>
      </c>
      <c r="G1738" s="1">
        <v>195000</v>
      </c>
      <c r="H1738" t="s">
        <v>27</v>
      </c>
      <c r="I1738" t="s">
        <v>12</v>
      </c>
    </row>
    <row r="1739" spans="1:9" x14ac:dyDescent="0.3">
      <c r="A1739">
        <v>1739</v>
      </c>
      <c r="B1739">
        <v>27</v>
      </c>
      <c r="C1739" t="s">
        <v>8</v>
      </c>
      <c r="D1739" t="s">
        <v>9</v>
      </c>
      <c r="E1739" t="s">
        <v>203</v>
      </c>
      <c r="F1739">
        <v>3</v>
      </c>
      <c r="G1739" s="1">
        <v>85000</v>
      </c>
      <c r="H1739" t="s">
        <v>32</v>
      </c>
      <c r="I1739" t="s">
        <v>23</v>
      </c>
    </row>
    <row r="1740" spans="1:9" x14ac:dyDescent="0.3">
      <c r="A1740">
        <v>1740</v>
      </c>
      <c r="B1740">
        <v>46</v>
      </c>
      <c r="C1740" t="s">
        <v>8</v>
      </c>
      <c r="D1740" t="s">
        <v>18</v>
      </c>
      <c r="E1740" t="s">
        <v>204</v>
      </c>
      <c r="F1740">
        <v>14</v>
      </c>
      <c r="G1740" s="1">
        <v>180000</v>
      </c>
      <c r="H1740" t="s">
        <v>20</v>
      </c>
      <c r="I1740" t="s">
        <v>56</v>
      </c>
    </row>
    <row r="1741" spans="1:9" x14ac:dyDescent="0.3">
      <c r="A1741">
        <v>1741</v>
      </c>
      <c r="B1741">
        <v>25</v>
      </c>
      <c r="C1741" t="s">
        <v>13</v>
      </c>
      <c r="D1741" t="s">
        <v>9</v>
      </c>
      <c r="E1741" t="s">
        <v>206</v>
      </c>
      <c r="F1741">
        <v>1</v>
      </c>
      <c r="G1741" s="1">
        <v>55000</v>
      </c>
      <c r="H1741" t="s">
        <v>20</v>
      </c>
      <c r="I1741" t="s">
        <v>23</v>
      </c>
    </row>
    <row r="1742" spans="1:9" x14ac:dyDescent="0.3">
      <c r="A1742">
        <v>1742</v>
      </c>
      <c r="B1742">
        <v>43</v>
      </c>
      <c r="C1742" t="s">
        <v>8</v>
      </c>
      <c r="D1742" t="s">
        <v>18</v>
      </c>
      <c r="E1742" t="s">
        <v>204</v>
      </c>
      <c r="F1742">
        <v>13</v>
      </c>
      <c r="G1742" s="1">
        <v>185000</v>
      </c>
      <c r="H1742" t="s">
        <v>32</v>
      </c>
      <c r="I1742" t="s">
        <v>23</v>
      </c>
    </row>
    <row r="1743" spans="1:9" x14ac:dyDescent="0.3">
      <c r="A1743">
        <v>1743</v>
      </c>
      <c r="B1743">
        <v>35</v>
      </c>
      <c r="C1743" t="s">
        <v>8</v>
      </c>
      <c r="D1743" t="s">
        <v>9</v>
      </c>
      <c r="E1743" t="s">
        <v>203</v>
      </c>
      <c r="F1743">
        <v>8</v>
      </c>
      <c r="G1743" s="1">
        <v>140000</v>
      </c>
      <c r="H1743" t="s">
        <v>32</v>
      </c>
      <c r="I1743" t="s">
        <v>33</v>
      </c>
    </row>
    <row r="1744" spans="1:9" x14ac:dyDescent="0.3">
      <c r="A1744">
        <v>1744</v>
      </c>
      <c r="B1744">
        <v>29</v>
      </c>
      <c r="C1744" t="s">
        <v>13</v>
      </c>
      <c r="D1744" t="s">
        <v>14</v>
      </c>
      <c r="E1744" t="s">
        <v>203</v>
      </c>
      <c r="F1744">
        <v>3</v>
      </c>
      <c r="G1744" s="1">
        <v>90000</v>
      </c>
      <c r="H1744" t="s">
        <v>32</v>
      </c>
      <c r="I1744" t="s">
        <v>23</v>
      </c>
    </row>
    <row r="1745" spans="1:9" x14ac:dyDescent="0.3">
      <c r="A1745">
        <v>1745</v>
      </c>
      <c r="B1745">
        <v>40</v>
      </c>
      <c r="C1745" t="s">
        <v>13</v>
      </c>
      <c r="D1745" t="s">
        <v>18</v>
      </c>
      <c r="E1745" t="s">
        <v>95</v>
      </c>
      <c r="F1745">
        <v>12</v>
      </c>
      <c r="G1745" s="1">
        <v>160000</v>
      </c>
      <c r="H1745" t="s">
        <v>27</v>
      </c>
      <c r="I1745" t="s">
        <v>28</v>
      </c>
    </row>
    <row r="1746" spans="1:9" x14ac:dyDescent="0.3">
      <c r="A1746">
        <v>1746</v>
      </c>
      <c r="B1746">
        <v>35</v>
      </c>
      <c r="C1746" t="s">
        <v>8</v>
      </c>
      <c r="D1746" t="s">
        <v>9</v>
      </c>
      <c r="E1746" t="s">
        <v>205</v>
      </c>
      <c r="F1746">
        <v>8</v>
      </c>
      <c r="G1746" s="1">
        <v>145000</v>
      </c>
      <c r="H1746" t="s">
        <v>11</v>
      </c>
      <c r="I1746" t="s">
        <v>44</v>
      </c>
    </row>
    <row r="1747" spans="1:9" x14ac:dyDescent="0.3">
      <c r="A1747">
        <v>1747</v>
      </c>
      <c r="B1747">
        <v>41</v>
      </c>
      <c r="C1747" t="s">
        <v>8</v>
      </c>
      <c r="D1747" t="s">
        <v>18</v>
      </c>
      <c r="E1747" t="s">
        <v>204</v>
      </c>
      <c r="F1747">
        <v>13</v>
      </c>
      <c r="G1747" s="1">
        <v>185000</v>
      </c>
      <c r="H1747" t="s">
        <v>20</v>
      </c>
      <c r="I1747" t="s">
        <v>56</v>
      </c>
    </row>
    <row r="1748" spans="1:9" x14ac:dyDescent="0.3">
      <c r="A1748">
        <v>1748</v>
      </c>
      <c r="B1748">
        <v>30</v>
      </c>
      <c r="C1748" t="s">
        <v>8</v>
      </c>
      <c r="D1748" t="s">
        <v>14</v>
      </c>
      <c r="E1748" t="s">
        <v>205</v>
      </c>
      <c r="F1748">
        <v>5</v>
      </c>
      <c r="G1748" s="1">
        <v>105000</v>
      </c>
      <c r="H1748" t="s">
        <v>27</v>
      </c>
      <c r="I1748" t="s">
        <v>28</v>
      </c>
    </row>
    <row r="1749" spans="1:9" x14ac:dyDescent="0.3">
      <c r="A1749">
        <v>1749</v>
      </c>
      <c r="B1749">
        <v>33</v>
      </c>
      <c r="C1749" t="s">
        <v>8</v>
      </c>
      <c r="D1749" t="s">
        <v>9</v>
      </c>
      <c r="E1749" t="s">
        <v>206</v>
      </c>
      <c r="F1749">
        <v>6</v>
      </c>
      <c r="G1749" s="1">
        <v>110000</v>
      </c>
      <c r="H1749" t="s">
        <v>20</v>
      </c>
      <c r="I1749" t="s">
        <v>23</v>
      </c>
    </row>
    <row r="1750" spans="1:9" x14ac:dyDescent="0.3">
      <c r="A1750">
        <v>1750</v>
      </c>
      <c r="B1750">
        <v>55</v>
      </c>
      <c r="C1750" t="s">
        <v>8</v>
      </c>
      <c r="D1750" t="s">
        <v>18</v>
      </c>
      <c r="E1750" t="s">
        <v>202</v>
      </c>
      <c r="F1750">
        <v>18</v>
      </c>
      <c r="G1750" s="1">
        <v>210000</v>
      </c>
      <c r="H1750" t="s">
        <v>16</v>
      </c>
      <c r="I1750" t="s">
        <v>12</v>
      </c>
    </row>
    <row r="1751" spans="1:9" x14ac:dyDescent="0.3">
      <c r="A1751">
        <v>1751</v>
      </c>
      <c r="B1751">
        <v>26</v>
      </c>
      <c r="C1751" t="s">
        <v>13</v>
      </c>
      <c r="D1751" t="s">
        <v>14</v>
      </c>
      <c r="E1751" t="s">
        <v>206</v>
      </c>
      <c r="F1751">
        <v>1</v>
      </c>
      <c r="G1751" s="1">
        <v>55000</v>
      </c>
      <c r="H1751" t="s">
        <v>32</v>
      </c>
      <c r="I1751" t="s">
        <v>33</v>
      </c>
    </row>
    <row r="1752" spans="1:9" x14ac:dyDescent="0.3">
      <c r="A1752">
        <v>1752</v>
      </c>
      <c r="B1752">
        <v>47</v>
      </c>
      <c r="C1752" t="s">
        <v>8</v>
      </c>
      <c r="D1752" t="s">
        <v>18</v>
      </c>
      <c r="E1752" t="s">
        <v>204</v>
      </c>
      <c r="F1752">
        <v>16</v>
      </c>
      <c r="G1752" s="1">
        <v>190000</v>
      </c>
      <c r="H1752" t="s">
        <v>16</v>
      </c>
      <c r="I1752" t="s">
        <v>39</v>
      </c>
    </row>
    <row r="1753" spans="1:9" x14ac:dyDescent="0.3">
      <c r="A1753">
        <v>1753</v>
      </c>
      <c r="B1753">
        <v>44</v>
      </c>
      <c r="C1753" t="s">
        <v>13</v>
      </c>
      <c r="D1753" t="s">
        <v>18</v>
      </c>
      <c r="E1753" t="s">
        <v>202</v>
      </c>
      <c r="F1753">
        <v>11</v>
      </c>
      <c r="G1753" s="1">
        <v>165000</v>
      </c>
      <c r="H1753" t="s">
        <v>20</v>
      </c>
      <c r="I1753" t="s">
        <v>23</v>
      </c>
    </row>
    <row r="1754" spans="1:9" x14ac:dyDescent="0.3">
      <c r="A1754">
        <v>1754</v>
      </c>
      <c r="B1754">
        <v>30</v>
      </c>
      <c r="C1754" t="s">
        <v>8</v>
      </c>
      <c r="D1754" t="s">
        <v>14</v>
      </c>
      <c r="E1754" t="s">
        <v>205</v>
      </c>
      <c r="F1754">
        <v>5</v>
      </c>
      <c r="G1754" s="1">
        <v>105000</v>
      </c>
      <c r="H1754" t="s">
        <v>32</v>
      </c>
      <c r="I1754" t="s">
        <v>23</v>
      </c>
    </row>
    <row r="1755" spans="1:9" x14ac:dyDescent="0.3">
      <c r="A1755">
        <v>1755</v>
      </c>
      <c r="B1755">
        <v>39</v>
      </c>
      <c r="C1755" t="s">
        <v>13</v>
      </c>
      <c r="D1755" t="s">
        <v>14</v>
      </c>
      <c r="E1755" t="s">
        <v>95</v>
      </c>
      <c r="F1755">
        <v>11</v>
      </c>
      <c r="G1755" s="1">
        <v>160000</v>
      </c>
      <c r="H1755" t="s">
        <v>20</v>
      </c>
      <c r="I1755" t="s">
        <v>12</v>
      </c>
    </row>
    <row r="1756" spans="1:9" x14ac:dyDescent="0.3">
      <c r="A1756">
        <v>1756</v>
      </c>
      <c r="B1756">
        <v>32</v>
      </c>
      <c r="C1756" t="s">
        <v>8</v>
      </c>
      <c r="D1756" t="s">
        <v>9</v>
      </c>
      <c r="E1756" t="s">
        <v>206</v>
      </c>
      <c r="F1756">
        <v>6</v>
      </c>
      <c r="G1756" s="1">
        <v>110000</v>
      </c>
      <c r="H1756" t="s">
        <v>20</v>
      </c>
      <c r="I1756" t="s">
        <v>56</v>
      </c>
    </row>
    <row r="1757" spans="1:9" x14ac:dyDescent="0.3">
      <c r="A1757">
        <v>1757</v>
      </c>
      <c r="B1757">
        <v>50</v>
      </c>
      <c r="C1757" t="s">
        <v>8</v>
      </c>
      <c r="D1757" t="s">
        <v>18</v>
      </c>
      <c r="E1757" t="s">
        <v>202</v>
      </c>
      <c r="F1757">
        <v>17</v>
      </c>
      <c r="G1757" s="1">
        <v>195000</v>
      </c>
      <c r="H1757" t="s">
        <v>16</v>
      </c>
      <c r="I1757" t="s">
        <v>12</v>
      </c>
    </row>
    <row r="1758" spans="1:9" x14ac:dyDescent="0.3">
      <c r="A1758">
        <v>1758</v>
      </c>
      <c r="B1758">
        <v>27</v>
      </c>
      <c r="C1758" t="s">
        <v>8</v>
      </c>
      <c r="D1758" t="s">
        <v>9</v>
      </c>
      <c r="E1758" t="s">
        <v>203</v>
      </c>
      <c r="F1758">
        <v>3</v>
      </c>
      <c r="G1758" s="1">
        <v>85000</v>
      </c>
      <c r="H1758" t="s">
        <v>16</v>
      </c>
      <c r="I1758" t="s">
        <v>39</v>
      </c>
    </row>
    <row r="1759" spans="1:9" x14ac:dyDescent="0.3">
      <c r="A1759">
        <v>1759</v>
      </c>
      <c r="B1759">
        <v>46</v>
      </c>
      <c r="C1759" t="s">
        <v>8</v>
      </c>
      <c r="D1759" t="s">
        <v>18</v>
      </c>
      <c r="E1759" t="s">
        <v>204</v>
      </c>
      <c r="F1759">
        <v>14</v>
      </c>
      <c r="G1759" s="1">
        <v>180000</v>
      </c>
      <c r="H1759" t="s">
        <v>16</v>
      </c>
      <c r="I1759" t="s">
        <v>39</v>
      </c>
    </row>
    <row r="1760" spans="1:9" x14ac:dyDescent="0.3">
      <c r="A1760">
        <v>1760</v>
      </c>
      <c r="B1760">
        <v>25</v>
      </c>
      <c r="C1760" t="s">
        <v>13</v>
      </c>
      <c r="D1760" t="s">
        <v>9</v>
      </c>
      <c r="E1760" t="s">
        <v>206</v>
      </c>
      <c r="F1760">
        <v>1</v>
      </c>
      <c r="G1760" s="1">
        <v>55000</v>
      </c>
      <c r="H1760" t="s">
        <v>32</v>
      </c>
      <c r="I1760" t="s">
        <v>12</v>
      </c>
    </row>
    <row r="1761" spans="1:9" x14ac:dyDescent="0.3">
      <c r="A1761">
        <v>1761</v>
      </c>
      <c r="B1761">
        <v>43</v>
      </c>
      <c r="C1761" t="s">
        <v>8</v>
      </c>
      <c r="D1761" t="s">
        <v>18</v>
      </c>
      <c r="E1761" t="s">
        <v>204</v>
      </c>
      <c r="F1761">
        <v>13</v>
      </c>
      <c r="G1761" s="1">
        <v>185000</v>
      </c>
      <c r="H1761" t="s">
        <v>32</v>
      </c>
      <c r="I1761" t="s">
        <v>12</v>
      </c>
    </row>
    <row r="1762" spans="1:9" x14ac:dyDescent="0.3">
      <c r="A1762">
        <v>1762</v>
      </c>
      <c r="B1762">
        <v>35</v>
      </c>
      <c r="C1762" t="s">
        <v>8</v>
      </c>
      <c r="D1762" t="s">
        <v>9</v>
      </c>
      <c r="E1762" t="s">
        <v>203</v>
      </c>
      <c r="F1762">
        <v>8</v>
      </c>
      <c r="G1762" s="1">
        <v>140000</v>
      </c>
      <c r="H1762" t="s">
        <v>16</v>
      </c>
      <c r="I1762" t="s">
        <v>39</v>
      </c>
    </row>
    <row r="1763" spans="1:9" x14ac:dyDescent="0.3">
      <c r="A1763">
        <v>1763</v>
      </c>
      <c r="B1763">
        <v>29</v>
      </c>
      <c r="C1763" t="s">
        <v>13</v>
      </c>
      <c r="D1763" t="s">
        <v>14</v>
      </c>
      <c r="E1763" t="s">
        <v>203</v>
      </c>
      <c r="F1763">
        <v>3</v>
      </c>
      <c r="G1763" s="1">
        <v>90000</v>
      </c>
      <c r="H1763" t="s">
        <v>16</v>
      </c>
      <c r="I1763" t="s">
        <v>17</v>
      </c>
    </row>
    <row r="1764" spans="1:9" x14ac:dyDescent="0.3">
      <c r="A1764">
        <v>1764</v>
      </c>
      <c r="B1764">
        <v>40</v>
      </c>
      <c r="C1764" t="s">
        <v>13</v>
      </c>
      <c r="D1764" t="s">
        <v>18</v>
      </c>
      <c r="E1764" t="s">
        <v>95</v>
      </c>
      <c r="F1764">
        <v>12</v>
      </c>
      <c r="G1764" s="1">
        <v>160000</v>
      </c>
      <c r="H1764" t="s">
        <v>27</v>
      </c>
      <c r="I1764" t="s">
        <v>30</v>
      </c>
    </row>
    <row r="1765" spans="1:9" x14ac:dyDescent="0.3">
      <c r="A1765">
        <v>1765</v>
      </c>
      <c r="B1765">
        <v>35</v>
      </c>
      <c r="C1765" t="s">
        <v>8</v>
      </c>
      <c r="D1765" t="s">
        <v>9</v>
      </c>
      <c r="E1765" t="s">
        <v>205</v>
      </c>
      <c r="F1765">
        <v>8</v>
      </c>
      <c r="G1765" s="1">
        <v>145000</v>
      </c>
      <c r="H1765" t="s">
        <v>27</v>
      </c>
      <c r="I1765" t="s">
        <v>30</v>
      </c>
    </row>
    <row r="1766" spans="1:9" x14ac:dyDescent="0.3">
      <c r="A1766">
        <v>1766</v>
      </c>
      <c r="B1766">
        <v>41</v>
      </c>
      <c r="C1766" t="s">
        <v>8</v>
      </c>
      <c r="D1766" t="s">
        <v>18</v>
      </c>
      <c r="E1766" t="s">
        <v>204</v>
      </c>
      <c r="F1766">
        <v>13</v>
      </c>
      <c r="G1766" s="1">
        <v>185000</v>
      </c>
      <c r="H1766" t="s">
        <v>16</v>
      </c>
      <c r="I1766" t="s">
        <v>23</v>
      </c>
    </row>
    <row r="1767" spans="1:9" x14ac:dyDescent="0.3">
      <c r="A1767">
        <v>1767</v>
      </c>
      <c r="B1767">
        <v>30</v>
      </c>
      <c r="C1767" t="s">
        <v>8</v>
      </c>
      <c r="D1767" t="s">
        <v>14</v>
      </c>
      <c r="E1767" t="s">
        <v>205</v>
      </c>
      <c r="F1767">
        <v>5</v>
      </c>
      <c r="G1767" s="1">
        <v>105000</v>
      </c>
      <c r="H1767" t="s">
        <v>32</v>
      </c>
      <c r="I1767" t="s">
        <v>12</v>
      </c>
    </row>
    <row r="1768" spans="1:9" x14ac:dyDescent="0.3">
      <c r="A1768">
        <v>1768</v>
      </c>
      <c r="B1768">
        <v>33</v>
      </c>
      <c r="C1768" t="s">
        <v>8</v>
      </c>
      <c r="D1768" t="s">
        <v>9</v>
      </c>
      <c r="E1768" t="s">
        <v>206</v>
      </c>
      <c r="F1768">
        <v>6</v>
      </c>
      <c r="G1768" s="1">
        <v>110000</v>
      </c>
      <c r="H1768" t="s">
        <v>32</v>
      </c>
      <c r="I1768" t="s">
        <v>23</v>
      </c>
    </row>
    <row r="1769" spans="1:9" x14ac:dyDescent="0.3">
      <c r="A1769">
        <v>1769</v>
      </c>
      <c r="B1769">
        <v>55</v>
      </c>
      <c r="C1769" t="s">
        <v>8</v>
      </c>
      <c r="D1769" t="s">
        <v>18</v>
      </c>
      <c r="E1769" t="s">
        <v>202</v>
      </c>
      <c r="F1769">
        <v>18</v>
      </c>
      <c r="G1769" s="1">
        <v>210000</v>
      </c>
      <c r="H1769" t="s">
        <v>27</v>
      </c>
      <c r="I1769" t="s">
        <v>28</v>
      </c>
    </row>
    <row r="1770" spans="1:9" x14ac:dyDescent="0.3">
      <c r="A1770">
        <v>1770</v>
      </c>
      <c r="B1770">
        <v>31</v>
      </c>
      <c r="C1770" t="s">
        <v>8</v>
      </c>
      <c r="D1770" t="s">
        <v>9</v>
      </c>
      <c r="E1770" t="s">
        <v>206</v>
      </c>
      <c r="F1770">
        <v>6</v>
      </c>
      <c r="G1770" s="1">
        <v>115000</v>
      </c>
      <c r="H1770" t="s">
        <v>32</v>
      </c>
      <c r="I1770" t="s">
        <v>33</v>
      </c>
    </row>
    <row r="1771" spans="1:9" x14ac:dyDescent="0.3">
      <c r="A1771">
        <v>1771</v>
      </c>
      <c r="B1771">
        <v>42</v>
      </c>
      <c r="C1771" t="s">
        <v>13</v>
      </c>
      <c r="D1771" t="s">
        <v>14</v>
      </c>
      <c r="E1771" t="s">
        <v>202</v>
      </c>
      <c r="F1771">
        <v>13</v>
      </c>
      <c r="G1771" s="1">
        <v>170000</v>
      </c>
      <c r="H1771" t="s">
        <v>32</v>
      </c>
      <c r="I1771" t="s">
        <v>23</v>
      </c>
    </row>
    <row r="1772" spans="1:9" x14ac:dyDescent="0.3">
      <c r="A1772">
        <v>1772</v>
      </c>
      <c r="B1772">
        <v>27</v>
      </c>
      <c r="C1772" t="s">
        <v>13</v>
      </c>
      <c r="D1772" t="s">
        <v>9</v>
      </c>
      <c r="E1772" t="s">
        <v>203</v>
      </c>
      <c r="F1772">
        <v>3</v>
      </c>
      <c r="G1772" s="1">
        <v>80000</v>
      </c>
      <c r="H1772" t="s">
        <v>20</v>
      </c>
      <c r="I1772" t="s">
        <v>23</v>
      </c>
    </row>
    <row r="1773" spans="1:9" x14ac:dyDescent="0.3">
      <c r="A1773">
        <v>1773</v>
      </c>
      <c r="B1773">
        <v>51</v>
      </c>
      <c r="C1773" t="s">
        <v>8</v>
      </c>
      <c r="D1773" t="s">
        <v>18</v>
      </c>
      <c r="E1773" t="s">
        <v>204</v>
      </c>
      <c r="F1773">
        <v>19</v>
      </c>
      <c r="G1773" s="1">
        <v>200000</v>
      </c>
      <c r="H1773" t="s">
        <v>11</v>
      </c>
      <c r="I1773" t="s">
        <v>44</v>
      </c>
    </row>
    <row r="1774" spans="1:9" x14ac:dyDescent="0.3">
      <c r="A1774">
        <v>1774</v>
      </c>
      <c r="B1774">
        <v>34</v>
      </c>
      <c r="C1774" t="s">
        <v>13</v>
      </c>
      <c r="D1774" t="s">
        <v>14</v>
      </c>
      <c r="E1774" t="s">
        <v>205</v>
      </c>
      <c r="F1774">
        <v>7</v>
      </c>
      <c r="G1774" s="1">
        <v>130000</v>
      </c>
      <c r="H1774" t="s">
        <v>32</v>
      </c>
      <c r="I1774" t="s">
        <v>12</v>
      </c>
    </row>
    <row r="1775" spans="1:9" x14ac:dyDescent="0.3">
      <c r="A1775">
        <v>1775</v>
      </c>
      <c r="B1775">
        <v>38</v>
      </c>
      <c r="C1775" t="s">
        <v>8</v>
      </c>
      <c r="D1775" t="s">
        <v>9</v>
      </c>
      <c r="E1775" t="s">
        <v>202</v>
      </c>
      <c r="F1775">
        <v>11</v>
      </c>
      <c r="G1775" s="1">
        <v>155000</v>
      </c>
      <c r="H1775" t="s">
        <v>20</v>
      </c>
      <c r="I1775" t="s">
        <v>23</v>
      </c>
    </row>
    <row r="1776" spans="1:9" x14ac:dyDescent="0.3">
      <c r="A1776">
        <v>1776</v>
      </c>
      <c r="B1776">
        <v>29</v>
      </c>
      <c r="C1776" t="s">
        <v>8</v>
      </c>
      <c r="D1776" t="s">
        <v>9</v>
      </c>
      <c r="E1776" t="s">
        <v>206</v>
      </c>
      <c r="F1776">
        <v>5</v>
      </c>
      <c r="G1776" s="1">
        <v>105000</v>
      </c>
      <c r="H1776" t="s">
        <v>27</v>
      </c>
      <c r="I1776" t="s">
        <v>12</v>
      </c>
    </row>
    <row r="1777" spans="1:9" x14ac:dyDescent="0.3">
      <c r="A1777">
        <v>1777</v>
      </c>
      <c r="B1777">
        <v>43</v>
      </c>
      <c r="C1777" t="s">
        <v>13</v>
      </c>
      <c r="D1777" t="s">
        <v>18</v>
      </c>
      <c r="E1777" t="s">
        <v>204</v>
      </c>
      <c r="F1777">
        <v>14</v>
      </c>
      <c r="G1777" s="1">
        <v>190000</v>
      </c>
      <c r="H1777" t="s">
        <v>32</v>
      </c>
      <c r="I1777" t="s">
        <v>33</v>
      </c>
    </row>
    <row r="1778" spans="1:9" x14ac:dyDescent="0.3">
      <c r="A1778">
        <v>1778</v>
      </c>
      <c r="B1778">
        <v>36</v>
      </c>
      <c r="C1778" t="s">
        <v>8</v>
      </c>
      <c r="D1778" t="s">
        <v>14</v>
      </c>
      <c r="E1778" t="s">
        <v>203</v>
      </c>
      <c r="F1778">
        <v>8</v>
      </c>
      <c r="G1778" s="1">
        <v>140000</v>
      </c>
      <c r="H1778" t="s">
        <v>16</v>
      </c>
      <c r="I1778" t="s">
        <v>39</v>
      </c>
    </row>
    <row r="1779" spans="1:9" x14ac:dyDescent="0.3">
      <c r="A1779">
        <v>1779</v>
      </c>
      <c r="B1779">
        <v>48</v>
      </c>
      <c r="C1779" t="s">
        <v>8</v>
      </c>
      <c r="D1779" t="s">
        <v>18</v>
      </c>
      <c r="E1779" t="s">
        <v>202</v>
      </c>
      <c r="F1779">
        <v>16</v>
      </c>
      <c r="G1779" s="1">
        <v>185000</v>
      </c>
      <c r="H1779" t="s">
        <v>32</v>
      </c>
      <c r="I1779" t="s">
        <v>23</v>
      </c>
    </row>
    <row r="1780" spans="1:9" x14ac:dyDescent="0.3">
      <c r="A1780">
        <v>1780</v>
      </c>
      <c r="B1780">
        <v>35</v>
      </c>
      <c r="C1780" t="s">
        <v>13</v>
      </c>
      <c r="D1780" t="s">
        <v>9</v>
      </c>
      <c r="E1780" t="s">
        <v>205</v>
      </c>
      <c r="F1780">
        <v>8</v>
      </c>
      <c r="G1780" s="1">
        <v>145000</v>
      </c>
      <c r="H1780" t="s">
        <v>32</v>
      </c>
      <c r="I1780" t="s">
        <v>12</v>
      </c>
    </row>
    <row r="1781" spans="1:9" x14ac:dyDescent="0.3">
      <c r="A1781">
        <v>1781</v>
      </c>
      <c r="B1781">
        <v>30</v>
      </c>
      <c r="C1781" t="s">
        <v>13</v>
      </c>
      <c r="D1781" t="s">
        <v>14</v>
      </c>
      <c r="E1781" t="s">
        <v>206</v>
      </c>
      <c r="F1781">
        <v>4</v>
      </c>
      <c r="G1781" s="1">
        <v>90000</v>
      </c>
      <c r="H1781" t="s">
        <v>27</v>
      </c>
      <c r="I1781" t="s">
        <v>30</v>
      </c>
    </row>
    <row r="1782" spans="1:9" x14ac:dyDescent="0.3">
      <c r="A1782">
        <v>1782</v>
      </c>
      <c r="B1782">
        <v>50</v>
      </c>
      <c r="C1782" t="s">
        <v>8</v>
      </c>
      <c r="D1782" t="s">
        <v>18</v>
      </c>
      <c r="E1782" t="s">
        <v>204</v>
      </c>
      <c r="F1782">
        <v>18</v>
      </c>
      <c r="G1782" s="1">
        <v>195000</v>
      </c>
      <c r="H1782" t="s">
        <v>32</v>
      </c>
      <c r="I1782" t="s">
        <v>33</v>
      </c>
    </row>
    <row r="1783" spans="1:9" x14ac:dyDescent="0.3">
      <c r="A1783">
        <v>1783</v>
      </c>
      <c r="B1783">
        <v>29</v>
      </c>
      <c r="C1783" t="s">
        <v>8</v>
      </c>
      <c r="D1783" t="s">
        <v>9</v>
      </c>
      <c r="E1783" t="s">
        <v>203</v>
      </c>
      <c r="F1783">
        <v>4</v>
      </c>
      <c r="G1783" s="1">
        <v>95000</v>
      </c>
      <c r="H1783" t="s">
        <v>16</v>
      </c>
      <c r="I1783" t="s">
        <v>23</v>
      </c>
    </row>
    <row r="1784" spans="1:9" x14ac:dyDescent="0.3">
      <c r="A1784">
        <v>1784</v>
      </c>
      <c r="B1784">
        <v>41</v>
      </c>
      <c r="C1784" t="s">
        <v>8</v>
      </c>
      <c r="D1784" t="s">
        <v>14</v>
      </c>
      <c r="E1784" t="s">
        <v>202</v>
      </c>
      <c r="F1784">
        <v>13</v>
      </c>
      <c r="G1784" s="1">
        <v>170000</v>
      </c>
      <c r="H1784" t="s">
        <v>27</v>
      </c>
      <c r="I1784" t="s">
        <v>12</v>
      </c>
    </row>
    <row r="1785" spans="1:9" x14ac:dyDescent="0.3">
      <c r="A1785">
        <v>1785</v>
      </c>
      <c r="B1785">
        <v>33</v>
      </c>
      <c r="C1785" t="s">
        <v>13</v>
      </c>
      <c r="D1785" t="s">
        <v>9</v>
      </c>
      <c r="E1785" t="s">
        <v>205</v>
      </c>
      <c r="F1785">
        <v>6</v>
      </c>
      <c r="G1785" s="1">
        <v>115000</v>
      </c>
      <c r="H1785" t="s">
        <v>11</v>
      </c>
      <c r="I1785" t="s">
        <v>35</v>
      </c>
    </row>
    <row r="1786" spans="1:9" x14ac:dyDescent="0.3">
      <c r="A1786">
        <v>1786</v>
      </c>
      <c r="B1786">
        <v>45</v>
      </c>
      <c r="C1786" t="s">
        <v>8</v>
      </c>
      <c r="D1786" t="s">
        <v>18</v>
      </c>
      <c r="E1786" t="s">
        <v>204</v>
      </c>
      <c r="F1786">
        <v>16</v>
      </c>
      <c r="G1786" s="1">
        <v>185000</v>
      </c>
      <c r="H1786" t="s">
        <v>11</v>
      </c>
      <c r="I1786" t="s">
        <v>44</v>
      </c>
    </row>
    <row r="1787" spans="1:9" x14ac:dyDescent="0.3">
      <c r="A1787">
        <v>1787</v>
      </c>
      <c r="B1787">
        <v>28</v>
      </c>
      <c r="C1787" t="s">
        <v>13</v>
      </c>
      <c r="D1787" t="s">
        <v>9</v>
      </c>
      <c r="E1787" t="s">
        <v>206</v>
      </c>
      <c r="F1787">
        <v>2</v>
      </c>
      <c r="G1787" s="1">
        <v>65000</v>
      </c>
      <c r="H1787" t="s">
        <v>16</v>
      </c>
      <c r="I1787" t="s">
        <v>39</v>
      </c>
    </row>
    <row r="1788" spans="1:9" x14ac:dyDescent="0.3">
      <c r="A1788">
        <v>1788</v>
      </c>
      <c r="B1788">
        <v>39</v>
      </c>
      <c r="C1788" t="s">
        <v>13</v>
      </c>
      <c r="D1788" t="s">
        <v>14</v>
      </c>
      <c r="E1788" t="s">
        <v>202</v>
      </c>
      <c r="F1788">
        <v>12</v>
      </c>
      <c r="G1788" s="1">
        <v>160000</v>
      </c>
      <c r="H1788" t="s">
        <v>16</v>
      </c>
      <c r="I1788" t="s">
        <v>39</v>
      </c>
    </row>
    <row r="1789" spans="1:9" x14ac:dyDescent="0.3">
      <c r="A1789">
        <v>1789</v>
      </c>
      <c r="B1789">
        <v>30</v>
      </c>
      <c r="C1789" t="s">
        <v>8</v>
      </c>
      <c r="D1789" t="s">
        <v>9</v>
      </c>
      <c r="E1789" t="s">
        <v>203</v>
      </c>
      <c r="F1789">
        <v>5</v>
      </c>
      <c r="G1789" s="1">
        <v>100000</v>
      </c>
      <c r="H1789" t="s">
        <v>11</v>
      </c>
      <c r="I1789" t="s">
        <v>44</v>
      </c>
    </row>
    <row r="1790" spans="1:9" x14ac:dyDescent="0.3">
      <c r="A1790">
        <v>1790</v>
      </c>
      <c r="B1790">
        <v>46</v>
      </c>
      <c r="C1790" t="s">
        <v>8</v>
      </c>
      <c r="D1790" t="s">
        <v>18</v>
      </c>
      <c r="E1790" t="s">
        <v>204</v>
      </c>
      <c r="F1790">
        <v>15</v>
      </c>
      <c r="G1790" s="1">
        <v>180000</v>
      </c>
      <c r="H1790" t="s">
        <v>20</v>
      </c>
      <c r="I1790" t="s">
        <v>12</v>
      </c>
    </row>
    <row r="1791" spans="1:9" x14ac:dyDescent="0.3">
      <c r="A1791">
        <v>1791</v>
      </c>
      <c r="B1791">
        <v>25</v>
      </c>
      <c r="C1791" t="s">
        <v>13</v>
      </c>
      <c r="D1791" t="s">
        <v>9</v>
      </c>
      <c r="E1791" t="s">
        <v>206</v>
      </c>
      <c r="F1791">
        <v>1</v>
      </c>
      <c r="G1791" s="1">
        <v>55000</v>
      </c>
      <c r="H1791" t="s">
        <v>20</v>
      </c>
      <c r="I1791" t="s">
        <v>56</v>
      </c>
    </row>
    <row r="1792" spans="1:9" x14ac:dyDescent="0.3">
      <c r="A1792">
        <v>1792</v>
      </c>
      <c r="B1792">
        <v>42</v>
      </c>
      <c r="C1792" t="s">
        <v>8</v>
      </c>
      <c r="D1792" t="s">
        <v>18</v>
      </c>
      <c r="E1792" t="s">
        <v>202</v>
      </c>
      <c r="F1792">
        <v>14</v>
      </c>
      <c r="G1792" s="1">
        <v>190000</v>
      </c>
      <c r="H1792" t="s">
        <v>11</v>
      </c>
      <c r="I1792" t="s">
        <v>44</v>
      </c>
    </row>
    <row r="1793" spans="1:9" x14ac:dyDescent="0.3">
      <c r="A1793">
        <v>1793</v>
      </c>
      <c r="B1793">
        <v>31</v>
      </c>
      <c r="C1793" t="s">
        <v>8</v>
      </c>
      <c r="D1793" t="s">
        <v>9</v>
      </c>
      <c r="E1793" t="s">
        <v>205</v>
      </c>
      <c r="F1793">
        <v>6</v>
      </c>
      <c r="G1793" s="1">
        <v>115000</v>
      </c>
      <c r="H1793" t="s">
        <v>32</v>
      </c>
      <c r="I1793" t="s">
        <v>23</v>
      </c>
    </row>
    <row r="1794" spans="1:9" x14ac:dyDescent="0.3">
      <c r="A1794">
        <v>1794</v>
      </c>
      <c r="B1794">
        <v>49</v>
      </c>
      <c r="C1794" t="s">
        <v>13</v>
      </c>
      <c r="D1794" t="s">
        <v>18</v>
      </c>
      <c r="E1794" t="s">
        <v>204</v>
      </c>
      <c r="F1794">
        <v>17</v>
      </c>
      <c r="G1794" s="1">
        <v>195000</v>
      </c>
      <c r="H1794" t="s">
        <v>32</v>
      </c>
      <c r="I1794" t="s">
        <v>33</v>
      </c>
    </row>
    <row r="1795" spans="1:9" x14ac:dyDescent="0.3">
      <c r="A1795">
        <v>1795</v>
      </c>
      <c r="B1795">
        <v>36</v>
      </c>
      <c r="C1795" t="s">
        <v>8</v>
      </c>
      <c r="D1795" t="s">
        <v>14</v>
      </c>
      <c r="E1795" t="s">
        <v>203</v>
      </c>
      <c r="F1795">
        <v>9</v>
      </c>
      <c r="G1795" s="1">
        <v>150000</v>
      </c>
      <c r="H1795" t="s">
        <v>20</v>
      </c>
      <c r="I1795" t="s">
        <v>12</v>
      </c>
    </row>
    <row r="1796" spans="1:9" x14ac:dyDescent="0.3">
      <c r="A1796">
        <v>1796</v>
      </c>
      <c r="B1796">
        <v>33</v>
      </c>
      <c r="C1796" t="s">
        <v>13</v>
      </c>
      <c r="D1796" t="s">
        <v>9</v>
      </c>
      <c r="E1796" t="s">
        <v>205</v>
      </c>
      <c r="F1796">
        <v>6</v>
      </c>
      <c r="G1796" s="1">
        <v>115000</v>
      </c>
      <c r="H1796" t="s">
        <v>27</v>
      </c>
      <c r="I1796" t="s">
        <v>30</v>
      </c>
    </row>
    <row r="1797" spans="1:9" x14ac:dyDescent="0.3">
      <c r="A1797">
        <v>1797</v>
      </c>
      <c r="B1797">
        <v>45</v>
      </c>
      <c r="C1797" t="s">
        <v>8</v>
      </c>
      <c r="D1797" t="s">
        <v>18</v>
      </c>
      <c r="E1797" t="s">
        <v>202</v>
      </c>
      <c r="F1797">
        <v>16</v>
      </c>
      <c r="G1797" s="1">
        <v>185000</v>
      </c>
      <c r="H1797" t="s">
        <v>20</v>
      </c>
      <c r="I1797" t="s">
        <v>12</v>
      </c>
    </row>
    <row r="1798" spans="1:9" x14ac:dyDescent="0.3">
      <c r="A1798">
        <v>1798</v>
      </c>
      <c r="B1798">
        <v>28</v>
      </c>
      <c r="C1798" t="s">
        <v>13</v>
      </c>
      <c r="D1798" t="s">
        <v>9</v>
      </c>
      <c r="E1798" t="s">
        <v>206</v>
      </c>
      <c r="F1798">
        <v>2</v>
      </c>
      <c r="G1798" s="1">
        <v>65000</v>
      </c>
      <c r="H1798" t="s">
        <v>20</v>
      </c>
      <c r="I1798" t="s">
        <v>12</v>
      </c>
    </row>
    <row r="1799" spans="1:9" x14ac:dyDescent="0.3">
      <c r="A1799">
        <v>1799</v>
      </c>
      <c r="B1799">
        <v>39</v>
      </c>
      <c r="C1799" t="s">
        <v>13</v>
      </c>
      <c r="D1799" t="s">
        <v>14</v>
      </c>
      <c r="E1799" t="s">
        <v>202</v>
      </c>
      <c r="F1799">
        <v>12</v>
      </c>
      <c r="G1799" s="1">
        <v>160000</v>
      </c>
      <c r="H1799" t="s">
        <v>11</v>
      </c>
      <c r="I1799" t="s">
        <v>44</v>
      </c>
    </row>
    <row r="1800" spans="1:9" x14ac:dyDescent="0.3">
      <c r="A1800">
        <v>1800</v>
      </c>
      <c r="B1800">
        <v>30</v>
      </c>
      <c r="C1800" t="s">
        <v>8</v>
      </c>
      <c r="D1800" t="s">
        <v>9</v>
      </c>
      <c r="E1800" t="s">
        <v>203</v>
      </c>
      <c r="F1800">
        <v>5</v>
      </c>
      <c r="G1800" s="1">
        <v>100000</v>
      </c>
      <c r="H1800" t="s">
        <v>16</v>
      </c>
      <c r="I1800" t="s">
        <v>39</v>
      </c>
    </row>
    <row r="1801" spans="1:9" x14ac:dyDescent="0.3">
      <c r="A1801">
        <v>1801</v>
      </c>
      <c r="B1801">
        <v>46</v>
      </c>
      <c r="C1801" t="s">
        <v>8</v>
      </c>
      <c r="D1801" t="s">
        <v>18</v>
      </c>
      <c r="E1801" t="s">
        <v>204</v>
      </c>
      <c r="F1801">
        <v>15</v>
      </c>
      <c r="G1801" s="1">
        <v>180000</v>
      </c>
      <c r="H1801" t="s">
        <v>16</v>
      </c>
      <c r="I1801" t="s">
        <v>17</v>
      </c>
    </row>
    <row r="1802" spans="1:9" x14ac:dyDescent="0.3">
      <c r="A1802">
        <v>1802</v>
      </c>
      <c r="B1802">
        <v>25</v>
      </c>
      <c r="C1802" t="s">
        <v>13</v>
      </c>
      <c r="D1802" t="s">
        <v>9</v>
      </c>
      <c r="E1802" t="s">
        <v>206</v>
      </c>
      <c r="F1802">
        <v>1</v>
      </c>
      <c r="G1802" s="1">
        <v>55000</v>
      </c>
      <c r="H1802" t="s">
        <v>32</v>
      </c>
      <c r="I1802" t="s">
        <v>23</v>
      </c>
    </row>
    <row r="1803" spans="1:9" x14ac:dyDescent="0.3">
      <c r="A1803">
        <v>1803</v>
      </c>
      <c r="B1803">
        <v>42</v>
      </c>
      <c r="C1803" t="s">
        <v>8</v>
      </c>
      <c r="D1803" t="s">
        <v>18</v>
      </c>
      <c r="E1803" t="s">
        <v>202</v>
      </c>
      <c r="F1803">
        <v>14</v>
      </c>
      <c r="G1803" s="1">
        <v>190000</v>
      </c>
      <c r="H1803" t="s">
        <v>27</v>
      </c>
      <c r="I1803" t="s">
        <v>28</v>
      </c>
    </row>
    <row r="1804" spans="1:9" x14ac:dyDescent="0.3">
      <c r="A1804">
        <v>1804</v>
      </c>
      <c r="B1804">
        <v>31</v>
      </c>
      <c r="C1804" t="s">
        <v>8</v>
      </c>
      <c r="D1804" t="s">
        <v>9</v>
      </c>
      <c r="E1804" t="s">
        <v>205</v>
      </c>
      <c r="F1804">
        <v>6</v>
      </c>
      <c r="G1804" s="1">
        <v>115000</v>
      </c>
      <c r="H1804" t="s">
        <v>27</v>
      </c>
      <c r="I1804" t="s">
        <v>30</v>
      </c>
    </row>
    <row r="1805" spans="1:9" x14ac:dyDescent="0.3">
      <c r="A1805">
        <v>1805</v>
      </c>
      <c r="B1805">
        <v>49</v>
      </c>
      <c r="C1805" t="s">
        <v>13</v>
      </c>
      <c r="D1805" t="s">
        <v>18</v>
      </c>
      <c r="E1805" t="s">
        <v>204</v>
      </c>
      <c r="F1805">
        <v>17</v>
      </c>
      <c r="G1805" s="1">
        <v>195000</v>
      </c>
      <c r="H1805" t="s">
        <v>16</v>
      </c>
      <c r="I1805" t="s">
        <v>12</v>
      </c>
    </row>
    <row r="1806" spans="1:9" x14ac:dyDescent="0.3">
      <c r="A1806">
        <v>1806</v>
      </c>
      <c r="B1806">
        <v>36</v>
      </c>
      <c r="C1806" t="s">
        <v>8</v>
      </c>
      <c r="D1806" t="s">
        <v>14</v>
      </c>
      <c r="E1806" t="s">
        <v>203</v>
      </c>
      <c r="F1806">
        <v>9</v>
      </c>
      <c r="G1806" s="1">
        <v>150000</v>
      </c>
      <c r="H1806" t="s">
        <v>11</v>
      </c>
      <c r="I1806" t="s">
        <v>12</v>
      </c>
    </row>
    <row r="1807" spans="1:9" x14ac:dyDescent="0.3">
      <c r="A1807">
        <v>1807</v>
      </c>
      <c r="B1807">
        <v>33</v>
      </c>
      <c r="C1807" t="s">
        <v>13</v>
      </c>
      <c r="D1807" t="s">
        <v>9</v>
      </c>
      <c r="E1807" t="s">
        <v>205</v>
      </c>
      <c r="F1807">
        <v>6</v>
      </c>
      <c r="G1807" s="1">
        <v>115000</v>
      </c>
      <c r="H1807" t="s">
        <v>16</v>
      </c>
      <c r="I1807" t="s">
        <v>17</v>
      </c>
    </row>
    <row r="1808" spans="1:9" x14ac:dyDescent="0.3">
      <c r="A1808">
        <v>1808</v>
      </c>
      <c r="B1808">
        <v>45</v>
      </c>
      <c r="C1808" t="s">
        <v>8</v>
      </c>
      <c r="D1808" t="s">
        <v>18</v>
      </c>
      <c r="E1808" t="s">
        <v>202</v>
      </c>
      <c r="F1808">
        <v>16</v>
      </c>
      <c r="G1808" s="1">
        <v>185000</v>
      </c>
      <c r="H1808" t="s">
        <v>11</v>
      </c>
      <c r="I1808" t="s">
        <v>12</v>
      </c>
    </row>
    <row r="1809" spans="1:9" x14ac:dyDescent="0.3">
      <c r="A1809">
        <v>1809</v>
      </c>
      <c r="B1809">
        <v>28</v>
      </c>
      <c r="C1809" t="s">
        <v>13</v>
      </c>
      <c r="D1809" t="s">
        <v>9</v>
      </c>
      <c r="E1809" t="s">
        <v>206</v>
      </c>
      <c r="F1809">
        <v>2</v>
      </c>
      <c r="G1809" s="1">
        <v>65000</v>
      </c>
      <c r="H1809" t="s">
        <v>11</v>
      </c>
      <c r="I1809" t="s">
        <v>35</v>
      </c>
    </row>
    <row r="1810" spans="1:9" x14ac:dyDescent="0.3">
      <c r="A1810">
        <v>1810</v>
      </c>
      <c r="B1810">
        <v>39</v>
      </c>
      <c r="C1810" t="s">
        <v>13</v>
      </c>
      <c r="D1810" t="s">
        <v>14</v>
      </c>
      <c r="E1810" t="s">
        <v>202</v>
      </c>
      <c r="F1810">
        <v>12</v>
      </c>
      <c r="G1810" s="1">
        <v>160000</v>
      </c>
      <c r="H1810" t="s">
        <v>11</v>
      </c>
      <c r="I1810" t="s">
        <v>35</v>
      </c>
    </row>
    <row r="1811" spans="1:9" x14ac:dyDescent="0.3">
      <c r="A1811">
        <v>1811</v>
      </c>
      <c r="B1811">
        <v>30</v>
      </c>
      <c r="C1811" t="s">
        <v>8</v>
      </c>
      <c r="D1811" t="s">
        <v>9</v>
      </c>
      <c r="E1811" t="s">
        <v>203</v>
      </c>
      <c r="F1811">
        <v>5</v>
      </c>
      <c r="G1811" s="1">
        <v>100000</v>
      </c>
      <c r="H1811" t="s">
        <v>16</v>
      </c>
      <c r="I1811" t="s">
        <v>39</v>
      </c>
    </row>
    <row r="1812" spans="1:9" x14ac:dyDescent="0.3">
      <c r="A1812">
        <v>1812</v>
      </c>
      <c r="B1812">
        <v>46</v>
      </c>
      <c r="C1812" t="s">
        <v>8</v>
      </c>
      <c r="D1812" t="s">
        <v>18</v>
      </c>
      <c r="E1812" t="s">
        <v>204</v>
      </c>
      <c r="F1812">
        <v>15</v>
      </c>
      <c r="G1812" s="1">
        <v>180000</v>
      </c>
      <c r="H1812" t="s">
        <v>16</v>
      </c>
      <c r="I1812" t="s">
        <v>17</v>
      </c>
    </row>
    <row r="1813" spans="1:9" x14ac:dyDescent="0.3">
      <c r="A1813">
        <v>1813</v>
      </c>
      <c r="B1813">
        <v>25</v>
      </c>
      <c r="C1813" t="s">
        <v>13</v>
      </c>
      <c r="D1813" t="s">
        <v>9</v>
      </c>
      <c r="E1813" t="s">
        <v>206</v>
      </c>
      <c r="F1813">
        <v>1</v>
      </c>
      <c r="G1813" s="1">
        <v>55000</v>
      </c>
      <c r="H1813" t="s">
        <v>11</v>
      </c>
      <c r="I1813" t="s">
        <v>23</v>
      </c>
    </row>
    <row r="1814" spans="1:9" x14ac:dyDescent="0.3">
      <c r="A1814">
        <v>1814</v>
      </c>
      <c r="B1814">
        <v>42</v>
      </c>
      <c r="C1814" t="s">
        <v>8</v>
      </c>
      <c r="D1814" t="s">
        <v>18</v>
      </c>
      <c r="E1814" t="s">
        <v>202</v>
      </c>
      <c r="F1814">
        <v>14</v>
      </c>
      <c r="G1814" s="1">
        <v>190000</v>
      </c>
      <c r="H1814" t="s">
        <v>32</v>
      </c>
      <c r="I1814" t="s">
        <v>23</v>
      </c>
    </row>
    <row r="1815" spans="1:9" x14ac:dyDescent="0.3">
      <c r="A1815">
        <v>1815</v>
      </c>
      <c r="B1815">
        <v>31</v>
      </c>
      <c r="C1815" t="s">
        <v>8</v>
      </c>
      <c r="D1815" t="s">
        <v>9</v>
      </c>
      <c r="E1815" t="s">
        <v>205</v>
      </c>
      <c r="F1815">
        <v>6</v>
      </c>
      <c r="G1815" s="1">
        <v>115000</v>
      </c>
      <c r="H1815" t="s">
        <v>27</v>
      </c>
      <c r="I1815" t="s">
        <v>30</v>
      </c>
    </row>
    <row r="1816" spans="1:9" x14ac:dyDescent="0.3">
      <c r="A1816">
        <v>1816</v>
      </c>
      <c r="B1816">
        <v>49</v>
      </c>
      <c r="C1816" t="s">
        <v>13</v>
      </c>
      <c r="D1816" t="s">
        <v>18</v>
      </c>
      <c r="E1816" t="s">
        <v>204</v>
      </c>
      <c r="F1816">
        <v>17</v>
      </c>
      <c r="G1816" s="1">
        <v>195000</v>
      </c>
      <c r="H1816" t="s">
        <v>20</v>
      </c>
      <c r="I1816" t="s">
        <v>56</v>
      </c>
    </row>
    <row r="1817" spans="1:9" x14ac:dyDescent="0.3">
      <c r="A1817">
        <v>1817</v>
      </c>
      <c r="B1817">
        <v>36</v>
      </c>
      <c r="C1817" t="s">
        <v>8</v>
      </c>
      <c r="D1817" t="s">
        <v>14</v>
      </c>
      <c r="E1817" t="s">
        <v>203</v>
      </c>
      <c r="F1817">
        <v>9</v>
      </c>
      <c r="G1817" s="1">
        <v>150000</v>
      </c>
      <c r="H1817" t="s">
        <v>27</v>
      </c>
      <c r="I1817" t="s">
        <v>28</v>
      </c>
    </row>
    <row r="1818" spans="1:9" x14ac:dyDescent="0.3">
      <c r="A1818">
        <v>1818</v>
      </c>
      <c r="B1818">
        <v>33</v>
      </c>
      <c r="C1818" t="s">
        <v>13</v>
      </c>
      <c r="D1818" t="s">
        <v>9</v>
      </c>
      <c r="E1818" t="s">
        <v>205</v>
      </c>
      <c r="F1818">
        <v>6</v>
      </c>
      <c r="G1818" s="1">
        <v>115000</v>
      </c>
      <c r="H1818" t="s">
        <v>16</v>
      </c>
      <c r="I1818" t="s">
        <v>12</v>
      </c>
    </row>
    <row r="1819" spans="1:9" x14ac:dyDescent="0.3">
      <c r="A1819">
        <v>1819</v>
      </c>
      <c r="B1819">
        <v>45</v>
      </c>
      <c r="C1819" t="s">
        <v>8</v>
      </c>
      <c r="D1819" t="s">
        <v>18</v>
      </c>
      <c r="E1819" t="s">
        <v>202</v>
      </c>
      <c r="F1819">
        <v>16</v>
      </c>
      <c r="G1819" s="1">
        <v>185000</v>
      </c>
      <c r="H1819" t="s">
        <v>16</v>
      </c>
      <c r="I1819" t="s">
        <v>23</v>
      </c>
    </row>
    <row r="1820" spans="1:9" x14ac:dyDescent="0.3">
      <c r="A1820">
        <v>1820</v>
      </c>
      <c r="B1820">
        <v>28</v>
      </c>
      <c r="C1820" t="s">
        <v>13</v>
      </c>
      <c r="D1820" t="s">
        <v>9</v>
      </c>
      <c r="E1820" t="s">
        <v>206</v>
      </c>
      <c r="F1820">
        <v>2</v>
      </c>
      <c r="G1820" s="1">
        <v>65000</v>
      </c>
      <c r="H1820" t="s">
        <v>20</v>
      </c>
      <c r="I1820" t="s">
        <v>56</v>
      </c>
    </row>
    <row r="1821" spans="1:9" x14ac:dyDescent="0.3">
      <c r="A1821">
        <v>1821</v>
      </c>
      <c r="B1821">
        <v>39</v>
      </c>
      <c r="C1821" t="s">
        <v>13</v>
      </c>
      <c r="D1821" t="s">
        <v>14</v>
      </c>
      <c r="E1821" t="s">
        <v>202</v>
      </c>
      <c r="F1821">
        <v>12</v>
      </c>
      <c r="G1821" s="1">
        <v>160000</v>
      </c>
      <c r="H1821" t="s">
        <v>11</v>
      </c>
      <c r="I1821" t="s">
        <v>35</v>
      </c>
    </row>
    <row r="1822" spans="1:9" x14ac:dyDescent="0.3">
      <c r="A1822">
        <v>1822</v>
      </c>
      <c r="B1822">
        <v>30</v>
      </c>
      <c r="C1822" t="s">
        <v>8</v>
      </c>
      <c r="D1822" t="s">
        <v>9</v>
      </c>
      <c r="E1822" t="s">
        <v>203</v>
      </c>
      <c r="F1822">
        <v>5</v>
      </c>
      <c r="G1822" s="1">
        <v>100000</v>
      </c>
      <c r="H1822" t="s">
        <v>32</v>
      </c>
      <c r="I1822" t="s">
        <v>33</v>
      </c>
    </row>
    <row r="1823" spans="1:9" x14ac:dyDescent="0.3">
      <c r="A1823">
        <v>1823</v>
      </c>
      <c r="B1823">
        <v>46</v>
      </c>
      <c r="C1823" t="s">
        <v>8</v>
      </c>
      <c r="D1823" t="s">
        <v>18</v>
      </c>
      <c r="E1823" t="s">
        <v>204</v>
      </c>
      <c r="F1823">
        <v>15</v>
      </c>
      <c r="G1823" s="1">
        <v>180000</v>
      </c>
      <c r="H1823" t="s">
        <v>20</v>
      </c>
      <c r="I1823" t="s">
        <v>23</v>
      </c>
    </row>
    <row r="1824" spans="1:9" x14ac:dyDescent="0.3">
      <c r="A1824">
        <v>1824</v>
      </c>
      <c r="B1824">
        <v>25</v>
      </c>
      <c r="C1824" t="s">
        <v>13</v>
      </c>
      <c r="D1824" t="s">
        <v>9</v>
      </c>
      <c r="E1824" t="s">
        <v>206</v>
      </c>
      <c r="F1824">
        <v>1</v>
      </c>
      <c r="G1824" s="1">
        <v>55000</v>
      </c>
      <c r="H1824" t="s">
        <v>11</v>
      </c>
      <c r="I1824" t="s">
        <v>44</v>
      </c>
    </row>
    <row r="1825" spans="1:9" x14ac:dyDescent="0.3">
      <c r="A1825">
        <v>1825</v>
      </c>
      <c r="B1825">
        <v>42</v>
      </c>
      <c r="C1825" t="s">
        <v>8</v>
      </c>
      <c r="D1825" t="s">
        <v>18</v>
      </c>
      <c r="E1825" t="s">
        <v>202</v>
      </c>
      <c r="F1825">
        <v>14</v>
      </c>
      <c r="G1825" s="1">
        <v>190000</v>
      </c>
      <c r="H1825" t="s">
        <v>27</v>
      </c>
      <c r="I1825" t="s">
        <v>30</v>
      </c>
    </row>
    <row r="1826" spans="1:9" x14ac:dyDescent="0.3">
      <c r="A1826">
        <v>1826</v>
      </c>
      <c r="B1826">
        <v>31</v>
      </c>
      <c r="C1826" t="s">
        <v>8</v>
      </c>
      <c r="D1826" t="s">
        <v>9</v>
      </c>
      <c r="E1826" t="s">
        <v>205</v>
      </c>
      <c r="F1826">
        <v>6</v>
      </c>
      <c r="G1826" s="1">
        <v>115000</v>
      </c>
      <c r="H1826" t="s">
        <v>27</v>
      </c>
      <c r="I1826" t="s">
        <v>28</v>
      </c>
    </row>
    <row r="1827" spans="1:9" x14ac:dyDescent="0.3">
      <c r="A1827">
        <v>1827</v>
      </c>
      <c r="B1827">
        <v>49</v>
      </c>
      <c r="C1827" t="s">
        <v>13</v>
      </c>
      <c r="D1827" t="s">
        <v>18</v>
      </c>
      <c r="E1827" t="s">
        <v>204</v>
      </c>
      <c r="F1827">
        <v>17</v>
      </c>
      <c r="G1827" s="1">
        <v>195000</v>
      </c>
      <c r="H1827" t="s">
        <v>11</v>
      </c>
      <c r="I1827" t="s">
        <v>35</v>
      </c>
    </row>
    <row r="1828" spans="1:9" x14ac:dyDescent="0.3">
      <c r="A1828">
        <v>1828</v>
      </c>
      <c r="B1828">
        <v>36</v>
      </c>
      <c r="C1828" t="s">
        <v>8</v>
      </c>
      <c r="D1828" t="s">
        <v>14</v>
      </c>
      <c r="E1828" t="s">
        <v>203</v>
      </c>
      <c r="F1828">
        <v>9</v>
      </c>
      <c r="G1828" s="1">
        <v>150000</v>
      </c>
      <c r="H1828" t="s">
        <v>32</v>
      </c>
      <c r="I1828" t="s">
        <v>33</v>
      </c>
    </row>
    <row r="1829" spans="1:9" x14ac:dyDescent="0.3">
      <c r="A1829">
        <v>1829</v>
      </c>
      <c r="B1829">
        <v>33</v>
      </c>
      <c r="C1829" t="s">
        <v>13</v>
      </c>
      <c r="D1829" t="s">
        <v>9</v>
      </c>
      <c r="E1829" t="s">
        <v>205</v>
      </c>
      <c r="F1829">
        <v>6</v>
      </c>
      <c r="G1829" s="1">
        <v>115000</v>
      </c>
      <c r="H1829" t="s">
        <v>27</v>
      </c>
      <c r="I1829" t="s">
        <v>28</v>
      </c>
    </row>
    <row r="1830" spans="1:9" x14ac:dyDescent="0.3">
      <c r="A1830">
        <v>1830</v>
      </c>
      <c r="B1830">
        <v>45</v>
      </c>
      <c r="C1830" t="s">
        <v>8</v>
      </c>
      <c r="D1830" t="s">
        <v>18</v>
      </c>
      <c r="E1830" t="s">
        <v>202</v>
      </c>
      <c r="F1830">
        <v>16</v>
      </c>
      <c r="G1830" s="1">
        <v>185000</v>
      </c>
      <c r="H1830" t="s">
        <v>16</v>
      </c>
      <c r="I1830" t="s">
        <v>39</v>
      </c>
    </row>
    <row r="1831" spans="1:9" x14ac:dyDescent="0.3">
      <c r="A1831">
        <v>1831</v>
      </c>
      <c r="B1831">
        <v>28</v>
      </c>
      <c r="C1831" t="s">
        <v>13</v>
      </c>
      <c r="D1831" t="s">
        <v>9</v>
      </c>
      <c r="E1831" t="s">
        <v>206</v>
      </c>
      <c r="F1831">
        <v>2</v>
      </c>
      <c r="G1831" s="1">
        <v>65000</v>
      </c>
      <c r="H1831" t="s">
        <v>27</v>
      </c>
      <c r="I1831" t="s">
        <v>12</v>
      </c>
    </row>
    <row r="1832" spans="1:9" x14ac:dyDescent="0.3">
      <c r="A1832">
        <v>1832</v>
      </c>
      <c r="B1832">
        <v>39</v>
      </c>
      <c r="C1832" t="s">
        <v>13</v>
      </c>
      <c r="D1832" t="s">
        <v>14</v>
      </c>
      <c r="E1832" t="s">
        <v>202</v>
      </c>
      <c r="F1832">
        <v>12</v>
      </c>
      <c r="G1832" s="1">
        <v>160000</v>
      </c>
      <c r="H1832" t="s">
        <v>27</v>
      </c>
      <c r="I1832" t="s">
        <v>28</v>
      </c>
    </row>
    <row r="1833" spans="1:9" x14ac:dyDescent="0.3">
      <c r="A1833">
        <v>1833</v>
      </c>
      <c r="B1833">
        <v>30</v>
      </c>
      <c r="C1833" t="s">
        <v>8</v>
      </c>
      <c r="D1833" t="s">
        <v>9</v>
      </c>
      <c r="E1833" t="s">
        <v>203</v>
      </c>
      <c r="F1833">
        <v>5</v>
      </c>
      <c r="G1833" s="1">
        <v>100000</v>
      </c>
      <c r="H1833" t="s">
        <v>20</v>
      </c>
      <c r="I1833" t="s">
        <v>23</v>
      </c>
    </row>
    <row r="1834" spans="1:9" x14ac:dyDescent="0.3">
      <c r="A1834">
        <v>1834</v>
      </c>
      <c r="B1834">
        <v>46</v>
      </c>
      <c r="C1834" t="s">
        <v>8</v>
      </c>
      <c r="D1834" t="s">
        <v>18</v>
      </c>
      <c r="E1834" t="s">
        <v>204</v>
      </c>
      <c r="F1834">
        <v>15</v>
      </c>
      <c r="G1834" s="1">
        <v>180000</v>
      </c>
      <c r="H1834" t="s">
        <v>27</v>
      </c>
      <c r="I1834" t="s">
        <v>28</v>
      </c>
    </row>
    <row r="1835" spans="1:9" x14ac:dyDescent="0.3">
      <c r="A1835">
        <v>1835</v>
      </c>
      <c r="B1835">
        <v>25</v>
      </c>
      <c r="C1835" t="s">
        <v>13</v>
      </c>
      <c r="D1835" t="s">
        <v>9</v>
      </c>
      <c r="E1835" t="s">
        <v>206</v>
      </c>
      <c r="F1835">
        <v>1</v>
      </c>
      <c r="G1835" s="1">
        <v>55000</v>
      </c>
      <c r="H1835" t="s">
        <v>16</v>
      </c>
      <c r="I1835" t="s">
        <v>23</v>
      </c>
    </row>
    <row r="1836" spans="1:9" x14ac:dyDescent="0.3">
      <c r="A1836">
        <v>1836</v>
      </c>
      <c r="B1836">
        <v>42</v>
      </c>
      <c r="C1836" t="s">
        <v>8</v>
      </c>
      <c r="D1836" t="s">
        <v>18</v>
      </c>
      <c r="E1836" t="s">
        <v>202</v>
      </c>
      <c r="F1836">
        <v>14</v>
      </c>
      <c r="G1836" s="1">
        <v>190000</v>
      </c>
      <c r="H1836" t="s">
        <v>32</v>
      </c>
      <c r="I1836" t="s">
        <v>33</v>
      </c>
    </row>
    <row r="1837" spans="1:9" x14ac:dyDescent="0.3">
      <c r="A1837">
        <v>1837</v>
      </c>
      <c r="B1837">
        <v>31</v>
      </c>
      <c r="C1837" t="s">
        <v>8</v>
      </c>
      <c r="D1837" t="s">
        <v>9</v>
      </c>
      <c r="E1837" t="s">
        <v>205</v>
      </c>
      <c r="F1837">
        <v>6</v>
      </c>
      <c r="G1837" s="1">
        <v>115000</v>
      </c>
      <c r="H1837" t="s">
        <v>20</v>
      </c>
      <c r="I1837" t="s">
        <v>23</v>
      </c>
    </row>
    <row r="1838" spans="1:9" x14ac:dyDescent="0.3">
      <c r="A1838">
        <v>1838</v>
      </c>
      <c r="B1838">
        <v>49</v>
      </c>
      <c r="C1838" t="s">
        <v>13</v>
      </c>
      <c r="D1838" t="s">
        <v>18</v>
      </c>
      <c r="E1838" t="s">
        <v>204</v>
      </c>
      <c r="F1838">
        <v>17</v>
      </c>
      <c r="G1838" s="1">
        <v>195000</v>
      </c>
      <c r="H1838" t="s">
        <v>20</v>
      </c>
      <c r="I1838" t="s">
        <v>56</v>
      </c>
    </row>
    <row r="1839" spans="1:9" x14ac:dyDescent="0.3">
      <c r="A1839">
        <v>1839</v>
      </c>
      <c r="B1839">
        <v>36</v>
      </c>
      <c r="C1839" t="s">
        <v>8</v>
      </c>
      <c r="D1839" t="s">
        <v>14</v>
      </c>
      <c r="E1839" t="s">
        <v>203</v>
      </c>
      <c r="F1839">
        <v>9</v>
      </c>
      <c r="G1839" s="1">
        <v>150000</v>
      </c>
      <c r="H1839" t="s">
        <v>20</v>
      </c>
      <c r="I1839" t="s">
        <v>23</v>
      </c>
    </row>
    <row r="1840" spans="1:9" x14ac:dyDescent="0.3">
      <c r="A1840">
        <v>1840</v>
      </c>
      <c r="B1840">
        <v>33</v>
      </c>
      <c r="C1840" t="s">
        <v>13</v>
      </c>
      <c r="D1840" t="s">
        <v>9</v>
      </c>
      <c r="E1840" t="s">
        <v>205</v>
      </c>
      <c r="F1840">
        <v>6</v>
      </c>
      <c r="G1840" s="1">
        <v>115000</v>
      </c>
      <c r="H1840" t="s">
        <v>32</v>
      </c>
      <c r="I1840" t="s">
        <v>33</v>
      </c>
    </row>
    <row r="1841" spans="1:9" x14ac:dyDescent="0.3">
      <c r="A1841">
        <v>1841</v>
      </c>
      <c r="B1841">
        <v>45</v>
      </c>
      <c r="C1841" t="s">
        <v>8</v>
      </c>
      <c r="D1841" t="s">
        <v>18</v>
      </c>
      <c r="E1841" t="s">
        <v>202</v>
      </c>
      <c r="F1841">
        <v>16</v>
      </c>
      <c r="G1841" s="1">
        <v>185000</v>
      </c>
      <c r="H1841" t="s">
        <v>27</v>
      </c>
      <c r="I1841" t="s">
        <v>30</v>
      </c>
    </row>
    <row r="1842" spans="1:9" x14ac:dyDescent="0.3">
      <c r="A1842">
        <v>1842</v>
      </c>
      <c r="B1842">
        <v>28</v>
      </c>
      <c r="C1842" t="s">
        <v>13</v>
      </c>
      <c r="D1842" t="s">
        <v>9</v>
      </c>
      <c r="E1842" t="s">
        <v>206</v>
      </c>
      <c r="F1842">
        <v>2</v>
      </c>
      <c r="G1842" s="1">
        <v>65000</v>
      </c>
      <c r="H1842" t="s">
        <v>32</v>
      </c>
      <c r="I1842" t="s">
        <v>23</v>
      </c>
    </row>
    <row r="1843" spans="1:9" x14ac:dyDescent="0.3">
      <c r="A1843">
        <v>1843</v>
      </c>
      <c r="B1843">
        <v>39</v>
      </c>
      <c r="C1843" t="s">
        <v>13</v>
      </c>
      <c r="D1843" t="s">
        <v>14</v>
      </c>
      <c r="E1843" t="s">
        <v>202</v>
      </c>
      <c r="F1843">
        <v>12</v>
      </c>
      <c r="G1843" s="1">
        <v>160000</v>
      </c>
      <c r="H1843" t="s">
        <v>20</v>
      </c>
      <c r="I1843" t="s">
        <v>23</v>
      </c>
    </row>
    <row r="1844" spans="1:9" x14ac:dyDescent="0.3">
      <c r="A1844">
        <v>1844</v>
      </c>
      <c r="B1844">
        <v>30</v>
      </c>
      <c r="C1844" t="s">
        <v>8</v>
      </c>
      <c r="D1844" t="s">
        <v>9</v>
      </c>
      <c r="E1844" t="s">
        <v>203</v>
      </c>
      <c r="F1844">
        <v>5</v>
      </c>
      <c r="G1844" s="1">
        <v>100000</v>
      </c>
      <c r="H1844" t="s">
        <v>11</v>
      </c>
      <c r="I1844" t="s">
        <v>23</v>
      </c>
    </row>
    <row r="1845" spans="1:9" x14ac:dyDescent="0.3">
      <c r="A1845">
        <v>1845</v>
      </c>
      <c r="B1845">
        <v>46</v>
      </c>
      <c r="C1845" t="s">
        <v>8</v>
      </c>
      <c r="D1845" t="s">
        <v>18</v>
      </c>
      <c r="E1845" t="s">
        <v>204</v>
      </c>
      <c r="F1845">
        <v>15</v>
      </c>
      <c r="G1845" s="1">
        <v>180000</v>
      </c>
      <c r="H1845" t="s">
        <v>16</v>
      </c>
      <c r="I1845" t="s">
        <v>39</v>
      </c>
    </row>
    <row r="1846" spans="1:9" x14ac:dyDescent="0.3">
      <c r="A1846">
        <v>1846</v>
      </c>
      <c r="B1846">
        <v>25</v>
      </c>
      <c r="C1846" t="s">
        <v>13</v>
      </c>
      <c r="D1846" t="s">
        <v>9</v>
      </c>
      <c r="E1846" t="s">
        <v>206</v>
      </c>
      <c r="F1846">
        <v>1</v>
      </c>
      <c r="G1846" s="1">
        <v>55000</v>
      </c>
      <c r="H1846" t="s">
        <v>32</v>
      </c>
      <c r="I1846" t="s">
        <v>12</v>
      </c>
    </row>
    <row r="1847" spans="1:9" x14ac:dyDescent="0.3">
      <c r="A1847">
        <v>1847</v>
      </c>
      <c r="B1847">
        <v>42</v>
      </c>
      <c r="C1847" t="s">
        <v>8</v>
      </c>
      <c r="D1847" t="s">
        <v>18</v>
      </c>
      <c r="E1847" t="s">
        <v>202</v>
      </c>
      <c r="F1847">
        <v>14</v>
      </c>
      <c r="G1847" s="1">
        <v>190000</v>
      </c>
      <c r="H1847" t="s">
        <v>32</v>
      </c>
      <c r="I1847" t="s">
        <v>33</v>
      </c>
    </row>
    <row r="1848" spans="1:9" x14ac:dyDescent="0.3">
      <c r="A1848">
        <v>1848</v>
      </c>
      <c r="B1848">
        <v>31</v>
      </c>
      <c r="C1848" t="s">
        <v>8</v>
      </c>
      <c r="D1848" t="s">
        <v>9</v>
      </c>
      <c r="E1848" t="s">
        <v>205</v>
      </c>
      <c r="F1848">
        <v>6</v>
      </c>
      <c r="G1848" s="1">
        <v>115000</v>
      </c>
      <c r="H1848" t="s">
        <v>20</v>
      </c>
      <c r="I1848" t="s">
        <v>23</v>
      </c>
    </row>
    <row r="1849" spans="1:9" x14ac:dyDescent="0.3">
      <c r="A1849">
        <v>1849</v>
      </c>
      <c r="B1849">
        <v>49</v>
      </c>
      <c r="C1849" t="s">
        <v>13</v>
      </c>
      <c r="D1849" t="s">
        <v>18</v>
      </c>
      <c r="E1849" t="s">
        <v>204</v>
      </c>
      <c r="F1849">
        <v>17</v>
      </c>
      <c r="G1849" s="1">
        <v>195000</v>
      </c>
      <c r="H1849" t="s">
        <v>20</v>
      </c>
      <c r="I1849" t="s">
        <v>12</v>
      </c>
    </row>
    <row r="1850" spans="1:9" x14ac:dyDescent="0.3">
      <c r="A1850">
        <v>1850</v>
      </c>
      <c r="B1850">
        <v>36</v>
      </c>
      <c r="C1850" t="s">
        <v>8</v>
      </c>
      <c r="D1850" t="s">
        <v>14</v>
      </c>
      <c r="E1850" t="s">
        <v>203</v>
      </c>
      <c r="F1850">
        <v>9</v>
      </c>
      <c r="G1850" s="1">
        <v>150000</v>
      </c>
      <c r="H1850" t="s">
        <v>11</v>
      </c>
      <c r="I1850" t="s">
        <v>35</v>
      </c>
    </row>
    <row r="1851" spans="1:9" x14ac:dyDescent="0.3">
      <c r="A1851">
        <v>1851</v>
      </c>
      <c r="B1851">
        <v>33</v>
      </c>
      <c r="C1851" t="s">
        <v>13</v>
      </c>
      <c r="D1851" t="s">
        <v>9</v>
      </c>
      <c r="E1851" t="s">
        <v>205</v>
      </c>
      <c r="F1851">
        <v>6</v>
      </c>
      <c r="G1851" s="1">
        <v>115000</v>
      </c>
      <c r="H1851" t="s">
        <v>16</v>
      </c>
      <c r="I1851" t="s">
        <v>23</v>
      </c>
    </row>
    <row r="1852" spans="1:9" x14ac:dyDescent="0.3">
      <c r="A1852">
        <v>1852</v>
      </c>
      <c r="B1852">
        <v>45</v>
      </c>
      <c r="C1852" t="s">
        <v>8</v>
      </c>
      <c r="D1852" t="s">
        <v>18</v>
      </c>
      <c r="E1852" t="s">
        <v>202</v>
      </c>
      <c r="F1852">
        <v>16</v>
      </c>
      <c r="G1852" s="1">
        <v>185000</v>
      </c>
      <c r="H1852" t="s">
        <v>11</v>
      </c>
      <c r="I1852" t="s">
        <v>12</v>
      </c>
    </row>
    <row r="1853" spans="1:9" x14ac:dyDescent="0.3">
      <c r="A1853">
        <v>1853</v>
      </c>
      <c r="B1853">
        <v>28</v>
      </c>
      <c r="C1853" t="s">
        <v>13</v>
      </c>
      <c r="D1853" t="s">
        <v>9</v>
      </c>
      <c r="E1853" t="s">
        <v>206</v>
      </c>
      <c r="F1853">
        <v>2</v>
      </c>
      <c r="G1853" s="1">
        <v>65000</v>
      </c>
      <c r="H1853" t="s">
        <v>32</v>
      </c>
      <c r="I1853" t="s">
        <v>33</v>
      </c>
    </row>
    <row r="1854" spans="1:9" x14ac:dyDescent="0.3">
      <c r="A1854">
        <v>1854</v>
      </c>
      <c r="B1854">
        <v>39</v>
      </c>
      <c r="C1854" t="s">
        <v>13</v>
      </c>
      <c r="D1854" t="s">
        <v>14</v>
      </c>
      <c r="E1854" t="s">
        <v>202</v>
      </c>
      <c r="F1854">
        <v>12</v>
      </c>
      <c r="G1854" s="1">
        <v>160000</v>
      </c>
      <c r="H1854" t="s">
        <v>32</v>
      </c>
      <c r="I1854" t="s">
        <v>12</v>
      </c>
    </row>
    <row r="1855" spans="1:9" x14ac:dyDescent="0.3">
      <c r="A1855">
        <v>1855</v>
      </c>
      <c r="B1855">
        <v>30</v>
      </c>
      <c r="C1855" t="s">
        <v>8</v>
      </c>
      <c r="D1855" t="s">
        <v>9</v>
      </c>
      <c r="E1855" t="s">
        <v>203</v>
      </c>
      <c r="F1855">
        <v>5</v>
      </c>
      <c r="G1855" s="1">
        <v>100000</v>
      </c>
      <c r="H1855" t="s">
        <v>16</v>
      </c>
      <c r="I1855" t="s">
        <v>23</v>
      </c>
    </row>
    <row r="1856" spans="1:9" x14ac:dyDescent="0.3">
      <c r="A1856">
        <v>1856</v>
      </c>
      <c r="B1856">
        <v>46</v>
      </c>
      <c r="C1856" t="s">
        <v>8</v>
      </c>
      <c r="D1856" t="s">
        <v>18</v>
      </c>
      <c r="E1856" t="s">
        <v>204</v>
      </c>
      <c r="F1856">
        <v>15</v>
      </c>
      <c r="G1856" s="1">
        <v>180000</v>
      </c>
      <c r="H1856" t="s">
        <v>11</v>
      </c>
      <c r="I1856" t="s">
        <v>12</v>
      </c>
    </row>
    <row r="1857" spans="1:9" x14ac:dyDescent="0.3">
      <c r="A1857">
        <v>1857</v>
      </c>
      <c r="B1857">
        <v>25</v>
      </c>
      <c r="C1857" t="s">
        <v>13</v>
      </c>
      <c r="D1857" t="s">
        <v>9</v>
      </c>
      <c r="E1857" t="s">
        <v>206</v>
      </c>
      <c r="F1857">
        <v>1</v>
      </c>
      <c r="G1857" s="1">
        <v>55000</v>
      </c>
      <c r="H1857" t="s">
        <v>16</v>
      </c>
      <c r="I1857" t="s">
        <v>39</v>
      </c>
    </row>
    <row r="1858" spans="1:9" x14ac:dyDescent="0.3">
      <c r="A1858">
        <v>1858</v>
      </c>
      <c r="B1858">
        <v>42</v>
      </c>
      <c r="C1858" t="s">
        <v>8</v>
      </c>
      <c r="D1858" t="s">
        <v>18</v>
      </c>
      <c r="E1858" t="s">
        <v>202</v>
      </c>
      <c r="F1858">
        <v>14</v>
      </c>
      <c r="G1858" s="1">
        <v>190000</v>
      </c>
      <c r="H1858" t="s">
        <v>11</v>
      </c>
      <c r="I1858" t="s">
        <v>44</v>
      </c>
    </row>
    <row r="1859" spans="1:9" x14ac:dyDescent="0.3">
      <c r="A1859">
        <v>1859</v>
      </c>
      <c r="B1859">
        <v>31</v>
      </c>
      <c r="C1859" t="s">
        <v>8</v>
      </c>
      <c r="D1859" t="s">
        <v>9</v>
      </c>
      <c r="E1859" t="s">
        <v>205</v>
      </c>
      <c r="F1859">
        <v>6</v>
      </c>
      <c r="G1859" s="1">
        <v>115000</v>
      </c>
      <c r="H1859" t="s">
        <v>11</v>
      </c>
      <c r="I1859" t="s">
        <v>35</v>
      </c>
    </row>
    <row r="1860" spans="1:9" x14ac:dyDescent="0.3">
      <c r="A1860">
        <v>1860</v>
      </c>
      <c r="B1860">
        <v>49</v>
      </c>
      <c r="C1860" t="s">
        <v>13</v>
      </c>
      <c r="D1860" t="s">
        <v>18</v>
      </c>
      <c r="E1860" t="s">
        <v>204</v>
      </c>
      <c r="F1860">
        <v>17</v>
      </c>
      <c r="G1860" s="1">
        <v>195000</v>
      </c>
      <c r="H1860" t="s">
        <v>16</v>
      </c>
      <c r="I1860" t="s">
        <v>39</v>
      </c>
    </row>
    <row r="1861" spans="1:9" x14ac:dyDescent="0.3">
      <c r="A1861">
        <v>1861</v>
      </c>
      <c r="B1861">
        <v>36</v>
      </c>
      <c r="C1861" t="s">
        <v>8</v>
      </c>
      <c r="D1861" t="s">
        <v>14</v>
      </c>
      <c r="E1861" t="s">
        <v>203</v>
      </c>
      <c r="F1861">
        <v>9</v>
      </c>
      <c r="G1861" s="1">
        <v>150000</v>
      </c>
      <c r="H1861" t="s">
        <v>32</v>
      </c>
      <c r="I1861" t="s">
        <v>23</v>
      </c>
    </row>
    <row r="1862" spans="1:9" x14ac:dyDescent="0.3">
      <c r="A1862">
        <v>1862</v>
      </c>
      <c r="B1862">
        <v>33</v>
      </c>
      <c r="C1862" t="s">
        <v>13</v>
      </c>
      <c r="D1862" t="s">
        <v>9</v>
      </c>
      <c r="E1862" t="s">
        <v>205</v>
      </c>
      <c r="F1862">
        <v>6</v>
      </c>
      <c r="G1862" s="1">
        <v>115000</v>
      </c>
      <c r="H1862" t="s">
        <v>11</v>
      </c>
      <c r="I1862" t="s">
        <v>23</v>
      </c>
    </row>
    <row r="1863" spans="1:9" x14ac:dyDescent="0.3">
      <c r="A1863">
        <v>1863</v>
      </c>
      <c r="B1863">
        <v>45</v>
      </c>
      <c r="C1863" t="s">
        <v>8</v>
      </c>
      <c r="D1863" t="s">
        <v>18</v>
      </c>
      <c r="E1863" t="s">
        <v>202</v>
      </c>
      <c r="F1863">
        <v>16</v>
      </c>
      <c r="G1863" s="1">
        <v>185000</v>
      </c>
      <c r="H1863" t="s">
        <v>32</v>
      </c>
      <c r="I1863" t="s">
        <v>23</v>
      </c>
    </row>
    <row r="1864" spans="1:9" x14ac:dyDescent="0.3">
      <c r="A1864">
        <v>1864</v>
      </c>
      <c r="B1864">
        <v>28</v>
      </c>
      <c r="C1864" t="s">
        <v>13</v>
      </c>
      <c r="D1864" t="s">
        <v>9</v>
      </c>
      <c r="E1864" t="s">
        <v>206</v>
      </c>
      <c r="F1864">
        <v>2</v>
      </c>
      <c r="G1864" s="1">
        <v>65000</v>
      </c>
      <c r="H1864" t="s">
        <v>20</v>
      </c>
      <c r="I1864" t="s">
        <v>23</v>
      </c>
    </row>
    <row r="1865" spans="1:9" x14ac:dyDescent="0.3">
      <c r="A1865">
        <v>1865</v>
      </c>
      <c r="B1865">
        <v>39</v>
      </c>
      <c r="C1865" t="s">
        <v>13</v>
      </c>
      <c r="D1865" t="s">
        <v>14</v>
      </c>
      <c r="E1865" t="s">
        <v>202</v>
      </c>
      <c r="F1865">
        <v>12</v>
      </c>
      <c r="G1865" s="1">
        <v>160000</v>
      </c>
      <c r="H1865" t="s">
        <v>32</v>
      </c>
      <c r="I1865" t="s">
        <v>12</v>
      </c>
    </row>
    <row r="1866" spans="1:9" x14ac:dyDescent="0.3">
      <c r="A1866">
        <v>1866</v>
      </c>
      <c r="B1866">
        <v>30</v>
      </c>
      <c r="C1866" t="s">
        <v>8</v>
      </c>
      <c r="D1866" t="s">
        <v>9</v>
      </c>
      <c r="E1866" t="s">
        <v>203</v>
      </c>
      <c r="F1866">
        <v>5</v>
      </c>
      <c r="G1866" s="1">
        <v>100000</v>
      </c>
      <c r="H1866" t="s">
        <v>32</v>
      </c>
      <c r="I1866" t="s">
        <v>23</v>
      </c>
    </row>
    <row r="1867" spans="1:9" x14ac:dyDescent="0.3">
      <c r="A1867">
        <v>1867</v>
      </c>
      <c r="B1867">
        <v>46</v>
      </c>
      <c r="C1867" t="s">
        <v>8</v>
      </c>
      <c r="D1867" t="s">
        <v>18</v>
      </c>
      <c r="E1867" t="s">
        <v>204</v>
      </c>
      <c r="F1867">
        <v>15</v>
      </c>
      <c r="G1867" s="1">
        <v>180000</v>
      </c>
      <c r="H1867" t="s">
        <v>32</v>
      </c>
      <c r="I1867" t="s">
        <v>33</v>
      </c>
    </row>
    <row r="1868" spans="1:9" x14ac:dyDescent="0.3">
      <c r="A1868">
        <v>1868</v>
      </c>
      <c r="B1868">
        <v>25</v>
      </c>
      <c r="C1868" t="s">
        <v>13</v>
      </c>
      <c r="D1868" t="s">
        <v>9</v>
      </c>
      <c r="E1868" t="s">
        <v>206</v>
      </c>
      <c r="F1868">
        <v>1</v>
      </c>
      <c r="G1868" s="1">
        <v>55000</v>
      </c>
      <c r="H1868" t="s">
        <v>27</v>
      </c>
      <c r="I1868" t="s">
        <v>28</v>
      </c>
    </row>
    <row r="1869" spans="1:9" x14ac:dyDescent="0.3">
      <c r="A1869">
        <v>1869</v>
      </c>
      <c r="B1869">
        <v>42</v>
      </c>
      <c r="C1869" t="s">
        <v>8</v>
      </c>
      <c r="D1869" t="s">
        <v>18</v>
      </c>
      <c r="E1869" t="s">
        <v>202</v>
      </c>
      <c r="F1869">
        <v>14</v>
      </c>
      <c r="G1869" s="1">
        <v>190000</v>
      </c>
      <c r="H1869" t="s">
        <v>11</v>
      </c>
      <c r="I1869" t="s">
        <v>23</v>
      </c>
    </row>
    <row r="1870" spans="1:9" x14ac:dyDescent="0.3">
      <c r="A1870">
        <v>1870</v>
      </c>
      <c r="B1870">
        <v>31</v>
      </c>
      <c r="C1870" t="s">
        <v>8</v>
      </c>
      <c r="D1870" t="s">
        <v>9</v>
      </c>
      <c r="E1870" t="s">
        <v>205</v>
      </c>
      <c r="F1870">
        <v>6</v>
      </c>
      <c r="G1870" s="1">
        <v>115000</v>
      </c>
      <c r="H1870" t="s">
        <v>11</v>
      </c>
      <c r="I1870" t="s">
        <v>12</v>
      </c>
    </row>
    <row r="1871" spans="1:9" x14ac:dyDescent="0.3">
      <c r="A1871">
        <v>1871</v>
      </c>
      <c r="B1871">
        <v>49</v>
      </c>
      <c r="C1871" t="s">
        <v>13</v>
      </c>
      <c r="D1871" t="s">
        <v>18</v>
      </c>
      <c r="E1871" t="s">
        <v>204</v>
      </c>
      <c r="F1871">
        <v>17</v>
      </c>
      <c r="G1871" s="1">
        <v>195000</v>
      </c>
      <c r="H1871" t="s">
        <v>20</v>
      </c>
      <c r="I1871" t="s">
        <v>12</v>
      </c>
    </row>
    <row r="1872" spans="1:9" x14ac:dyDescent="0.3">
      <c r="A1872">
        <v>1872</v>
      </c>
      <c r="B1872">
        <v>36</v>
      </c>
      <c r="C1872" t="s">
        <v>8</v>
      </c>
      <c r="D1872" t="s">
        <v>14</v>
      </c>
      <c r="E1872" t="s">
        <v>203</v>
      </c>
      <c r="F1872">
        <v>9</v>
      </c>
      <c r="G1872" s="1">
        <v>150000</v>
      </c>
      <c r="H1872" t="s">
        <v>11</v>
      </c>
      <c r="I1872" t="s">
        <v>12</v>
      </c>
    </row>
    <row r="1873" spans="1:9" x14ac:dyDescent="0.3">
      <c r="A1873">
        <v>1873</v>
      </c>
      <c r="B1873">
        <v>33</v>
      </c>
      <c r="C1873" t="s">
        <v>13</v>
      </c>
      <c r="D1873" t="s">
        <v>9</v>
      </c>
      <c r="E1873" t="s">
        <v>205</v>
      </c>
      <c r="F1873">
        <v>6</v>
      </c>
      <c r="G1873" s="1">
        <v>115000</v>
      </c>
      <c r="H1873" t="s">
        <v>11</v>
      </c>
      <c r="I1873" t="s">
        <v>35</v>
      </c>
    </row>
    <row r="1874" spans="1:9" x14ac:dyDescent="0.3">
      <c r="A1874">
        <v>1874</v>
      </c>
      <c r="B1874">
        <v>45</v>
      </c>
      <c r="C1874" t="s">
        <v>8</v>
      </c>
      <c r="D1874" t="s">
        <v>18</v>
      </c>
      <c r="E1874" t="s">
        <v>202</v>
      </c>
      <c r="F1874">
        <v>16</v>
      </c>
      <c r="G1874" s="1">
        <v>185000</v>
      </c>
      <c r="H1874" t="s">
        <v>11</v>
      </c>
      <c r="I1874" t="s">
        <v>12</v>
      </c>
    </row>
    <row r="1875" spans="1:9" x14ac:dyDescent="0.3">
      <c r="A1875">
        <v>1875</v>
      </c>
      <c r="B1875">
        <v>28</v>
      </c>
      <c r="C1875" t="s">
        <v>13</v>
      </c>
      <c r="D1875" t="s">
        <v>9</v>
      </c>
      <c r="E1875" t="s">
        <v>206</v>
      </c>
      <c r="F1875">
        <v>2</v>
      </c>
      <c r="G1875" s="1">
        <v>65000</v>
      </c>
      <c r="H1875" t="s">
        <v>16</v>
      </c>
      <c r="I1875" t="s">
        <v>39</v>
      </c>
    </row>
    <row r="1876" spans="1:9" x14ac:dyDescent="0.3">
      <c r="A1876">
        <v>1876</v>
      </c>
      <c r="B1876">
        <v>39</v>
      </c>
      <c r="C1876" t="s">
        <v>13</v>
      </c>
      <c r="D1876" t="s">
        <v>14</v>
      </c>
      <c r="E1876" t="s">
        <v>202</v>
      </c>
      <c r="F1876">
        <v>12</v>
      </c>
      <c r="G1876" s="1">
        <v>160000</v>
      </c>
      <c r="H1876" t="s">
        <v>11</v>
      </c>
      <c r="I1876" t="s">
        <v>44</v>
      </c>
    </row>
    <row r="1877" spans="1:9" x14ac:dyDescent="0.3">
      <c r="A1877">
        <v>1877</v>
      </c>
      <c r="B1877">
        <v>30</v>
      </c>
      <c r="C1877" t="s">
        <v>8</v>
      </c>
      <c r="D1877" t="s">
        <v>9</v>
      </c>
      <c r="E1877" t="s">
        <v>203</v>
      </c>
      <c r="F1877">
        <v>5</v>
      </c>
      <c r="G1877" s="1">
        <v>100000</v>
      </c>
      <c r="H1877" t="s">
        <v>20</v>
      </c>
      <c r="I1877" t="s">
        <v>12</v>
      </c>
    </row>
    <row r="1878" spans="1:9" x14ac:dyDescent="0.3">
      <c r="A1878">
        <v>1878</v>
      </c>
      <c r="B1878">
        <v>46</v>
      </c>
      <c r="C1878" t="s">
        <v>8</v>
      </c>
      <c r="D1878" t="s">
        <v>18</v>
      </c>
      <c r="E1878" t="s">
        <v>204</v>
      </c>
      <c r="F1878">
        <v>15</v>
      </c>
      <c r="G1878" s="1">
        <v>180000</v>
      </c>
      <c r="H1878" t="s">
        <v>16</v>
      </c>
      <c r="I1878" t="s">
        <v>39</v>
      </c>
    </row>
    <row r="1879" spans="1:9" x14ac:dyDescent="0.3">
      <c r="A1879">
        <v>1879</v>
      </c>
      <c r="B1879">
        <v>25</v>
      </c>
      <c r="C1879" t="s">
        <v>13</v>
      </c>
      <c r="D1879" t="s">
        <v>9</v>
      </c>
      <c r="E1879" t="s">
        <v>206</v>
      </c>
      <c r="F1879">
        <v>1</v>
      </c>
      <c r="G1879" s="1">
        <v>55000</v>
      </c>
      <c r="H1879" t="s">
        <v>32</v>
      </c>
      <c r="I1879" t="s">
        <v>33</v>
      </c>
    </row>
    <row r="1880" spans="1:9" x14ac:dyDescent="0.3">
      <c r="A1880">
        <v>1880</v>
      </c>
      <c r="B1880">
        <v>42</v>
      </c>
      <c r="C1880" t="s">
        <v>8</v>
      </c>
      <c r="D1880" t="s">
        <v>18</v>
      </c>
      <c r="E1880" t="s">
        <v>202</v>
      </c>
      <c r="F1880">
        <v>14</v>
      </c>
      <c r="G1880" s="1">
        <v>190000</v>
      </c>
      <c r="H1880" t="s">
        <v>16</v>
      </c>
      <c r="I1880" t="s">
        <v>12</v>
      </c>
    </row>
    <row r="1881" spans="1:9" x14ac:dyDescent="0.3">
      <c r="A1881">
        <v>1881</v>
      </c>
      <c r="B1881">
        <v>31</v>
      </c>
      <c r="C1881" t="s">
        <v>8</v>
      </c>
      <c r="D1881" t="s">
        <v>9</v>
      </c>
      <c r="E1881" t="s">
        <v>205</v>
      </c>
      <c r="F1881">
        <v>6</v>
      </c>
      <c r="G1881" s="1">
        <v>115000</v>
      </c>
      <c r="H1881" t="s">
        <v>20</v>
      </c>
      <c r="I1881" t="s">
        <v>12</v>
      </c>
    </row>
    <row r="1882" spans="1:9" x14ac:dyDescent="0.3">
      <c r="A1882">
        <v>1882</v>
      </c>
      <c r="B1882">
        <v>49</v>
      </c>
      <c r="C1882" t="s">
        <v>13</v>
      </c>
      <c r="D1882" t="s">
        <v>18</v>
      </c>
      <c r="E1882" t="s">
        <v>204</v>
      </c>
      <c r="F1882">
        <v>17</v>
      </c>
      <c r="G1882" s="1">
        <v>195000</v>
      </c>
      <c r="H1882" t="s">
        <v>27</v>
      </c>
      <c r="I1882" t="s">
        <v>30</v>
      </c>
    </row>
    <row r="1883" spans="1:9" x14ac:dyDescent="0.3">
      <c r="A1883">
        <v>1883</v>
      </c>
      <c r="B1883">
        <v>36</v>
      </c>
      <c r="C1883" t="s">
        <v>8</v>
      </c>
      <c r="D1883" t="s">
        <v>14</v>
      </c>
      <c r="E1883" t="s">
        <v>203</v>
      </c>
      <c r="F1883">
        <v>9</v>
      </c>
      <c r="G1883" s="1">
        <v>150000</v>
      </c>
      <c r="H1883" t="s">
        <v>27</v>
      </c>
      <c r="I1883" t="s">
        <v>12</v>
      </c>
    </row>
    <row r="1884" spans="1:9" x14ac:dyDescent="0.3">
      <c r="A1884">
        <v>1884</v>
      </c>
      <c r="B1884">
        <v>33</v>
      </c>
      <c r="C1884" t="s">
        <v>13</v>
      </c>
      <c r="D1884" t="s">
        <v>9</v>
      </c>
      <c r="E1884" t="s">
        <v>205</v>
      </c>
      <c r="F1884">
        <v>6</v>
      </c>
      <c r="G1884" s="1">
        <v>115000</v>
      </c>
      <c r="H1884" t="s">
        <v>20</v>
      </c>
      <c r="I1884" t="s">
        <v>23</v>
      </c>
    </row>
    <row r="1885" spans="1:9" x14ac:dyDescent="0.3">
      <c r="A1885">
        <v>1885</v>
      </c>
      <c r="B1885">
        <v>45</v>
      </c>
      <c r="C1885" t="s">
        <v>8</v>
      </c>
      <c r="D1885" t="s">
        <v>18</v>
      </c>
      <c r="E1885" t="s">
        <v>202</v>
      </c>
      <c r="F1885">
        <v>16</v>
      </c>
      <c r="G1885" s="1">
        <v>185000</v>
      </c>
      <c r="H1885" t="s">
        <v>32</v>
      </c>
      <c r="I1885" t="s">
        <v>33</v>
      </c>
    </row>
    <row r="1886" spans="1:9" x14ac:dyDescent="0.3">
      <c r="A1886">
        <v>1886</v>
      </c>
      <c r="B1886">
        <v>28</v>
      </c>
      <c r="C1886" t="s">
        <v>13</v>
      </c>
      <c r="D1886" t="s">
        <v>9</v>
      </c>
      <c r="E1886" t="s">
        <v>206</v>
      </c>
      <c r="F1886">
        <v>2</v>
      </c>
      <c r="G1886" s="1">
        <v>65000</v>
      </c>
      <c r="H1886" t="s">
        <v>32</v>
      </c>
      <c r="I1886" t="s">
        <v>33</v>
      </c>
    </row>
    <row r="1887" spans="1:9" x14ac:dyDescent="0.3">
      <c r="A1887">
        <v>1887</v>
      </c>
      <c r="B1887">
        <v>39</v>
      </c>
      <c r="C1887" t="s">
        <v>13</v>
      </c>
      <c r="D1887" t="s">
        <v>14</v>
      </c>
      <c r="E1887" t="s">
        <v>202</v>
      </c>
      <c r="F1887">
        <v>12</v>
      </c>
      <c r="G1887" s="1">
        <v>160000</v>
      </c>
      <c r="H1887" t="s">
        <v>11</v>
      </c>
      <c r="I1887" t="s">
        <v>35</v>
      </c>
    </row>
    <row r="1888" spans="1:9" x14ac:dyDescent="0.3">
      <c r="A1888">
        <v>1888</v>
      </c>
      <c r="B1888">
        <v>30</v>
      </c>
      <c r="C1888" t="s">
        <v>8</v>
      </c>
      <c r="D1888" t="s">
        <v>9</v>
      </c>
      <c r="E1888" t="s">
        <v>203</v>
      </c>
      <c r="F1888">
        <v>5</v>
      </c>
      <c r="G1888" s="1">
        <v>100000</v>
      </c>
      <c r="H1888" t="s">
        <v>20</v>
      </c>
      <c r="I1888" t="s">
        <v>56</v>
      </c>
    </row>
    <row r="1889" spans="1:9" x14ac:dyDescent="0.3">
      <c r="A1889">
        <v>1889</v>
      </c>
      <c r="B1889">
        <v>46</v>
      </c>
      <c r="C1889" t="s">
        <v>8</v>
      </c>
      <c r="D1889" t="s">
        <v>18</v>
      </c>
      <c r="E1889" t="s">
        <v>204</v>
      </c>
      <c r="F1889">
        <v>15</v>
      </c>
      <c r="G1889" s="1">
        <v>180000</v>
      </c>
      <c r="H1889" t="s">
        <v>27</v>
      </c>
      <c r="I1889" t="s">
        <v>30</v>
      </c>
    </row>
    <row r="1890" spans="1:9" x14ac:dyDescent="0.3">
      <c r="A1890">
        <v>1890</v>
      </c>
      <c r="B1890">
        <v>25</v>
      </c>
      <c r="C1890" t="s">
        <v>13</v>
      </c>
      <c r="D1890" t="s">
        <v>9</v>
      </c>
      <c r="E1890" t="s">
        <v>206</v>
      </c>
      <c r="F1890">
        <v>1</v>
      </c>
      <c r="G1890" s="1">
        <v>550</v>
      </c>
      <c r="H1890" t="s">
        <v>11</v>
      </c>
      <c r="I1890" t="s">
        <v>44</v>
      </c>
    </row>
    <row r="1891" spans="1:9" x14ac:dyDescent="0.3">
      <c r="A1891">
        <v>1891</v>
      </c>
      <c r="B1891">
        <v>29</v>
      </c>
      <c r="C1891" t="s">
        <v>8</v>
      </c>
      <c r="D1891" t="s">
        <v>9</v>
      </c>
      <c r="E1891" t="s">
        <v>206</v>
      </c>
      <c r="F1891">
        <v>4</v>
      </c>
      <c r="G1891" s="1">
        <v>90000</v>
      </c>
      <c r="H1891" t="s">
        <v>32</v>
      </c>
      <c r="I1891" t="s">
        <v>12</v>
      </c>
    </row>
    <row r="1892" spans="1:9" x14ac:dyDescent="0.3">
      <c r="A1892">
        <v>1892</v>
      </c>
      <c r="B1892">
        <v>40</v>
      </c>
      <c r="C1892" t="s">
        <v>13</v>
      </c>
      <c r="D1892" t="s">
        <v>14</v>
      </c>
      <c r="E1892" t="s">
        <v>202</v>
      </c>
      <c r="F1892">
        <v>12</v>
      </c>
      <c r="G1892" s="1">
        <v>160000</v>
      </c>
      <c r="H1892" t="s">
        <v>16</v>
      </c>
      <c r="I1892" t="s">
        <v>17</v>
      </c>
    </row>
    <row r="1893" spans="1:9" x14ac:dyDescent="0.3">
      <c r="A1893">
        <v>1893</v>
      </c>
      <c r="B1893">
        <v>27</v>
      </c>
      <c r="C1893" t="s">
        <v>13</v>
      </c>
      <c r="D1893" t="s">
        <v>9</v>
      </c>
      <c r="E1893" t="s">
        <v>203</v>
      </c>
      <c r="F1893">
        <v>3</v>
      </c>
      <c r="G1893" s="1">
        <v>80000</v>
      </c>
      <c r="H1893" t="s">
        <v>11</v>
      </c>
      <c r="I1893" t="s">
        <v>12</v>
      </c>
    </row>
    <row r="1894" spans="1:9" x14ac:dyDescent="0.3">
      <c r="A1894">
        <v>1894</v>
      </c>
      <c r="B1894">
        <v>50</v>
      </c>
      <c r="C1894" t="s">
        <v>8</v>
      </c>
      <c r="D1894" t="s">
        <v>18</v>
      </c>
      <c r="E1894" t="s">
        <v>204</v>
      </c>
      <c r="F1894">
        <v>18</v>
      </c>
      <c r="G1894" s="1">
        <v>195000</v>
      </c>
      <c r="H1894" t="s">
        <v>11</v>
      </c>
      <c r="I1894" t="s">
        <v>12</v>
      </c>
    </row>
    <row r="1895" spans="1:9" x14ac:dyDescent="0.3">
      <c r="A1895">
        <v>1895</v>
      </c>
      <c r="B1895">
        <v>33</v>
      </c>
      <c r="C1895" t="s">
        <v>13</v>
      </c>
      <c r="D1895" t="s">
        <v>14</v>
      </c>
      <c r="E1895" t="s">
        <v>205</v>
      </c>
      <c r="F1895">
        <v>6</v>
      </c>
      <c r="G1895" s="1">
        <v>115000</v>
      </c>
      <c r="H1895" t="s">
        <v>20</v>
      </c>
      <c r="I1895" t="s">
        <v>12</v>
      </c>
    </row>
    <row r="1896" spans="1:9" x14ac:dyDescent="0.3">
      <c r="A1896">
        <v>1896</v>
      </c>
      <c r="B1896">
        <v>37</v>
      </c>
      <c r="C1896" t="s">
        <v>8</v>
      </c>
      <c r="D1896" t="s">
        <v>9</v>
      </c>
      <c r="E1896" t="s">
        <v>202</v>
      </c>
      <c r="F1896">
        <v>10</v>
      </c>
      <c r="G1896" s="1">
        <v>150000</v>
      </c>
      <c r="H1896" t="s">
        <v>11</v>
      </c>
      <c r="I1896" t="s">
        <v>23</v>
      </c>
    </row>
    <row r="1897" spans="1:9" x14ac:dyDescent="0.3">
      <c r="A1897">
        <v>1897</v>
      </c>
      <c r="B1897">
        <v>28</v>
      </c>
      <c r="C1897" t="s">
        <v>8</v>
      </c>
      <c r="D1897" t="s">
        <v>9</v>
      </c>
      <c r="E1897" t="s">
        <v>206</v>
      </c>
      <c r="F1897">
        <v>2</v>
      </c>
      <c r="G1897" s="1">
        <v>65000</v>
      </c>
      <c r="H1897" t="s">
        <v>11</v>
      </c>
      <c r="I1897" t="s">
        <v>23</v>
      </c>
    </row>
    <row r="1898" spans="1:9" x14ac:dyDescent="0.3">
      <c r="A1898">
        <v>1898</v>
      </c>
      <c r="B1898">
        <v>44</v>
      </c>
      <c r="C1898" t="s">
        <v>13</v>
      </c>
      <c r="D1898" t="s">
        <v>18</v>
      </c>
      <c r="E1898" t="s">
        <v>204</v>
      </c>
      <c r="F1898">
        <v>14</v>
      </c>
      <c r="G1898" s="1">
        <v>190000</v>
      </c>
      <c r="H1898" t="s">
        <v>32</v>
      </c>
      <c r="I1898" t="s">
        <v>33</v>
      </c>
    </row>
    <row r="1899" spans="1:9" x14ac:dyDescent="0.3">
      <c r="A1899">
        <v>1899</v>
      </c>
      <c r="B1899">
        <v>35</v>
      </c>
      <c r="C1899" t="s">
        <v>8</v>
      </c>
      <c r="D1899" t="s">
        <v>14</v>
      </c>
      <c r="E1899" t="s">
        <v>203</v>
      </c>
      <c r="F1899">
        <v>8</v>
      </c>
      <c r="G1899" s="1">
        <v>140000</v>
      </c>
      <c r="H1899" t="s">
        <v>11</v>
      </c>
      <c r="I1899" t="s">
        <v>12</v>
      </c>
    </row>
    <row r="1900" spans="1:9" x14ac:dyDescent="0.3">
      <c r="A1900">
        <v>1900</v>
      </c>
      <c r="B1900">
        <v>47</v>
      </c>
      <c r="C1900" t="s">
        <v>8</v>
      </c>
      <c r="D1900" t="s">
        <v>18</v>
      </c>
      <c r="E1900" t="s">
        <v>202</v>
      </c>
      <c r="F1900">
        <v>16</v>
      </c>
      <c r="G1900" s="1">
        <v>185000</v>
      </c>
      <c r="H1900" t="s">
        <v>20</v>
      </c>
      <c r="I1900" t="s">
        <v>23</v>
      </c>
    </row>
    <row r="1901" spans="1:9" x14ac:dyDescent="0.3">
      <c r="A1901">
        <v>1901</v>
      </c>
      <c r="B1901">
        <v>34</v>
      </c>
      <c r="C1901" t="s">
        <v>13</v>
      </c>
      <c r="D1901" t="s">
        <v>9</v>
      </c>
      <c r="E1901" t="s">
        <v>205</v>
      </c>
      <c r="F1901">
        <v>7</v>
      </c>
      <c r="G1901" s="1">
        <v>130000</v>
      </c>
      <c r="H1901" t="s">
        <v>27</v>
      </c>
      <c r="I1901" t="s">
        <v>28</v>
      </c>
    </row>
    <row r="1902" spans="1:9" x14ac:dyDescent="0.3">
      <c r="A1902">
        <v>1902</v>
      </c>
      <c r="B1902">
        <v>31</v>
      </c>
      <c r="C1902" t="s">
        <v>13</v>
      </c>
      <c r="D1902" t="s">
        <v>14</v>
      </c>
      <c r="E1902" t="s">
        <v>206</v>
      </c>
      <c r="F1902">
        <v>5</v>
      </c>
      <c r="G1902" s="1">
        <v>105000</v>
      </c>
      <c r="H1902" t="s">
        <v>11</v>
      </c>
      <c r="I1902" t="s">
        <v>35</v>
      </c>
    </row>
    <row r="1903" spans="1:9" x14ac:dyDescent="0.3">
      <c r="A1903">
        <v>1903</v>
      </c>
      <c r="B1903">
        <v>51</v>
      </c>
      <c r="C1903" t="s">
        <v>8</v>
      </c>
      <c r="D1903" t="s">
        <v>18</v>
      </c>
      <c r="E1903" t="s">
        <v>204</v>
      </c>
      <c r="F1903">
        <v>19</v>
      </c>
      <c r="G1903" s="1">
        <v>200000</v>
      </c>
      <c r="H1903" t="s">
        <v>27</v>
      </c>
      <c r="I1903" t="s">
        <v>30</v>
      </c>
    </row>
    <row r="1904" spans="1:9" x14ac:dyDescent="0.3">
      <c r="A1904">
        <v>1904</v>
      </c>
      <c r="B1904">
        <v>30</v>
      </c>
      <c r="C1904" t="s">
        <v>8</v>
      </c>
      <c r="D1904" t="s">
        <v>9</v>
      </c>
      <c r="E1904" t="s">
        <v>203</v>
      </c>
      <c r="F1904">
        <v>5</v>
      </c>
      <c r="G1904" s="1">
        <v>100000</v>
      </c>
      <c r="H1904" t="s">
        <v>16</v>
      </c>
      <c r="I1904" t="s">
        <v>12</v>
      </c>
    </row>
    <row r="1905" spans="1:9" x14ac:dyDescent="0.3">
      <c r="A1905">
        <v>1905</v>
      </c>
      <c r="B1905">
        <v>42</v>
      </c>
      <c r="C1905" t="s">
        <v>8</v>
      </c>
      <c r="D1905" t="s">
        <v>14</v>
      </c>
      <c r="E1905" t="s">
        <v>202</v>
      </c>
      <c r="F1905">
        <v>13</v>
      </c>
      <c r="G1905" s="1">
        <v>170000</v>
      </c>
      <c r="H1905" t="s">
        <v>20</v>
      </c>
      <c r="I1905" t="s">
        <v>12</v>
      </c>
    </row>
    <row r="1906" spans="1:9" x14ac:dyDescent="0.3">
      <c r="A1906">
        <v>1906</v>
      </c>
      <c r="B1906">
        <v>33</v>
      </c>
      <c r="C1906" t="s">
        <v>13</v>
      </c>
      <c r="D1906" t="s">
        <v>9</v>
      </c>
      <c r="E1906" t="s">
        <v>205</v>
      </c>
      <c r="F1906">
        <v>6</v>
      </c>
      <c r="G1906" s="1">
        <v>115000</v>
      </c>
      <c r="H1906" t="s">
        <v>20</v>
      </c>
      <c r="I1906" t="s">
        <v>12</v>
      </c>
    </row>
    <row r="1907" spans="1:9" x14ac:dyDescent="0.3">
      <c r="A1907">
        <v>1907</v>
      </c>
      <c r="B1907">
        <v>45</v>
      </c>
      <c r="C1907" t="s">
        <v>8</v>
      </c>
      <c r="D1907" t="s">
        <v>18</v>
      </c>
      <c r="E1907" t="s">
        <v>204</v>
      </c>
      <c r="F1907">
        <v>16</v>
      </c>
      <c r="G1907" s="1">
        <v>185000</v>
      </c>
      <c r="H1907" t="s">
        <v>11</v>
      </c>
      <c r="I1907" t="s">
        <v>35</v>
      </c>
    </row>
    <row r="1908" spans="1:9" x14ac:dyDescent="0.3">
      <c r="A1908">
        <v>1908</v>
      </c>
      <c r="B1908">
        <v>29</v>
      </c>
      <c r="C1908" t="s">
        <v>13</v>
      </c>
      <c r="D1908" t="s">
        <v>9</v>
      </c>
      <c r="E1908" t="s">
        <v>206</v>
      </c>
      <c r="F1908">
        <v>4</v>
      </c>
      <c r="G1908" s="1">
        <v>90000</v>
      </c>
      <c r="H1908" t="s">
        <v>32</v>
      </c>
      <c r="I1908" t="s">
        <v>23</v>
      </c>
    </row>
    <row r="1909" spans="1:9" x14ac:dyDescent="0.3">
      <c r="A1909">
        <v>1909</v>
      </c>
      <c r="B1909">
        <v>39</v>
      </c>
      <c r="C1909" t="s">
        <v>13</v>
      </c>
      <c r="D1909" t="s">
        <v>14</v>
      </c>
      <c r="E1909" t="s">
        <v>202</v>
      </c>
      <c r="F1909">
        <v>12</v>
      </c>
      <c r="G1909" s="1">
        <v>160000</v>
      </c>
      <c r="H1909" t="s">
        <v>27</v>
      </c>
      <c r="I1909" t="s">
        <v>30</v>
      </c>
    </row>
    <row r="1910" spans="1:9" x14ac:dyDescent="0.3">
      <c r="A1910">
        <v>1910</v>
      </c>
      <c r="B1910">
        <v>27</v>
      </c>
      <c r="C1910" t="s">
        <v>8</v>
      </c>
      <c r="D1910" t="s">
        <v>9</v>
      </c>
      <c r="E1910" t="s">
        <v>203</v>
      </c>
      <c r="F1910">
        <v>3</v>
      </c>
      <c r="G1910" s="1">
        <v>80000</v>
      </c>
      <c r="H1910" t="s">
        <v>32</v>
      </c>
      <c r="I1910" t="s">
        <v>12</v>
      </c>
    </row>
    <row r="1911" spans="1:9" x14ac:dyDescent="0.3">
      <c r="A1911">
        <v>1911</v>
      </c>
      <c r="B1911">
        <v>49</v>
      </c>
      <c r="C1911" t="s">
        <v>8</v>
      </c>
      <c r="D1911" t="s">
        <v>18</v>
      </c>
      <c r="E1911" t="s">
        <v>204</v>
      </c>
      <c r="F1911">
        <v>17</v>
      </c>
      <c r="G1911" s="1">
        <v>195000</v>
      </c>
      <c r="H1911" t="s">
        <v>16</v>
      </c>
      <c r="I1911" t="s">
        <v>23</v>
      </c>
    </row>
    <row r="1912" spans="1:9" x14ac:dyDescent="0.3">
      <c r="A1912">
        <v>1912</v>
      </c>
      <c r="B1912">
        <v>32</v>
      </c>
      <c r="C1912" t="s">
        <v>13</v>
      </c>
      <c r="D1912" t="s">
        <v>14</v>
      </c>
      <c r="E1912" t="s">
        <v>205</v>
      </c>
      <c r="F1912">
        <v>6</v>
      </c>
      <c r="G1912" s="1">
        <v>115000</v>
      </c>
      <c r="H1912" t="s">
        <v>27</v>
      </c>
      <c r="I1912" t="s">
        <v>30</v>
      </c>
    </row>
    <row r="1913" spans="1:9" x14ac:dyDescent="0.3">
      <c r="A1913">
        <v>1913</v>
      </c>
      <c r="B1913">
        <v>36</v>
      </c>
      <c r="C1913" t="s">
        <v>8</v>
      </c>
      <c r="D1913" t="s">
        <v>9</v>
      </c>
      <c r="E1913" t="s">
        <v>202</v>
      </c>
      <c r="F1913">
        <v>8</v>
      </c>
      <c r="G1913" s="1">
        <v>135000</v>
      </c>
      <c r="H1913" t="s">
        <v>16</v>
      </c>
      <c r="I1913" t="s">
        <v>17</v>
      </c>
    </row>
    <row r="1914" spans="1:9" x14ac:dyDescent="0.3">
      <c r="A1914">
        <v>1914</v>
      </c>
      <c r="B1914">
        <v>27</v>
      </c>
      <c r="C1914" t="s">
        <v>8</v>
      </c>
      <c r="D1914" t="s">
        <v>9</v>
      </c>
      <c r="E1914" t="s">
        <v>206</v>
      </c>
      <c r="F1914">
        <v>2</v>
      </c>
      <c r="G1914" s="1">
        <v>65000</v>
      </c>
      <c r="H1914" t="s">
        <v>32</v>
      </c>
      <c r="I1914" t="s">
        <v>33</v>
      </c>
    </row>
    <row r="1915" spans="1:9" x14ac:dyDescent="0.3">
      <c r="A1915">
        <v>1915</v>
      </c>
      <c r="B1915">
        <v>43</v>
      </c>
      <c r="C1915" t="s">
        <v>13</v>
      </c>
      <c r="D1915" t="s">
        <v>18</v>
      </c>
      <c r="E1915" t="s">
        <v>204</v>
      </c>
      <c r="F1915">
        <v>14</v>
      </c>
      <c r="G1915" s="1">
        <v>190000</v>
      </c>
      <c r="H1915" t="s">
        <v>20</v>
      </c>
      <c r="I1915" t="s">
        <v>12</v>
      </c>
    </row>
    <row r="1916" spans="1:9" x14ac:dyDescent="0.3">
      <c r="A1916">
        <v>1916</v>
      </c>
      <c r="B1916">
        <v>34</v>
      </c>
      <c r="C1916" t="s">
        <v>8</v>
      </c>
      <c r="D1916" t="s">
        <v>14</v>
      </c>
      <c r="E1916" t="s">
        <v>203</v>
      </c>
      <c r="F1916">
        <v>8</v>
      </c>
      <c r="G1916" s="1">
        <v>140000</v>
      </c>
      <c r="H1916" t="s">
        <v>32</v>
      </c>
      <c r="I1916" t="s">
        <v>33</v>
      </c>
    </row>
    <row r="1917" spans="1:9" x14ac:dyDescent="0.3">
      <c r="A1917">
        <v>1917</v>
      </c>
      <c r="B1917">
        <v>46</v>
      </c>
      <c r="C1917" t="s">
        <v>8</v>
      </c>
      <c r="D1917" t="s">
        <v>18</v>
      </c>
      <c r="E1917" t="s">
        <v>202</v>
      </c>
      <c r="F1917">
        <v>16</v>
      </c>
      <c r="G1917" s="1">
        <v>185000</v>
      </c>
      <c r="H1917" t="s">
        <v>11</v>
      </c>
      <c r="I1917" t="s">
        <v>12</v>
      </c>
    </row>
    <row r="1918" spans="1:9" x14ac:dyDescent="0.3">
      <c r="A1918">
        <v>1918</v>
      </c>
      <c r="B1918">
        <v>33</v>
      </c>
      <c r="C1918" t="s">
        <v>13</v>
      </c>
      <c r="D1918" t="s">
        <v>9</v>
      </c>
      <c r="E1918" t="s">
        <v>205</v>
      </c>
      <c r="F1918">
        <v>7</v>
      </c>
      <c r="G1918" s="1">
        <v>130000</v>
      </c>
      <c r="H1918" t="s">
        <v>16</v>
      </c>
      <c r="I1918" t="s">
        <v>17</v>
      </c>
    </row>
    <row r="1919" spans="1:9" x14ac:dyDescent="0.3">
      <c r="A1919">
        <v>1919</v>
      </c>
      <c r="B1919">
        <v>30</v>
      </c>
      <c r="C1919" t="s">
        <v>13</v>
      </c>
      <c r="D1919" t="s">
        <v>14</v>
      </c>
      <c r="E1919" t="s">
        <v>206</v>
      </c>
      <c r="F1919">
        <v>5</v>
      </c>
      <c r="G1919" s="1">
        <v>105000</v>
      </c>
      <c r="H1919" t="s">
        <v>11</v>
      </c>
      <c r="I1919" t="s">
        <v>12</v>
      </c>
    </row>
    <row r="1920" spans="1:9" x14ac:dyDescent="0.3">
      <c r="A1920">
        <v>1920</v>
      </c>
      <c r="B1920">
        <v>50</v>
      </c>
      <c r="C1920" t="s">
        <v>8</v>
      </c>
      <c r="D1920" t="s">
        <v>18</v>
      </c>
      <c r="E1920" t="s">
        <v>204</v>
      </c>
      <c r="F1920">
        <v>19</v>
      </c>
      <c r="G1920" s="1">
        <v>200000</v>
      </c>
      <c r="H1920" t="s">
        <v>27</v>
      </c>
      <c r="I1920" t="s">
        <v>28</v>
      </c>
    </row>
    <row r="1921" spans="1:9" x14ac:dyDescent="0.3">
      <c r="A1921">
        <v>1921</v>
      </c>
      <c r="B1921">
        <v>30</v>
      </c>
      <c r="C1921" t="s">
        <v>8</v>
      </c>
      <c r="D1921" t="s">
        <v>9</v>
      </c>
      <c r="E1921" t="s">
        <v>203</v>
      </c>
      <c r="F1921">
        <v>5</v>
      </c>
      <c r="G1921" s="1">
        <v>100000</v>
      </c>
      <c r="H1921" t="s">
        <v>11</v>
      </c>
      <c r="I1921" t="s">
        <v>23</v>
      </c>
    </row>
    <row r="1922" spans="1:9" x14ac:dyDescent="0.3">
      <c r="A1922">
        <v>1922</v>
      </c>
      <c r="B1922">
        <v>42</v>
      </c>
      <c r="C1922" t="s">
        <v>8</v>
      </c>
      <c r="D1922" t="s">
        <v>14</v>
      </c>
      <c r="E1922" t="s">
        <v>202</v>
      </c>
      <c r="F1922">
        <v>13</v>
      </c>
      <c r="G1922" s="1">
        <v>170000</v>
      </c>
      <c r="H1922" t="s">
        <v>16</v>
      </c>
      <c r="I1922" t="s">
        <v>12</v>
      </c>
    </row>
    <row r="1923" spans="1:9" x14ac:dyDescent="0.3">
      <c r="A1923">
        <v>1923</v>
      </c>
      <c r="B1923">
        <v>33</v>
      </c>
      <c r="C1923" t="s">
        <v>13</v>
      </c>
      <c r="D1923" t="s">
        <v>9</v>
      </c>
      <c r="E1923" t="s">
        <v>205</v>
      </c>
      <c r="F1923">
        <v>6</v>
      </c>
      <c r="G1923" s="1">
        <v>115000</v>
      </c>
      <c r="H1923" t="s">
        <v>32</v>
      </c>
      <c r="I1923" t="s">
        <v>23</v>
      </c>
    </row>
    <row r="1924" spans="1:9" x14ac:dyDescent="0.3">
      <c r="A1924">
        <v>1924</v>
      </c>
      <c r="B1924">
        <v>45</v>
      </c>
      <c r="C1924" t="s">
        <v>8</v>
      </c>
      <c r="D1924" t="s">
        <v>18</v>
      </c>
      <c r="E1924" t="s">
        <v>204</v>
      </c>
      <c r="F1924">
        <v>16</v>
      </c>
      <c r="G1924" s="1">
        <v>185000</v>
      </c>
      <c r="H1924" t="s">
        <v>32</v>
      </c>
      <c r="I1924" t="s">
        <v>33</v>
      </c>
    </row>
    <row r="1925" spans="1:9" x14ac:dyDescent="0.3">
      <c r="A1925">
        <v>1925</v>
      </c>
      <c r="B1925">
        <v>29</v>
      </c>
      <c r="C1925" t="s">
        <v>13</v>
      </c>
      <c r="D1925" t="s">
        <v>9</v>
      </c>
      <c r="E1925" t="s">
        <v>206</v>
      </c>
      <c r="F1925">
        <v>4</v>
      </c>
      <c r="G1925" s="1">
        <v>90000</v>
      </c>
      <c r="H1925" t="s">
        <v>16</v>
      </c>
      <c r="I1925" t="s">
        <v>12</v>
      </c>
    </row>
    <row r="1926" spans="1:9" x14ac:dyDescent="0.3">
      <c r="A1926">
        <v>1926</v>
      </c>
      <c r="B1926">
        <v>39</v>
      </c>
      <c r="C1926" t="s">
        <v>13</v>
      </c>
      <c r="D1926" t="s">
        <v>14</v>
      </c>
      <c r="E1926" t="s">
        <v>202</v>
      </c>
      <c r="F1926">
        <v>12</v>
      </c>
      <c r="G1926" s="1">
        <v>160000</v>
      </c>
      <c r="H1926" t="s">
        <v>20</v>
      </c>
      <c r="I1926" t="s">
        <v>56</v>
      </c>
    </row>
    <row r="1927" spans="1:9" x14ac:dyDescent="0.3">
      <c r="A1927">
        <v>1927</v>
      </c>
      <c r="B1927">
        <v>27</v>
      </c>
      <c r="C1927" t="s">
        <v>8</v>
      </c>
      <c r="D1927" t="s">
        <v>9</v>
      </c>
      <c r="E1927" t="s">
        <v>203</v>
      </c>
      <c r="F1927">
        <v>3</v>
      </c>
      <c r="G1927" s="1">
        <v>80000</v>
      </c>
      <c r="H1927" t="s">
        <v>20</v>
      </c>
      <c r="I1927" t="s">
        <v>56</v>
      </c>
    </row>
    <row r="1928" spans="1:9" x14ac:dyDescent="0.3">
      <c r="A1928">
        <v>1928</v>
      </c>
      <c r="B1928">
        <v>49</v>
      </c>
      <c r="C1928" t="s">
        <v>8</v>
      </c>
      <c r="D1928" t="s">
        <v>18</v>
      </c>
      <c r="E1928" t="s">
        <v>204</v>
      </c>
      <c r="F1928">
        <v>17</v>
      </c>
      <c r="G1928" s="1">
        <v>195000</v>
      </c>
      <c r="H1928" t="s">
        <v>16</v>
      </c>
      <c r="I1928" t="s">
        <v>23</v>
      </c>
    </row>
    <row r="1929" spans="1:9" x14ac:dyDescent="0.3">
      <c r="A1929">
        <v>1929</v>
      </c>
      <c r="B1929">
        <v>32</v>
      </c>
      <c r="C1929" t="s">
        <v>13</v>
      </c>
      <c r="D1929" t="s">
        <v>14</v>
      </c>
      <c r="E1929" t="s">
        <v>205</v>
      </c>
      <c r="F1929">
        <v>6</v>
      </c>
      <c r="G1929" s="1">
        <v>115000</v>
      </c>
      <c r="H1929" t="s">
        <v>20</v>
      </c>
      <c r="I1929" t="s">
        <v>56</v>
      </c>
    </row>
    <row r="1930" spans="1:9" x14ac:dyDescent="0.3">
      <c r="A1930">
        <v>1930</v>
      </c>
      <c r="B1930">
        <v>36</v>
      </c>
      <c r="C1930" t="s">
        <v>8</v>
      </c>
      <c r="D1930" t="s">
        <v>9</v>
      </c>
      <c r="E1930" t="s">
        <v>202</v>
      </c>
      <c r="F1930">
        <v>8</v>
      </c>
      <c r="G1930" s="1">
        <v>135000</v>
      </c>
      <c r="H1930" t="s">
        <v>16</v>
      </c>
      <c r="I1930" t="s">
        <v>23</v>
      </c>
    </row>
    <row r="1931" spans="1:9" x14ac:dyDescent="0.3">
      <c r="A1931">
        <v>1931</v>
      </c>
      <c r="B1931">
        <v>27</v>
      </c>
      <c r="C1931" t="s">
        <v>8</v>
      </c>
      <c r="D1931" t="s">
        <v>9</v>
      </c>
      <c r="E1931" t="s">
        <v>206</v>
      </c>
      <c r="F1931">
        <v>2</v>
      </c>
      <c r="G1931" s="1">
        <v>65000</v>
      </c>
      <c r="H1931" t="s">
        <v>16</v>
      </c>
      <c r="I1931" t="s">
        <v>12</v>
      </c>
    </row>
    <row r="1932" spans="1:9" x14ac:dyDescent="0.3">
      <c r="A1932">
        <v>1932</v>
      </c>
      <c r="B1932">
        <v>43</v>
      </c>
      <c r="C1932" t="s">
        <v>13</v>
      </c>
      <c r="D1932" t="s">
        <v>18</v>
      </c>
      <c r="E1932" t="s">
        <v>204</v>
      </c>
      <c r="F1932">
        <v>14</v>
      </c>
      <c r="G1932" s="1">
        <v>190000</v>
      </c>
      <c r="H1932" t="s">
        <v>32</v>
      </c>
      <c r="I1932" t="s">
        <v>23</v>
      </c>
    </row>
    <row r="1933" spans="1:9" x14ac:dyDescent="0.3">
      <c r="A1933">
        <v>1933</v>
      </c>
      <c r="B1933">
        <v>34</v>
      </c>
      <c r="C1933" t="s">
        <v>8</v>
      </c>
      <c r="D1933" t="s">
        <v>14</v>
      </c>
      <c r="E1933" t="s">
        <v>203</v>
      </c>
      <c r="F1933">
        <v>8</v>
      </c>
      <c r="G1933" s="1">
        <v>140000</v>
      </c>
      <c r="H1933" t="s">
        <v>20</v>
      </c>
      <c r="I1933" t="s">
        <v>12</v>
      </c>
    </row>
    <row r="1934" spans="1:9" x14ac:dyDescent="0.3">
      <c r="A1934">
        <v>1934</v>
      </c>
      <c r="B1934">
        <v>46</v>
      </c>
      <c r="C1934" t="s">
        <v>8</v>
      </c>
      <c r="D1934" t="s">
        <v>18</v>
      </c>
      <c r="E1934" t="s">
        <v>202</v>
      </c>
      <c r="F1934">
        <v>16</v>
      </c>
      <c r="G1934" s="1">
        <v>185000</v>
      </c>
      <c r="H1934" t="s">
        <v>20</v>
      </c>
      <c r="I1934" t="s">
        <v>12</v>
      </c>
    </row>
    <row r="1935" spans="1:9" x14ac:dyDescent="0.3">
      <c r="A1935">
        <v>1935</v>
      </c>
      <c r="B1935">
        <v>33</v>
      </c>
      <c r="C1935" t="s">
        <v>13</v>
      </c>
      <c r="D1935" t="s">
        <v>9</v>
      </c>
      <c r="E1935" t="s">
        <v>205</v>
      </c>
      <c r="F1935">
        <v>7</v>
      </c>
      <c r="G1935" s="1">
        <v>130000</v>
      </c>
      <c r="H1935" t="s">
        <v>20</v>
      </c>
      <c r="I1935" t="s">
        <v>23</v>
      </c>
    </row>
    <row r="1936" spans="1:9" x14ac:dyDescent="0.3">
      <c r="A1936">
        <v>1936</v>
      </c>
      <c r="B1936">
        <v>30</v>
      </c>
      <c r="C1936" t="s">
        <v>13</v>
      </c>
      <c r="D1936" t="s">
        <v>14</v>
      </c>
      <c r="E1936" t="s">
        <v>206</v>
      </c>
      <c r="F1936">
        <v>5</v>
      </c>
      <c r="G1936" s="1">
        <v>105000</v>
      </c>
      <c r="H1936" t="s">
        <v>11</v>
      </c>
      <c r="I1936" t="s">
        <v>23</v>
      </c>
    </row>
    <row r="1937" spans="1:9" x14ac:dyDescent="0.3">
      <c r="A1937">
        <v>1937</v>
      </c>
      <c r="B1937">
        <v>50</v>
      </c>
      <c r="C1937" t="s">
        <v>8</v>
      </c>
      <c r="D1937" t="s">
        <v>18</v>
      </c>
      <c r="E1937" t="s">
        <v>204</v>
      </c>
      <c r="F1937">
        <v>19</v>
      </c>
      <c r="G1937" s="1">
        <v>200000</v>
      </c>
      <c r="H1937" t="s">
        <v>20</v>
      </c>
      <c r="I1937" t="s">
        <v>23</v>
      </c>
    </row>
    <row r="1938" spans="1:9" x14ac:dyDescent="0.3">
      <c r="A1938">
        <v>1938</v>
      </c>
      <c r="B1938">
        <v>30</v>
      </c>
      <c r="C1938" t="s">
        <v>8</v>
      </c>
      <c r="D1938" t="s">
        <v>9</v>
      </c>
      <c r="E1938" t="s">
        <v>203</v>
      </c>
      <c r="F1938">
        <v>5</v>
      </c>
      <c r="G1938" s="1">
        <v>100000</v>
      </c>
      <c r="H1938" t="s">
        <v>27</v>
      </c>
      <c r="I1938" t="s">
        <v>12</v>
      </c>
    </row>
    <row r="1939" spans="1:9" x14ac:dyDescent="0.3">
      <c r="A1939">
        <v>1939</v>
      </c>
      <c r="B1939">
        <v>42</v>
      </c>
      <c r="C1939" t="s">
        <v>8</v>
      </c>
      <c r="D1939" t="s">
        <v>14</v>
      </c>
      <c r="E1939" t="s">
        <v>202</v>
      </c>
      <c r="F1939">
        <v>13</v>
      </c>
      <c r="G1939" s="1">
        <v>170000</v>
      </c>
      <c r="H1939" t="s">
        <v>16</v>
      </c>
      <c r="I1939" t="s">
        <v>39</v>
      </c>
    </row>
    <row r="1940" spans="1:9" x14ac:dyDescent="0.3">
      <c r="A1940">
        <v>1940</v>
      </c>
      <c r="B1940">
        <v>33</v>
      </c>
      <c r="C1940" t="s">
        <v>13</v>
      </c>
      <c r="D1940" t="s">
        <v>9</v>
      </c>
      <c r="E1940" t="s">
        <v>205</v>
      </c>
      <c r="F1940">
        <v>6</v>
      </c>
      <c r="G1940" s="1">
        <v>115000</v>
      </c>
      <c r="H1940" t="s">
        <v>20</v>
      </c>
      <c r="I1940" t="s">
        <v>56</v>
      </c>
    </row>
    <row r="1941" spans="1:9" x14ac:dyDescent="0.3">
      <c r="A1941">
        <v>1941</v>
      </c>
      <c r="B1941">
        <v>45</v>
      </c>
      <c r="C1941" t="s">
        <v>8</v>
      </c>
      <c r="D1941" t="s">
        <v>18</v>
      </c>
      <c r="E1941" t="s">
        <v>204</v>
      </c>
      <c r="F1941">
        <v>16</v>
      </c>
      <c r="G1941" s="1">
        <v>185000</v>
      </c>
      <c r="H1941" t="s">
        <v>11</v>
      </c>
      <c r="I1941" t="s">
        <v>44</v>
      </c>
    </row>
    <row r="1942" spans="1:9" x14ac:dyDescent="0.3">
      <c r="A1942">
        <v>1942</v>
      </c>
      <c r="B1942">
        <v>29</v>
      </c>
      <c r="C1942" t="s">
        <v>13</v>
      </c>
      <c r="D1942" t="s">
        <v>9</v>
      </c>
      <c r="E1942" t="s">
        <v>206</v>
      </c>
      <c r="F1942">
        <v>4</v>
      </c>
      <c r="G1942" s="1">
        <v>90000</v>
      </c>
      <c r="H1942" t="s">
        <v>20</v>
      </c>
      <c r="I1942" t="s">
        <v>56</v>
      </c>
    </row>
    <row r="1943" spans="1:9" x14ac:dyDescent="0.3">
      <c r="A1943">
        <v>1943</v>
      </c>
      <c r="B1943">
        <v>39</v>
      </c>
      <c r="C1943" t="s">
        <v>13</v>
      </c>
      <c r="D1943" t="s">
        <v>14</v>
      </c>
      <c r="E1943" t="s">
        <v>202</v>
      </c>
      <c r="F1943">
        <v>12</v>
      </c>
      <c r="G1943" s="1">
        <v>160000</v>
      </c>
      <c r="H1943" t="s">
        <v>16</v>
      </c>
      <c r="I1943" t="s">
        <v>23</v>
      </c>
    </row>
    <row r="1944" spans="1:9" x14ac:dyDescent="0.3">
      <c r="A1944">
        <v>1944</v>
      </c>
      <c r="B1944">
        <v>27</v>
      </c>
      <c r="C1944" t="s">
        <v>8</v>
      </c>
      <c r="D1944" t="s">
        <v>9</v>
      </c>
      <c r="E1944" t="s">
        <v>203</v>
      </c>
      <c r="F1944">
        <v>3</v>
      </c>
      <c r="G1944" s="1">
        <v>80000</v>
      </c>
      <c r="H1944" t="s">
        <v>16</v>
      </c>
      <c r="I1944" t="s">
        <v>39</v>
      </c>
    </row>
    <row r="1945" spans="1:9" x14ac:dyDescent="0.3">
      <c r="A1945">
        <v>1945</v>
      </c>
      <c r="B1945">
        <v>49</v>
      </c>
      <c r="C1945" t="s">
        <v>8</v>
      </c>
      <c r="D1945" t="s">
        <v>18</v>
      </c>
      <c r="E1945" t="s">
        <v>204</v>
      </c>
      <c r="F1945">
        <v>17</v>
      </c>
      <c r="G1945" s="1">
        <v>195000</v>
      </c>
      <c r="H1945" t="s">
        <v>32</v>
      </c>
      <c r="I1945" t="s">
        <v>12</v>
      </c>
    </row>
    <row r="1946" spans="1:9" x14ac:dyDescent="0.3">
      <c r="A1946">
        <v>1946</v>
      </c>
      <c r="B1946">
        <v>32</v>
      </c>
      <c r="C1946" t="s">
        <v>13</v>
      </c>
      <c r="D1946" t="s">
        <v>14</v>
      </c>
      <c r="E1946" t="s">
        <v>205</v>
      </c>
      <c r="F1946">
        <v>6</v>
      </c>
      <c r="G1946" s="1">
        <v>115000</v>
      </c>
      <c r="H1946" t="s">
        <v>16</v>
      </c>
      <c r="I1946" t="s">
        <v>39</v>
      </c>
    </row>
    <row r="1947" spans="1:9" x14ac:dyDescent="0.3">
      <c r="A1947">
        <v>1947</v>
      </c>
      <c r="B1947">
        <v>36</v>
      </c>
      <c r="C1947" t="s">
        <v>8</v>
      </c>
      <c r="D1947" t="s">
        <v>9</v>
      </c>
      <c r="E1947" t="s">
        <v>202</v>
      </c>
      <c r="F1947">
        <v>8</v>
      </c>
      <c r="G1947" s="1">
        <v>135000</v>
      </c>
      <c r="H1947" t="s">
        <v>20</v>
      </c>
      <c r="I1947" t="s">
        <v>56</v>
      </c>
    </row>
    <row r="1948" spans="1:9" x14ac:dyDescent="0.3">
      <c r="A1948">
        <v>1948</v>
      </c>
      <c r="B1948">
        <v>27</v>
      </c>
      <c r="C1948" t="s">
        <v>8</v>
      </c>
      <c r="D1948" t="s">
        <v>9</v>
      </c>
      <c r="E1948" t="s">
        <v>206</v>
      </c>
      <c r="F1948">
        <v>2</v>
      </c>
      <c r="G1948" s="1">
        <v>65000</v>
      </c>
      <c r="H1948" t="s">
        <v>16</v>
      </c>
      <c r="I1948" t="s">
        <v>12</v>
      </c>
    </row>
    <row r="1949" spans="1:9" x14ac:dyDescent="0.3">
      <c r="A1949">
        <v>1949</v>
      </c>
      <c r="B1949">
        <v>43</v>
      </c>
      <c r="C1949" t="s">
        <v>13</v>
      </c>
      <c r="D1949" t="s">
        <v>18</v>
      </c>
      <c r="E1949" t="s">
        <v>204</v>
      </c>
      <c r="F1949">
        <v>14</v>
      </c>
      <c r="G1949" s="1">
        <v>190000</v>
      </c>
      <c r="H1949" t="s">
        <v>27</v>
      </c>
      <c r="I1949" t="s">
        <v>28</v>
      </c>
    </row>
    <row r="1950" spans="1:9" x14ac:dyDescent="0.3">
      <c r="A1950">
        <v>1950</v>
      </c>
      <c r="B1950">
        <v>34</v>
      </c>
      <c r="C1950" t="s">
        <v>8</v>
      </c>
      <c r="D1950" t="s">
        <v>14</v>
      </c>
      <c r="E1950" t="s">
        <v>203</v>
      </c>
      <c r="F1950">
        <v>8</v>
      </c>
      <c r="G1950" s="1">
        <v>140000</v>
      </c>
      <c r="H1950" t="s">
        <v>16</v>
      </c>
      <c r="I1950" t="s">
        <v>17</v>
      </c>
    </row>
    <row r="1951" spans="1:9" x14ac:dyDescent="0.3">
      <c r="A1951">
        <v>1951</v>
      </c>
      <c r="B1951">
        <v>46</v>
      </c>
      <c r="C1951" t="s">
        <v>8</v>
      </c>
      <c r="D1951" t="s">
        <v>18</v>
      </c>
      <c r="E1951" t="s">
        <v>202</v>
      </c>
      <c r="F1951">
        <v>16</v>
      </c>
      <c r="G1951" s="1">
        <v>185000</v>
      </c>
      <c r="H1951" t="s">
        <v>20</v>
      </c>
      <c r="I1951" t="s">
        <v>56</v>
      </c>
    </row>
    <row r="1952" spans="1:9" x14ac:dyDescent="0.3">
      <c r="A1952">
        <v>1952</v>
      </c>
      <c r="B1952">
        <v>33</v>
      </c>
      <c r="C1952" t="s">
        <v>13</v>
      </c>
      <c r="D1952" t="s">
        <v>9</v>
      </c>
      <c r="E1952" t="s">
        <v>205</v>
      </c>
      <c r="F1952">
        <v>7</v>
      </c>
      <c r="G1952" s="1">
        <v>130000</v>
      </c>
      <c r="H1952" t="s">
        <v>20</v>
      </c>
      <c r="I1952" t="s">
        <v>23</v>
      </c>
    </row>
    <row r="1953" spans="1:9" x14ac:dyDescent="0.3">
      <c r="A1953">
        <v>1953</v>
      </c>
      <c r="B1953">
        <v>30</v>
      </c>
      <c r="C1953" t="s">
        <v>13</v>
      </c>
      <c r="D1953" t="s">
        <v>14</v>
      </c>
      <c r="E1953" t="s">
        <v>206</v>
      </c>
      <c r="F1953">
        <v>5</v>
      </c>
      <c r="G1953" s="1">
        <v>105000</v>
      </c>
      <c r="H1953" t="s">
        <v>20</v>
      </c>
      <c r="I1953" t="s">
        <v>12</v>
      </c>
    </row>
    <row r="1954" spans="1:9" x14ac:dyDescent="0.3">
      <c r="A1954">
        <v>1954</v>
      </c>
      <c r="B1954">
        <v>50</v>
      </c>
      <c r="C1954" t="s">
        <v>8</v>
      </c>
      <c r="D1954" t="s">
        <v>18</v>
      </c>
      <c r="E1954" t="s">
        <v>204</v>
      </c>
      <c r="F1954">
        <v>19</v>
      </c>
      <c r="G1954" s="1">
        <v>200000</v>
      </c>
      <c r="H1954" t="s">
        <v>20</v>
      </c>
      <c r="I1954" t="s">
        <v>12</v>
      </c>
    </row>
    <row r="1955" spans="1:9" x14ac:dyDescent="0.3">
      <c r="A1955">
        <v>1955</v>
      </c>
      <c r="B1955">
        <v>30</v>
      </c>
      <c r="C1955" t="s">
        <v>8</v>
      </c>
      <c r="D1955" t="s">
        <v>9</v>
      </c>
      <c r="E1955" t="s">
        <v>203</v>
      </c>
      <c r="F1955">
        <v>5</v>
      </c>
      <c r="G1955" s="1">
        <v>100000</v>
      </c>
      <c r="H1955" t="s">
        <v>16</v>
      </c>
      <c r="I1955" t="s">
        <v>17</v>
      </c>
    </row>
    <row r="1956" spans="1:9" x14ac:dyDescent="0.3">
      <c r="A1956">
        <v>1956</v>
      </c>
      <c r="B1956">
        <v>42</v>
      </c>
      <c r="C1956" t="s">
        <v>8</v>
      </c>
      <c r="D1956" t="s">
        <v>14</v>
      </c>
      <c r="E1956" t="s">
        <v>202</v>
      </c>
      <c r="F1956">
        <v>13</v>
      </c>
      <c r="G1956" s="1">
        <v>170000</v>
      </c>
      <c r="H1956" t="s">
        <v>16</v>
      </c>
      <c r="I1956" t="s">
        <v>23</v>
      </c>
    </row>
    <row r="1957" spans="1:9" x14ac:dyDescent="0.3">
      <c r="A1957">
        <v>1957</v>
      </c>
      <c r="B1957">
        <v>33</v>
      </c>
      <c r="C1957" t="s">
        <v>13</v>
      </c>
      <c r="D1957" t="s">
        <v>9</v>
      </c>
      <c r="E1957" t="s">
        <v>205</v>
      </c>
      <c r="F1957">
        <v>6</v>
      </c>
      <c r="G1957" s="1">
        <v>115000</v>
      </c>
      <c r="H1957" t="s">
        <v>27</v>
      </c>
      <c r="I1957" t="s">
        <v>30</v>
      </c>
    </row>
    <row r="1958" spans="1:9" x14ac:dyDescent="0.3">
      <c r="A1958">
        <v>1958</v>
      </c>
      <c r="B1958">
        <v>45</v>
      </c>
      <c r="C1958" t="s">
        <v>8</v>
      </c>
      <c r="D1958" t="s">
        <v>18</v>
      </c>
      <c r="E1958" t="s">
        <v>204</v>
      </c>
      <c r="F1958">
        <v>16</v>
      </c>
      <c r="G1958" s="1">
        <v>185000</v>
      </c>
      <c r="H1958" t="s">
        <v>27</v>
      </c>
      <c r="I1958" t="s">
        <v>28</v>
      </c>
    </row>
    <row r="1959" spans="1:9" x14ac:dyDescent="0.3">
      <c r="A1959">
        <v>1959</v>
      </c>
      <c r="B1959">
        <v>29</v>
      </c>
      <c r="C1959" t="s">
        <v>13</v>
      </c>
      <c r="D1959" t="s">
        <v>9</v>
      </c>
      <c r="E1959" t="s">
        <v>206</v>
      </c>
      <c r="F1959">
        <v>4</v>
      </c>
      <c r="G1959" s="1">
        <v>90000</v>
      </c>
      <c r="H1959" t="s">
        <v>11</v>
      </c>
      <c r="I1959" t="s">
        <v>12</v>
      </c>
    </row>
    <row r="1960" spans="1:9" x14ac:dyDescent="0.3">
      <c r="A1960">
        <v>1960</v>
      </c>
      <c r="B1960">
        <v>39</v>
      </c>
      <c r="C1960" t="s">
        <v>13</v>
      </c>
      <c r="D1960" t="s">
        <v>14</v>
      </c>
      <c r="E1960" t="s">
        <v>202</v>
      </c>
      <c r="F1960">
        <v>12</v>
      </c>
      <c r="G1960" s="1">
        <v>160000</v>
      </c>
      <c r="H1960" t="s">
        <v>27</v>
      </c>
      <c r="I1960" t="s">
        <v>30</v>
      </c>
    </row>
    <row r="1961" spans="1:9" x14ac:dyDescent="0.3">
      <c r="A1961">
        <v>1961</v>
      </c>
      <c r="B1961">
        <v>27</v>
      </c>
      <c r="C1961" t="s">
        <v>8</v>
      </c>
      <c r="D1961" t="s">
        <v>9</v>
      </c>
      <c r="E1961" t="s">
        <v>203</v>
      </c>
      <c r="F1961">
        <v>3</v>
      </c>
      <c r="G1961" s="1">
        <v>80000</v>
      </c>
      <c r="H1961" t="s">
        <v>11</v>
      </c>
      <c r="I1961" t="s">
        <v>12</v>
      </c>
    </row>
    <row r="1962" spans="1:9" x14ac:dyDescent="0.3">
      <c r="A1962">
        <v>1962</v>
      </c>
      <c r="B1962">
        <v>49</v>
      </c>
      <c r="C1962" t="s">
        <v>8</v>
      </c>
      <c r="D1962" t="s">
        <v>18</v>
      </c>
      <c r="E1962" t="s">
        <v>204</v>
      </c>
      <c r="F1962">
        <v>17</v>
      </c>
      <c r="G1962" s="1">
        <v>195000</v>
      </c>
      <c r="H1962" t="s">
        <v>11</v>
      </c>
      <c r="I1962" t="s">
        <v>35</v>
      </c>
    </row>
    <row r="1963" spans="1:9" x14ac:dyDescent="0.3">
      <c r="A1963">
        <v>1963</v>
      </c>
      <c r="B1963">
        <v>32</v>
      </c>
      <c r="C1963" t="s">
        <v>13</v>
      </c>
      <c r="D1963" t="s">
        <v>14</v>
      </c>
      <c r="E1963" t="s">
        <v>205</v>
      </c>
      <c r="F1963">
        <v>6</v>
      </c>
      <c r="G1963" s="1">
        <v>115000</v>
      </c>
      <c r="H1963" t="s">
        <v>16</v>
      </c>
      <c r="I1963" t="s">
        <v>39</v>
      </c>
    </row>
    <row r="1964" spans="1:9" x14ac:dyDescent="0.3">
      <c r="A1964">
        <v>1964</v>
      </c>
      <c r="B1964">
        <v>36</v>
      </c>
      <c r="C1964" t="s">
        <v>8</v>
      </c>
      <c r="D1964" t="s">
        <v>9</v>
      </c>
      <c r="E1964" t="s">
        <v>202</v>
      </c>
      <c r="F1964">
        <v>8</v>
      </c>
      <c r="G1964" s="1">
        <v>135000</v>
      </c>
      <c r="H1964" t="s">
        <v>11</v>
      </c>
      <c r="I1964" t="s">
        <v>44</v>
      </c>
    </row>
    <row r="1965" spans="1:9" x14ac:dyDescent="0.3">
      <c r="A1965">
        <v>1965</v>
      </c>
      <c r="B1965">
        <v>27</v>
      </c>
      <c r="C1965" t="s">
        <v>8</v>
      </c>
      <c r="D1965" t="s">
        <v>9</v>
      </c>
      <c r="E1965" t="s">
        <v>206</v>
      </c>
      <c r="F1965">
        <v>2</v>
      </c>
      <c r="G1965" s="1">
        <v>65000</v>
      </c>
      <c r="H1965" t="s">
        <v>27</v>
      </c>
      <c r="I1965" t="s">
        <v>12</v>
      </c>
    </row>
    <row r="1966" spans="1:9" x14ac:dyDescent="0.3">
      <c r="A1966">
        <v>1966</v>
      </c>
      <c r="B1966">
        <v>43</v>
      </c>
      <c r="C1966" t="s">
        <v>13</v>
      </c>
      <c r="D1966" t="s">
        <v>18</v>
      </c>
      <c r="E1966" t="s">
        <v>204</v>
      </c>
      <c r="F1966">
        <v>14</v>
      </c>
      <c r="G1966" s="1">
        <v>190000</v>
      </c>
      <c r="H1966" t="s">
        <v>16</v>
      </c>
      <c r="I1966" t="s">
        <v>39</v>
      </c>
    </row>
    <row r="1967" spans="1:9" x14ac:dyDescent="0.3">
      <c r="A1967">
        <v>1967</v>
      </c>
      <c r="B1967">
        <v>34</v>
      </c>
      <c r="C1967" t="s">
        <v>8</v>
      </c>
      <c r="D1967" t="s">
        <v>14</v>
      </c>
      <c r="E1967" t="s">
        <v>203</v>
      </c>
      <c r="F1967">
        <v>8</v>
      </c>
      <c r="G1967" s="1">
        <v>140000</v>
      </c>
      <c r="H1967" t="s">
        <v>16</v>
      </c>
      <c r="I1967" t="s">
        <v>12</v>
      </c>
    </row>
    <row r="1968" spans="1:9" x14ac:dyDescent="0.3">
      <c r="A1968">
        <v>1968</v>
      </c>
      <c r="B1968">
        <v>46</v>
      </c>
      <c r="C1968" t="s">
        <v>8</v>
      </c>
      <c r="D1968" t="s">
        <v>18</v>
      </c>
      <c r="E1968" t="s">
        <v>202</v>
      </c>
      <c r="F1968">
        <v>16</v>
      </c>
      <c r="G1968" s="1">
        <v>185000</v>
      </c>
      <c r="H1968" t="s">
        <v>20</v>
      </c>
      <c r="I1968" t="s">
        <v>23</v>
      </c>
    </row>
    <row r="1969" spans="1:9" x14ac:dyDescent="0.3">
      <c r="A1969">
        <v>1969</v>
      </c>
      <c r="B1969">
        <v>33</v>
      </c>
      <c r="C1969" t="s">
        <v>13</v>
      </c>
      <c r="D1969" t="s">
        <v>9</v>
      </c>
      <c r="E1969" t="s">
        <v>205</v>
      </c>
      <c r="F1969">
        <v>7</v>
      </c>
      <c r="G1969" s="1">
        <v>130000</v>
      </c>
      <c r="H1969" t="s">
        <v>16</v>
      </c>
      <c r="I1969" t="s">
        <v>17</v>
      </c>
    </row>
    <row r="1970" spans="1:9" x14ac:dyDescent="0.3">
      <c r="A1970">
        <v>1970</v>
      </c>
      <c r="B1970">
        <v>30</v>
      </c>
      <c r="C1970" t="s">
        <v>13</v>
      </c>
      <c r="D1970" t="s">
        <v>14</v>
      </c>
      <c r="E1970" t="s">
        <v>206</v>
      </c>
      <c r="F1970">
        <v>5</v>
      </c>
      <c r="G1970" s="1">
        <v>105000</v>
      </c>
      <c r="H1970" t="s">
        <v>11</v>
      </c>
      <c r="I1970" t="s">
        <v>23</v>
      </c>
    </row>
    <row r="1971" spans="1:9" x14ac:dyDescent="0.3">
      <c r="A1971">
        <v>1971</v>
      </c>
      <c r="B1971">
        <v>50</v>
      </c>
      <c r="C1971" t="s">
        <v>8</v>
      </c>
      <c r="D1971" t="s">
        <v>18</v>
      </c>
      <c r="E1971" t="s">
        <v>204</v>
      </c>
      <c r="F1971">
        <v>19</v>
      </c>
      <c r="G1971" s="1">
        <v>200000</v>
      </c>
      <c r="H1971" t="s">
        <v>16</v>
      </c>
      <c r="I1971" t="s">
        <v>12</v>
      </c>
    </row>
    <row r="1972" spans="1:9" x14ac:dyDescent="0.3">
      <c r="A1972">
        <v>1972</v>
      </c>
      <c r="B1972">
        <v>30</v>
      </c>
      <c r="C1972" t="s">
        <v>8</v>
      </c>
      <c r="D1972" t="s">
        <v>9</v>
      </c>
      <c r="E1972" t="s">
        <v>203</v>
      </c>
      <c r="F1972">
        <v>5</v>
      </c>
      <c r="G1972" s="1">
        <v>100000</v>
      </c>
      <c r="H1972" t="s">
        <v>27</v>
      </c>
      <c r="I1972" t="s">
        <v>28</v>
      </c>
    </row>
    <row r="1973" spans="1:9" x14ac:dyDescent="0.3">
      <c r="A1973">
        <v>1973</v>
      </c>
      <c r="B1973">
        <v>42</v>
      </c>
      <c r="C1973" t="s">
        <v>8</v>
      </c>
      <c r="D1973" t="s">
        <v>14</v>
      </c>
      <c r="E1973" t="s">
        <v>202</v>
      </c>
      <c r="F1973">
        <v>13</v>
      </c>
      <c r="G1973" s="1">
        <v>170000</v>
      </c>
      <c r="H1973" t="s">
        <v>32</v>
      </c>
      <c r="I1973" t="s">
        <v>33</v>
      </c>
    </row>
    <row r="1974" spans="1:9" x14ac:dyDescent="0.3">
      <c r="A1974">
        <v>1974</v>
      </c>
      <c r="B1974">
        <v>33</v>
      </c>
      <c r="C1974" t="s">
        <v>13</v>
      </c>
      <c r="D1974" t="s">
        <v>9</v>
      </c>
      <c r="E1974" t="s">
        <v>205</v>
      </c>
      <c r="F1974">
        <v>6</v>
      </c>
      <c r="G1974" s="1">
        <v>115000</v>
      </c>
      <c r="H1974" t="s">
        <v>27</v>
      </c>
      <c r="I1974" t="s">
        <v>30</v>
      </c>
    </row>
    <row r="1975" spans="1:9" x14ac:dyDescent="0.3">
      <c r="A1975">
        <v>1975</v>
      </c>
      <c r="B1975">
        <v>45</v>
      </c>
      <c r="C1975" t="s">
        <v>8</v>
      </c>
      <c r="D1975" t="s">
        <v>18</v>
      </c>
      <c r="E1975" t="s">
        <v>204</v>
      </c>
      <c r="F1975">
        <v>16</v>
      </c>
      <c r="G1975" s="1">
        <v>185000</v>
      </c>
      <c r="H1975" t="s">
        <v>20</v>
      </c>
      <c r="I1975" t="s">
        <v>56</v>
      </c>
    </row>
    <row r="1976" spans="1:9" x14ac:dyDescent="0.3">
      <c r="A1976">
        <v>1976</v>
      </c>
      <c r="B1976">
        <v>29</v>
      </c>
      <c r="C1976" t="s">
        <v>13</v>
      </c>
      <c r="D1976" t="s">
        <v>9</v>
      </c>
      <c r="E1976" t="s">
        <v>206</v>
      </c>
      <c r="F1976">
        <v>4</v>
      </c>
      <c r="G1976" s="1">
        <v>90000</v>
      </c>
      <c r="H1976" t="s">
        <v>11</v>
      </c>
      <c r="I1976" t="s">
        <v>23</v>
      </c>
    </row>
    <row r="1977" spans="1:9" x14ac:dyDescent="0.3">
      <c r="A1977">
        <v>1977</v>
      </c>
      <c r="B1977">
        <v>39</v>
      </c>
      <c r="C1977" t="s">
        <v>13</v>
      </c>
      <c r="D1977" t="s">
        <v>14</v>
      </c>
      <c r="E1977" t="s">
        <v>202</v>
      </c>
      <c r="F1977">
        <v>12</v>
      </c>
      <c r="G1977" s="1">
        <v>160000</v>
      </c>
      <c r="H1977" t="s">
        <v>27</v>
      </c>
      <c r="I1977" t="s">
        <v>12</v>
      </c>
    </row>
    <row r="1978" spans="1:9" x14ac:dyDescent="0.3">
      <c r="A1978">
        <v>1978</v>
      </c>
      <c r="B1978">
        <v>27</v>
      </c>
      <c r="C1978" t="s">
        <v>8</v>
      </c>
      <c r="D1978" t="s">
        <v>9</v>
      </c>
      <c r="E1978" t="s">
        <v>203</v>
      </c>
      <c r="F1978">
        <v>3</v>
      </c>
      <c r="G1978" s="1">
        <v>80000</v>
      </c>
      <c r="H1978" t="s">
        <v>32</v>
      </c>
      <c r="I1978" t="s">
        <v>12</v>
      </c>
    </row>
    <row r="1979" spans="1:9" x14ac:dyDescent="0.3">
      <c r="A1979">
        <v>1979</v>
      </c>
      <c r="B1979">
        <v>49</v>
      </c>
      <c r="C1979" t="s">
        <v>8</v>
      </c>
      <c r="D1979" t="s">
        <v>18</v>
      </c>
      <c r="E1979" t="s">
        <v>204</v>
      </c>
      <c r="F1979">
        <v>17</v>
      </c>
      <c r="G1979" s="1">
        <v>195000</v>
      </c>
      <c r="H1979" t="s">
        <v>11</v>
      </c>
      <c r="I1979" t="s">
        <v>23</v>
      </c>
    </row>
    <row r="1980" spans="1:9" x14ac:dyDescent="0.3">
      <c r="A1980">
        <v>1980</v>
      </c>
      <c r="B1980">
        <v>32</v>
      </c>
      <c r="C1980" t="s">
        <v>13</v>
      </c>
      <c r="D1980" t="s">
        <v>14</v>
      </c>
      <c r="E1980" t="s">
        <v>205</v>
      </c>
      <c r="F1980">
        <v>6</v>
      </c>
      <c r="G1980" s="1">
        <v>115000</v>
      </c>
      <c r="H1980" t="s">
        <v>20</v>
      </c>
      <c r="I1980" t="s">
        <v>23</v>
      </c>
    </row>
    <row r="1981" spans="1:9" x14ac:dyDescent="0.3">
      <c r="A1981">
        <v>1981</v>
      </c>
      <c r="B1981">
        <v>36</v>
      </c>
      <c r="C1981" t="s">
        <v>8</v>
      </c>
      <c r="D1981" t="s">
        <v>9</v>
      </c>
      <c r="E1981" t="s">
        <v>202</v>
      </c>
      <c r="F1981">
        <v>8</v>
      </c>
      <c r="G1981" s="1">
        <v>135000</v>
      </c>
      <c r="H1981" t="s">
        <v>11</v>
      </c>
      <c r="I1981" t="s">
        <v>44</v>
      </c>
    </row>
    <row r="1982" spans="1:9" x14ac:dyDescent="0.3">
      <c r="A1982">
        <v>1982</v>
      </c>
      <c r="B1982">
        <v>27</v>
      </c>
      <c r="C1982" t="s">
        <v>8</v>
      </c>
      <c r="D1982" t="s">
        <v>9</v>
      </c>
      <c r="E1982" t="s">
        <v>206</v>
      </c>
      <c r="F1982">
        <v>2</v>
      </c>
      <c r="G1982" s="1">
        <v>65000</v>
      </c>
      <c r="H1982" t="s">
        <v>11</v>
      </c>
      <c r="I1982" t="s">
        <v>44</v>
      </c>
    </row>
    <row r="1983" spans="1:9" x14ac:dyDescent="0.3">
      <c r="A1983">
        <v>1983</v>
      </c>
      <c r="B1983">
        <v>43</v>
      </c>
      <c r="C1983" t="s">
        <v>13</v>
      </c>
      <c r="D1983" t="s">
        <v>18</v>
      </c>
      <c r="E1983" t="s">
        <v>204</v>
      </c>
      <c r="F1983">
        <v>14</v>
      </c>
      <c r="G1983" s="1">
        <v>190000</v>
      </c>
      <c r="H1983" t="s">
        <v>32</v>
      </c>
      <c r="I1983" t="s">
        <v>33</v>
      </c>
    </row>
    <row r="1984" spans="1:9" x14ac:dyDescent="0.3">
      <c r="A1984">
        <v>1984</v>
      </c>
      <c r="B1984">
        <v>34</v>
      </c>
      <c r="C1984" t="s">
        <v>8</v>
      </c>
      <c r="D1984" t="s">
        <v>14</v>
      </c>
      <c r="E1984" t="s">
        <v>203</v>
      </c>
      <c r="F1984">
        <v>8</v>
      </c>
      <c r="G1984" s="1">
        <v>140000</v>
      </c>
      <c r="H1984" t="s">
        <v>20</v>
      </c>
      <c r="I1984" t="s">
        <v>12</v>
      </c>
    </row>
    <row r="1985" spans="1:9" x14ac:dyDescent="0.3">
      <c r="A1985">
        <v>1985</v>
      </c>
      <c r="B1985">
        <v>46</v>
      </c>
      <c r="C1985" t="s">
        <v>8</v>
      </c>
      <c r="D1985" t="s">
        <v>18</v>
      </c>
      <c r="E1985" t="s">
        <v>202</v>
      </c>
      <c r="F1985">
        <v>16</v>
      </c>
      <c r="G1985" s="1">
        <v>185000</v>
      </c>
      <c r="H1985" t="s">
        <v>16</v>
      </c>
      <c r="I1985" t="s">
        <v>12</v>
      </c>
    </row>
    <row r="1986" spans="1:9" x14ac:dyDescent="0.3">
      <c r="A1986">
        <v>1986</v>
      </c>
      <c r="B1986">
        <v>33</v>
      </c>
      <c r="C1986" t="s">
        <v>13</v>
      </c>
      <c r="D1986" t="s">
        <v>9</v>
      </c>
      <c r="E1986" t="s">
        <v>205</v>
      </c>
      <c r="F1986">
        <v>7</v>
      </c>
      <c r="G1986" s="1">
        <v>130000</v>
      </c>
      <c r="H1986" t="s">
        <v>20</v>
      </c>
      <c r="I1986" t="s">
        <v>23</v>
      </c>
    </row>
    <row r="1987" spans="1:9" x14ac:dyDescent="0.3">
      <c r="A1987">
        <v>1987</v>
      </c>
      <c r="B1987">
        <v>30</v>
      </c>
      <c r="C1987" t="s">
        <v>13</v>
      </c>
      <c r="D1987" t="s">
        <v>14</v>
      </c>
      <c r="E1987" t="s">
        <v>206</v>
      </c>
      <c r="F1987">
        <v>5</v>
      </c>
      <c r="G1987" s="1">
        <v>105000</v>
      </c>
      <c r="H1987" t="s">
        <v>20</v>
      </c>
      <c r="I1987" t="s">
        <v>12</v>
      </c>
    </row>
    <row r="1988" spans="1:9" x14ac:dyDescent="0.3">
      <c r="A1988">
        <v>1988</v>
      </c>
      <c r="B1988">
        <v>50</v>
      </c>
      <c r="C1988" t="s">
        <v>8</v>
      </c>
      <c r="D1988" t="s">
        <v>18</v>
      </c>
      <c r="E1988" t="s">
        <v>204</v>
      </c>
      <c r="F1988">
        <v>19</v>
      </c>
      <c r="G1988" s="1">
        <v>200000</v>
      </c>
      <c r="H1988" t="s">
        <v>16</v>
      </c>
      <c r="I1988" t="s">
        <v>17</v>
      </c>
    </row>
    <row r="1989" spans="1:9" x14ac:dyDescent="0.3">
      <c r="A1989">
        <v>1989</v>
      </c>
      <c r="B1989">
        <v>30</v>
      </c>
      <c r="C1989" t="s">
        <v>8</v>
      </c>
      <c r="D1989" t="s">
        <v>9</v>
      </c>
      <c r="E1989" t="s">
        <v>203</v>
      </c>
      <c r="F1989">
        <v>5</v>
      </c>
      <c r="G1989" s="1">
        <v>100000</v>
      </c>
      <c r="H1989" t="s">
        <v>32</v>
      </c>
      <c r="I1989" t="s">
        <v>12</v>
      </c>
    </row>
    <row r="1990" spans="1:9" x14ac:dyDescent="0.3">
      <c r="A1990">
        <v>1990</v>
      </c>
      <c r="B1990">
        <v>42</v>
      </c>
      <c r="C1990" t="s">
        <v>8</v>
      </c>
      <c r="D1990" t="s">
        <v>14</v>
      </c>
      <c r="E1990" t="s">
        <v>202</v>
      </c>
      <c r="F1990">
        <v>13</v>
      </c>
      <c r="G1990" s="1">
        <v>170000</v>
      </c>
      <c r="H1990" t="s">
        <v>20</v>
      </c>
      <c r="I1990" t="s">
        <v>56</v>
      </c>
    </row>
    <row r="1991" spans="1:9" x14ac:dyDescent="0.3">
      <c r="A1991">
        <v>1991</v>
      </c>
      <c r="B1991">
        <v>33</v>
      </c>
      <c r="C1991" t="s">
        <v>13</v>
      </c>
      <c r="D1991" t="s">
        <v>9</v>
      </c>
      <c r="E1991" t="s">
        <v>205</v>
      </c>
      <c r="F1991">
        <v>6</v>
      </c>
      <c r="G1991" s="1">
        <v>115000</v>
      </c>
      <c r="H1991" t="s">
        <v>32</v>
      </c>
      <c r="I1991" t="s">
        <v>33</v>
      </c>
    </row>
    <row r="1992" spans="1:9" x14ac:dyDescent="0.3">
      <c r="A1992">
        <v>1992</v>
      </c>
      <c r="B1992">
        <v>45</v>
      </c>
      <c r="C1992" t="s">
        <v>8</v>
      </c>
      <c r="D1992" t="s">
        <v>18</v>
      </c>
      <c r="E1992" t="s">
        <v>204</v>
      </c>
      <c r="F1992">
        <v>16</v>
      </c>
      <c r="G1992" s="1">
        <v>185000</v>
      </c>
      <c r="H1992" t="s">
        <v>32</v>
      </c>
      <c r="I1992" t="s">
        <v>23</v>
      </c>
    </row>
    <row r="1993" spans="1:9" x14ac:dyDescent="0.3">
      <c r="A1993">
        <v>1993</v>
      </c>
      <c r="B1993">
        <v>29</v>
      </c>
      <c r="C1993" t="s">
        <v>13</v>
      </c>
      <c r="D1993" t="s">
        <v>9</v>
      </c>
      <c r="E1993" t="s">
        <v>206</v>
      </c>
      <c r="F1993">
        <v>4</v>
      </c>
      <c r="G1993" s="1">
        <v>90000</v>
      </c>
      <c r="H1993" t="s">
        <v>11</v>
      </c>
      <c r="I1993" t="s">
        <v>23</v>
      </c>
    </row>
    <row r="1994" spans="1:9" x14ac:dyDescent="0.3">
      <c r="A1994">
        <v>1994</v>
      </c>
      <c r="B1994">
        <v>39</v>
      </c>
      <c r="C1994" t="s">
        <v>13</v>
      </c>
      <c r="D1994" t="s">
        <v>14</v>
      </c>
      <c r="E1994" t="s">
        <v>202</v>
      </c>
      <c r="F1994">
        <v>12</v>
      </c>
      <c r="G1994" s="1">
        <v>160000</v>
      </c>
      <c r="H1994" t="s">
        <v>11</v>
      </c>
      <c r="I1994" t="s">
        <v>23</v>
      </c>
    </row>
    <row r="1995" spans="1:9" x14ac:dyDescent="0.3">
      <c r="A1995">
        <v>1995</v>
      </c>
      <c r="B1995">
        <v>27</v>
      </c>
      <c r="C1995" t="s">
        <v>8</v>
      </c>
      <c r="D1995" t="s">
        <v>9</v>
      </c>
      <c r="E1995" t="s">
        <v>203</v>
      </c>
      <c r="F1995">
        <v>3</v>
      </c>
      <c r="G1995" s="1">
        <v>80000</v>
      </c>
      <c r="H1995" t="s">
        <v>27</v>
      </c>
      <c r="I1995" t="s">
        <v>30</v>
      </c>
    </row>
    <row r="1996" spans="1:9" x14ac:dyDescent="0.3">
      <c r="A1996">
        <v>1996</v>
      </c>
      <c r="B1996">
        <v>49</v>
      </c>
      <c r="C1996" t="s">
        <v>8</v>
      </c>
      <c r="D1996" t="s">
        <v>18</v>
      </c>
      <c r="E1996" t="s">
        <v>204</v>
      </c>
      <c r="F1996">
        <v>17</v>
      </c>
      <c r="G1996" s="1">
        <v>195000</v>
      </c>
      <c r="H1996" t="s">
        <v>16</v>
      </c>
      <c r="I1996" t="s">
        <v>39</v>
      </c>
    </row>
    <row r="1997" spans="1:9" x14ac:dyDescent="0.3">
      <c r="A1997">
        <v>1997</v>
      </c>
      <c r="B1997">
        <v>32</v>
      </c>
      <c r="C1997" t="s">
        <v>13</v>
      </c>
      <c r="D1997" t="s">
        <v>14</v>
      </c>
      <c r="E1997" t="s">
        <v>205</v>
      </c>
      <c r="F1997">
        <v>6</v>
      </c>
      <c r="G1997" s="1">
        <v>115000</v>
      </c>
      <c r="H1997" t="s">
        <v>32</v>
      </c>
      <c r="I1997" t="s">
        <v>23</v>
      </c>
    </row>
    <row r="1998" spans="1:9" x14ac:dyDescent="0.3">
      <c r="A1998">
        <v>1998</v>
      </c>
      <c r="B1998">
        <v>36</v>
      </c>
      <c r="C1998" t="s">
        <v>8</v>
      </c>
      <c r="D1998" t="s">
        <v>9</v>
      </c>
      <c r="E1998" t="s">
        <v>202</v>
      </c>
      <c r="F1998">
        <v>8</v>
      </c>
      <c r="G1998" s="1">
        <v>135000</v>
      </c>
      <c r="H1998" t="s">
        <v>27</v>
      </c>
      <c r="I1998" t="s">
        <v>28</v>
      </c>
    </row>
    <row r="1999" spans="1:9" x14ac:dyDescent="0.3">
      <c r="A1999">
        <v>1999</v>
      </c>
      <c r="B1999">
        <v>27</v>
      </c>
      <c r="C1999" t="s">
        <v>8</v>
      </c>
      <c r="D1999" t="s">
        <v>9</v>
      </c>
      <c r="E1999" t="s">
        <v>206</v>
      </c>
      <c r="F1999">
        <v>2</v>
      </c>
      <c r="G1999" s="1">
        <v>65000</v>
      </c>
      <c r="H1999" t="s">
        <v>32</v>
      </c>
      <c r="I1999" t="s">
        <v>23</v>
      </c>
    </row>
    <row r="2000" spans="1:9" x14ac:dyDescent="0.3">
      <c r="A2000">
        <v>2000</v>
      </c>
      <c r="B2000">
        <v>43</v>
      </c>
      <c r="C2000" t="s">
        <v>13</v>
      </c>
      <c r="D2000" t="s">
        <v>18</v>
      </c>
      <c r="E2000" t="s">
        <v>204</v>
      </c>
      <c r="F2000">
        <v>14</v>
      </c>
      <c r="G2000" s="1">
        <v>190000</v>
      </c>
      <c r="H2000" t="s">
        <v>11</v>
      </c>
      <c r="I2000" t="s">
        <v>12</v>
      </c>
    </row>
    <row r="2001" spans="1:9" x14ac:dyDescent="0.3">
      <c r="A2001">
        <v>2001</v>
      </c>
      <c r="B2001">
        <v>34</v>
      </c>
      <c r="C2001" t="s">
        <v>8</v>
      </c>
      <c r="D2001" t="s">
        <v>14</v>
      </c>
      <c r="E2001" t="s">
        <v>203</v>
      </c>
      <c r="F2001">
        <v>8</v>
      </c>
      <c r="G2001" s="1">
        <v>140000</v>
      </c>
      <c r="H2001" t="s">
        <v>16</v>
      </c>
      <c r="I2001" t="s">
        <v>23</v>
      </c>
    </row>
    <row r="2002" spans="1:9" x14ac:dyDescent="0.3">
      <c r="A2002">
        <v>2002</v>
      </c>
      <c r="B2002">
        <v>46</v>
      </c>
      <c r="C2002" t="s">
        <v>8</v>
      </c>
      <c r="D2002" t="s">
        <v>18</v>
      </c>
      <c r="E2002" t="s">
        <v>202</v>
      </c>
      <c r="F2002">
        <v>16</v>
      </c>
      <c r="G2002" s="1">
        <v>185000</v>
      </c>
      <c r="H2002" t="s">
        <v>32</v>
      </c>
      <c r="I2002" t="s">
        <v>12</v>
      </c>
    </row>
    <row r="2003" spans="1:9" x14ac:dyDescent="0.3">
      <c r="A2003">
        <v>2003</v>
      </c>
      <c r="B2003">
        <v>33</v>
      </c>
      <c r="C2003" t="s">
        <v>13</v>
      </c>
      <c r="D2003" t="s">
        <v>9</v>
      </c>
      <c r="E2003" t="s">
        <v>205</v>
      </c>
      <c r="F2003">
        <v>7</v>
      </c>
      <c r="G2003" s="1">
        <v>130000</v>
      </c>
      <c r="H2003" t="s">
        <v>20</v>
      </c>
      <c r="I2003" t="s">
        <v>56</v>
      </c>
    </row>
    <row r="2004" spans="1:9" x14ac:dyDescent="0.3">
      <c r="A2004">
        <v>2004</v>
      </c>
      <c r="B2004">
        <v>30</v>
      </c>
      <c r="C2004" t="s">
        <v>13</v>
      </c>
      <c r="D2004" t="s">
        <v>14</v>
      </c>
      <c r="E2004" t="s">
        <v>206</v>
      </c>
      <c r="F2004">
        <v>5</v>
      </c>
      <c r="G2004" s="1">
        <v>105000</v>
      </c>
      <c r="H2004" t="s">
        <v>32</v>
      </c>
      <c r="I2004" t="s">
        <v>23</v>
      </c>
    </row>
    <row r="2005" spans="1:9" x14ac:dyDescent="0.3">
      <c r="A2005">
        <v>2005</v>
      </c>
      <c r="B2005">
        <v>50</v>
      </c>
      <c r="C2005" t="s">
        <v>8</v>
      </c>
      <c r="D2005" t="s">
        <v>18</v>
      </c>
      <c r="E2005" t="s">
        <v>204</v>
      </c>
      <c r="F2005">
        <v>19</v>
      </c>
      <c r="G2005" s="1">
        <v>200000</v>
      </c>
      <c r="H2005" t="s">
        <v>20</v>
      </c>
      <c r="I2005" t="s">
        <v>23</v>
      </c>
    </row>
    <row r="2006" spans="1:9" x14ac:dyDescent="0.3">
      <c r="A2006">
        <v>2006</v>
      </c>
      <c r="B2006">
        <v>30</v>
      </c>
      <c r="C2006" t="s">
        <v>8</v>
      </c>
      <c r="D2006" t="s">
        <v>9</v>
      </c>
      <c r="E2006" t="s">
        <v>203</v>
      </c>
      <c r="F2006">
        <v>5</v>
      </c>
      <c r="G2006" s="1">
        <v>100000</v>
      </c>
      <c r="H2006" t="s">
        <v>20</v>
      </c>
      <c r="I2006" t="s">
        <v>12</v>
      </c>
    </row>
    <row r="2007" spans="1:9" x14ac:dyDescent="0.3">
      <c r="A2007">
        <v>2007</v>
      </c>
      <c r="B2007">
        <v>42</v>
      </c>
      <c r="C2007" t="s">
        <v>8</v>
      </c>
      <c r="D2007" t="s">
        <v>14</v>
      </c>
      <c r="E2007" t="s">
        <v>202</v>
      </c>
      <c r="F2007">
        <v>13</v>
      </c>
      <c r="G2007" s="1">
        <v>170000</v>
      </c>
      <c r="H2007" t="s">
        <v>11</v>
      </c>
      <c r="I2007" t="s">
        <v>12</v>
      </c>
    </row>
    <row r="2008" spans="1:9" x14ac:dyDescent="0.3">
      <c r="A2008">
        <v>2008</v>
      </c>
      <c r="B2008">
        <v>33</v>
      </c>
      <c r="C2008" t="s">
        <v>13</v>
      </c>
      <c r="D2008" t="s">
        <v>9</v>
      </c>
      <c r="E2008" t="s">
        <v>205</v>
      </c>
      <c r="F2008">
        <v>6</v>
      </c>
      <c r="G2008" s="1">
        <v>115000</v>
      </c>
      <c r="H2008" t="s">
        <v>32</v>
      </c>
      <c r="I2008" t="s">
        <v>12</v>
      </c>
    </row>
    <row r="2009" spans="1:9" x14ac:dyDescent="0.3">
      <c r="A2009">
        <v>2009</v>
      </c>
      <c r="B2009">
        <v>45</v>
      </c>
      <c r="C2009" t="s">
        <v>8</v>
      </c>
      <c r="D2009" t="s">
        <v>18</v>
      </c>
      <c r="E2009" t="s">
        <v>204</v>
      </c>
      <c r="F2009">
        <v>16</v>
      </c>
      <c r="G2009" s="1">
        <v>185000</v>
      </c>
      <c r="H2009" t="s">
        <v>11</v>
      </c>
      <c r="I2009" t="s">
        <v>44</v>
      </c>
    </row>
    <row r="2010" spans="1:9" x14ac:dyDescent="0.3">
      <c r="A2010">
        <v>2010</v>
      </c>
      <c r="B2010">
        <v>29</v>
      </c>
      <c r="C2010" t="s">
        <v>13</v>
      </c>
      <c r="D2010" t="s">
        <v>9</v>
      </c>
      <c r="E2010" t="s">
        <v>206</v>
      </c>
      <c r="F2010">
        <v>4</v>
      </c>
      <c r="G2010" s="1">
        <v>90000</v>
      </c>
      <c r="H2010" t="s">
        <v>27</v>
      </c>
      <c r="I2010" t="s">
        <v>28</v>
      </c>
    </row>
    <row r="2011" spans="1:9" x14ac:dyDescent="0.3">
      <c r="A2011">
        <v>2012</v>
      </c>
      <c r="B2011">
        <v>31</v>
      </c>
      <c r="C2011" t="s">
        <v>13</v>
      </c>
      <c r="D2011" t="s">
        <v>9</v>
      </c>
      <c r="E2011" t="s">
        <v>206</v>
      </c>
      <c r="F2011">
        <v>6</v>
      </c>
      <c r="G2011" s="1">
        <v>110000</v>
      </c>
      <c r="H2011" t="s">
        <v>27</v>
      </c>
      <c r="I2011" t="s">
        <v>30</v>
      </c>
    </row>
    <row r="2012" spans="1:9" x14ac:dyDescent="0.3">
      <c r="A2012">
        <v>2013</v>
      </c>
      <c r="B2012">
        <v>37</v>
      </c>
      <c r="C2012" t="s">
        <v>8</v>
      </c>
      <c r="D2012" t="s">
        <v>14</v>
      </c>
      <c r="E2012" t="s">
        <v>202</v>
      </c>
      <c r="F2012">
        <v>10</v>
      </c>
      <c r="G2012" s="1">
        <v>150000</v>
      </c>
      <c r="H2012" t="s">
        <v>20</v>
      </c>
      <c r="I2012" t="s">
        <v>56</v>
      </c>
    </row>
    <row r="2013" spans="1:9" x14ac:dyDescent="0.3">
      <c r="A2013">
        <v>2014</v>
      </c>
      <c r="B2013">
        <v>27</v>
      </c>
      <c r="C2013" t="s">
        <v>8</v>
      </c>
      <c r="D2013" t="s">
        <v>9</v>
      </c>
      <c r="E2013" t="s">
        <v>203</v>
      </c>
      <c r="F2013">
        <v>3</v>
      </c>
      <c r="G2013" s="1">
        <v>80000</v>
      </c>
      <c r="H2013" t="s">
        <v>16</v>
      </c>
      <c r="I2013" t="s">
        <v>17</v>
      </c>
    </row>
    <row r="2014" spans="1:9" x14ac:dyDescent="0.3">
      <c r="A2014">
        <v>2015</v>
      </c>
      <c r="B2014">
        <v>50</v>
      </c>
      <c r="C2014" t="s">
        <v>8</v>
      </c>
      <c r="D2014" t="s">
        <v>18</v>
      </c>
      <c r="E2014" t="s">
        <v>204</v>
      </c>
      <c r="F2014">
        <v>18</v>
      </c>
      <c r="G2014" s="1">
        <v>195000</v>
      </c>
      <c r="H2014" t="s">
        <v>32</v>
      </c>
      <c r="I2014" t="s">
        <v>12</v>
      </c>
    </row>
    <row r="2015" spans="1:9" x14ac:dyDescent="0.3">
      <c r="A2015">
        <v>2016</v>
      </c>
      <c r="B2015">
        <v>32</v>
      </c>
      <c r="C2015" t="s">
        <v>13</v>
      </c>
      <c r="D2015" t="s">
        <v>14</v>
      </c>
      <c r="E2015" t="s">
        <v>205</v>
      </c>
      <c r="F2015">
        <v>6</v>
      </c>
      <c r="G2015" s="1">
        <v>115000</v>
      </c>
      <c r="H2015" t="s">
        <v>16</v>
      </c>
      <c r="I2015" t="s">
        <v>12</v>
      </c>
    </row>
    <row r="2016" spans="1:9" x14ac:dyDescent="0.3">
      <c r="A2016">
        <v>2017</v>
      </c>
      <c r="B2016">
        <v>36</v>
      </c>
      <c r="C2016" t="s">
        <v>8</v>
      </c>
      <c r="D2016" t="s">
        <v>9</v>
      </c>
      <c r="E2016" t="s">
        <v>202</v>
      </c>
      <c r="F2016">
        <v>8</v>
      </c>
      <c r="G2016" s="1">
        <v>135000</v>
      </c>
      <c r="H2016" t="s">
        <v>27</v>
      </c>
      <c r="I2016" t="s">
        <v>28</v>
      </c>
    </row>
    <row r="2017" spans="1:9" x14ac:dyDescent="0.3">
      <c r="A2017">
        <v>2018</v>
      </c>
      <c r="B2017">
        <v>27</v>
      </c>
      <c r="C2017" t="s">
        <v>8</v>
      </c>
      <c r="D2017" t="s">
        <v>9</v>
      </c>
      <c r="E2017" t="s">
        <v>206</v>
      </c>
      <c r="F2017">
        <v>2</v>
      </c>
      <c r="G2017" s="1">
        <v>65000</v>
      </c>
      <c r="H2017" t="s">
        <v>16</v>
      </c>
      <c r="I2017" t="s">
        <v>17</v>
      </c>
    </row>
    <row r="2018" spans="1:9" x14ac:dyDescent="0.3">
      <c r="A2018">
        <v>2019</v>
      </c>
      <c r="B2018">
        <v>43</v>
      </c>
      <c r="C2018" t="s">
        <v>13</v>
      </c>
      <c r="D2018" t="s">
        <v>18</v>
      </c>
      <c r="E2018" t="s">
        <v>204</v>
      </c>
      <c r="F2018">
        <v>14</v>
      </c>
      <c r="G2018" s="1">
        <v>190000</v>
      </c>
      <c r="H2018" t="s">
        <v>16</v>
      </c>
      <c r="I2018" t="s">
        <v>39</v>
      </c>
    </row>
    <row r="2019" spans="1:9" x14ac:dyDescent="0.3">
      <c r="A2019">
        <v>2020</v>
      </c>
      <c r="B2019">
        <v>34</v>
      </c>
      <c r="C2019" t="s">
        <v>8</v>
      </c>
      <c r="D2019" t="s">
        <v>14</v>
      </c>
      <c r="E2019" t="s">
        <v>203</v>
      </c>
      <c r="F2019">
        <v>8</v>
      </c>
      <c r="G2019" s="1">
        <v>140000</v>
      </c>
      <c r="H2019" t="s">
        <v>11</v>
      </c>
      <c r="I2019" t="s">
        <v>35</v>
      </c>
    </row>
    <row r="2020" spans="1:9" x14ac:dyDescent="0.3">
      <c r="A2020">
        <v>2021</v>
      </c>
      <c r="B2020">
        <v>46</v>
      </c>
      <c r="C2020" t="s">
        <v>8</v>
      </c>
      <c r="D2020" t="s">
        <v>18</v>
      </c>
      <c r="E2020" t="s">
        <v>202</v>
      </c>
      <c r="F2020">
        <v>16</v>
      </c>
      <c r="G2020" s="1">
        <v>185000</v>
      </c>
      <c r="H2020" t="s">
        <v>27</v>
      </c>
      <c r="I2020" t="s">
        <v>28</v>
      </c>
    </row>
    <row r="2021" spans="1:9" x14ac:dyDescent="0.3">
      <c r="A2021">
        <v>2022</v>
      </c>
      <c r="B2021">
        <v>33</v>
      </c>
      <c r="C2021" t="s">
        <v>13</v>
      </c>
      <c r="D2021" t="s">
        <v>9</v>
      </c>
      <c r="E2021" t="s">
        <v>205</v>
      </c>
      <c r="F2021">
        <v>7</v>
      </c>
      <c r="G2021" s="1">
        <v>130000</v>
      </c>
      <c r="H2021" t="s">
        <v>20</v>
      </c>
      <c r="I2021" t="s">
        <v>56</v>
      </c>
    </row>
    <row r="2022" spans="1:9" x14ac:dyDescent="0.3">
      <c r="A2022">
        <v>2023</v>
      </c>
      <c r="B2022">
        <v>30</v>
      </c>
      <c r="C2022" t="s">
        <v>13</v>
      </c>
      <c r="D2022" t="s">
        <v>14</v>
      </c>
      <c r="E2022" t="s">
        <v>206</v>
      </c>
      <c r="F2022">
        <v>5</v>
      </c>
      <c r="G2022" s="1">
        <v>105000</v>
      </c>
      <c r="H2022" t="s">
        <v>20</v>
      </c>
      <c r="I2022" t="s">
        <v>12</v>
      </c>
    </row>
    <row r="2023" spans="1:9" x14ac:dyDescent="0.3">
      <c r="A2023">
        <v>2024</v>
      </c>
      <c r="B2023">
        <v>50</v>
      </c>
      <c r="C2023" t="s">
        <v>8</v>
      </c>
      <c r="D2023" t="s">
        <v>18</v>
      </c>
      <c r="E2023" t="s">
        <v>204</v>
      </c>
      <c r="F2023">
        <v>19</v>
      </c>
      <c r="G2023" s="1">
        <v>200000</v>
      </c>
      <c r="H2023" t="s">
        <v>32</v>
      </c>
      <c r="I2023" t="s">
        <v>12</v>
      </c>
    </row>
    <row r="2024" spans="1:9" x14ac:dyDescent="0.3">
      <c r="A2024">
        <v>2025</v>
      </c>
      <c r="B2024">
        <v>30</v>
      </c>
      <c r="C2024" t="s">
        <v>8</v>
      </c>
      <c r="D2024" t="s">
        <v>9</v>
      </c>
      <c r="E2024" t="s">
        <v>203</v>
      </c>
      <c r="F2024">
        <v>5</v>
      </c>
      <c r="G2024" s="1">
        <v>100000</v>
      </c>
      <c r="H2024" t="s">
        <v>20</v>
      </c>
      <c r="I2024" t="s">
        <v>56</v>
      </c>
    </row>
    <row r="2025" spans="1:9" x14ac:dyDescent="0.3">
      <c r="A2025">
        <v>2026</v>
      </c>
      <c r="B2025">
        <v>42</v>
      </c>
      <c r="C2025" t="s">
        <v>8</v>
      </c>
      <c r="D2025" t="s">
        <v>14</v>
      </c>
      <c r="E2025" t="s">
        <v>202</v>
      </c>
      <c r="F2025">
        <v>13</v>
      </c>
      <c r="G2025" s="1">
        <v>170000</v>
      </c>
      <c r="H2025" t="s">
        <v>20</v>
      </c>
      <c r="I2025" t="s">
        <v>56</v>
      </c>
    </row>
    <row r="2026" spans="1:9" x14ac:dyDescent="0.3">
      <c r="A2026">
        <v>2027</v>
      </c>
      <c r="B2026">
        <v>33</v>
      </c>
      <c r="C2026" t="s">
        <v>13</v>
      </c>
      <c r="D2026" t="s">
        <v>9</v>
      </c>
      <c r="E2026" t="s">
        <v>205</v>
      </c>
      <c r="F2026">
        <v>6</v>
      </c>
      <c r="G2026" s="1">
        <v>115000</v>
      </c>
      <c r="H2026" t="s">
        <v>20</v>
      </c>
      <c r="I2026" t="s">
        <v>56</v>
      </c>
    </row>
    <row r="2027" spans="1:9" x14ac:dyDescent="0.3">
      <c r="A2027">
        <v>2028</v>
      </c>
      <c r="B2027">
        <v>45</v>
      </c>
      <c r="C2027" t="s">
        <v>8</v>
      </c>
      <c r="D2027" t="s">
        <v>18</v>
      </c>
      <c r="E2027" t="s">
        <v>204</v>
      </c>
      <c r="F2027">
        <v>16</v>
      </c>
      <c r="G2027" s="1">
        <v>185000</v>
      </c>
      <c r="H2027" t="s">
        <v>16</v>
      </c>
      <c r="I2027" t="s">
        <v>12</v>
      </c>
    </row>
    <row r="2028" spans="1:9" x14ac:dyDescent="0.3">
      <c r="A2028">
        <v>2029</v>
      </c>
      <c r="B2028">
        <v>29</v>
      </c>
      <c r="C2028" t="s">
        <v>13</v>
      </c>
      <c r="D2028" t="s">
        <v>9</v>
      </c>
      <c r="E2028" t="s">
        <v>206</v>
      </c>
      <c r="F2028">
        <v>4</v>
      </c>
      <c r="G2028" s="1">
        <v>90000</v>
      </c>
      <c r="H2028" t="s">
        <v>16</v>
      </c>
      <c r="I2028" t="s">
        <v>23</v>
      </c>
    </row>
    <row r="2029" spans="1:9" x14ac:dyDescent="0.3">
      <c r="A2029">
        <v>2030</v>
      </c>
      <c r="B2029">
        <v>39</v>
      </c>
      <c r="C2029" t="s">
        <v>13</v>
      </c>
      <c r="D2029" t="s">
        <v>14</v>
      </c>
      <c r="E2029" t="s">
        <v>202</v>
      </c>
      <c r="F2029">
        <v>12</v>
      </c>
      <c r="G2029" s="1">
        <v>160000</v>
      </c>
      <c r="H2029" t="s">
        <v>32</v>
      </c>
      <c r="I2029" t="s">
        <v>23</v>
      </c>
    </row>
    <row r="2030" spans="1:9" x14ac:dyDescent="0.3">
      <c r="A2030">
        <v>2031</v>
      </c>
      <c r="B2030">
        <v>27</v>
      </c>
      <c r="C2030" t="s">
        <v>8</v>
      </c>
      <c r="D2030" t="s">
        <v>9</v>
      </c>
      <c r="E2030" t="s">
        <v>203</v>
      </c>
      <c r="F2030">
        <v>3</v>
      </c>
      <c r="G2030" s="1">
        <v>80000</v>
      </c>
      <c r="H2030" t="s">
        <v>27</v>
      </c>
      <c r="I2030" t="s">
        <v>28</v>
      </c>
    </row>
    <row r="2031" spans="1:9" x14ac:dyDescent="0.3">
      <c r="A2031">
        <v>2032</v>
      </c>
      <c r="B2031">
        <v>49</v>
      </c>
      <c r="C2031" t="s">
        <v>8</v>
      </c>
      <c r="D2031" t="s">
        <v>18</v>
      </c>
      <c r="E2031" t="s">
        <v>204</v>
      </c>
      <c r="F2031">
        <v>17</v>
      </c>
      <c r="G2031" s="1">
        <v>195000</v>
      </c>
      <c r="H2031" t="s">
        <v>32</v>
      </c>
      <c r="I2031" t="s">
        <v>23</v>
      </c>
    </row>
    <row r="2032" spans="1:9" x14ac:dyDescent="0.3">
      <c r="A2032">
        <v>2033</v>
      </c>
      <c r="B2032">
        <v>32</v>
      </c>
      <c r="C2032" t="s">
        <v>13</v>
      </c>
      <c r="D2032" t="s">
        <v>14</v>
      </c>
      <c r="E2032" t="s">
        <v>205</v>
      </c>
      <c r="F2032">
        <v>6</v>
      </c>
      <c r="G2032" s="1">
        <v>115000</v>
      </c>
      <c r="H2032" t="s">
        <v>16</v>
      </c>
      <c r="I2032" t="s">
        <v>39</v>
      </c>
    </row>
    <row r="2033" spans="1:9" x14ac:dyDescent="0.3">
      <c r="A2033">
        <v>2034</v>
      </c>
      <c r="B2033">
        <v>36</v>
      </c>
      <c r="C2033" t="s">
        <v>8</v>
      </c>
      <c r="D2033" t="s">
        <v>9</v>
      </c>
      <c r="E2033" t="s">
        <v>202</v>
      </c>
      <c r="F2033">
        <v>8</v>
      </c>
      <c r="G2033" s="1">
        <v>135000</v>
      </c>
      <c r="H2033" t="s">
        <v>27</v>
      </c>
      <c r="I2033" t="s">
        <v>30</v>
      </c>
    </row>
    <row r="2034" spans="1:9" x14ac:dyDescent="0.3">
      <c r="A2034">
        <v>2035</v>
      </c>
      <c r="B2034">
        <v>27</v>
      </c>
      <c r="C2034" t="s">
        <v>8</v>
      </c>
      <c r="D2034" t="s">
        <v>9</v>
      </c>
      <c r="E2034" t="s">
        <v>206</v>
      </c>
      <c r="F2034">
        <v>2</v>
      </c>
      <c r="G2034" s="1">
        <v>65000</v>
      </c>
      <c r="H2034" t="s">
        <v>27</v>
      </c>
      <c r="I2034" t="s">
        <v>12</v>
      </c>
    </row>
    <row r="2035" spans="1:9" x14ac:dyDescent="0.3">
      <c r="A2035">
        <v>2036</v>
      </c>
      <c r="B2035">
        <v>43</v>
      </c>
      <c r="C2035" t="s">
        <v>13</v>
      </c>
      <c r="D2035" t="s">
        <v>18</v>
      </c>
      <c r="E2035" t="s">
        <v>204</v>
      </c>
      <c r="F2035">
        <v>14</v>
      </c>
      <c r="G2035" s="1">
        <v>190000</v>
      </c>
      <c r="H2035" t="s">
        <v>16</v>
      </c>
      <c r="I2035" t="s">
        <v>23</v>
      </c>
    </row>
    <row r="2036" spans="1:9" x14ac:dyDescent="0.3">
      <c r="A2036">
        <v>2037</v>
      </c>
      <c r="B2036">
        <v>34</v>
      </c>
      <c r="C2036" t="s">
        <v>8</v>
      </c>
      <c r="D2036" t="s">
        <v>14</v>
      </c>
      <c r="E2036" t="s">
        <v>203</v>
      </c>
      <c r="F2036">
        <v>8</v>
      </c>
      <c r="G2036" s="1">
        <v>140000</v>
      </c>
      <c r="H2036" t="s">
        <v>11</v>
      </c>
      <c r="I2036" t="s">
        <v>23</v>
      </c>
    </row>
    <row r="2037" spans="1:9" x14ac:dyDescent="0.3">
      <c r="A2037">
        <v>2038</v>
      </c>
      <c r="B2037">
        <v>46</v>
      </c>
      <c r="C2037" t="s">
        <v>8</v>
      </c>
      <c r="D2037" t="s">
        <v>18</v>
      </c>
      <c r="E2037" t="s">
        <v>202</v>
      </c>
      <c r="F2037">
        <v>16</v>
      </c>
      <c r="G2037" s="1">
        <v>185000</v>
      </c>
      <c r="H2037" t="s">
        <v>11</v>
      </c>
      <c r="I2037" t="s">
        <v>44</v>
      </c>
    </row>
    <row r="2038" spans="1:9" x14ac:dyDescent="0.3">
      <c r="A2038">
        <v>2039</v>
      </c>
      <c r="B2038">
        <v>33</v>
      </c>
      <c r="C2038" t="s">
        <v>13</v>
      </c>
      <c r="D2038" t="s">
        <v>9</v>
      </c>
      <c r="E2038" t="s">
        <v>205</v>
      </c>
      <c r="F2038">
        <v>7</v>
      </c>
      <c r="G2038" s="1">
        <v>130000</v>
      </c>
      <c r="H2038" t="s">
        <v>27</v>
      </c>
      <c r="I2038" t="s">
        <v>30</v>
      </c>
    </row>
    <row r="2039" spans="1:9" x14ac:dyDescent="0.3">
      <c r="A2039">
        <v>2040</v>
      </c>
      <c r="B2039">
        <v>30</v>
      </c>
      <c r="C2039" t="s">
        <v>13</v>
      </c>
      <c r="D2039" t="s">
        <v>14</v>
      </c>
      <c r="E2039" t="s">
        <v>206</v>
      </c>
      <c r="F2039">
        <v>5</v>
      </c>
      <c r="G2039" s="1">
        <v>105000</v>
      </c>
      <c r="H2039" t="s">
        <v>11</v>
      </c>
      <c r="I2039" t="s">
        <v>12</v>
      </c>
    </row>
    <row r="2040" spans="1:9" x14ac:dyDescent="0.3">
      <c r="A2040">
        <v>2041</v>
      </c>
      <c r="B2040">
        <v>50</v>
      </c>
      <c r="C2040" t="s">
        <v>8</v>
      </c>
      <c r="D2040" t="s">
        <v>18</v>
      </c>
      <c r="E2040" t="s">
        <v>204</v>
      </c>
      <c r="F2040">
        <v>19</v>
      </c>
      <c r="G2040" s="1">
        <v>200000</v>
      </c>
      <c r="H2040" t="s">
        <v>11</v>
      </c>
      <c r="I2040" t="s">
        <v>23</v>
      </c>
    </row>
    <row r="2041" spans="1:9" x14ac:dyDescent="0.3">
      <c r="A2041">
        <v>2042</v>
      </c>
      <c r="B2041">
        <v>30</v>
      </c>
      <c r="C2041" t="s">
        <v>8</v>
      </c>
      <c r="D2041" t="s">
        <v>9</v>
      </c>
      <c r="E2041" t="s">
        <v>203</v>
      </c>
      <c r="F2041">
        <v>5</v>
      </c>
      <c r="G2041" s="1">
        <v>100000</v>
      </c>
      <c r="H2041" t="s">
        <v>27</v>
      </c>
      <c r="I2041" t="s">
        <v>12</v>
      </c>
    </row>
    <row r="2042" spans="1:9" x14ac:dyDescent="0.3">
      <c r="A2042">
        <v>2043</v>
      </c>
      <c r="B2042">
        <v>42</v>
      </c>
      <c r="C2042" t="s">
        <v>8</v>
      </c>
      <c r="D2042" t="s">
        <v>14</v>
      </c>
      <c r="E2042" t="s">
        <v>202</v>
      </c>
      <c r="F2042">
        <v>13</v>
      </c>
      <c r="G2042" s="1">
        <v>170000</v>
      </c>
      <c r="H2042" t="s">
        <v>16</v>
      </c>
      <c r="I2042" t="s">
        <v>12</v>
      </c>
    </row>
    <row r="2043" spans="1:9" x14ac:dyDescent="0.3">
      <c r="A2043">
        <v>2044</v>
      </c>
      <c r="B2043">
        <v>33</v>
      </c>
      <c r="C2043" t="s">
        <v>13</v>
      </c>
      <c r="D2043" t="s">
        <v>9</v>
      </c>
      <c r="E2043" t="s">
        <v>205</v>
      </c>
      <c r="F2043">
        <v>6</v>
      </c>
      <c r="G2043" s="1">
        <v>115000</v>
      </c>
      <c r="H2043" t="s">
        <v>11</v>
      </c>
      <c r="I2043" t="s">
        <v>35</v>
      </c>
    </row>
    <row r="2044" spans="1:9" x14ac:dyDescent="0.3">
      <c r="A2044">
        <v>2045</v>
      </c>
      <c r="B2044">
        <v>45</v>
      </c>
      <c r="C2044" t="s">
        <v>8</v>
      </c>
      <c r="D2044" t="s">
        <v>18</v>
      </c>
      <c r="E2044" t="s">
        <v>204</v>
      </c>
      <c r="F2044">
        <v>16</v>
      </c>
      <c r="G2044" s="1">
        <v>185000</v>
      </c>
      <c r="H2044" t="s">
        <v>32</v>
      </c>
      <c r="I2044" t="s">
        <v>12</v>
      </c>
    </row>
    <row r="2045" spans="1:9" x14ac:dyDescent="0.3">
      <c r="A2045">
        <v>2046</v>
      </c>
      <c r="B2045">
        <v>29</v>
      </c>
      <c r="C2045" t="s">
        <v>13</v>
      </c>
      <c r="D2045" t="s">
        <v>9</v>
      </c>
      <c r="E2045" t="s">
        <v>206</v>
      </c>
      <c r="F2045">
        <v>4</v>
      </c>
      <c r="G2045" s="1">
        <v>90000</v>
      </c>
      <c r="H2045" t="s">
        <v>27</v>
      </c>
      <c r="I2045" t="s">
        <v>12</v>
      </c>
    </row>
    <row r="2046" spans="1:9" x14ac:dyDescent="0.3">
      <c r="A2046">
        <v>2047</v>
      </c>
      <c r="B2046">
        <v>39</v>
      </c>
      <c r="C2046" t="s">
        <v>13</v>
      </c>
      <c r="D2046" t="s">
        <v>14</v>
      </c>
      <c r="E2046" t="s">
        <v>202</v>
      </c>
      <c r="F2046">
        <v>12</v>
      </c>
      <c r="G2046" s="1">
        <v>160000</v>
      </c>
      <c r="H2046" t="s">
        <v>16</v>
      </c>
      <c r="I2046" t="s">
        <v>39</v>
      </c>
    </row>
    <row r="2047" spans="1:9" x14ac:dyDescent="0.3">
      <c r="A2047">
        <v>2048</v>
      </c>
      <c r="B2047">
        <v>27</v>
      </c>
      <c r="C2047" t="s">
        <v>8</v>
      </c>
      <c r="D2047" t="s">
        <v>9</v>
      </c>
      <c r="E2047" t="s">
        <v>203</v>
      </c>
      <c r="F2047">
        <v>3</v>
      </c>
      <c r="G2047" s="1">
        <v>80000</v>
      </c>
      <c r="H2047" t="s">
        <v>16</v>
      </c>
      <c r="I2047" t="s">
        <v>17</v>
      </c>
    </row>
    <row r="2048" spans="1:9" x14ac:dyDescent="0.3">
      <c r="A2048">
        <v>2049</v>
      </c>
      <c r="B2048">
        <v>49</v>
      </c>
      <c r="C2048" t="s">
        <v>8</v>
      </c>
      <c r="D2048" t="s">
        <v>18</v>
      </c>
      <c r="E2048" t="s">
        <v>204</v>
      </c>
      <c r="F2048">
        <v>17</v>
      </c>
      <c r="G2048" s="1">
        <v>195000</v>
      </c>
      <c r="H2048" t="s">
        <v>20</v>
      </c>
      <c r="I2048" t="s">
        <v>56</v>
      </c>
    </row>
    <row r="2049" spans="1:9" x14ac:dyDescent="0.3">
      <c r="A2049">
        <v>2050</v>
      </c>
      <c r="B2049">
        <v>32</v>
      </c>
      <c r="C2049" t="s">
        <v>13</v>
      </c>
      <c r="D2049" t="s">
        <v>14</v>
      </c>
      <c r="E2049" t="s">
        <v>205</v>
      </c>
      <c r="F2049">
        <v>6</v>
      </c>
      <c r="G2049" s="1">
        <v>115000</v>
      </c>
      <c r="H2049" t="s">
        <v>16</v>
      </c>
      <c r="I2049" t="s">
        <v>39</v>
      </c>
    </row>
    <row r="2050" spans="1:9" x14ac:dyDescent="0.3">
      <c r="A2050">
        <v>2051</v>
      </c>
      <c r="B2050">
        <v>36</v>
      </c>
      <c r="C2050" t="s">
        <v>8</v>
      </c>
      <c r="D2050" t="s">
        <v>9</v>
      </c>
      <c r="E2050" t="s">
        <v>202</v>
      </c>
      <c r="F2050">
        <v>8</v>
      </c>
      <c r="G2050" s="1">
        <v>135000</v>
      </c>
      <c r="H2050" t="s">
        <v>32</v>
      </c>
      <c r="I2050" t="s">
        <v>23</v>
      </c>
    </row>
    <row r="2051" spans="1:9" x14ac:dyDescent="0.3">
      <c r="A2051">
        <v>2052</v>
      </c>
      <c r="B2051">
        <v>27</v>
      </c>
      <c r="C2051" t="s">
        <v>8</v>
      </c>
      <c r="D2051" t="s">
        <v>9</v>
      </c>
      <c r="E2051" t="s">
        <v>206</v>
      </c>
      <c r="F2051">
        <v>2</v>
      </c>
      <c r="G2051" s="1">
        <v>65000</v>
      </c>
      <c r="H2051" t="s">
        <v>27</v>
      </c>
      <c r="I2051" t="s">
        <v>12</v>
      </c>
    </row>
    <row r="2052" spans="1:9" x14ac:dyDescent="0.3">
      <c r="A2052">
        <v>2053</v>
      </c>
      <c r="B2052">
        <v>43</v>
      </c>
      <c r="C2052" t="s">
        <v>13</v>
      </c>
      <c r="D2052" t="s">
        <v>18</v>
      </c>
      <c r="E2052" t="s">
        <v>204</v>
      </c>
      <c r="F2052">
        <v>14</v>
      </c>
      <c r="G2052" s="1">
        <v>190000</v>
      </c>
      <c r="H2052" t="s">
        <v>32</v>
      </c>
      <c r="I2052" t="s">
        <v>12</v>
      </c>
    </row>
    <row r="2053" spans="1:9" x14ac:dyDescent="0.3">
      <c r="A2053">
        <v>2054</v>
      </c>
      <c r="B2053">
        <v>34</v>
      </c>
      <c r="C2053" t="s">
        <v>8</v>
      </c>
      <c r="D2053" t="s">
        <v>14</v>
      </c>
      <c r="E2053" t="s">
        <v>203</v>
      </c>
      <c r="F2053">
        <v>8</v>
      </c>
      <c r="G2053" s="1">
        <v>140000</v>
      </c>
      <c r="H2053" t="s">
        <v>11</v>
      </c>
      <c r="I2053" t="s">
        <v>35</v>
      </c>
    </row>
    <row r="2054" spans="1:9" x14ac:dyDescent="0.3">
      <c r="A2054">
        <v>2055</v>
      </c>
      <c r="B2054">
        <v>46</v>
      </c>
      <c r="C2054" t="s">
        <v>8</v>
      </c>
      <c r="D2054" t="s">
        <v>18</v>
      </c>
      <c r="E2054" t="s">
        <v>202</v>
      </c>
      <c r="F2054">
        <v>16</v>
      </c>
      <c r="G2054" s="1">
        <v>185000</v>
      </c>
      <c r="H2054" t="s">
        <v>27</v>
      </c>
      <c r="I2054" t="s">
        <v>28</v>
      </c>
    </row>
    <row r="2055" spans="1:9" x14ac:dyDescent="0.3">
      <c r="A2055">
        <v>2056</v>
      </c>
      <c r="B2055">
        <v>33</v>
      </c>
      <c r="C2055" t="s">
        <v>13</v>
      </c>
      <c r="D2055" t="s">
        <v>9</v>
      </c>
      <c r="E2055" t="s">
        <v>205</v>
      </c>
      <c r="F2055">
        <v>7</v>
      </c>
      <c r="G2055" s="1">
        <v>130000</v>
      </c>
      <c r="H2055" t="s">
        <v>27</v>
      </c>
      <c r="I2055" t="s">
        <v>12</v>
      </c>
    </row>
    <row r="2056" spans="1:9" x14ac:dyDescent="0.3">
      <c r="A2056">
        <v>2057</v>
      </c>
      <c r="B2056">
        <v>30</v>
      </c>
      <c r="C2056" t="s">
        <v>13</v>
      </c>
      <c r="D2056" t="s">
        <v>14</v>
      </c>
      <c r="E2056" t="s">
        <v>206</v>
      </c>
      <c r="F2056">
        <v>5</v>
      </c>
      <c r="G2056" s="1">
        <v>105000</v>
      </c>
      <c r="H2056" t="s">
        <v>16</v>
      </c>
      <c r="I2056" t="s">
        <v>39</v>
      </c>
    </row>
    <row r="2057" spans="1:9" x14ac:dyDescent="0.3">
      <c r="A2057">
        <v>2058</v>
      </c>
      <c r="B2057">
        <v>50</v>
      </c>
      <c r="C2057" t="s">
        <v>8</v>
      </c>
      <c r="D2057" t="s">
        <v>18</v>
      </c>
      <c r="E2057" t="s">
        <v>204</v>
      </c>
      <c r="F2057">
        <v>19</v>
      </c>
      <c r="G2057" s="1">
        <v>200000</v>
      </c>
      <c r="H2057" t="s">
        <v>20</v>
      </c>
      <c r="I2057" t="s">
        <v>12</v>
      </c>
    </row>
    <row r="2058" spans="1:9" x14ac:dyDescent="0.3">
      <c r="A2058">
        <v>2059</v>
      </c>
      <c r="B2058">
        <v>30</v>
      </c>
      <c r="C2058" t="s">
        <v>8</v>
      </c>
      <c r="D2058" t="s">
        <v>9</v>
      </c>
      <c r="E2058" t="s">
        <v>203</v>
      </c>
      <c r="F2058">
        <v>5</v>
      </c>
      <c r="G2058" s="1">
        <v>100000</v>
      </c>
      <c r="H2058" t="s">
        <v>16</v>
      </c>
      <c r="I2058" t="s">
        <v>23</v>
      </c>
    </row>
    <row r="2059" spans="1:9" x14ac:dyDescent="0.3">
      <c r="A2059">
        <v>2060</v>
      </c>
      <c r="B2059">
        <v>42</v>
      </c>
      <c r="C2059" t="s">
        <v>8</v>
      </c>
      <c r="D2059" t="s">
        <v>14</v>
      </c>
      <c r="E2059" t="s">
        <v>202</v>
      </c>
      <c r="F2059">
        <v>13</v>
      </c>
      <c r="G2059" s="1">
        <v>170000</v>
      </c>
      <c r="H2059" t="s">
        <v>32</v>
      </c>
      <c r="I2059" t="s">
        <v>23</v>
      </c>
    </row>
    <row r="2060" spans="1:9" x14ac:dyDescent="0.3">
      <c r="A2060">
        <v>2061</v>
      </c>
      <c r="B2060">
        <v>33</v>
      </c>
      <c r="C2060" t="s">
        <v>13</v>
      </c>
      <c r="D2060" t="s">
        <v>9</v>
      </c>
      <c r="E2060" t="s">
        <v>205</v>
      </c>
      <c r="F2060">
        <v>6</v>
      </c>
      <c r="G2060" s="1">
        <v>115000</v>
      </c>
      <c r="H2060" t="s">
        <v>32</v>
      </c>
      <c r="I2060" t="s">
        <v>23</v>
      </c>
    </row>
    <row r="2061" spans="1:9" x14ac:dyDescent="0.3">
      <c r="A2061">
        <v>2062</v>
      </c>
      <c r="B2061">
        <v>45</v>
      </c>
      <c r="C2061" t="s">
        <v>8</v>
      </c>
      <c r="D2061" t="s">
        <v>18</v>
      </c>
      <c r="E2061" t="s">
        <v>204</v>
      </c>
      <c r="F2061">
        <v>16</v>
      </c>
      <c r="G2061" s="1">
        <v>185000</v>
      </c>
      <c r="H2061" t="s">
        <v>20</v>
      </c>
      <c r="I2061" t="s">
        <v>23</v>
      </c>
    </row>
    <row r="2062" spans="1:9" x14ac:dyDescent="0.3">
      <c r="A2062">
        <v>2063</v>
      </c>
      <c r="B2062">
        <v>29</v>
      </c>
      <c r="C2062" t="s">
        <v>13</v>
      </c>
      <c r="D2062" t="s">
        <v>9</v>
      </c>
      <c r="E2062" t="s">
        <v>206</v>
      </c>
      <c r="F2062">
        <v>4</v>
      </c>
      <c r="G2062" s="1">
        <v>90000</v>
      </c>
      <c r="H2062" t="s">
        <v>16</v>
      </c>
      <c r="I2062" t="s">
        <v>12</v>
      </c>
    </row>
    <row r="2063" spans="1:9" x14ac:dyDescent="0.3">
      <c r="A2063">
        <v>2064</v>
      </c>
      <c r="B2063">
        <v>39</v>
      </c>
      <c r="C2063" t="s">
        <v>13</v>
      </c>
      <c r="D2063" t="s">
        <v>14</v>
      </c>
      <c r="E2063" t="s">
        <v>202</v>
      </c>
      <c r="F2063">
        <v>12</v>
      </c>
      <c r="G2063" s="1">
        <v>160000</v>
      </c>
      <c r="H2063" t="s">
        <v>32</v>
      </c>
      <c r="I2063" t="s">
        <v>23</v>
      </c>
    </row>
    <row r="2064" spans="1:9" x14ac:dyDescent="0.3">
      <c r="A2064">
        <v>2065</v>
      </c>
      <c r="B2064">
        <v>27</v>
      </c>
      <c r="C2064" t="s">
        <v>8</v>
      </c>
      <c r="D2064" t="s">
        <v>9</v>
      </c>
      <c r="E2064" t="s">
        <v>203</v>
      </c>
      <c r="F2064">
        <v>3</v>
      </c>
      <c r="G2064" s="1">
        <v>80000</v>
      </c>
      <c r="H2064" t="s">
        <v>32</v>
      </c>
      <c r="I2064" t="s">
        <v>33</v>
      </c>
    </row>
    <row r="2065" spans="1:9" x14ac:dyDescent="0.3">
      <c r="A2065">
        <v>2066</v>
      </c>
      <c r="B2065">
        <v>49</v>
      </c>
      <c r="C2065" t="s">
        <v>8</v>
      </c>
      <c r="D2065" t="s">
        <v>18</v>
      </c>
      <c r="E2065" t="s">
        <v>204</v>
      </c>
      <c r="F2065">
        <v>17</v>
      </c>
      <c r="G2065" s="1">
        <v>195000</v>
      </c>
      <c r="H2065" t="s">
        <v>16</v>
      </c>
      <c r="I2065" t="s">
        <v>39</v>
      </c>
    </row>
    <row r="2066" spans="1:9" x14ac:dyDescent="0.3">
      <c r="A2066">
        <v>2067</v>
      </c>
      <c r="B2066">
        <v>32</v>
      </c>
      <c r="C2066" t="s">
        <v>13</v>
      </c>
      <c r="D2066" t="s">
        <v>14</v>
      </c>
      <c r="E2066" t="s">
        <v>205</v>
      </c>
      <c r="F2066">
        <v>6</v>
      </c>
      <c r="G2066" s="1">
        <v>115000</v>
      </c>
      <c r="H2066" t="s">
        <v>11</v>
      </c>
      <c r="I2066" t="s">
        <v>44</v>
      </c>
    </row>
    <row r="2067" spans="1:9" x14ac:dyDescent="0.3">
      <c r="A2067">
        <v>2068</v>
      </c>
      <c r="B2067">
        <v>36</v>
      </c>
      <c r="C2067" t="s">
        <v>8</v>
      </c>
      <c r="D2067" t="s">
        <v>9</v>
      </c>
      <c r="E2067" t="s">
        <v>202</v>
      </c>
      <c r="F2067">
        <v>8</v>
      </c>
      <c r="G2067" s="1">
        <v>135000</v>
      </c>
      <c r="H2067" t="s">
        <v>32</v>
      </c>
      <c r="I2067" t="s">
        <v>12</v>
      </c>
    </row>
    <row r="2068" spans="1:9" x14ac:dyDescent="0.3">
      <c r="A2068">
        <v>2069</v>
      </c>
      <c r="B2068">
        <v>27</v>
      </c>
      <c r="C2068" t="s">
        <v>8</v>
      </c>
      <c r="D2068" t="s">
        <v>9</v>
      </c>
      <c r="E2068" t="s">
        <v>206</v>
      </c>
      <c r="F2068">
        <v>2</v>
      </c>
      <c r="G2068" s="1">
        <v>65000</v>
      </c>
      <c r="H2068" t="s">
        <v>20</v>
      </c>
      <c r="I2068" t="s">
        <v>23</v>
      </c>
    </row>
    <row r="2069" spans="1:9" x14ac:dyDescent="0.3">
      <c r="A2069">
        <v>2070</v>
      </c>
      <c r="B2069">
        <v>43</v>
      </c>
      <c r="C2069" t="s">
        <v>13</v>
      </c>
      <c r="D2069" t="s">
        <v>18</v>
      </c>
      <c r="E2069" t="s">
        <v>204</v>
      </c>
      <c r="F2069">
        <v>14</v>
      </c>
      <c r="G2069" s="1">
        <v>190000</v>
      </c>
      <c r="H2069" t="s">
        <v>32</v>
      </c>
      <c r="I2069" t="s">
        <v>12</v>
      </c>
    </row>
    <row r="2070" spans="1:9" x14ac:dyDescent="0.3">
      <c r="A2070">
        <v>2071</v>
      </c>
      <c r="B2070">
        <v>34</v>
      </c>
      <c r="C2070" t="s">
        <v>8</v>
      </c>
      <c r="D2070" t="s">
        <v>14</v>
      </c>
      <c r="E2070" t="s">
        <v>203</v>
      </c>
      <c r="F2070">
        <v>8</v>
      </c>
      <c r="G2070" s="1">
        <v>140000</v>
      </c>
      <c r="H2070" t="s">
        <v>20</v>
      </c>
      <c r="I2070" t="s">
        <v>56</v>
      </c>
    </row>
    <row r="2071" spans="1:9" x14ac:dyDescent="0.3">
      <c r="A2071">
        <v>2072</v>
      </c>
      <c r="B2071">
        <v>46</v>
      </c>
      <c r="C2071" t="s">
        <v>8</v>
      </c>
      <c r="D2071" t="s">
        <v>18</v>
      </c>
      <c r="E2071" t="s">
        <v>202</v>
      </c>
      <c r="F2071">
        <v>16</v>
      </c>
      <c r="G2071" s="1">
        <v>185000</v>
      </c>
      <c r="H2071" t="s">
        <v>27</v>
      </c>
      <c r="I2071" t="s">
        <v>30</v>
      </c>
    </row>
    <row r="2072" spans="1:9" x14ac:dyDescent="0.3">
      <c r="A2072">
        <v>2073</v>
      </c>
      <c r="B2072">
        <v>33</v>
      </c>
      <c r="C2072" t="s">
        <v>13</v>
      </c>
      <c r="D2072" t="s">
        <v>9</v>
      </c>
      <c r="E2072" t="s">
        <v>205</v>
      </c>
      <c r="F2072">
        <v>7</v>
      </c>
      <c r="G2072" s="1">
        <v>130000</v>
      </c>
      <c r="H2072" t="s">
        <v>16</v>
      </c>
      <c r="I2072" t="s">
        <v>17</v>
      </c>
    </row>
    <row r="2073" spans="1:9" x14ac:dyDescent="0.3">
      <c r="A2073">
        <v>2074</v>
      </c>
      <c r="B2073">
        <v>30</v>
      </c>
      <c r="C2073" t="s">
        <v>13</v>
      </c>
      <c r="D2073" t="s">
        <v>14</v>
      </c>
      <c r="E2073" t="s">
        <v>206</v>
      </c>
      <c r="F2073">
        <v>5</v>
      </c>
      <c r="G2073" s="1">
        <v>105000</v>
      </c>
      <c r="H2073" t="s">
        <v>27</v>
      </c>
      <c r="I2073" t="s">
        <v>12</v>
      </c>
    </row>
    <row r="2074" spans="1:9" x14ac:dyDescent="0.3">
      <c r="A2074">
        <v>2075</v>
      </c>
      <c r="B2074">
        <v>50</v>
      </c>
      <c r="C2074" t="s">
        <v>8</v>
      </c>
      <c r="D2074" t="s">
        <v>18</v>
      </c>
      <c r="E2074" t="s">
        <v>204</v>
      </c>
      <c r="F2074">
        <v>19</v>
      </c>
      <c r="G2074" s="1">
        <v>200000</v>
      </c>
      <c r="H2074" t="s">
        <v>20</v>
      </c>
      <c r="I2074" t="s">
        <v>23</v>
      </c>
    </row>
    <row r="2075" spans="1:9" x14ac:dyDescent="0.3">
      <c r="A2075">
        <v>2076</v>
      </c>
      <c r="B2075">
        <v>30</v>
      </c>
      <c r="C2075" t="s">
        <v>8</v>
      </c>
      <c r="D2075" t="s">
        <v>9</v>
      </c>
      <c r="E2075" t="s">
        <v>203</v>
      </c>
      <c r="F2075">
        <v>5</v>
      </c>
      <c r="G2075" s="1">
        <v>100000</v>
      </c>
      <c r="H2075" t="s">
        <v>27</v>
      </c>
      <c r="I2075" t="s">
        <v>30</v>
      </c>
    </row>
    <row r="2076" spans="1:9" x14ac:dyDescent="0.3">
      <c r="A2076">
        <v>2077</v>
      </c>
      <c r="B2076">
        <v>42</v>
      </c>
      <c r="C2076" t="s">
        <v>8</v>
      </c>
      <c r="D2076" t="s">
        <v>14</v>
      </c>
      <c r="E2076" t="s">
        <v>202</v>
      </c>
      <c r="F2076">
        <v>13</v>
      </c>
      <c r="G2076" s="1">
        <v>170000</v>
      </c>
      <c r="H2076" t="s">
        <v>20</v>
      </c>
      <c r="I2076" t="s">
        <v>23</v>
      </c>
    </row>
    <row r="2077" spans="1:9" x14ac:dyDescent="0.3">
      <c r="A2077">
        <v>2078</v>
      </c>
      <c r="B2077">
        <v>33</v>
      </c>
      <c r="C2077" t="s">
        <v>13</v>
      </c>
      <c r="D2077" t="s">
        <v>9</v>
      </c>
      <c r="E2077" t="s">
        <v>205</v>
      </c>
      <c r="F2077">
        <v>6</v>
      </c>
      <c r="G2077" s="1">
        <v>115000</v>
      </c>
      <c r="H2077" t="s">
        <v>27</v>
      </c>
      <c r="I2077" t="s">
        <v>28</v>
      </c>
    </row>
    <row r="2078" spans="1:9" x14ac:dyDescent="0.3">
      <c r="A2078">
        <v>2079</v>
      </c>
      <c r="B2078">
        <v>45</v>
      </c>
      <c r="C2078" t="s">
        <v>8</v>
      </c>
      <c r="D2078" t="s">
        <v>18</v>
      </c>
      <c r="E2078" t="s">
        <v>204</v>
      </c>
      <c r="F2078">
        <v>16</v>
      </c>
      <c r="G2078" s="1">
        <v>185000</v>
      </c>
      <c r="H2078" t="s">
        <v>20</v>
      </c>
      <c r="I2078" t="s">
        <v>12</v>
      </c>
    </row>
    <row r="2079" spans="1:9" x14ac:dyDescent="0.3">
      <c r="A2079">
        <v>2080</v>
      </c>
      <c r="B2079">
        <v>29</v>
      </c>
      <c r="C2079" t="s">
        <v>13</v>
      </c>
      <c r="D2079" t="s">
        <v>9</v>
      </c>
      <c r="E2079" t="s">
        <v>206</v>
      </c>
      <c r="F2079">
        <v>4</v>
      </c>
      <c r="G2079" s="1">
        <v>90000</v>
      </c>
      <c r="H2079" t="s">
        <v>20</v>
      </c>
      <c r="I2079" t="s">
        <v>12</v>
      </c>
    </row>
    <row r="2080" spans="1:9" x14ac:dyDescent="0.3">
      <c r="A2080">
        <v>2081</v>
      </c>
      <c r="B2080">
        <v>39</v>
      </c>
      <c r="C2080" t="s">
        <v>13</v>
      </c>
      <c r="D2080" t="s">
        <v>14</v>
      </c>
      <c r="E2080" t="s">
        <v>202</v>
      </c>
      <c r="F2080">
        <v>12</v>
      </c>
      <c r="G2080" s="1">
        <v>160000</v>
      </c>
      <c r="H2080" t="s">
        <v>11</v>
      </c>
      <c r="I2080" t="s">
        <v>35</v>
      </c>
    </row>
    <row r="2081" spans="1:9" x14ac:dyDescent="0.3">
      <c r="A2081">
        <v>2082</v>
      </c>
      <c r="B2081">
        <v>27</v>
      </c>
      <c r="C2081" t="s">
        <v>8</v>
      </c>
      <c r="D2081" t="s">
        <v>9</v>
      </c>
      <c r="E2081" t="s">
        <v>203</v>
      </c>
      <c r="F2081">
        <v>3</v>
      </c>
      <c r="G2081" s="1">
        <v>80000</v>
      </c>
      <c r="H2081" t="s">
        <v>16</v>
      </c>
      <c r="I2081" t="s">
        <v>39</v>
      </c>
    </row>
    <row r="2082" spans="1:9" x14ac:dyDescent="0.3">
      <c r="A2082">
        <v>2083</v>
      </c>
      <c r="B2082">
        <v>49</v>
      </c>
      <c r="C2082" t="s">
        <v>8</v>
      </c>
      <c r="D2082" t="s">
        <v>18</v>
      </c>
      <c r="E2082" t="s">
        <v>204</v>
      </c>
      <c r="F2082">
        <v>17</v>
      </c>
      <c r="G2082" s="1">
        <v>195000</v>
      </c>
      <c r="H2082" t="s">
        <v>11</v>
      </c>
      <c r="I2082" t="s">
        <v>23</v>
      </c>
    </row>
    <row r="2083" spans="1:9" x14ac:dyDescent="0.3">
      <c r="A2083">
        <v>2084</v>
      </c>
      <c r="B2083">
        <v>32</v>
      </c>
      <c r="C2083" t="s">
        <v>13</v>
      </c>
      <c r="D2083" t="s">
        <v>14</v>
      </c>
      <c r="E2083" t="s">
        <v>205</v>
      </c>
      <c r="F2083">
        <v>6</v>
      </c>
      <c r="G2083" s="1">
        <v>115000</v>
      </c>
      <c r="H2083" t="s">
        <v>27</v>
      </c>
      <c r="I2083" t="s">
        <v>28</v>
      </c>
    </row>
    <row r="2084" spans="1:9" x14ac:dyDescent="0.3">
      <c r="A2084">
        <v>2085</v>
      </c>
      <c r="B2084">
        <v>36</v>
      </c>
      <c r="C2084" t="s">
        <v>8</v>
      </c>
      <c r="D2084" t="s">
        <v>9</v>
      </c>
      <c r="E2084" t="s">
        <v>202</v>
      </c>
      <c r="F2084">
        <v>8</v>
      </c>
      <c r="G2084" s="1">
        <v>135000</v>
      </c>
      <c r="H2084" t="s">
        <v>16</v>
      </c>
      <c r="I2084" t="s">
        <v>39</v>
      </c>
    </row>
    <row r="2085" spans="1:9" x14ac:dyDescent="0.3">
      <c r="A2085">
        <v>2086</v>
      </c>
      <c r="B2085">
        <v>27</v>
      </c>
      <c r="C2085" t="s">
        <v>8</v>
      </c>
      <c r="D2085" t="s">
        <v>9</v>
      </c>
      <c r="E2085" t="s">
        <v>206</v>
      </c>
      <c r="F2085">
        <v>2</v>
      </c>
      <c r="G2085" s="1">
        <v>65000</v>
      </c>
      <c r="H2085" t="s">
        <v>16</v>
      </c>
      <c r="I2085" t="s">
        <v>39</v>
      </c>
    </row>
    <row r="2086" spans="1:9" x14ac:dyDescent="0.3">
      <c r="A2086">
        <v>2087</v>
      </c>
      <c r="B2086">
        <v>43</v>
      </c>
      <c r="C2086" t="s">
        <v>13</v>
      </c>
      <c r="D2086" t="s">
        <v>18</v>
      </c>
      <c r="E2086" t="s">
        <v>204</v>
      </c>
      <c r="F2086">
        <v>14</v>
      </c>
      <c r="G2086" s="1">
        <v>190000</v>
      </c>
      <c r="H2086" t="s">
        <v>27</v>
      </c>
      <c r="I2086" t="s">
        <v>12</v>
      </c>
    </row>
    <row r="2087" spans="1:9" x14ac:dyDescent="0.3">
      <c r="A2087">
        <v>2088</v>
      </c>
      <c r="B2087">
        <v>34</v>
      </c>
      <c r="C2087" t="s">
        <v>8</v>
      </c>
      <c r="D2087" t="s">
        <v>14</v>
      </c>
      <c r="E2087" t="s">
        <v>203</v>
      </c>
      <c r="F2087">
        <v>8</v>
      </c>
      <c r="G2087" s="1">
        <v>140000</v>
      </c>
      <c r="H2087" t="s">
        <v>16</v>
      </c>
      <c r="I2087" t="s">
        <v>39</v>
      </c>
    </row>
    <row r="2088" spans="1:9" x14ac:dyDescent="0.3">
      <c r="A2088">
        <v>2089</v>
      </c>
      <c r="B2088">
        <v>46</v>
      </c>
      <c r="C2088" t="s">
        <v>8</v>
      </c>
      <c r="D2088" t="s">
        <v>18</v>
      </c>
      <c r="E2088" t="s">
        <v>202</v>
      </c>
      <c r="F2088">
        <v>16</v>
      </c>
      <c r="G2088" s="1">
        <v>185000</v>
      </c>
      <c r="H2088" t="s">
        <v>32</v>
      </c>
      <c r="I2088" t="s">
        <v>23</v>
      </c>
    </row>
    <row r="2089" spans="1:9" x14ac:dyDescent="0.3">
      <c r="A2089">
        <v>2090</v>
      </c>
      <c r="B2089">
        <v>33</v>
      </c>
      <c r="C2089" t="s">
        <v>13</v>
      </c>
      <c r="D2089" t="s">
        <v>9</v>
      </c>
      <c r="E2089" t="s">
        <v>205</v>
      </c>
      <c r="F2089">
        <v>7</v>
      </c>
      <c r="G2089" s="1">
        <v>130000</v>
      </c>
      <c r="H2089" t="s">
        <v>20</v>
      </c>
      <c r="I2089" t="s">
        <v>12</v>
      </c>
    </row>
    <row r="2090" spans="1:9" x14ac:dyDescent="0.3">
      <c r="A2090">
        <v>2091</v>
      </c>
      <c r="B2090">
        <v>30</v>
      </c>
      <c r="C2090" t="s">
        <v>13</v>
      </c>
      <c r="D2090" t="s">
        <v>14</v>
      </c>
      <c r="E2090" t="s">
        <v>206</v>
      </c>
      <c r="F2090">
        <v>5</v>
      </c>
      <c r="G2090" s="1">
        <v>105000</v>
      </c>
      <c r="H2090" t="s">
        <v>27</v>
      </c>
      <c r="I2090" t="s">
        <v>30</v>
      </c>
    </row>
    <row r="2091" spans="1:9" x14ac:dyDescent="0.3">
      <c r="A2091">
        <v>2092</v>
      </c>
      <c r="B2091">
        <v>50</v>
      </c>
      <c r="C2091" t="s">
        <v>8</v>
      </c>
      <c r="D2091" t="s">
        <v>18</v>
      </c>
      <c r="E2091" t="s">
        <v>204</v>
      </c>
      <c r="F2091">
        <v>19</v>
      </c>
      <c r="G2091" s="1">
        <v>200000</v>
      </c>
      <c r="H2091" t="s">
        <v>32</v>
      </c>
      <c r="I2091" t="s">
        <v>12</v>
      </c>
    </row>
    <row r="2092" spans="1:9" x14ac:dyDescent="0.3">
      <c r="A2092">
        <v>2093</v>
      </c>
      <c r="B2092">
        <v>30</v>
      </c>
      <c r="C2092" t="s">
        <v>8</v>
      </c>
      <c r="D2092" t="s">
        <v>9</v>
      </c>
      <c r="E2092" t="s">
        <v>203</v>
      </c>
      <c r="F2092">
        <v>5</v>
      </c>
      <c r="G2092" s="1">
        <v>100000</v>
      </c>
      <c r="H2092" t="s">
        <v>32</v>
      </c>
      <c r="I2092" t="s">
        <v>23</v>
      </c>
    </row>
    <row r="2093" spans="1:9" x14ac:dyDescent="0.3">
      <c r="A2093">
        <v>2094</v>
      </c>
      <c r="B2093">
        <v>42</v>
      </c>
      <c r="C2093" t="s">
        <v>8</v>
      </c>
      <c r="D2093" t="s">
        <v>14</v>
      </c>
      <c r="E2093" t="s">
        <v>202</v>
      </c>
      <c r="F2093">
        <v>13</v>
      </c>
      <c r="G2093" s="1">
        <v>170000</v>
      </c>
      <c r="H2093" t="s">
        <v>20</v>
      </c>
      <c r="I2093" t="s">
        <v>23</v>
      </c>
    </row>
    <row r="2094" spans="1:9" x14ac:dyDescent="0.3">
      <c r="A2094">
        <v>2095</v>
      </c>
      <c r="B2094">
        <v>33</v>
      </c>
      <c r="C2094" t="s">
        <v>13</v>
      </c>
      <c r="D2094" t="s">
        <v>9</v>
      </c>
      <c r="E2094" t="s">
        <v>205</v>
      </c>
      <c r="F2094">
        <v>6</v>
      </c>
      <c r="G2094" s="1">
        <v>115000</v>
      </c>
      <c r="H2094" t="s">
        <v>11</v>
      </c>
      <c r="I2094" t="s">
        <v>12</v>
      </c>
    </row>
    <row r="2095" spans="1:9" x14ac:dyDescent="0.3">
      <c r="A2095">
        <v>2096</v>
      </c>
      <c r="B2095">
        <v>45</v>
      </c>
      <c r="C2095" t="s">
        <v>8</v>
      </c>
      <c r="D2095" t="s">
        <v>18</v>
      </c>
      <c r="E2095" t="s">
        <v>204</v>
      </c>
      <c r="F2095">
        <v>16</v>
      </c>
      <c r="G2095" s="1">
        <v>185000</v>
      </c>
      <c r="H2095" t="s">
        <v>32</v>
      </c>
      <c r="I2095" t="s">
        <v>23</v>
      </c>
    </row>
    <row r="2096" spans="1:9" x14ac:dyDescent="0.3">
      <c r="A2096">
        <v>2097</v>
      </c>
      <c r="B2096">
        <v>29</v>
      </c>
      <c r="C2096" t="s">
        <v>13</v>
      </c>
      <c r="D2096" t="s">
        <v>9</v>
      </c>
      <c r="E2096" t="s">
        <v>206</v>
      </c>
      <c r="F2096">
        <v>4</v>
      </c>
      <c r="G2096" s="1">
        <v>90000</v>
      </c>
      <c r="H2096" t="s">
        <v>11</v>
      </c>
      <c r="I2096" t="s">
        <v>12</v>
      </c>
    </row>
    <row r="2097" spans="1:9" x14ac:dyDescent="0.3">
      <c r="A2097">
        <v>2098</v>
      </c>
      <c r="B2097">
        <v>39</v>
      </c>
      <c r="C2097" t="s">
        <v>13</v>
      </c>
      <c r="D2097" t="s">
        <v>14</v>
      </c>
      <c r="E2097" t="s">
        <v>202</v>
      </c>
      <c r="F2097">
        <v>12</v>
      </c>
      <c r="G2097" s="1">
        <v>160000</v>
      </c>
      <c r="H2097" t="s">
        <v>32</v>
      </c>
      <c r="I2097" t="s">
        <v>12</v>
      </c>
    </row>
    <row r="2098" spans="1:9" x14ac:dyDescent="0.3">
      <c r="A2098">
        <v>2099</v>
      </c>
      <c r="B2098">
        <v>27</v>
      </c>
      <c r="C2098" t="s">
        <v>8</v>
      </c>
      <c r="D2098" t="s">
        <v>9</v>
      </c>
      <c r="E2098" t="s">
        <v>203</v>
      </c>
      <c r="F2098">
        <v>3</v>
      </c>
      <c r="G2098" s="1">
        <v>80000</v>
      </c>
      <c r="H2098" t="s">
        <v>27</v>
      </c>
      <c r="I2098" t="s">
        <v>12</v>
      </c>
    </row>
    <row r="2099" spans="1:9" x14ac:dyDescent="0.3">
      <c r="A2099">
        <v>2100</v>
      </c>
      <c r="B2099">
        <v>49</v>
      </c>
      <c r="C2099" t="s">
        <v>8</v>
      </c>
      <c r="D2099" t="s">
        <v>18</v>
      </c>
      <c r="E2099" t="s">
        <v>204</v>
      </c>
      <c r="F2099">
        <v>17</v>
      </c>
      <c r="G2099" s="1">
        <v>195000</v>
      </c>
      <c r="H2099" t="s">
        <v>27</v>
      </c>
      <c r="I2099" t="s">
        <v>12</v>
      </c>
    </row>
    <row r="2100" spans="1:9" x14ac:dyDescent="0.3">
      <c r="A2100">
        <v>2101</v>
      </c>
      <c r="B2100">
        <v>32</v>
      </c>
      <c r="C2100" t="s">
        <v>13</v>
      </c>
      <c r="D2100" t="s">
        <v>14</v>
      </c>
      <c r="E2100" t="s">
        <v>205</v>
      </c>
      <c r="F2100">
        <v>6</v>
      </c>
      <c r="G2100" s="1">
        <v>115000</v>
      </c>
      <c r="H2100" t="s">
        <v>32</v>
      </c>
      <c r="I2100" t="s">
        <v>12</v>
      </c>
    </row>
    <row r="2101" spans="1:9" x14ac:dyDescent="0.3">
      <c r="A2101">
        <v>2102</v>
      </c>
      <c r="B2101">
        <v>36</v>
      </c>
      <c r="C2101" t="s">
        <v>8</v>
      </c>
      <c r="D2101" t="s">
        <v>9</v>
      </c>
      <c r="E2101" t="s">
        <v>202</v>
      </c>
      <c r="F2101">
        <v>8</v>
      </c>
      <c r="G2101" s="1">
        <v>135000</v>
      </c>
      <c r="H2101" t="s">
        <v>32</v>
      </c>
      <c r="I2101" t="s">
        <v>12</v>
      </c>
    </row>
    <row r="2102" spans="1:9" x14ac:dyDescent="0.3">
      <c r="A2102">
        <v>2103</v>
      </c>
      <c r="B2102">
        <v>27</v>
      </c>
      <c r="C2102" t="s">
        <v>8</v>
      </c>
      <c r="D2102" t="s">
        <v>9</v>
      </c>
      <c r="E2102" t="s">
        <v>206</v>
      </c>
      <c r="F2102">
        <v>2</v>
      </c>
      <c r="G2102" s="1">
        <v>65000</v>
      </c>
      <c r="H2102" t="s">
        <v>20</v>
      </c>
      <c r="I2102" t="s">
        <v>56</v>
      </c>
    </row>
    <row r="2103" spans="1:9" x14ac:dyDescent="0.3">
      <c r="A2103">
        <v>2104</v>
      </c>
      <c r="B2103">
        <v>43</v>
      </c>
      <c r="C2103" t="s">
        <v>13</v>
      </c>
      <c r="D2103" t="s">
        <v>18</v>
      </c>
      <c r="E2103" t="s">
        <v>204</v>
      </c>
      <c r="F2103">
        <v>14</v>
      </c>
      <c r="G2103" s="1">
        <v>190000</v>
      </c>
      <c r="H2103" t="s">
        <v>27</v>
      </c>
      <c r="I2103" t="s">
        <v>30</v>
      </c>
    </row>
    <row r="2104" spans="1:9" x14ac:dyDescent="0.3">
      <c r="A2104">
        <v>2105</v>
      </c>
      <c r="B2104">
        <v>34</v>
      </c>
      <c r="C2104" t="s">
        <v>8</v>
      </c>
      <c r="D2104" t="s">
        <v>14</v>
      </c>
      <c r="E2104" t="s">
        <v>203</v>
      </c>
      <c r="F2104">
        <v>8</v>
      </c>
      <c r="G2104" s="1">
        <v>140000</v>
      </c>
      <c r="H2104" t="s">
        <v>16</v>
      </c>
      <c r="I2104" t="s">
        <v>23</v>
      </c>
    </row>
    <row r="2105" spans="1:9" x14ac:dyDescent="0.3">
      <c r="A2105">
        <v>2106</v>
      </c>
      <c r="B2105">
        <v>46</v>
      </c>
      <c r="C2105" t="s">
        <v>8</v>
      </c>
      <c r="D2105" t="s">
        <v>18</v>
      </c>
      <c r="E2105" t="s">
        <v>202</v>
      </c>
      <c r="F2105">
        <v>16</v>
      </c>
      <c r="G2105" s="1">
        <v>185000</v>
      </c>
      <c r="H2105" t="s">
        <v>27</v>
      </c>
      <c r="I2105" t="s">
        <v>30</v>
      </c>
    </row>
    <row r="2106" spans="1:9" x14ac:dyDescent="0.3">
      <c r="A2106">
        <v>2107</v>
      </c>
      <c r="B2106">
        <v>33</v>
      </c>
      <c r="C2106" t="s">
        <v>13</v>
      </c>
      <c r="D2106" t="s">
        <v>9</v>
      </c>
      <c r="E2106" t="s">
        <v>205</v>
      </c>
      <c r="F2106">
        <v>7</v>
      </c>
      <c r="G2106" s="1">
        <v>130000</v>
      </c>
      <c r="H2106" t="s">
        <v>32</v>
      </c>
      <c r="I2106" t="s">
        <v>23</v>
      </c>
    </row>
    <row r="2107" spans="1:9" x14ac:dyDescent="0.3">
      <c r="A2107">
        <v>2108</v>
      </c>
      <c r="B2107">
        <v>30</v>
      </c>
      <c r="C2107" t="s">
        <v>13</v>
      </c>
      <c r="D2107" t="s">
        <v>14</v>
      </c>
      <c r="E2107" t="s">
        <v>206</v>
      </c>
      <c r="F2107">
        <v>5</v>
      </c>
      <c r="G2107" s="1">
        <v>105000</v>
      </c>
      <c r="H2107" t="s">
        <v>27</v>
      </c>
      <c r="I2107" t="s">
        <v>12</v>
      </c>
    </row>
    <row r="2108" spans="1:9" x14ac:dyDescent="0.3">
      <c r="A2108">
        <v>2109</v>
      </c>
      <c r="B2108">
        <v>50</v>
      </c>
      <c r="C2108" t="s">
        <v>8</v>
      </c>
      <c r="D2108" t="s">
        <v>18</v>
      </c>
      <c r="E2108" t="s">
        <v>204</v>
      </c>
      <c r="F2108">
        <v>19</v>
      </c>
      <c r="G2108" s="1">
        <v>200000</v>
      </c>
      <c r="H2108" t="s">
        <v>32</v>
      </c>
      <c r="I2108" t="s">
        <v>12</v>
      </c>
    </row>
    <row r="2109" spans="1:9" x14ac:dyDescent="0.3">
      <c r="A2109">
        <v>2110</v>
      </c>
      <c r="B2109">
        <v>30</v>
      </c>
      <c r="C2109" t="s">
        <v>8</v>
      </c>
      <c r="D2109" t="s">
        <v>9</v>
      </c>
      <c r="E2109" t="s">
        <v>203</v>
      </c>
      <c r="F2109">
        <v>5</v>
      </c>
      <c r="G2109" s="1">
        <v>100000</v>
      </c>
      <c r="H2109" t="s">
        <v>11</v>
      </c>
      <c r="I2109" t="s">
        <v>12</v>
      </c>
    </row>
    <row r="2110" spans="1:9" x14ac:dyDescent="0.3">
      <c r="A2110">
        <v>2111</v>
      </c>
      <c r="B2110">
        <v>42</v>
      </c>
      <c r="C2110" t="s">
        <v>8</v>
      </c>
      <c r="D2110" t="s">
        <v>14</v>
      </c>
      <c r="E2110" t="s">
        <v>202</v>
      </c>
      <c r="F2110">
        <v>13</v>
      </c>
      <c r="G2110" s="1">
        <v>170000</v>
      </c>
      <c r="H2110" t="s">
        <v>32</v>
      </c>
      <c r="I2110" t="s">
        <v>12</v>
      </c>
    </row>
    <row r="2111" spans="1:9" x14ac:dyDescent="0.3">
      <c r="A2111">
        <v>2112</v>
      </c>
      <c r="B2111">
        <v>33</v>
      </c>
      <c r="C2111" t="s">
        <v>13</v>
      </c>
      <c r="D2111" t="s">
        <v>9</v>
      </c>
      <c r="E2111" t="s">
        <v>205</v>
      </c>
      <c r="F2111">
        <v>6</v>
      </c>
      <c r="G2111" s="1">
        <v>115000</v>
      </c>
      <c r="H2111" t="s">
        <v>20</v>
      </c>
      <c r="I2111" t="s">
        <v>56</v>
      </c>
    </row>
    <row r="2112" spans="1:9" x14ac:dyDescent="0.3">
      <c r="A2112">
        <v>2113</v>
      </c>
      <c r="B2112">
        <v>45</v>
      </c>
      <c r="C2112" t="s">
        <v>8</v>
      </c>
      <c r="D2112" t="s">
        <v>18</v>
      </c>
      <c r="E2112" t="s">
        <v>204</v>
      </c>
      <c r="F2112">
        <v>16</v>
      </c>
      <c r="G2112" s="1">
        <v>185000</v>
      </c>
      <c r="H2112" t="s">
        <v>11</v>
      </c>
      <c r="I2112" t="s">
        <v>23</v>
      </c>
    </row>
    <row r="2113" spans="1:9" x14ac:dyDescent="0.3">
      <c r="A2113">
        <v>2114</v>
      </c>
      <c r="B2113">
        <v>29</v>
      </c>
      <c r="C2113" t="s">
        <v>13</v>
      </c>
      <c r="D2113" t="s">
        <v>9</v>
      </c>
      <c r="E2113" t="s">
        <v>206</v>
      </c>
      <c r="F2113">
        <v>4</v>
      </c>
      <c r="G2113" s="1">
        <v>90000</v>
      </c>
      <c r="H2113" t="s">
        <v>27</v>
      </c>
      <c r="I2113" t="s">
        <v>30</v>
      </c>
    </row>
    <row r="2114" spans="1:9" x14ac:dyDescent="0.3">
      <c r="A2114">
        <v>2115</v>
      </c>
      <c r="B2114">
        <v>39</v>
      </c>
      <c r="C2114" t="s">
        <v>13</v>
      </c>
      <c r="D2114" t="s">
        <v>14</v>
      </c>
      <c r="E2114" t="s">
        <v>202</v>
      </c>
      <c r="F2114">
        <v>12</v>
      </c>
      <c r="G2114" s="1">
        <v>160000</v>
      </c>
      <c r="H2114" t="s">
        <v>32</v>
      </c>
      <c r="I2114" t="s">
        <v>33</v>
      </c>
    </row>
    <row r="2115" spans="1:9" x14ac:dyDescent="0.3">
      <c r="A2115">
        <v>2116</v>
      </c>
      <c r="B2115">
        <v>27</v>
      </c>
      <c r="C2115" t="s">
        <v>8</v>
      </c>
      <c r="D2115" t="s">
        <v>9</v>
      </c>
      <c r="E2115" t="s">
        <v>203</v>
      </c>
      <c r="F2115">
        <v>3</v>
      </c>
      <c r="G2115" s="1">
        <v>80000</v>
      </c>
      <c r="H2115" t="s">
        <v>32</v>
      </c>
      <c r="I2115" t="s">
        <v>12</v>
      </c>
    </row>
    <row r="2116" spans="1:9" x14ac:dyDescent="0.3">
      <c r="A2116">
        <v>2117</v>
      </c>
      <c r="B2116">
        <v>49</v>
      </c>
      <c r="C2116" t="s">
        <v>8</v>
      </c>
      <c r="D2116" t="s">
        <v>18</v>
      </c>
      <c r="E2116" t="s">
        <v>204</v>
      </c>
      <c r="F2116">
        <v>17</v>
      </c>
      <c r="G2116" s="1">
        <v>195000</v>
      </c>
      <c r="H2116" t="s">
        <v>27</v>
      </c>
      <c r="I2116" t="s">
        <v>28</v>
      </c>
    </row>
    <row r="2117" spans="1:9" x14ac:dyDescent="0.3">
      <c r="A2117">
        <v>2118</v>
      </c>
      <c r="B2117">
        <v>32</v>
      </c>
      <c r="C2117" t="s">
        <v>13</v>
      </c>
      <c r="D2117" t="s">
        <v>14</v>
      </c>
      <c r="E2117" t="s">
        <v>205</v>
      </c>
      <c r="F2117">
        <v>6</v>
      </c>
      <c r="G2117" s="1">
        <v>115000</v>
      </c>
      <c r="H2117" t="s">
        <v>27</v>
      </c>
      <c r="I2117" t="s">
        <v>12</v>
      </c>
    </row>
    <row r="2118" spans="1:9" x14ac:dyDescent="0.3">
      <c r="A2118">
        <v>2119</v>
      </c>
      <c r="B2118">
        <v>36</v>
      </c>
      <c r="C2118" t="s">
        <v>8</v>
      </c>
      <c r="D2118" t="s">
        <v>9</v>
      </c>
      <c r="E2118" t="s">
        <v>202</v>
      </c>
      <c r="F2118">
        <v>8</v>
      </c>
      <c r="G2118" s="1">
        <v>135000</v>
      </c>
      <c r="H2118" t="s">
        <v>16</v>
      </c>
      <c r="I2118" t="s">
        <v>39</v>
      </c>
    </row>
    <row r="2119" spans="1:9" x14ac:dyDescent="0.3">
      <c r="A2119">
        <v>2120</v>
      </c>
      <c r="B2119">
        <v>27</v>
      </c>
      <c r="C2119" t="s">
        <v>8</v>
      </c>
      <c r="D2119" t="s">
        <v>9</v>
      </c>
      <c r="E2119" t="s">
        <v>206</v>
      </c>
      <c r="F2119">
        <v>2</v>
      </c>
      <c r="G2119" s="1">
        <v>65000</v>
      </c>
      <c r="H2119" t="s">
        <v>27</v>
      </c>
      <c r="I2119" t="s">
        <v>12</v>
      </c>
    </row>
    <row r="2120" spans="1:9" x14ac:dyDescent="0.3">
      <c r="A2120">
        <v>2121</v>
      </c>
      <c r="B2120">
        <v>43</v>
      </c>
      <c r="C2120" t="s">
        <v>13</v>
      </c>
      <c r="D2120" t="s">
        <v>18</v>
      </c>
      <c r="E2120" t="s">
        <v>204</v>
      </c>
      <c r="F2120">
        <v>14</v>
      </c>
      <c r="G2120" s="1">
        <v>190000</v>
      </c>
      <c r="H2120" t="s">
        <v>16</v>
      </c>
      <c r="I2120" t="s">
        <v>39</v>
      </c>
    </row>
    <row r="2121" spans="1:9" x14ac:dyDescent="0.3">
      <c r="A2121">
        <v>2122</v>
      </c>
      <c r="B2121">
        <v>34</v>
      </c>
      <c r="C2121" t="s">
        <v>8</v>
      </c>
      <c r="D2121" t="s">
        <v>14</v>
      </c>
      <c r="E2121" t="s">
        <v>203</v>
      </c>
      <c r="F2121">
        <v>8</v>
      </c>
      <c r="G2121" s="1">
        <v>140000</v>
      </c>
      <c r="H2121" t="s">
        <v>20</v>
      </c>
      <c r="I2121" t="s">
        <v>12</v>
      </c>
    </row>
    <row r="2122" spans="1:9" x14ac:dyDescent="0.3">
      <c r="A2122">
        <v>2123</v>
      </c>
      <c r="B2122">
        <v>46</v>
      </c>
      <c r="C2122" t="s">
        <v>8</v>
      </c>
      <c r="D2122" t="s">
        <v>18</v>
      </c>
      <c r="E2122" t="s">
        <v>202</v>
      </c>
      <c r="F2122">
        <v>16</v>
      </c>
      <c r="G2122" s="1">
        <v>185000</v>
      </c>
      <c r="H2122" t="s">
        <v>32</v>
      </c>
      <c r="I2122" t="s">
        <v>12</v>
      </c>
    </row>
    <row r="2123" spans="1:9" x14ac:dyDescent="0.3">
      <c r="A2123">
        <v>2124</v>
      </c>
      <c r="B2123">
        <v>33</v>
      </c>
      <c r="C2123" t="s">
        <v>13</v>
      </c>
      <c r="D2123" t="s">
        <v>9</v>
      </c>
      <c r="E2123" t="s">
        <v>205</v>
      </c>
      <c r="F2123">
        <v>7</v>
      </c>
      <c r="G2123" s="1">
        <v>130000</v>
      </c>
      <c r="H2123" t="s">
        <v>11</v>
      </c>
      <c r="I2123" t="s">
        <v>23</v>
      </c>
    </row>
    <row r="2124" spans="1:9" x14ac:dyDescent="0.3">
      <c r="A2124">
        <v>2125</v>
      </c>
      <c r="B2124">
        <v>30</v>
      </c>
      <c r="C2124" t="s">
        <v>13</v>
      </c>
      <c r="D2124" t="s">
        <v>14</v>
      </c>
      <c r="E2124" t="s">
        <v>206</v>
      </c>
      <c r="F2124">
        <v>5</v>
      </c>
      <c r="G2124" s="1">
        <v>105000</v>
      </c>
      <c r="H2124" t="s">
        <v>32</v>
      </c>
      <c r="I2124" t="s">
        <v>33</v>
      </c>
    </row>
    <row r="2125" spans="1:9" x14ac:dyDescent="0.3">
      <c r="A2125">
        <v>2126</v>
      </c>
      <c r="B2125">
        <v>50</v>
      </c>
      <c r="C2125" t="s">
        <v>8</v>
      </c>
      <c r="D2125" t="s">
        <v>18</v>
      </c>
      <c r="E2125" t="s">
        <v>204</v>
      </c>
      <c r="F2125">
        <v>19</v>
      </c>
      <c r="G2125" s="1">
        <v>200000</v>
      </c>
      <c r="H2125" t="s">
        <v>20</v>
      </c>
      <c r="I2125" t="s">
        <v>56</v>
      </c>
    </row>
    <row r="2126" spans="1:9" x14ac:dyDescent="0.3">
      <c r="A2126">
        <v>2127</v>
      </c>
      <c r="B2126">
        <v>30</v>
      </c>
      <c r="C2126" t="s">
        <v>8</v>
      </c>
      <c r="D2126" t="s">
        <v>9</v>
      </c>
      <c r="E2126" t="s">
        <v>203</v>
      </c>
      <c r="F2126">
        <v>5</v>
      </c>
      <c r="G2126" s="1">
        <v>100000</v>
      </c>
      <c r="H2126" t="s">
        <v>20</v>
      </c>
      <c r="I2126" t="s">
        <v>23</v>
      </c>
    </row>
    <row r="2127" spans="1:9" x14ac:dyDescent="0.3">
      <c r="A2127">
        <v>2128</v>
      </c>
      <c r="B2127">
        <v>42</v>
      </c>
      <c r="C2127" t="s">
        <v>8</v>
      </c>
      <c r="D2127" t="s">
        <v>14</v>
      </c>
      <c r="E2127" t="s">
        <v>202</v>
      </c>
      <c r="F2127">
        <v>13</v>
      </c>
      <c r="G2127" s="1">
        <v>170000</v>
      </c>
      <c r="H2127" t="s">
        <v>20</v>
      </c>
      <c r="I2127" t="s">
        <v>12</v>
      </c>
    </row>
    <row r="2128" spans="1:9" x14ac:dyDescent="0.3">
      <c r="A2128">
        <v>2129</v>
      </c>
      <c r="B2128">
        <v>33</v>
      </c>
      <c r="C2128" t="s">
        <v>13</v>
      </c>
      <c r="D2128" t="s">
        <v>9</v>
      </c>
      <c r="E2128" t="s">
        <v>205</v>
      </c>
      <c r="F2128">
        <v>6</v>
      </c>
      <c r="G2128" s="1">
        <v>115000</v>
      </c>
      <c r="H2128" t="s">
        <v>32</v>
      </c>
      <c r="I2128" t="s">
        <v>12</v>
      </c>
    </row>
    <row r="2129" spans="1:9" x14ac:dyDescent="0.3">
      <c r="A2129">
        <v>2130</v>
      </c>
      <c r="B2129">
        <v>45</v>
      </c>
      <c r="C2129" t="s">
        <v>8</v>
      </c>
      <c r="D2129" t="s">
        <v>18</v>
      </c>
      <c r="E2129" t="s">
        <v>204</v>
      </c>
      <c r="F2129">
        <v>16</v>
      </c>
      <c r="G2129" s="1">
        <v>185000</v>
      </c>
      <c r="H2129" t="s">
        <v>11</v>
      </c>
      <c r="I2129" t="s">
        <v>12</v>
      </c>
    </row>
    <row r="2130" spans="1:9" x14ac:dyDescent="0.3">
      <c r="A2130">
        <v>2131</v>
      </c>
      <c r="B2130">
        <v>29</v>
      </c>
      <c r="C2130" t="s">
        <v>13</v>
      </c>
      <c r="D2130" t="s">
        <v>9</v>
      </c>
      <c r="E2130" t="s">
        <v>206</v>
      </c>
      <c r="F2130">
        <v>4</v>
      </c>
      <c r="G2130" s="1">
        <v>90000</v>
      </c>
      <c r="H2130" t="s">
        <v>32</v>
      </c>
      <c r="I2130" t="s">
        <v>12</v>
      </c>
    </row>
    <row r="2131" spans="1:9" x14ac:dyDescent="0.3">
      <c r="A2131">
        <v>2132</v>
      </c>
      <c r="B2131">
        <v>31</v>
      </c>
      <c r="C2131" t="s">
        <v>8</v>
      </c>
      <c r="D2131" t="s">
        <v>14</v>
      </c>
      <c r="E2131" t="s">
        <v>202</v>
      </c>
      <c r="F2131">
        <v>8</v>
      </c>
      <c r="G2131" s="1">
        <v>130000</v>
      </c>
      <c r="H2131" t="s">
        <v>20</v>
      </c>
      <c r="I2131" t="s">
        <v>56</v>
      </c>
    </row>
    <row r="2132" spans="1:9" x14ac:dyDescent="0.3">
      <c r="A2132">
        <v>2133</v>
      </c>
      <c r="B2132">
        <v>27</v>
      </c>
      <c r="C2132" t="s">
        <v>8</v>
      </c>
      <c r="D2132" t="s">
        <v>9</v>
      </c>
      <c r="E2132" t="s">
        <v>203</v>
      </c>
      <c r="F2132">
        <v>3</v>
      </c>
      <c r="G2132" s="1">
        <v>80000</v>
      </c>
      <c r="H2132" t="s">
        <v>32</v>
      </c>
      <c r="I2132" t="s">
        <v>23</v>
      </c>
    </row>
    <row r="2133" spans="1:9" x14ac:dyDescent="0.3">
      <c r="A2133">
        <v>2134</v>
      </c>
      <c r="B2133">
        <v>43</v>
      </c>
      <c r="C2133" t="s">
        <v>8</v>
      </c>
      <c r="D2133" t="s">
        <v>18</v>
      </c>
      <c r="E2133" t="s">
        <v>204</v>
      </c>
      <c r="F2133">
        <v>15</v>
      </c>
      <c r="G2133" s="1">
        <v>180000</v>
      </c>
      <c r="H2133" t="s">
        <v>20</v>
      </c>
      <c r="I2133" t="s">
        <v>12</v>
      </c>
    </row>
    <row r="2134" spans="1:9" x14ac:dyDescent="0.3">
      <c r="A2134">
        <v>2135</v>
      </c>
      <c r="B2134">
        <v>35</v>
      </c>
      <c r="C2134" t="s">
        <v>13</v>
      </c>
      <c r="D2134" t="s">
        <v>14</v>
      </c>
      <c r="E2134" t="s">
        <v>205</v>
      </c>
      <c r="F2134">
        <v>8</v>
      </c>
      <c r="G2134" s="1">
        <v>140000</v>
      </c>
      <c r="H2134" t="s">
        <v>32</v>
      </c>
      <c r="I2134" t="s">
        <v>33</v>
      </c>
    </row>
    <row r="2135" spans="1:9" x14ac:dyDescent="0.3">
      <c r="A2135">
        <v>2136</v>
      </c>
      <c r="B2135">
        <v>42</v>
      </c>
      <c r="C2135" t="s">
        <v>8</v>
      </c>
      <c r="D2135" t="s">
        <v>9</v>
      </c>
      <c r="E2135" t="s">
        <v>202</v>
      </c>
      <c r="F2135">
        <v>12</v>
      </c>
      <c r="G2135" s="1">
        <v>160000</v>
      </c>
      <c r="H2135" t="s">
        <v>11</v>
      </c>
      <c r="I2135" t="s">
        <v>44</v>
      </c>
    </row>
    <row r="2136" spans="1:9" x14ac:dyDescent="0.3">
      <c r="A2136">
        <v>2137</v>
      </c>
      <c r="B2136">
        <v>28</v>
      </c>
      <c r="C2136" t="s">
        <v>13</v>
      </c>
      <c r="D2136" t="s">
        <v>9</v>
      </c>
      <c r="E2136" t="s">
        <v>206</v>
      </c>
      <c r="F2136">
        <v>2</v>
      </c>
      <c r="G2136" s="1">
        <v>55000</v>
      </c>
      <c r="H2136" t="s">
        <v>11</v>
      </c>
      <c r="I2136" t="s">
        <v>44</v>
      </c>
    </row>
    <row r="2137" spans="1:9" x14ac:dyDescent="0.3">
      <c r="A2137">
        <v>2138</v>
      </c>
      <c r="B2137">
        <v>44</v>
      </c>
      <c r="C2137" t="s">
        <v>13</v>
      </c>
      <c r="D2137" t="s">
        <v>18</v>
      </c>
      <c r="E2137" t="s">
        <v>204</v>
      </c>
      <c r="F2137">
        <v>16</v>
      </c>
      <c r="G2137" s="1">
        <v>190000</v>
      </c>
      <c r="H2137" t="s">
        <v>16</v>
      </c>
      <c r="I2137" t="s">
        <v>39</v>
      </c>
    </row>
    <row r="2138" spans="1:9" x14ac:dyDescent="0.3">
      <c r="A2138">
        <v>2139</v>
      </c>
      <c r="B2138">
        <v>32</v>
      </c>
      <c r="C2138" t="s">
        <v>8</v>
      </c>
      <c r="D2138" t="s">
        <v>14</v>
      </c>
      <c r="E2138" t="s">
        <v>203</v>
      </c>
      <c r="F2138">
        <v>7</v>
      </c>
      <c r="G2138" s="1">
        <v>120000</v>
      </c>
      <c r="H2138" t="s">
        <v>27</v>
      </c>
      <c r="I2138" t="s">
        <v>12</v>
      </c>
    </row>
    <row r="2139" spans="1:9" x14ac:dyDescent="0.3">
      <c r="A2139">
        <v>2140</v>
      </c>
      <c r="B2139">
        <v>48</v>
      </c>
      <c r="C2139" t="s">
        <v>8</v>
      </c>
      <c r="D2139" t="s">
        <v>18</v>
      </c>
      <c r="E2139" t="s">
        <v>202</v>
      </c>
      <c r="F2139">
        <v>18</v>
      </c>
      <c r="G2139" s="1">
        <v>200000</v>
      </c>
      <c r="H2139" t="s">
        <v>11</v>
      </c>
      <c r="I2139" t="s">
        <v>12</v>
      </c>
    </row>
    <row r="2140" spans="1:9" x14ac:dyDescent="0.3">
      <c r="A2140">
        <v>2141</v>
      </c>
      <c r="B2140">
        <v>30</v>
      </c>
      <c r="C2140" t="s">
        <v>13</v>
      </c>
      <c r="D2140" t="s">
        <v>9</v>
      </c>
      <c r="E2140" t="s">
        <v>205</v>
      </c>
      <c r="F2140">
        <v>5</v>
      </c>
      <c r="G2140" s="1">
        <v>100000</v>
      </c>
      <c r="H2140" t="s">
        <v>27</v>
      </c>
      <c r="I2140" t="s">
        <v>30</v>
      </c>
    </row>
    <row r="2141" spans="1:9" x14ac:dyDescent="0.3">
      <c r="A2141">
        <v>2142</v>
      </c>
      <c r="B2141">
        <v>34</v>
      </c>
      <c r="C2141" t="s">
        <v>8</v>
      </c>
      <c r="D2141" t="s">
        <v>14</v>
      </c>
      <c r="E2141" t="s">
        <v>206</v>
      </c>
      <c r="F2141">
        <v>9</v>
      </c>
      <c r="G2141" s="1">
        <v>150000</v>
      </c>
      <c r="H2141" t="s">
        <v>27</v>
      </c>
      <c r="I2141" t="s">
        <v>12</v>
      </c>
    </row>
    <row r="2142" spans="1:9" x14ac:dyDescent="0.3">
      <c r="A2142">
        <v>2143</v>
      </c>
      <c r="B2142">
        <v>37</v>
      </c>
      <c r="C2142" t="s">
        <v>13</v>
      </c>
      <c r="D2142" t="s">
        <v>9</v>
      </c>
      <c r="E2142" t="s">
        <v>202</v>
      </c>
      <c r="F2142">
        <v>11</v>
      </c>
      <c r="G2142" s="1">
        <v>170000</v>
      </c>
      <c r="H2142" t="s">
        <v>16</v>
      </c>
      <c r="I2142" t="s">
        <v>23</v>
      </c>
    </row>
    <row r="2143" spans="1:9" x14ac:dyDescent="0.3">
      <c r="A2143">
        <v>2144</v>
      </c>
      <c r="B2143">
        <v>26</v>
      </c>
      <c r="C2143" t="s">
        <v>8</v>
      </c>
      <c r="D2143" t="s">
        <v>9</v>
      </c>
      <c r="E2143" t="s">
        <v>203</v>
      </c>
      <c r="F2143">
        <v>2</v>
      </c>
      <c r="G2143" s="1">
        <v>65000</v>
      </c>
      <c r="H2143" t="s">
        <v>20</v>
      </c>
      <c r="I2143" t="s">
        <v>23</v>
      </c>
    </row>
    <row r="2144" spans="1:9" x14ac:dyDescent="0.3">
      <c r="A2144">
        <v>2145</v>
      </c>
      <c r="B2144">
        <v>49</v>
      </c>
      <c r="C2144" t="s">
        <v>13</v>
      </c>
      <c r="D2144" t="s">
        <v>18</v>
      </c>
      <c r="E2144" t="s">
        <v>204</v>
      </c>
      <c r="F2144">
        <v>19</v>
      </c>
      <c r="G2144" s="1">
        <v>210000</v>
      </c>
      <c r="H2144" t="s">
        <v>27</v>
      </c>
      <c r="I2144" t="s">
        <v>30</v>
      </c>
    </row>
    <row r="2145" spans="1:9" x14ac:dyDescent="0.3">
      <c r="A2145">
        <v>2146</v>
      </c>
      <c r="B2145">
        <v>29</v>
      </c>
      <c r="C2145" t="s">
        <v>8</v>
      </c>
      <c r="D2145" t="s">
        <v>9</v>
      </c>
      <c r="E2145" t="s">
        <v>205</v>
      </c>
      <c r="F2145">
        <v>4</v>
      </c>
      <c r="G2145" s="1">
        <v>90000</v>
      </c>
      <c r="H2145" t="s">
        <v>11</v>
      </c>
      <c r="I2145" t="s">
        <v>35</v>
      </c>
    </row>
    <row r="2146" spans="1:9" x14ac:dyDescent="0.3">
      <c r="A2146">
        <v>2147</v>
      </c>
      <c r="B2146">
        <v>41</v>
      </c>
      <c r="C2146" t="s">
        <v>8</v>
      </c>
      <c r="D2146" t="s">
        <v>14</v>
      </c>
      <c r="E2146" t="s">
        <v>202</v>
      </c>
      <c r="F2146">
        <v>14</v>
      </c>
      <c r="G2146" s="1">
        <v>180000</v>
      </c>
      <c r="H2146" t="s">
        <v>16</v>
      </c>
      <c r="I2146" t="s">
        <v>23</v>
      </c>
    </row>
    <row r="2147" spans="1:9" x14ac:dyDescent="0.3">
      <c r="A2147">
        <v>2148</v>
      </c>
      <c r="B2147">
        <v>31</v>
      </c>
      <c r="C2147" t="s">
        <v>13</v>
      </c>
      <c r="D2147" t="s">
        <v>9</v>
      </c>
      <c r="E2147" t="s">
        <v>206</v>
      </c>
      <c r="F2147">
        <v>6</v>
      </c>
      <c r="G2147" s="1">
        <v>110000</v>
      </c>
      <c r="H2147" t="s">
        <v>16</v>
      </c>
      <c r="I2147" t="s">
        <v>23</v>
      </c>
    </row>
    <row r="2148" spans="1:9" x14ac:dyDescent="0.3">
      <c r="A2148">
        <v>2149</v>
      </c>
      <c r="B2148">
        <v>37</v>
      </c>
      <c r="C2148" t="s">
        <v>8</v>
      </c>
      <c r="D2148" t="s">
        <v>14</v>
      </c>
      <c r="E2148" t="s">
        <v>202</v>
      </c>
      <c r="F2148">
        <v>10</v>
      </c>
      <c r="G2148" s="1">
        <v>150000</v>
      </c>
      <c r="H2148" t="s">
        <v>32</v>
      </c>
      <c r="I2148" t="s">
        <v>33</v>
      </c>
    </row>
    <row r="2149" spans="1:9" x14ac:dyDescent="0.3">
      <c r="A2149">
        <v>2150</v>
      </c>
      <c r="B2149">
        <v>27</v>
      </c>
      <c r="C2149" t="s">
        <v>8</v>
      </c>
      <c r="D2149" t="s">
        <v>9</v>
      </c>
      <c r="E2149" t="s">
        <v>203</v>
      </c>
      <c r="F2149">
        <v>3</v>
      </c>
      <c r="G2149" s="1">
        <v>80000</v>
      </c>
      <c r="H2149" t="s">
        <v>32</v>
      </c>
      <c r="I2149" t="s">
        <v>23</v>
      </c>
    </row>
    <row r="2150" spans="1:9" x14ac:dyDescent="0.3">
      <c r="A2150">
        <v>2151</v>
      </c>
      <c r="B2150">
        <v>50</v>
      </c>
      <c r="C2150" t="s">
        <v>8</v>
      </c>
      <c r="D2150" t="s">
        <v>18</v>
      </c>
      <c r="E2150" t="s">
        <v>204</v>
      </c>
      <c r="F2150">
        <v>18</v>
      </c>
      <c r="G2150" s="1">
        <v>195000</v>
      </c>
      <c r="H2150" t="s">
        <v>11</v>
      </c>
      <c r="I2150" t="s">
        <v>23</v>
      </c>
    </row>
    <row r="2151" spans="1:9" x14ac:dyDescent="0.3">
      <c r="A2151">
        <v>2152</v>
      </c>
      <c r="B2151">
        <v>32</v>
      </c>
      <c r="C2151" t="s">
        <v>13</v>
      </c>
      <c r="D2151" t="s">
        <v>14</v>
      </c>
      <c r="E2151" t="s">
        <v>205</v>
      </c>
      <c r="F2151">
        <v>6</v>
      </c>
      <c r="G2151" s="1">
        <v>115000</v>
      </c>
      <c r="H2151" t="s">
        <v>32</v>
      </c>
      <c r="I2151" t="s">
        <v>12</v>
      </c>
    </row>
    <row r="2152" spans="1:9" x14ac:dyDescent="0.3">
      <c r="A2152">
        <v>2153</v>
      </c>
      <c r="B2152">
        <v>36</v>
      </c>
      <c r="C2152" t="s">
        <v>8</v>
      </c>
      <c r="D2152" t="s">
        <v>9</v>
      </c>
      <c r="E2152" t="s">
        <v>202</v>
      </c>
      <c r="F2152">
        <v>8</v>
      </c>
      <c r="G2152" s="1">
        <v>135000</v>
      </c>
      <c r="H2152" t="s">
        <v>16</v>
      </c>
      <c r="I2152" t="s">
        <v>23</v>
      </c>
    </row>
    <row r="2153" spans="1:9" x14ac:dyDescent="0.3">
      <c r="A2153">
        <v>2154</v>
      </c>
      <c r="B2153">
        <v>27</v>
      </c>
      <c r="C2153" t="s">
        <v>8</v>
      </c>
      <c r="D2153" t="s">
        <v>9</v>
      </c>
      <c r="E2153" t="s">
        <v>206</v>
      </c>
      <c r="F2153">
        <v>2</v>
      </c>
      <c r="G2153" s="1">
        <v>65000</v>
      </c>
      <c r="H2153" t="s">
        <v>32</v>
      </c>
      <c r="I2153" t="s">
        <v>33</v>
      </c>
    </row>
    <row r="2154" spans="1:9" x14ac:dyDescent="0.3">
      <c r="A2154">
        <v>2155</v>
      </c>
      <c r="B2154">
        <v>43</v>
      </c>
      <c r="C2154" t="s">
        <v>13</v>
      </c>
      <c r="D2154" t="s">
        <v>18</v>
      </c>
      <c r="E2154" t="s">
        <v>204</v>
      </c>
      <c r="F2154">
        <v>14</v>
      </c>
      <c r="G2154" s="1">
        <v>190000</v>
      </c>
      <c r="H2154" t="s">
        <v>11</v>
      </c>
      <c r="I2154" t="s">
        <v>23</v>
      </c>
    </row>
    <row r="2155" spans="1:9" x14ac:dyDescent="0.3">
      <c r="A2155">
        <v>2156</v>
      </c>
      <c r="B2155">
        <v>34</v>
      </c>
      <c r="C2155" t="s">
        <v>8</v>
      </c>
      <c r="D2155" t="s">
        <v>14</v>
      </c>
      <c r="E2155" t="s">
        <v>203</v>
      </c>
      <c r="F2155">
        <v>8</v>
      </c>
      <c r="G2155" s="1">
        <v>140000</v>
      </c>
      <c r="H2155" t="s">
        <v>32</v>
      </c>
      <c r="I2155" t="s">
        <v>12</v>
      </c>
    </row>
    <row r="2156" spans="1:9" x14ac:dyDescent="0.3">
      <c r="A2156">
        <v>2157</v>
      </c>
      <c r="B2156">
        <v>46</v>
      </c>
      <c r="C2156" t="s">
        <v>8</v>
      </c>
      <c r="D2156" t="s">
        <v>18</v>
      </c>
      <c r="E2156" t="s">
        <v>202</v>
      </c>
      <c r="F2156">
        <v>16</v>
      </c>
      <c r="G2156" s="1">
        <v>185000</v>
      </c>
      <c r="H2156" t="s">
        <v>16</v>
      </c>
      <c r="I2156" t="s">
        <v>17</v>
      </c>
    </row>
    <row r="2157" spans="1:9" x14ac:dyDescent="0.3">
      <c r="A2157">
        <v>2158</v>
      </c>
      <c r="B2157">
        <v>33</v>
      </c>
      <c r="C2157" t="s">
        <v>13</v>
      </c>
      <c r="D2157" t="s">
        <v>9</v>
      </c>
      <c r="E2157" t="s">
        <v>205</v>
      </c>
      <c r="F2157">
        <v>7</v>
      </c>
      <c r="G2157" s="1">
        <v>130000</v>
      </c>
      <c r="H2157" t="s">
        <v>16</v>
      </c>
      <c r="I2157" t="s">
        <v>23</v>
      </c>
    </row>
    <row r="2158" spans="1:9" x14ac:dyDescent="0.3">
      <c r="A2158">
        <v>2159</v>
      </c>
      <c r="B2158">
        <v>30</v>
      </c>
      <c r="C2158" t="s">
        <v>13</v>
      </c>
      <c r="D2158" t="s">
        <v>14</v>
      </c>
      <c r="E2158" t="s">
        <v>206</v>
      </c>
      <c r="F2158">
        <v>5</v>
      </c>
      <c r="G2158" s="1">
        <v>105000</v>
      </c>
      <c r="H2158" t="s">
        <v>20</v>
      </c>
      <c r="I2158" t="s">
        <v>23</v>
      </c>
    </row>
    <row r="2159" spans="1:9" x14ac:dyDescent="0.3">
      <c r="A2159">
        <v>2160</v>
      </c>
      <c r="B2159">
        <v>50</v>
      </c>
      <c r="C2159" t="s">
        <v>8</v>
      </c>
      <c r="D2159" t="s">
        <v>18</v>
      </c>
      <c r="E2159" t="s">
        <v>204</v>
      </c>
      <c r="F2159">
        <v>19</v>
      </c>
      <c r="G2159" s="1">
        <v>200000</v>
      </c>
      <c r="H2159" t="s">
        <v>32</v>
      </c>
      <c r="I2159" t="s">
        <v>33</v>
      </c>
    </row>
    <row r="2160" spans="1:9" x14ac:dyDescent="0.3">
      <c r="A2160">
        <v>2161</v>
      </c>
      <c r="B2160">
        <v>30</v>
      </c>
      <c r="C2160" t="s">
        <v>8</v>
      </c>
      <c r="D2160" t="s">
        <v>9</v>
      </c>
      <c r="E2160" t="s">
        <v>203</v>
      </c>
      <c r="F2160">
        <v>5</v>
      </c>
      <c r="G2160" s="1">
        <v>100000</v>
      </c>
      <c r="H2160" t="s">
        <v>27</v>
      </c>
      <c r="I2160" t="s">
        <v>28</v>
      </c>
    </row>
    <row r="2161" spans="1:9" x14ac:dyDescent="0.3">
      <c r="A2161">
        <v>2162</v>
      </c>
      <c r="B2161">
        <v>42</v>
      </c>
      <c r="C2161" t="s">
        <v>8</v>
      </c>
      <c r="D2161" t="s">
        <v>14</v>
      </c>
      <c r="E2161" t="s">
        <v>202</v>
      </c>
      <c r="F2161">
        <v>13</v>
      </c>
      <c r="G2161" s="1">
        <v>170000</v>
      </c>
      <c r="H2161" t="s">
        <v>32</v>
      </c>
      <c r="I2161" t="s">
        <v>23</v>
      </c>
    </row>
    <row r="2162" spans="1:9" x14ac:dyDescent="0.3">
      <c r="A2162">
        <v>2163</v>
      </c>
      <c r="B2162">
        <v>33</v>
      </c>
      <c r="C2162" t="s">
        <v>13</v>
      </c>
      <c r="D2162" t="s">
        <v>9</v>
      </c>
      <c r="E2162" t="s">
        <v>205</v>
      </c>
      <c r="F2162">
        <v>6</v>
      </c>
      <c r="G2162" s="1">
        <v>115000</v>
      </c>
      <c r="H2162" t="s">
        <v>27</v>
      </c>
      <c r="I2162" t="s">
        <v>30</v>
      </c>
    </row>
    <row r="2163" spans="1:9" x14ac:dyDescent="0.3">
      <c r="A2163">
        <v>2164</v>
      </c>
      <c r="B2163">
        <v>45</v>
      </c>
      <c r="C2163" t="s">
        <v>8</v>
      </c>
      <c r="D2163" t="s">
        <v>18</v>
      </c>
      <c r="E2163" t="s">
        <v>204</v>
      </c>
      <c r="F2163">
        <v>16</v>
      </c>
      <c r="G2163" s="1">
        <v>185000</v>
      </c>
      <c r="H2163" t="s">
        <v>20</v>
      </c>
      <c r="I2163" t="s">
        <v>12</v>
      </c>
    </row>
    <row r="2164" spans="1:9" x14ac:dyDescent="0.3">
      <c r="A2164">
        <v>2165</v>
      </c>
      <c r="B2164">
        <v>29</v>
      </c>
      <c r="C2164" t="s">
        <v>13</v>
      </c>
      <c r="D2164" t="s">
        <v>9</v>
      </c>
      <c r="E2164" t="s">
        <v>206</v>
      </c>
      <c r="F2164">
        <v>4</v>
      </c>
      <c r="G2164" s="1">
        <v>90000</v>
      </c>
      <c r="H2164" t="s">
        <v>27</v>
      </c>
      <c r="I2164" t="s">
        <v>28</v>
      </c>
    </row>
    <row r="2165" spans="1:9" x14ac:dyDescent="0.3">
      <c r="A2165">
        <v>2166</v>
      </c>
      <c r="B2165">
        <v>39</v>
      </c>
      <c r="C2165" t="s">
        <v>13</v>
      </c>
      <c r="D2165" t="s">
        <v>14</v>
      </c>
      <c r="E2165" t="s">
        <v>202</v>
      </c>
      <c r="F2165">
        <v>12</v>
      </c>
      <c r="G2165" s="1">
        <v>160000</v>
      </c>
      <c r="H2165" t="s">
        <v>32</v>
      </c>
      <c r="I2165" t="s">
        <v>23</v>
      </c>
    </row>
    <row r="2166" spans="1:9" x14ac:dyDescent="0.3">
      <c r="A2166">
        <v>2167</v>
      </c>
      <c r="B2166">
        <v>27</v>
      </c>
      <c r="C2166" t="s">
        <v>8</v>
      </c>
      <c r="D2166" t="s">
        <v>9</v>
      </c>
      <c r="E2166" t="s">
        <v>203</v>
      </c>
      <c r="F2166">
        <v>3</v>
      </c>
      <c r="G2166" s="1">
        <v>80000</v>
      </c>
      <c r="H2166" t="s">
        <v>11</v>
      </c>
      <c r="I2166" t="s">
        <v>12</v>
      </c>
    </row>
    <row r="2167" spans="1:9" x14ac:dyDescent="0.3">
      <c r="A2167">
        <v>2168</v>
      </c>
      <c r="B2167">
        <v>49</v>
      </c>
      <c r="C2167" t="s">
        <v>8</v>
      </c>
      <c r="D2167" t="s">
        <v>18</v>
      </c>
      <c r="E2167" t="s">
        <v>204</v>
      </c>
      <c r="F2167">
        <v>17</v>
      </c>
      <c r="G2167" s="1">
        <v>195000</v>
      </c>
      <c r="H2167" t="s">
        <v>11</v>
      </c>
      <c r="I2167" t="s">
        <v>23</v>
      </c>
    </row>
    <row r="2168" spans="1:9" x14ac:dyDescent="0.3">
      <c r="A2168">
        <v>2169</v>
      </c>
      <c r="B2168">
        <v>32</v>
      </c>
      <c r="C2168" t="s">
        <v>13</v>
      </c>
      <c r="D2168" t="s">
        <v>14</v>
      </c>
      <c r="E2168" t="s">
        <v>205</v>
      </c>
      <c r="F2168">
        <v>6</v>
      </c>
      <c r="G2168" s="1">
        <v>115000</v>
      </c>
      <c r="H2168" t="s">
        <v>20</v>
      </c>
      <c r="I2168" t="s">
        <v>23</v>
      </c>
    </row>
    <row r="2169" spans="1:9" x14ac:dyDescent="0.3">
      <c r="A2169">
        <v>2170</v>
      </c>
      <c r="B2169">
        <v>36</v>
      </c>
      <c r="C2169" t="s">
        <v>8</v>
      </c>
      <c r="D2169" t="s">
        <v>9</v>
      </c>
      <c r="E2169" t="s">
        <v>202</v>
      </c>
      <c r="F2169">
        <v>8</v>
      </c>
      <c r="G2169" s="1">
        <v>135000</v>
      </c>
      <c r="H2169" t="s">
        <v>20</v>
      </c>
      <c r="I2169" t="s">
        <v>23</v>
      </c>
    </row>
    <row r="2170" spans="1:9" x14ac:dyDescent="0.3">
      <c r="A2170">
        <v>2171</v>
      </c>
      <c r="B2170">
        <v>27</v>
      </c>
      <c r="C2170" t="s">
        <v>8</v>
      </c>
      <c r="D2170" t="s">
        <v>9</v>
      </c>
      <c r="E2170" t="s">
        <v>206</v>
      </c>
      <c r="F2170">
        <v>2</v>
      </c>
      <c r="G2170" s="1">
        <v>65000</v>
      </c>
      <c r="H2170" t="s">
        <v>27</v>
      </c>
      <c r="I2170" t="s">
        <v>30</v>
      </c>
    </row>
    <row r="2171" spans="1:9" x14ac:dyDescent="0.3">
      <c r="A2171">
        <v>2172</v>
      </c>
      <c r="B2171">
        <v>43</v>
      </c>
      <c r="C2171" t="s">
        <v>13</v>
      </c>
      <c r="D2171" t="s">
        <v>18</v>
      </c>
      <c r="E2171" t="s">
        <v>204</v>
      </c>
      <c r="F2171">
        <v>14</v>
      </c>
      <c r="G2171" s="1">
        <v>190000</v>
      </c>
      <c r="H2171" t="s">
        <v>11</v>
      </c>
      <c r="I2171" t="s">
        <v>44</v>
      </c>
    </row>
    <row r="2172" spans="1:9" x14ac:dyDescent="0.3">
      <c r="A2172">
        <v>2173</v>
      </c>
      <c r="B2172">
        <v>34</v>
      </c>
      <c r="C2172" t="s">
        <v>8</v>
      </c>
      <c r="D2172" t="s">
        <v>14</v>
      </c>
      <c r="E2172" t="s">
        <v>203</v>
      </c>
      <c r="F2172">
        <v>8</v>
      </c>
      <c r="G2172" s="1">
        <v>140000</v>
      </c>
      <c r="H2172" t="s">
        <v>20</v>
      </c>
      <c r="I2172" t="s">
        <v>12</v>
      </c>
    </row>
    <row r="2173" spans="1:9" x14ac:dyDescent="0.3">
      <c r="A2173">
        <v>2174</v>
      </c>
      <c r="B2173">
        <v>46</v>
      </c>
      <c r="C2173" t="s">
        <v>8</v>
      </c>
      <c r="D2173" t="s">
        <v>18</v>
      </c>
      <c r="E2173" t="s">
        <v>202</v>
      </c>
      <c r="F2173">
        <v>16</v>
      </c>
      <c r="G2173" s="1">
        <v>185000</v>
      </c>
      <c r="H2173" t="s">
        <v>27</v>
      </c>
      <c r="I2173" t="s">
        <v>28</v>
      </c>
    </row>
    <row r="2174" spans="1:9" x14ac:dyDescent="0.3">
      <c r="A2174">
        <v>2175</v>
      </c>
      <c r="B2174">
        <v>33</v>
      </c>
      <c r="C2174" t="s">
        <v>13</v>
      </c>
      <c r="D2174" t="s">
        <v>9</v>
      </c>
      <c r="E2174" t="s">
        <v>205</v>
      </c>
      <c r="F2174">
        <v>7</v>
      </c>
      <c r="G2174" s="1">
        <v>130000</v>
      </c>
      <c r="H2174" t="s">
        <v>32</v>
      </c>
      <c r="I2174" t="s">
        <v>33</v>
      </c>
    </row>
    <row r="2175" spans="1:9" x14ac:dyDescent="0.3">
      <c r="A2175">
        <v>2176</v>
      </c>
      <c r="B2175">
        <v>30</v>
      </c>
      <c r="C2175" t="s">
        <v>13</v>
      </c>
      <c r="D2175" t="s">
        <v>14</v>
      </c>
      <c r="E2175" t="s">
        <v>206</v>
      </c>
      <c r="F2175">
        <v>5</v>
      </c>
      <c r="G2175" s="1">
        <v>105000</v>
      </c>
      <c r="H2175" t="s">
        <v>20</v>
      </c>
      <c r="I2175" t="s">
        <v>23</v>
      </c>
    </row>
    <row r="2176" spans="1:9" x14ac:dyDescent="0.3">
      <c r="A2176">
        <v>2177</v>
      </c>
      <c r="B2176">
        <v>50</v>
      </c>
      <c r="C2176" t="s">
        <v>8</v>
      </c>
      <c r="D2176" t="s">
        <v>18</v>
      </c>
      <c r="E2176" t="s">
        <v>204</v>
      </c>
      <c r="F2176">
        <v>19</v>
      </c>
      <c r="G2176" s="1">
        <v>200000</v>
      </c>
      <c r="H2176" t="s">
        <v>20</v>
      </c>
      <c r="I2176" t="s">
        <v>12</v>
      </c>
    </row>
    <row r="2177" spans="1:9" x14ac:dyDescent="0.3">
      <c r="A2177">
        <v>2178</v>
      </c>
      <c r="B2177">
        <v>30</v>
      </c>
      <c r="C2177" t="s">
        <v>8</v>
      </c>
      <c r="D2177" t="s">
        <v>9</v>
      </c>
      <c r="E2177" t="s">
        <v>203</v>
      </c>
      <c r="F2177">
        <v>5</v>
      </c>
      <c r="G2177" s="1">
        <v>100000</v>
      </c>
      <c r="H2177" t="s">
        <v>16</v>
      </c>
      <c r="I2177" t="s">
        <v>23</v>
      </c>
    </row>
    <row r="2178" spans="1:9" x14ac:dyDescent="0.3">
      <c r="A2178">
        <v>2179</v>
      </c>
      <c r="B2178">
        <v>42</v>
      </c>
      <c r="C2178" t="s">
        <v>8</v>
      </c>
      <c r="D2178" t="s">
        <v>14</v>
      </c>
      <c r="E2178" t="s">
        <v>202</v>
      </c>
      <c r="F2178">
        <v>13</v>
      </c>
      <c r="G2178" s="1">
        <v>170000</v>
      </c>
      <c r="H2178" t="s">
        <v>20</v>
      </c>
      <c r="I2178" t="s">
        <v>23</v>
      </c>
    </row>
    <row r="2179" spans="1:9" x14ac:dyDescent="0.3">
      <c r="A2179">
        <v>2180</v>
      </c>
      <c r="B2179">
        <v>33</v>
      </c>
      <c r="C2179" t="s">
        <v>13</v>
      </c>
      <c r="D2179" t="s">
        <v>9</v>
      </c>
      <c r="E2179" t="s">
        <v>205</v>
      </c>
      <c r="F2179">
        <v>6</v>
      </c>
      <c r="G2179" s="1">
        <v>115000</v>
      </c>
      <c r="H2179" t="s">
        <v>32</v>
      </c>
      <c r="I2179" t="s">
        <v>33</v>
      </c>
    </row>
    <row r="2180" spans="1:9" x14ac:dyDescent="0.3">
      <c r="A2180">
        <v>2181</v>
      </c>
      <c r="B2180">
        <v>45</v>
      </c>
      <c r="C2180" t="s">
        <v>8</v>
      </c>
      <c r="D2180" t="s">
        <v>18</v>
      </c>
      <c r="E2180" t="s">
        <v>204</v>
      </c>
      <c r="F2180">
        <v>16</v>
      </c>
      <c r="G2180" s="1">
        <v>185000</v>
      </c>
      <c r="H2180" t="s">
        <v>11</v>
      </c>
      <c r="I2180" t="s">
        <v>23</v>
      </c>
    </row>
    <row r="2181" spans="1:9" x14ac:dyDescent="0.3">
      <c r="A2181">
        <v>2182</v>
      </c>
      <c r="B2181">
        <v>29</v>
      </c>
      <c r="C2181" t="s">
        <v>13</v>
      </c>
      <c r="D2181" t="s">
        <v>9</v>
      </c>
      <c r="E2181" t="s">
        <v>206</v>
      </c>
      <c r="F2181">
        <v>4</v>
      </c>
      <c r="G2181" s="1">
        <v>90000</v>
      </c>
      <c r="H2181" t="s">
        <v>16</v>
      </c>
      <c r="I2181" t="s">
        <v>17</v>
      </c>
    </row>
    <row r="2182" spans="1:9" x14ac:dyDescent="0.3">
      <c r="A2182">
        <v>2183</v>
      </c>
      <c r="B2182">
        <v>39</v>
      </c>
      <c r="C2182" t="s">
        <v>13</v>
      </c>
      <c r="D2182" t="s">
        <v>14</v>
      </c>
      <c r="E2182" t="s">
        <v>202</v>
      </c>
      <c r="F2182">
        <v>12</v>
      </c>
      <c r="G2182" s="1">
        <v>160000</v>
      </c>
      <c r="H2182" t="s">
        <v>11</v>
      </c>
      <c r="I2182" t="s">
        <v>12</v>
      </c>
    </row>
    <row r="2183" spans="1:9" x14ac:dyDescent="0.3">
      <c r="A2183">
        <v>2184</v>
      </c>
      <c r="B2183">
        <v>27</v>
      </c>
      <c r="C2183" t="s">
        <v>8</v>
      </c>
      <c r="D2183" t="s">
        <v>9</v>
      </c>
      <c r="E2183" t="s">
        <v>203</v>
      </c>
      <c r="F2183">
        <v>3</v>
      </c>
      <c r="G2183" s="1">
        <v>80000</v>
      </c>
      <c r="H2183" t="s">
        <v>20</v>
      </c>
      <c r="I2183" t="s">
        <v>23</v>
      </c>
    </row>
    <row r="2184" spans="1:9" x14ac:dyDescent="0.3">
      <c r="A2184">
        <v>2185</v>
      </c>
      <c r="B2184">
        <v>49</v>
      </c>
      <c r="C2184" t="s">
        <v>8</v>
      </c>
      <c r="D2184" t="s">
        <v>18</v>
      </c>
      <c r="E2184" t="s">
        <v>204</v>
      </c>
      <c r="F2184">
        <v>17</v>
      </c>
      <c r="G2184" s="1">
        <v>195000</v>
      </c>
      <c r="H2184" t="s">
        <v>20</v>
      </c>
      <c r="I2184" t="s">
        <v>23</v>
      </c>
    </row>
    <row r="2185" spans="1:9" x14ac:dyDescent="0.3">
      <c r="A2185">
        <v>2186</v>
      </c>
      <c r="B2185">
        <v>32</v>
      </c>
      <c r="C2185" t="s">
        <v>13</v>
      </c>
      <c r="D2185" t="s">
        <v>14</v>
      </c>
      <c r="E2185" t="s">
        <v>205</v>
      </c>
      <c r="F2185">
        <v>6</v>
      </c>
      <c r="G2185" s="1">
        <v>115000</v>
      </c>
      <c r="H2185" t="s">
        <v>16</v>
      </c>
      <c r="I2185" t="s">
        <v>23</v>
      </c>
    </row>
    <row r="2186" spans="1:9" x14ac:dyDescent="0.3">
      <c r="A2186">
        <v>2187</v>
      </c>
      <c r="B2186">
        <v>36</v>
      </c>
      <c r="C2186" t="s">
        <v>8</v>
      </c>
      <c r="D2186" t="s">
        <v>9</v>
      </c>
      <c r="E2186" t="s">
        <v>202</v>
      </c>
      <c r="F2186">
        <v>8</v>
      </c>
      <c r="G2186" s="1">
        <v>135000</v>
      </c>
      <c r="H2186" t="s">
        <v>27</v>
      </c>
      <c r="I2186" t="s">
        <v>12</v>
      </c>
    </row>
    <row r="2187" spans="1:9" x14ac:dyDescent="0.3">
      <c r="A2187">
        <v>2188</v>
      </c>
      <c r="B2187">
        <v>27</v>
      </c>
      <c r="C2187" t="s">
        <v>8</v>
      </c>
      <c r="D2187" t="s">
        <v>9</v>
      </c>
      <c r="E2187" t="s">
        <v>206</v>
      </c>
      <c r="F2187">
        <v>2</v>
      </c>
      <c r="G2187" s="1">
        <v>65000</v>
      </c>
      <c r="H2187" t="s">
        <v>32</v>
      </c>
      <c r="I2187" t="s">
        <v>12</v>
      </c>
    </row>
    <row r="2188" spans="1:9" x14ac:dyDescent="0.3">
      <c r="A2188">
        <v>2189</v>
      </c>
      <c r="B2188">
        <v>43</v>
      </c>
      <c r="C2188" t="s">
        <v>13</v>
      </c>
      <c r="D2188" t="s">
        <v>18</v>
      </c>
      <c r="E2188" t="s">
        <v>204</v>
      </c>
      <c r="F2188">
        <v>14</v>
      </c>
      <c r="G2188" s="1">
        <v>190000</v>
      </c>
      <c r="H2188" t="s">
        <v>32</v>
      </c>
      <c r="I2188" t="s">
        <v>23</v>
      </c>
    </row>
    <row r="2189" spans="1:9" x14ac:dyDescent="0.3">
      <c r="A2189">
        <v>2190</v>
      </c>
      <c r="B2189">
        <v>34</v>
      </c>
      <c r="C2189" t="s">
        <v>8</v>
      </c>
      <c r="D2189" t="s">
        <v>14</v>
      </c>
      <c r="E2189" t="s">
        <v>203</v>
      </c>
      <c r="F2189">
        <v>8</v>
      </c>
      <c r="G2189" s="1">
        <v>140000</v>
      </c>
      <c r="H2189" t="s">
        <v>16</v>
      </c>
      <c r="I2189" t="s">
        <v>17</v>
      </c>
    </row>
    <row r="2190" spans="1:9" x14ac:dyDescent="0.3">
      <c r="A2190">
        <v>2191</v>
      </c>
      <c r="B2190">
        <v>46</v>
      </c>
      <c r="C2190" t="s">
        <v>13</v>
      </c>
      <c r="D2190" t="s">
        <v>18</v>
      </c>
      <c r="E2190" t="s">
        <v>204</v>
      </c>
      <c r="F2190">
        <v>16</v>
      </c>
      <c r="G2190" s="1">
        <v>185000</v>
      </c>
      <c r="H2190" t="s">
        <v>27</v>
      </c>
      <c r="I2190" t="s">
        <v>12</v>
      </c>
    </row>
    <row r="2191" spans="1:9" x14ac:dyDescent="0.3">
      <c r="A2191">
        <v>2192</v>
      </c>
      <c r="B2191">
        <v>33</v>
      </c>
      <c r="C2191" t="s">
        <v>8</v>
      </c>
      <c r="D2191" t="s">
        <v>9</v>
      </c>
      <c r="E2191" t="s">
        <v>205</v>
      </c>
      <c r="F2191">
        <v>7</v>
      </c>
      <c r="G2191" s="1">
        <v>130000</v>
      </c>
      <c r="H2191" t="s">
        <v>16</v>
      </c>
      <c r="I2191" t="s">
        <v>12</v>
      </c>
    </row>
    <row r="2192" spans="1:9" x14ac:dyDescent="0.3">
      <c r="A2192">
        <v>2193</v>
      </c>
      <c r="B2192">
        <v>30</v>
      </c>
      <c r="C2192" t="s">
        <v>8</v>
      </c>
      <c r="D2192" t="s">
        <v>14</v>
      </c>
      <c r="E2192" t="s">
        <v>206</v>
      </c>
      <c r="F2192">
        <v>5</v>
      </c>
      <c r="G2192" s="1">
        <v>105000</v>
      </c>
      <c r="H2192" t="s">
        <v>27</v>
      </c>
      <c r="I2192" t="s">
        <v>12</v>
      </c>
    </row>
    <row r="2193" spans="1:9" x14ac:dyDescent="0.3">
      <c r="A2193">
        <v>2194</v>
      </c>
      <c r="B2193">
        <v>50</v>
      </c>
      <c r="C2193" t="s">
        <v>8</v>
      </c>
      <c r="D2193" t="s">
        <v>18</v>
      </c>
      <c r="E2193" t="s">
        <v>202</v>
      </c>
      <c r="F2193">
        <v>20</v>
      </c>
      <c r="G2193" s="1">
        <v>210000</v>
      </c>
      <c r="H2193" t="s">
        <v>32</v>
      </c>
      <c r="I2193" t="s">
        <v>23</v>
      </c>
    </row>
    <row r="2194" spans="1:9" x14ac:dyDescent="0.3">
      <c r="A2194">
        <v>2195</v>
      </c>
      <c r="B2194">
        <v>31</v>
      </c>
      <c r="C2194" t="s">
        <v>8</v>
      </c>
      <c r="D2194" t="s">
        <v>9</v>
      </c>
      <c r="E2194" t="s">
        <v>203</v>
      </c>
      <c r="F2194">
        <v>6</v>
      </c>
      <c r="G2194" s="1">
        <v>95000</v>
      </c>
      <c r="H2194" t="s">
        <v>27</v>
      </c>
      <c r="I2194" t="s">
        <v>30</v>
      </c>
    </row>
    <row r="2195" spans="1:9" x14ac:dyDescent="0.3">
      <c r="A2195">
        <v>2196</v>
      </c>
      <c r="B2195">
        <v>39</v>
      </c>
      <c r="C2195" t="s">
        <v>13</v>
      </c>
      <c r="D2195" t="s">
        <v>14</v>
      </c>
      <c r="E2195" t="s">
        <v>202</v>
      </c>
      <c r="F2195">
        <v>11</v>
      </c>
      <c r="G2195" s="1">
        <v>170000</v>
      </c>
      <c r="H2195" t="s">
        <v>32</v>
      </c>
      <c r="I2195" t="s">
        <v>12</v>
      </c>
    </row>
    <row r="2196" spans="1:9" x14ac:dyDescent="0.3">
      <c r="A2196">
        <v>2197</v>
      </c>
      <c r="B2196">
        <v>27</v>
      </c>
      <c r="C2196" t="s">
        <v>8</v>
      </c>
      <c r="D2196" t="s">
        <v>9</v>
      </c>
      <c r="E2196" t="s">
        <v>206</v>
      </c>
      <c r="F2196">
        <v>2</v>
      </c>
      <c r="G2196" s="1">
        <v>65000</v>
      </c>
      <c r="H2196" t="s">
        <v>27</v>
      </c>
      <c r="I2196" t="s">
        <v>12</v>
      </c>
    </row>
    <row r="2197" spans="1:9" x14ac:dyDescent="0.3">
      <c r="A2197">
        <v>2198</v>
      </c>
      <c r="B2197">
        <v>44</v>
      </c>
      <c r="C2197" t="s">
        <v>13</v>
      </c>
      <c r="D2197" t="s">
        <v>18</v>
      </c>
      <c r="E2197" t="s">
        <v>204</v>
      </c>
      <c r="F2197">
        <v>16</v>
      </c>
      <c r="G2197" s="1">
        <v>190000</v>
      </c>
      <c r="H2197" t="s">
        <v>32</v>
      </c>
      <c r="I2197" t="s">
        <v>33</v>
      </c>
    </row>
    <row r="2198" spans="1:9" x14ac:dyDescent="0.3">
      <c r="A2198">
        <v>2199</v>
      </c>
      <c r="B2198">
        <v>32</v>
      </c>
      <c r="C2198" t="s">
        <v>8</v>
      </c>
      <c r="D2198" t="s">
        <v>14</v>
      </c>
      <c r="E2198" t="s">
        <v>203</v>
      </c>
      <c r="F2198">
        <v>7</v>
      </c>
      <c r="G2198" s="1">
        <v>120000</v>
      </c>
      <c r="H2198" t="s">
        <v>11</v>
      </c>
      <c r="I2198" t="s">
        <v>44</v>
      </c>
    </row>
    <row r="2199" spans="1:9" x14ac:dyDescent="0.3">
      <c r="A2199">
        <v>2200</v>
      </c>
      <c r="B2199">
        <v>48</v>
      </c>
      <c r="C2199" t="s">
        <v>8</v>
      </c>
      <c r="D2199" t="s">
        <v>18</v>
      </c>
      <c r="E2199" t="s">
        <v>202</v>
      </c>
      <c r="F2199">
        <v>19</v>
      </c>
      <c r="G2199" s="1">
        <v>200000</v>
      </c>
      <c r="H2199" t="s">
        <v>16</v>
      </c>
      <c r="I2199" t="s">
        <v>12</v>
      </c>
    </row>
    <row r="2200" spans="1:9" x14ac:dyDescent="0.3">
      <c r="A2200">
        <v>2201</v>
      </c>
      <c r="B2200">
        <v>30</v>
      </c>
      <c r="C2200" t="s">
        <v>13</v>
      </c>
      <c r="D2200" t="s">
        <v>9</v>
      </c>
      <c r="E2200" t="s">
        <v>205</v>
      </c>
      <c r="F2200">
        <v>5</v>
      </c>
      <c r="G2200" s="1">
        <v>100000</v>
      </c>
      <c r="H2200" t="s">
        <v>11</v>
      </c>
      <c r="I2200" t="s">
        <v>12</v>
      </c>
    </row>
    <row r="2201" spans="1:9" x14ac:dyDescent="0.3">
      <c r="A2201">
        <v>2202</v>
      </c>
      <c r="B2201">
        <v>34</v>
      </c>
      <c r="C2201" t="s">
        <v>8</v>
      </c>
      <c r="D2201" t="s">
        <v>14</v>
      </c>
      <c r="E2201" t="s">
        <v>206</v>
      </c>
      <c r="F2201">
        <v>9</v>
      </c>
      <c r="G2201" s="1">
        <v>150000</v>
      </c>
      <c r="H2201" t="s">
        <v>16</v>
      </c>
      <c r="I2201" t="s">
        <v>17</v>
      </c>
    </row>
    <row r="2202" spans="1:9" x14ac:dyDescent="0.3">
      <c r="A2202">
        <v>2203</v>
      </c>
      <c r="B2202">
        <v>37</v>
      </c>
      <c r="C2202" t="s">
        <v>13</v>
      </c>
      <c r="D2202" t="s">
        <v>9</v>
      </c>
      <c r="E2202" t="s">
        <v>202</v>
      </c>
      <c r="F2202">
        <v>11</v>
      </c>
      <c r="G2202" s="1">
        <v>170000</v>
      </c>
      <c r="H2202" t="s">
        <v>32</v>
      </c>
      <c r="I2202" t="s">
        <v>33</v>
      </c>
    </row>
    <row r="2203" spans="1:9" x14ac:dyDescent="0.3">
      <c r="A2203">
        <v>2204</v>
      </c>
      <c r="B2203">
        <v>26</v>
      </c>
      <c r="C2203" t="s">
        <v>8</v>
      </c>
      <c r="D2203" t="s">
        <v>9</v>
      </c>
      <c r="E2203" t="s">
        <v>203</v>
      </c>
      <c r="F2203">
        <v>2</v>
      </c>
      <c r="G2203" s="1">
        <v>65000</v>
      </c>
      <c r="H2203" t="s">
        <v>11</v>
      </c>
      <c r="I2203" t="s">
        <v>12</v>
      </c>
    </row>
    <row r="2204" spans="1:9" x14ac:dyDescent="0.3">
      <c r="A2204">
        <v>2205</v>
      </c>
      <c r="B2204">
        <v>49</v>
      </c>
      <c r="C2204" t="s">
        <v>13</v>
      </c>
      <c r="D2204" t="s">
        <v>18</v>
      </c>
      <c r="E2204" t="s">
        <v>204</v>
      </c>
      <c r="F2204">
        <v>19</v>
      </c>
      <c r="G2204" s="1">
        <v>210000</v>
      </c>
      <c r="H2204" t="s">
        <v>16</v>
      </c>
      <c r="I2204" t="s">
        <v>17</v>
      </c>
    </row>
    <row r="2205" spans="1:9" x14ac:dyDescent="0.3">
      <c r="A2205">
        <v>2206</v>
      </c>
      <c r="B2205">
        <v>29</v>
      </c>
      <c r="C2205" t="s">
        <v>8</v>
      </c>
      <c r="D2205" t="s">
        <v>9</v>
      </c>
      <c r="E2205" t="s">
        <v>205</v>
      </c>
      <c r="F2205">
        <v>4</v>
      </c>
      <c r="G2205" s="1">
        <v>90000</v>
      </c>
      <c r="H2205" t="s">
        <v>32</v>
      </c>
      <c r="I2205" t="s">
        <v>23</v>
      </c>
    </row>
    <row r="2206" spans="1:9" x14ac:dyDescent="0.3">
      <c r="A2206">
        <v>2207</v>
      </c>
      <c r="B2206">
        <v>41</v>
      </c>
      <c r="C2206" t="s">
        <v>8</v>
      </c>
      <c r="D2206" t="s">
        <v>14</v>
      </c>
      <c r="E2206" t="s">
        <v>202</v>
      </c>
      <c r="F2206">
        <v>14</v>
      </c>
      <c r="G2206" s="1">
        <v>180000</v>
      </c>
      <c r="H2206" t="s">
        <v>11</v>
      </c>
      <c r="I2206" t="s">
        <v>23</v>
      </c>
    </row>
    <row r="2207" spans="1:9" x14ac:dyDescent="0.3">
      <c r="A2207">
        <v>2208</v>
      </c>
      <c r="B2207">
        <v>31</v>
      </c>
      <c r="C2207" t="s">
        <v>13</v>
      </c>
      <c r="D2207" t="s">
        <v>9</v>
      </c>
      <c r="E2207" t="s">
        <v>206</v>
      </c>
      <c r="F2207">
        <v>6</v>
      </c>
      <c r="G2207" s="1">
        <v>110000</v>
      </c>
      <c r="H2207" t="s">
        <v>27</v>
      </c>
      <c r="I2207" t="s">
        <v>30</v>
      </c>
    </row>
    <row r="2208" spans="1:9" x14ac:dyDescent="0.3">
      <c r="A2208">
        <v>2209</v>
      </c>
      <c r="B2208">
        <v>37</v>
      </c>
      <c r="C2208" t="s">
        <v>8</v>
      </c>
      <c r="D2208" t="s">
        <v>14</v>
      </c>
      <c r="E2208" t="s">
        <v>202</v>
      </c>
      <c r="F2208">
        <v>10</v>
      </c>
      <c r="G2208" s="1">
        <v>150000</v>
      </c>
      <c r="H2208" t="s">
        <v>16</v>
      </c>
      <c r="I2208" t="s">
        <v>39</v>
      </c>
    </row>
    <row r="2209" spans="1:9" x14ac:dyDescent="0.3">
      <c r="A2209">
        <v>2210</v>
      </c>
      <c r="B2209">
        <v>27</v>
      </c>
      <c r="C2209" t="s">
        <v>8</v>
      </c>
      <c r="D2209" t="s">
        <v>9</v>
      </c>
      <c r="E2209" t="s">
        <v>203</v>
      </c>
      <c r="F2209">
        <v>3</v>
      </c>
      <c r="G2209" s="1">
        <v>80000</v>
      </c>
      <c r="H2209" t="s">
        <v>20</v>
      </c>
      <c r="I2209" t="s">
        <v>12</v>
      </c>
    </row>
    <row r="2210" spans="1:9" x14ac:dyDescent="0.3">
      <c r="A2210">
        <v>2211</v>
      </c>
      <c r="B2210">
        <v>50</v>
      </c>
      <c r="C2210" t="s">
        <v>8</v>
      </c>
      <c r="D2210" t="s">
        <v>18</v>
      </c>
      <c r="E2210" t="s">
        <v>204</v>
      </c>
      <c r="F2210">
        <v>18</v>
      </c>
      <c r="G2210" s="1">
        <v>195000</v>
      </c>
      <c r="H2210" t="s">
        <v>20</v>
      </c>
      <c r="I2210" t="s">
        <v>23</v>
      </c>
    </row>
    <row r="2211" spans="1:9" x14ac:dyDescent="0.3">
      <c r="A2211">
        <v>2212</v>
      </c>
      <c r="B2211">
        <v>32</v>
      </c>
      <c r="C2211" t="s">
        <v>13</v>
      </c>
      <c r="D2211" t="s">
        <v>14</v>
      </c>
      <c r="E2211" t="s">
        <v>205</v>
      </c>
      <c r="F2211">
        <v>6</v>
      </c>
      <c r="G2211" s="1">
        <v>115000</v>
      </c>
      <c r="H2211" t="s">
        <v>16</v>
      </c>
      <c r="I2211" t="s">
        <v>23</v>
      </c>
    </row>
    <row r="2212" spans="1:9" x14ac:dyDescent="0.3">
      <c r="A2212">
        <v>2213</v>
      </c>
      <c r="B2212">
        <v>36</v>
      </c>
      <c r="C2212" t="s">
        <v>8</v>
      </c>
      <c r="D2212" t="s">
        <v>9</v>
      </c>
      <c r="E2212" t="s">
        <v>202</v>
      </c>
      <c r="F2212">
        <v>8</v>
      </c>
      <c r="G2212" s="1">
        <v>135000</v>
      </c>
      <c r="H2212" t="s">
        <v>16</v>
      </c>
      <c r="I2212" t="s">
        <v>23</v>
      </c>
    </row>
    <row r="2213" spans="1:9" x14ac:dyDescent="0.3">
      <c r="A2213">
        <v>2214</v>
      </c>
      <c r="B2213">
        <v>27</v>
      </c>
      <c r="C2213" t="s">
        <v>8</v>
      </c>
      <c r="D2213" t="s">
        <v>9</v>
      </c>
      <c r="E2213" t="s">
        <v>206</v>
      </c>
      <c r="F2213">
        <v>2</v>
      </c>
      <c r="G2213" s="1">
        <v>65000</v>
      </c>
      <c r="H2213" t="s">
        <v>11</v>
      </c>
      <c r="I2213" t="s">
        <v>23</v>
      </c>
    </row>
    <row r="2214" spans="1:9" x14ac:dyDescent="0.3">
      <c r="A2214">
        <v>2215</v>
      </c>
      <c r="B2214">
        <v>43</v>
      </c>
      <c r="C2214" t="s">
        <v>13</v>
      </c>
      <c r="D2214" t="s">
        <v>18</v>
      </c>
      <c r="E2214" t="s">
        <v>204</v>
      </c>
      <c r="F2214">
        <v>14</v>
      </c>
      <c r="G2214" s="1">
        <v>190000</v>
      </c>
      <c r="H2214" t="s">
        <v>27</v>
      </c>
      <c r="I2214" t="s">
        <v>28</v>
      </c>
    </row>
    <row r="2215" spans="1:9" x14ac:dyDescent="0.3">
      <c r="A2215">
        <v>2216</v>
      </c>
      <c r="B2215">
        <v>34</v>
      </c>
      <c r="C2215" t="s">
        <v>8</v>
      </c>
      <c r="D2215" t="s">
        <v>14</v>
      </c>
      <c r="E2215" t="s">
        <v>203</v>
      </c>
      <c r="F2215">
        <v>8</v>
      </c>
      <c r="G2215" s="1">
        <v>140000</v>
      </c>
      <c r="H2215" t="s">
        <v>11</v>
      </c>
      <c r="I2215" t="s">
        <v>12</v>
      </c>
    </row>
    <row r="2216" spans="1:9" x14ac:dyDescent="0.3">
      <c r="A2216">
        <v>2217</v>
      </c>
      <c r="B2216">
        <v>46</v>
      </c>
      <c r="C2216" t="s">
        <v>8</v>
      </c>
      <c r="D2216" t="s">
        <v>18</v>
      </c>
      <c r="E2216" t="s">
        <v>202</v>
      </c>
      <c r="F2216">
        <v>16</v>
      </c>
      <c r="G2216" s="1">
        <v>185000</v>
      </c>
      <c r="H2216" t="s">
        <v>32</v>
      </c>
      <c r="I2216" t="s">
        <v>12</v>
      </c>
    </row>
    <row r="2217" spans="1:9" x14ac:dyDescent="0.3">
      <c r="A2217">
        <v>2218</v>
      </c>
      <c r="B2217">
        <v>33</v>
      </c>
      <c r="C2217" t="s">
        <v>13</v>
      </c>
      <c r="D2217" t="s">
        <v>9</v>
      </c>
      <c r="E2217" t="s">
        <v>205</v>
      </c>
      <c r="F2217">
        <v>7</v>
      </c>
      <c r="G2217" s="1">
        <v>130000</v>
      </c>
      <c r="H2217" t="s">
        <v>27</v>
      </c>
      <c r="I2217" t="s">
        <v>12</v>
      </c>
    </row>
    <row r="2218" spans="1:9" x14ac:dyDescent="0.3">
      <c r="A2218">
        <v>2219</v>
      </c>
      <c r="B2218">
        <v>30</v>
      </c>
      <c r="C2218" t="s">
        <v>13</v>
      </c>
      <c r="D2218" t="s">
        <v>14</v>
      </c>
      <c r="E2218" t="s">
        <v>206</v>
      </c>
      <c r="F2218">
        <v>5</v>
      </c>
      <c r="G2218" s="1">
        <v>105000</v>
      </c>
      <c r="H2218" t="s">
        <v>11</v>
      </c>
      <c r="I2218" t="s">
        <v>35</v>
      </c>
    </row>
    <row r="2219" spans="1:9" x14ac:dyDescent="0.3">
      <c r="A2219">
        <v>2220</v>
      </c>
      <c r="B2219">
        <v>50</v>
      </c>
      <c r="C2219" t="s">
        <v>8</v>
      </c>
      <c r="D2219" t="s">
        <v>18</v>
      </c>
      <c r="E2219" t="s">
        <v>204</v>
      </c>
      <c r="F2219">
        <v>19</v>
      </c>
      <c r="G2219" s="1">
        <v>200000</v>
      </c>
      <c r="H2219" t="s">
        <v>32</v>
      </c>
      <c r="I2219" t="s">
        <v>33</v>
      </c>
    </row>
    <row r="2220" spans="1:9" x14ac:dyDescent="0.3">
      <c r="A2220">
        <v>2221</v>
      </c>
      <c r="B2220">
        <v>30</v>
      </c>
      <c r="C2220" t="s">
        <v>8</v>
      </c>
      <c r="D2220" t="s">
        <v>9</v>
      </c>
      <c r="E2220" t="s">
        <v>203</v>
      </c>
      <c r="F2220">
        <v>5</v>
      </c>
      <c r="G2220" s="1">
        <v>100000</v>
      </c>
      <c r="H2220" t="s">
        <v>11</v>
      </c>
      <c r="I2220" t="s">
        <v>35</v>
      </c>
    </row>
    <row r="2221" spans="1:9" x14ac:dyDescent="0.3">
      <c r="A2221">
        <v>2222</v>
      </c>
      <c r="B2221">
        <v>42</v>
      </c>
      <c r="C2221" t="s">
        <v>8</v>
      </c>
      <c r="D2221" t="s">
        <v>14</v>
      </c>
      <c r="E2221" t="s">
        <v>202</v>
      </c>
      <c r="F2221">
        <v>13</v>
      </c>
      <c r="G2221" s="1">
        <v>170000</v>
      </c>
      <c r="H2221" t="s">
        <v>27</v>
      </c>
      <c r="I2221" t="s">
        <v>12</v>
      </c>
    </row>
    <row r="2222" spans="1:9" x14ac:dyDescent="0.3">
      <c r="A2222">
        <v>2223</v>
      </c>
      <c r="B2222">
        <v>33</v>
      </c>
      <c r="C2222" t="s">
        <v>13</v>
      </c>
      <c r="D2222" t="s">
        <v>9</v>
      </c>
      <c r="E2222" t="s">
        <v>205</v>
      </c>
      <c r="F2222">
        <v>6</v>
      </c>
      <c r="G2222" s="1">
        <v>115000</v>
      </c>
      <c r="H2222" t="s">
        <v>11</v>
      </c>
      <c r="I2222" t="s">
        <v>12</v>
      </c>
    </row>
    <row r="2223" spans="1:9" x14ac:dyDescent="0.3">
      <c r="A2223">
        <v>2224</v>
      </c>
      <c r="B2223">
        <v>45</v>
      </c>
      <c r="C2223" t="s">
        <v>8</v>
      </c>
      <c r="D2223" t="s">
        <v>18</v>
      </c>
      <c r="E2223" t="s">
        <v>204</v>
      </c>
      <c r="F2223">
        <v>16</v>
      </c>
      <c r="G2223" s="1">
        <v>185000</v>
      </c>
      <c r="H2223" t="s">
        <v>32</v>
      </c>
      <c r="I2223" t="s">
        <v>33</v>
      </c>
    </row>
    <row r="2224" spans="1:9" x14ac:dyDescent="0.3">
      <c r="A2224">
        <v>2225</v>
      </c>
      <c r="B2224">
        <v>29</v>
      </c>
      <c r="C2224" t="s">
        <v>13</v>
      </c>
      <c r="D2224" t="s">
        <v>9</v>
      </c>
      <c r="E2224" t="s">
        <v>206</v>
      </c>
      <c r="F2224">
        <v>4</v>
      </c>
      <c r="G2224" s="1">
        <v>90000</v>
      </c>
      <c r="H2224" t="s">
        <v>27</v>
      </c>
      <c r="I2224" t="s">
        <v>28</v>
      </c>
    </row>
    <row r="2225" spans="1:9" x14ac:dyDescent="0.3">
      <c r="A2225">
        <v>2226</v>
      </c>
      <c r="B2225">
        <v>39</v>
      </c>
      <c r="C2225" t="s">
        <v>13</v>
      </c>
      <c r="D2225" t="s">
        <v>14</v>
      </c>
      <c r="E2225" t="s">
        <v>202</v>
      </c>
      <c r="F2225">
        <v>12</v>
      </c>
      <c r="G2225" s="1">
        <v>160000</v>
      </c>
      <c r="H2225" t="s">
        <v>20</v>
      </c>
      <c r="I2225" t="s">
        <v>23</v>
      </c>
    </row>
    <row r="2226" spans="1:9" x14ac:dyDescent="0.3">
      <c r="A2226">
        <v>2227</v>
      </c>
      <c r="B2226">
        <v>27</v>
      </c>
      <c r="C2226" t="s">
        <v>8</v>
      </c>
      <c r="D2226" t="s">
        <v>9</v>
      </c>
      <c r="E2226" t="s">
        <v>203</v>
      </c>
      <c r="F2226">
        <v>3</v>
      </c>
      <c r="G2226" s="1">
        <v>80000</v>
      </c>
      <c r="H2226" t="s">
        <v>20</v>
      </c>
      <c r="I2226" t="s">
        <v>12</v>
      </c>
    </row>
    <row r="2227" spans="1:9" x14ac:dyDescent="0.3">
      <c r="A2227">
        <v>2228</v>
      </c>
      <c r="B2227">
        <v>49</v>
      </c>
      <c r="C2227" t="s">
        <v>8</v>
      </c>
      <c r="D2227" t="s">
        <v>18</v>
      </c>
      <c r="E2227" t="s">
        <v>204</v>
      </c>
      <c r="F2227">
        <v>17</v>
      </c>
      <c r="G2227" s="1">
        <v>195000</v>
      </c>
      <c r="H2227" t="s">
        <v>16</v>
      </c>
      <c r="I2227" t="s">
        <v>23</v>
      </c>
    </row>
    <row r="2228" spans="1:9" x14ac:dyDescent="0.3">
      <c r="A2228">
        <v>2229</v>
      </c>
      <c r="B2228">
        <v>32</v>
      </c>
      <c r="C2228" t="s">
        <v>13</v>
      </c>
      <c r="D2228" t="s">
        <v>14</v>
      </c>
      <c r="E2228" t="s">
        <v>205</v>
      </c>
      <c r="F2228">
        <v>6</v>
      </c>
      <c r="G2228" s="1">
        <v>115000</v>
      </c>
      <c r="H2228" t="s">
        <v>27</v>
      </c>
      <c r="I2228" t="s">
        <v>30</v>
      </c>
    </row>
    <row r="2229" spans="1:9" x14ac:dyDescent="0.3">
      <c r="A2229">
        <v>2230</v>
      </c>
      <c r="B2229">
        <v>36</v>
      </c>
      <c r="C2229" t="s">
        <v>8</v>
      </c>
      <c r="D2229" t="s">
        <v>9</v>
      </c>
      <c r="E2229" t="s">
        <v>202</v>
      </c>
      <c r="F2229">
        <v>8</v>
      </c>
      <c r="G2229" s="1">
        <v>135000</v>
      </c>
      <c r="H2229" t="s">
        <v>11</v>
      </c>
      <c r="I2229" t="s">
        <v>44</v>
      </c>
    </row>
    <row r="2230" spans="1:9" x14ac:dyDescent="0.3">
      <c r="A2230">
        <v>2231</v>
      </c>
      <c r="B2230">
        <v>27</v>
      </c>
      <c r="C2230" t="s">
        <v>8</v>
      </c>
      <c r="D2230" t="s">
        <v>9</v>
      </c>
      <c r="E2230" t="s">
        <v>206</v>
      </c>
      <c r="F2230">
        <v>2</v>
      </c>
      <c r="G2230" s="1">
        <v>65000</v>
      </c>
      <c r="H2230" t="s">
        <v>11</v>
      </c>
      <c r="I2230" t="s">
        <v>12</v>
      </c>
    </row>
    <row r="2231" spans="1:9" x14ac:dyDescent="0.3">
      <c r="A2231">
        <v>2232</v>
      </c>
      <c r="B2231">
        <v>43</v>
      </c>
      <c r="C2231" t="s">
        <v>13</v>
      </c>
      <c r="D2231" t="s">
        <v>18</v>
      </c>
      <c r="E2231" t="s">
        <v>204</v>
      </c>
      <c r="F2231">
        <v>14</v>
      </c>
      <c r="G2231" s="1">
        <v>190000</v>
      </c>
      <c r="H2231" t="s">
        <v>11</v>
      </c>
      <c r="I2231" t="s">
        <v>44</v>
      </c>
    </row>
    <row r="2232" spans="1:9" x14ac:dyDescent="0.3">
      <c r="A2232">
        <v>2233</v>
      </c>
      <c r="B2232">
        <v>34</v>
      </c>
      <c r="C2232" t="s">
        <v>8</v>
      </c>
      <c r="D2232" t="s">
        <v>14</v>
      </c>
      <c r="E2232" t="s">
        <v>203</v>
      </c>
      <c r="F2232">
        <v>8</v>
      </c>
      <c r="G2232" s="1">
        <v>140000</v>
      </c>
      <c r="H2232" t="s">
        <v>11</v>
      </c>
      <c r="I2232" t="s">
        <v>35</v>
      </c>
    </row>
    <row r="2233" spans="1:9" x14ac:dyDescent="0.3">
      <c r="A2233">
        <v>2234</v>
      </c>
      <c r="B2233">
        <v>46</v>
      </c>
      <c r="C2233" t="s">
        <v>8</v>
      </c>
      <c r="D2233" t="s">
        <v>18</v>
      </c>
      <c r="E2233" t="s">
        <v>202</v>
      </c>
      <c r="F2233">
        <v>16</v>
      </c>
      <c r="G2233" s="1">
        <v>185000</v>
      </c>
      <c r="H2233" t="s">
        <v>16</v>
      </c>
      <c r="I2233" t="s">
        <v>17</v>
      </c>
    </row>
    <row r="2234" spans="1:9" x14ac:dyDescent="0.3">
      <c r="A2234">
        <v>2235</v>
      </c>
      <c r="B2234">
        <v>33</v>
      </c>
      <c r="C2234" t="s">
        <v>13</v>
      </c>
      <c r="D2234" t="s">
        <v>9</v>
      </c>
      <c r="E2234" t="s">
        <v>205</v>
      </c>
      <c r="F2234">
        <v>7</v>
      </c>
      <c r="G2234" s="1">
        <v>130000</v>
      </c>
      <c r="H2234" t="s">
        <v>11</v>
      </c>
      <c r="I2234" t="s">
        <v>44</v>
      </c>
    </row>
    <row r="2235" spans="1:9" x14ac:dyDescent="0.3">
      <c r="A2235">
        <v>2236</v>
      </c>
      <c r="B2235">
        <v>30</v>
      </c>
      <c r="C2235" t="s">
        <v>13</v>
      </c>
      <c r="D2235" t="s">
        <v>14</v>
      </c>
      <c r="E2235" t="s">
        <v>206</v>
      </c>
      <c r="F2235">
        <v>5</v>
      </c>
      <c r="G2235" s="1">
        <v>105000</v>
      </c>
      <c r="H2235" t="s">
        <v>20</v>
      </c>
      <c r="I2235" t="s">
        <v>23</v>
      </c>
    </row>
    <row r="2236" spans="1:9" x14ac:dyDescent="0.3">
      <c r="A2236">
        <v>2237</v>
      </c>
      <c r="B2236">
        <v>50</v>
      </c>
      <c r="C2236" t="s">
        <v>8</v>
      </c>
      <c r="D2236" t="s">
        <v>18</v>
      </c>
      <c r="E2236" t="s">
        <v>204</v>
      </c>
      <c r="F2236">
        <v>19</v>
      </c>
      <c r="G2236" s="1">
        <v>200000</v>
      </c>
      <c r="H2236" t="s">
        <v>27</v>
      </c>
      <c r="I2236" t="s">
        <v>28</v>
      </c>
    </row>
    <row r="2237" spans="1:9" x14ac:dyDescent="0.3">
      <c r="A2237">
        <v>2238</v>
      </c>
      <c r="B2237">
        <v>30</v>
      </c>
      <c r="C2237" t="s">
        <v>8</v>
      </c>
      <c r="D2237" t="s">
        <v>9</v>
      </c>
      <c r="E2237" t="s">
        <v>203</v>
      </c>
      <c r="F2237">
        <v>5</v>
      </c>
      <c r="G2237" s="1">
        <v>100000</v>
      </c>
      <c r="H2237" t="s">
        <v>16</v>
      </c>
      <c r="I2237" t="s">
        <v>12</v>
      </c>
    </row>
    <row r="2238" spans="1:9" x14ac:dyDescent="0.3">
      <c r="A2238">
        <v>2239</v>
      </c>
      <c r="B2238">
        <v>42</v>
      </c>
      <c r="C2238" t="s">
        <v>8</v>
      </c>
      <c r="D2238" t="s">
        <v>14</v>
      </c>
      <c r="E2238" t="s">
        <v>202</v>
      </c>
      <c r="F2238">
        <v>13</v>
      </c>
      <c r="G2238" s="1">
        <v>170000</v>
      </c>
      <c r="H2238" t="s">
        <v>16</v>
      </c>
      <c r="I2238" t="s">
        <v>39</v>
      </c>
    </row>
    <row r="2239" spans="1:9" x14ac:dyDescent="0.3">
      <c r="A2239">
        <v>2240</v>
      </c>
      <c r="B2239">
        <v>33</v>
      </c>
      <c r="C2239" t="s">
        <v>13</v>
      </c>
      <c r="D2239" t="s">
        <v>9</v>
      </c>
      <c r="E2239" t="s">
        <v>205</v>
      </c>
      <c r="F2239">
        <v>6</v>
      </c>
      <c r="G2239" s="1">
        <v>115000</v>
      </c>
      <c r="H2239" t="s">
        <v>20</v>
      </c>
      <c r="I2239" t="s">
        <v>23</v>
      </c>
    </row>
    <row r="2240" spans="1:9" x14ac:dyDescent="0.3">
      <c r="A2240">
        <v>2241</v>
      </c>
      <c r="B2240">
        <v>45</v>
      </c>
      <c r="C2240" t="s">
        <v>8</v>
      </c>
      <c r="D2240" t="s">
        <v>18</v>
      </c>
      <c r="E2240" t="s">
        <v>204</v>
      </c>
      <c r="F2240">
        <v>16</v>
      </c>
      <c r="G2240" s="1">
        <v>185000</v>
      </c>
      <c r="H2240" t="s">
        <v>32</v>
      </c>
      <c r="I2240" t="s">
        <v>23</v>
      </c>
    </row>
    <row r="2241" spans="1:9" x14ac:dyDescent="0.3">
      <c r="A2241">
        <v>2242</v>
      </c>
      <c r="B2241">
        <v>29</v>
      </c>
      <c r="C2241" t="s">
        <v>13</v>
      </c>
      <c r="D2241" t="s">
        <v>9</v>
      </c>
      <c r="E2241" t="s">
        <v>206</v>
      </c>
      <c r="F2241">
        <v>4</v>
      </c>
      <c r="G2241" s="1">
        <v>90000</v>
      </c>
      <c r="H2241" t="s">
        <v>20</v>
      </c>
      <c r="I2241" t="s">
        <v>12</v>
      </c>
    </row>
    <row r="2242" spans="1:9" x14ac:dyDescent="0.3">
      <c r="A2242">
        <v>2243</v>
      </c>
      <c r="B2242">
        <v>39</v>
      </c>
      <c r="C2242" t="s">
        <v>13</v>
      </c>
      <c r="D2242" t="s">
        <v>14</v>
      </c>
      <c r="E2242" t="s">
        <v>202</v>
      </c>
      <c r="F2242">
        <v>12</v>
      </c>
      <c r="G2242" s="1">
        <v>160000</v>
      </c>
      <c r="H2242" t="s">
        <v>27</v>
      </c>
      <c r="I2242" t="s">
        <v>12</v>
      </c>
    </row>
    <row r="2243" spans="1:9" x14ac:dyDescent="0.3">
      <c r="A2243">
        <v>2244</v>
      </c>
      <c r="B2243">
        <v>27</v>
      </c>
      <c r="C2243" t="s">
        <v>8</v>
      </c>
      <c r="D2243" t="s">
        <v>9</v>
      </c>
      <c r="E2243" t="s">
        <v>203</v>
      </c>
      <c r="F2243">
        <v>3</v>
      </c>
      <c r="G2243" s="1">
        <v>80000</v>
      </c>
      <c r="H2243" t="s">
        <v>27</v>
      </c>
      <c r="I2243" t="s">
        <v>30</v>
      </c>
    </row>
    <row r="2244" spans="1:9" x14ac:dyDescent="0.3">
      <c r="A2244">
        <v>2245</v>
      </c>
      <c r="B2244">
        <v>49</v>
      </c>
      <c r="C2244" t="s">
        <v>8</v>
      </c>
      <c r="D2244" t="s">
        <v>18</v>
      </c>
      <c r="E2244" t="s">
        <v>204</v>
      </c>
      <c r="F2244">
        <v>17</v>
      </c>
      <c r="G2244" s="1">
        <v>195000</v>
      </c>
      <c r="H2244" t="s">
        <v>27</v>
      </c>
      <c r="I2244" t="s">
        <v>12</v>
      </c>
    </row>
    <row r="2245" spans="1:9" x14ac:dyDescent="0.3">
      <c r="A2245">
        <v>2246</v>
      </c>
      <c r="B2245">
        <v>32</v>
      </c>
      <c r="C2245" t="s">
        <v>13</v>
      </c>
      <c r="D2245" t="s">
        <v>14</v>
      </c>
      <c r="E2245" t="s">
        <v>205</v>
      </c>
      <c r="F2245">
        <v>6</v>
      </c>
      <c r="G2245" s="1">
        <v>115000</v>
      </c>
      <c r="H2245" t="s">
        <v>27</v>
      </c>
      <c r="I2245" t="s">
        <v>28</v>
      </c>
    </row>
    <row r="2246" spans="1:9" x14ac:dyDescent="0.3">
      <c r="A2246">
        <v>2247</v>
      </c>
      <c r="B2246">
        <v>36</v>
      </c>
      <c r="C2246" t="s">
        <v>8</v>
      </c>
      <c r="D2246" t="s">
        <v>9</v>
      </c>
      <c r="E2246" t="s">
        <v>202</v>
      </c>
      <c r="F2246">
        <v>8</v>
      </c>
      <c r="G2246" s="1">
        <v>135000</v>
      </c>
      <c r="H2246" t="s">
        <v>27</v>
      </c>
      <c r="I2246" t="s">
        <v>30</v>
      </c>
    </row>
    <row r="2247" spans="1:9" x14ac:dyDescent="0.3">
      <c r="A2247">
        <v>2248</v>
      </c>
      <c r="B2247">
        <v>27</v>
      </c>
      <c r="C2247" t="s">
        <v>8</v>
      </c>
      <c r="D2247" t="s">
        <v>9</v>
      </c>
      <c r="E2247" t="s">
        <v>206</v>
      </c>
      <c r="F2247">
        <v>2</v>
      </c>
      <c r="G2247" s="1">
        <v>65000</v>
      </c>
      <c r="H2247" t="s">
        <v>16</v>
      </c>
      <c r="I2247" t="s">
        <v>39</v>
      </c>
    </row>
    <row r="2248" spans="1:9" x14ac:dyDescent="0.3">
      <c r="A2248">
        <v>2249</v>
      </c>
      <c r="B2248">
        <v>43</v>
      </c>
      <c r="C2248" t="s">
        <v>13</v>
      </c>
      <c r="D2248" t="s">
        <v>18</v>
      </c>
      <c r="E2248" t="s">
        <v>204</v>
      </c>
      <c r="F2248">
        <v>14</v>
      </c>
      <c r="G2248" s="1">
        <v>190000</v>
      </c>
      <c r="H2248" t="s">
        <v>16</v>
      </c>
      <c r="I2248" t="s">
        <v>12</v>
      </c>
    </row>
    <row r="2249" spans="1:9" x14ac:dyDescent="0.3">
      <c r="A2249">
        <v>2250</v>
      </c>
      <c r="B2249">
        <v>34</v>
      </c>
      <c r="C2249" t="s">
        <v>8</v>
      </c>
      <c r="D2249" t="s">
        <v>14</v>
      </c>
      <c r="E2249" t="s">
        <v>203</v>
      </c>
      <c r="F2249">
        <v>8</v>
      </c>
      <c r="G2249" s="1">
        <v>140000</v>
      </c>
      <c r="H2249" t="s">
        <v>11</v>
      </c>
      <c r="I2249" t="s">
        <v>12</v>
      </c>
    </row>
    <row r="2250" spans="1:9" x14ac:dyDescent="0.3">
      <c r="A2250">
        <v>2251</v>
      </c>
      <c r="B2250">
        <v>28</v>
      </c>
      <c r="C2250" t="s">
        <v>8</v>
      </c>
      <c r="D2250" t="s">
        <v>9</v>
      </c>
      <c r="E2250" t="s">
        <v>10</v>
      </c>
      <c r="F2250">
        <v>4</v>
      </c>
      <c r="G2250" s="1">
        <v>75000</v>
      </c>
      <c r="H2250" t="s">
        <v>20</v>
      </c>
      <c r="I2250" t="s">
        <v>23</v>
      </c>
    </row>
    <row r="2251" spans="1:9" x14ac:dyDescent="0.3">
      <c r="A2251">
        <v>2252</v>
      </c>
      <c r="B2251">
        <v>33</v>
      </c>
      <c r="C2251" t="s">
        <v>13</v>
      </c>
      <c r="D2251" t="s">
        <v>14</v>
      </c>
      <c r="E2251" t="s">
        <v>15</v>
      </c>
      <c r="F2251">
        <v>7</v>
      </c>
      <c r="G2251" s="1">
        <v>95000</v>
      </c>
      <c r="H2251" t="s">
        <v>32</v>
      </c>
      <c r="I2251" t="s">
        <v>33</v>
      </c>
    </row>
    <row r="2252" spans="1:9" x14ac:dyDescent="0.3">
      <c r="A2252">
        <v>2253</v>
      </c>
      <c r="B2252">
        <v>22</v>
      </c>
      <c r="C2252" t="s">
        <v>8</v>
      </c>
      <c r="D2252" t="s">
        <v>9</v>
      </c>
      <c r="E2252" t="s">
        <v>207</v>
      </c>
      <c r="F2252">
        <v>1</v>
      </c>
      <c r="G2252" s="1">
        <v>50000</v>
      </c>
      <c r="H2252" t="s">
        <v>32</v>
      </c>
      <c r="I2252" t="s">
        <v>12</v>
      </c>
    </row>
    <row r="2253" spans="1:9" x14ac:dyDescent="0.3">
      <c r="A2253">
        <v>2254</v>
      </c>
      <c r="B2253">
        <v>44</v>
      </c>
      <c r="C2253" t="s">
        <v>8</v>
      </c>
      <c r="D2253" t="s">
        <v>18</v>
      </c>
      <c r="E2253" t="s">
        <v>84</v>
      </c>
      <c r="F2253">
        <v>15</v>
      </c>
      <c r="G2253" s="1">
        <v>180000</v>
      </c>
      <c r="H2253" t="s">
        <v>11</v>
      </c>
      <c r="I2253" t="s">
        <v>35</v>
      </c>
    </row>
    <row r="2254" spans="1:9" x14ac:dyDescent="0.3">
      <c r="A2254">
        <v>2255</v>
      </c>
      <c r="B2254">
        <v>29</v>
      </c>
      <c r="C2254" t="s">
        <v>13</v>
      </c>
      <c r="D2254" t="s">
        <v>9</v>
      </c>
      <c r="E2254" t="s">
        <v>34</v>
      </c>
      <c r="F2254">
        <v>3</v>
      </c>
      <c r="G2254" s="1">
        <v>65000</v>
      </c>
      <c r="H2254" t="s">
        <v>16</v>
      </c>
      <c r="I2254" t="s">
        <v>12</v>
      </c>
    </row>
    <row r="2255" spans="1:9" x14ac:dyDescent="0.3">
      <c r="A2255">
        <v>2256</v>
      </c>
      <c r="B2255">
        <v>31</v>
      </c>
      <c r="C2255" t="s">
        <v>8</v>
      </c>
      <c r="D2255" t="s">
        <v>14</v>
      </c>
      <c r="E2255" t="s">
        <v>25</v>
      </c>
      <c r="F2255">
        <v>6</v>
      </c>
      <c r="G2255" s="1">
        <v>120000</v>
      </c>
      <c r="H2255" t="s">
        <v>20</v>
      </c>
      <c r="I2255" t="s">
        <v>12</v>
      </c>
    </row>
    <row r="2256" spans="1:9" x14ac:dyDescent="0.3">
      <c r="A2256">
        <v>2257</v>
      </c>
      <c r="B2256">
        <v>25</v>
      </c>
      <c r="C2256" t="s">
        <v>13</v>
      </c>
      <c r="D2256" t="s">
        <v>14</v>
      </c>
      <c r="E2256" t="s">
        <v>10</v>
      </c>
      <c r="F2256">
        <v>2</v>
      </c>
      <c r="G2256" s="1">
        <v>60000</v>
      </c>
      <c r="H2256" t="s">
        <v>11</v>
      </c>
      <c r="I2256" t="s">
        <v>12</v>
      </c>
    </row>
    <row r="2257" spans="1:9" x14ac:dyDescent="0.3">
      <c r="A2257">
        <v>2258</v>
      </c>
      <c r="B2257">
        <v>38</v>
      </c>
      <c r="C2257" t="s">
        <v>8</v>
      </c>
      <c r="D2257" t="s">
        <v>9</v>
      </c>
      <c r="E2257" t="s">
        <v>60</v>
      </c>
      <c r="F2257">
        <v>10</v>
      </c>
      <c r="G2257" s="1">
        <v>150000</v>
      </c>
      <c r="H2257" t="s">
        <v>16</v>
      </c>
      <c r="I2257" t="s">
        <v>39</v>
      </c>
    </row>
    <row r="2258" spans="1:9" x14ac:dyDescent="0.3">
      <c r="A2258">
        <v>2259</v>
      </c>
      <c r="B2258">
        <v>27</v>
      </c>
      <c r="C2258" t="s">
        <v>8</v>
      </c>
      <c r="D2258" t="s">
        <v>9</v>
      </c>
      <c r="E2258" t="s">
        <v>10</v>
      </c>
      <c r="F2258">
        <v>3</v>
      </c>
      <c r="G2258" s="1">
        <v>70000</v>
      </c>
      <c r="H2258" t="s">
        <v>32</v>
      </c>
      <c r="I2258" t="s">
        <v>12</v>
      </c>
    </row>
    <row r="2259" spans="1:9" x14ac:dyDescent="0.3">
      <c r="A2259">
        <v>2260</v>
      </c>
      <c r="B2259">
        <v>46</v>
      </c>
      <c r="C2259" t="s">
        <v>13</v>
      </c>
      <c r="D2259" t="s">
        <v>18</v>
      </c>
      <c r="E2259" t="s">
        <v>208</v>
      </c>
      <c r="F2259">
        <v>20</v>
      </c>
      <c r="G2259" s="1">
        <v>220000</v>
      </c>
      <c r="H2259" t="s">
        <v>16</v>
      </c>
      <c r="I2259" t="s">
        <v>12</v>
      </c>
    </row>
    <row r="2260" spans="1:9" x14ac:dyDescent="0.3">
      <c r="A2260">
        <v>2261</v>
      </c>
      <c r="B2260">
        <v>33</v>
      </c>
      <c r="C2260" t="s">
        <v>8</v>
      </c>
      <c r="D2260" t="s">
        <v>14</v>
      </c>
      <c r="E2260" t="s">
        <v>15</v>
      </c>
      <c r="F2260">
        <v>8</v>
      </c>
      <c r="G2260" s="1">
        <v>100000</v>
      </c>
      <c r="H2260" t="s">
        <v>27</v>
      </c>
      <c r="I2260" t="s">
        <v>28</v>
      </c>
    </row>
    <row r="2261" spans="1:9" x14ac:dyDescent="0.3">
      <c r="A2261">
        <v>2262</v>
      </c>
      <c r="B2261">
        <v>24</v>
      </c>
      <c r="C2261" t="s">
        <v>13</v>
      </c>
      <c r="D2261" t="s">
        <v>9</v>
      </c>
      <c r="E2261" t="s">
        <v>34</v>
      </c>
      <c r="F2261">
        <v>2</v>
      </c>
      <c r="G2261" s="1">
        <v>55000</v>
      </c>
      <c r="H2261" t="s">
        <v>11</v>
      </c>
      <c r="I2261" t="s">
        <v>35</v>
      </c>
    </row>
    <row r="2262" spans="1:9" x14ac:dyDescent="0.3">
      <c r="A2262">
        <v>2263</v>
      </c>
      <c r="B2262">
        <v>36</v>
      </c>
      <c r="C2262" t="s">
        <v>8</v>
      </c>
      <c r="D2262" t="s">
        <v>18</v>
      </c>
      <c r="E2262" t="s">
        <v>84</v>
      </c>
      <c r="F2262">
        <v>12</v>
      </c>
      <c r="G2262" s="1">
        <v>170000</v>
      </c>
      <c r="H2262" t="s">
        <v>20</v>
      </c>
      <c r="I2262" t="s">
        <v>23</v>
      </c>
    </row>
    <row r="2263" spans="1:9" x14ac:dyDescent="0.3">
      <c r="A2263">
        <v>2264</v>
      </c>
      <c r="B2263">
        <v>30</v>
      </c>
      <c r="C2263" t="s">
        <v>13</v>
      </c>
      <c r="D2263" t="s">
        <v>9</v>
      </c>
      <c r="E2263" t="s">
        <v>10</v>
      </c>
      <c r="F2263">
        <v>5</v>
      </c>
      <c r="G2263" s="1">
        <v>90000</v>
      </c>
      <c r="H2263" t="s">
        <v>20</v>
      </c>
      <c r="I2263" t="s">
        <v>23</v>
      </c>
    </row>
    <row r="2264" spans="1:9" x14ac:dyDescent="0.3">
      <c r="A2264">
        <v>2265</v>
      </c>
      <c r="B2264">
        <v>29</v>
      </c>
      <c r="C2264" t="s">
        <v>8</v>
      </c>
      <c r="D2264" t="s">
        <v>9</v>
      </c>
      <c r="E2264" t="s">
        <v>207</v>
      </c>
      <c r="F2264">
        <v>4</v>
      </c>
      <c r="G2264" s="1">
        <v>80000</v>
      </c>
      <c r="H2264" t="s">
        <v>27</v>
      </c>
      <c r="I2264" t="s">
        <v>12</v>
      </c>
    </row>
    <row r="2265" spans="1:9" x14ac:dyDescent="0.3">
      <c r="A2265">
        <v>2266</v>
      </c>
      <c r="B2265">
        <v>42</v>
      </c>
      <c r="C2265" t="s">
        <v>8</v>
      </c>
      <c r="D2265" t="s">
        <v>14</v>
      </c>
      <c r="E2265" t="s">
        <v>25</v>
      </c>
      <c r="F2265">
        <v>14</v>
      </c>
      <c r="G2265" s="1">
        <v>180000</v>
      </c>
      <c r="H2265" t="s">
        <v>27</v>
      </c>
      <c r="I2265" t="s">
        <v>12</v>
      </c>
    </row>
    <row r="2266" spans="1:9" x14ac:dyDescent="0.3">
      <c r="A2266">
        <v>2267</v>
      </c>
      <c r="B2266">
        <v>26</v>
      </c>
      <c r="C2266" t="s">
        <v>8</v>
      </c>
      <c r="D2266" t="s">
        <v>9</v>
      </c>
      <c r="E2266" t="s">
        <v>34</v>
      </c>
      <c r="F2266">
        <v>2</v>
      </c>
      <c r="G2266" s="1">
        <v>60000</v>
      </c>
      <c r="H2266" t="s">
        <v>11</v>
      </c>
      <c r="I2266" t="s">
        <v>35</v>
      </c>
    </row>
    <row r="2267" spans="1:9" x14ac:dyDescent="0.3">
      <c r="A2267">
        <v>2268</v>
      </c>
      <c r="B2267">
        <v>35</v>
      </c>
      <c r="C2267" t="s">
        <v>13</v>
      </c>
      <c r="D2267" t="s">
        <v>14</v>
      </c>
      <c r="E2267" t="s">
        <v>15</v>
      </c>
      <c r="F2267">
        <v>9</v>
      </c>
      <c r="G2267" s="1">
        <v>120000</v>
      </c>
      <c r="H2267" t="s">
        <v>16</v>
      </c>
      <c r="I2267" t="s">
        <v>17</v>
      </c>
    </row>
    <row r="2268" spans="1:9" x14ac:dyDescent="0.3">
      <c r="A2268">
        <v>2269</v>
      </c>
      <c r="B2268">
        <v>27</v>
      </c>
      <c r="C2268" t="s">
        <v>13</v>
      </c>
      <c r="D2268" t="s">
        <v>9</v>
      </c>
      <c r="E2268" t="s">
        <v>10</v>
      </c>
      <c r="F2268">
        <v>3</v>
      </c>
      <c r="G2268" s="1">
        <v>70000</v>
      </c>
      <c r="H2268" t="s">
        <v>27</v>
      </c>
      <c r="I2268" t="s">
        <v>28</v>
      </c>
    </row>
    <row r="2269" spans="1:9" x14ac:dyDescent="0.3">
      <c r="A2269">
        <v>2270</v>
      </c>
      <c r="B2269">
        <v>48</v>
      </c>
      <c r="C2269" t="s">
        <v>8</v>
      </c>
      <c r="D2269" t="s">
        <v>18</v>
      </c>
      <c r="E2269" t="s">
        <v>208</v>
      </c>
      <c r="F2269">
        <v>18</v>
      </c>
      <c r="G2269" s="1">
        <v>210000</v>
      </c>
      <c r="H2269" t="s">
        <v>32</v>
      </c>
      <c r="I2269" t="s">
        <v>23</v>
      </c>
    </row>
    <row r="2270" spans="1:9" x14ac:dyDescent="0.3">
      <c r="A2270">
        <v>2271</v>
      </c>
      <c r="B2270">
        <v>34</v>
      </c>
      <c r="C2270" t="s">
        <v>8</v>
      </c>
      <c r="D2270" t="s">
        <v>14</v>
      </c>
      <c r="E2270" t="s">
        <v>60</v>
      </c>
      <c r="F2270">
        <v>9</v>
      </c>
      <c r="G2270" s="1">
        <v>140000</v>
      </c>
      <c r="H2270" t="s">
        <v>16</v>
      </c>
      <c r="I2270" t="s">
        <v>12</v>
      </c>
    </row>
    <row r="2271" spans="1:9" x14ac:dyDescent="0.3">
      <c r="A2271">
        <v>2272</v>
      </c>
      <c r="B2271">
        <v>23</v>
      </c>
      <c r="C2271" t="s">
        <v>13</v>
      </c>
      <c r="D2271" t="s">
        <v>9</v>
      </c>
      <c r="E2271" t="s">
        <v>10</v>
      </c>
      <c r="F2271">
        <v>1</v>
      </c>
      <c r="G2271" s="1">
        <v>50000</v>
      </c>
      <c r="H2271" t="s">
        <v>16</v>
      </c>
      <c r="I2271" t="s">
        <v>17</v>
      </c>
    </row>
    <row r="2272" spans="1:9" x14ac:dyDescent="0.3">
      <c r="A2272">
        <v>2273</v>
      </c>
      <c r="B2272">
        <v>32</v>
      </c>
      <c r="C2272" t="s">
        <v>8</v>
      </c>
      <c r="D2272" t="s">
        <v>14</v>
      </c>
      <c r="E2272" t="s">
        <v>25</v>
      </c>
      <c r="F2272">
        <v>7</v>
      </c>
      <c r="G2272" s="1">
        <v>110000</v>
      </c>
      <c r="H2272" t="s">
        <v>32</v>
      </c>
      <c r="I2272" t="s">
        <v>23</v>
      </c>
    </row>
    <row r="2273" spans="1:9" x14ac:dyDescent="0.3">
      <c r="A2273">
        <v>2274</v>
      </c>
      <c r="B2273">
        <v>25</v>
      </c>
      <c r="C2273" t="s">
        <v>13</v>
      </c>
      <c r="D2273" t="s">
        <v>14</v>
      </c>
      <c r="E2273" t="s">
        <v>10</v>
      </c>
      <c r="F2273">
        <v>2</v>
      </c>
      <c r="G2273" s="1">
        <v>60000</v>
      </c>
      <c r="H2273" t="s">
        <v>32</v>
      </c>
      <c r="I2273" t="s">
        <v>33</v>
      </c>
    </row>
    <row r="2274" spans="1:9" x14ac:dyDescent="0.3">
      <c r="A2274">
        <v>2275</v>
      </c>
      <c r="B2274">
        <v>37</v>
      </c>
      <c r="C2274" t="s">
        <v>8</v>
      </c>
      <c r="D2274" t="s">
        <v>9</v>
      </c>
      <c r="E2274" t="s">
        <v>15</v>
      </c>
      <c r="F2274">
        <v>11</v>
      </c>
      <c r="G2274" s="1">
        <v>160000</v>
      </c>
      <c r="H2274" t="s">
        <v>27</v>
      </c>
      <c r="I2274" t="s">
        <v>12</v>
      </c>
    </row>
    <row r="2275" spans="1:9" x14ac:dyDescent="0.3">
      <c r="A2275">
        <v>2276</v>
      </c>
      <c r="B2275">
        <v>28</v>
      </c>
      <c r="C2275" t="s">
        <v>8</v>
      </c>
      <c r="D2275" t="s">
        <v>9</v>
      </c>
      <c r="E2275" t="s">
        <v>10</v>
      </c>
      <c r="F2275">
        <v>4</v>
      </c>
      <c r="G2275" s="1">
        <v>75000</v>
      </c>
      <c r="H2275" t="s">
        <v>11</v>
      </c>
      <c r="I2275" t="s">
        <v>44</v>
      </c>
    </row>
    <row r="2276" spans="1:9" x14ac:dyDescent="0.3">
      <c r="A2276">
        <v>2277</v>
      </c>
      <c r="B2276">
        <v>41</v>
      </c>
      <c r="C2276" t="s">
        <v>13</v>
      </c>
      <c r="D2276" t="s">
        <v>18</v>
      </c>
      <c r="E2276" t="s">
        <v>208</v>
      </c>
      <c r="F2276">
        <v>16</v>
      </c>
      <c r="G2276" s="1">
        <v>200000</v>
      </c>
      <c r="H2276" t="s">
        <v>16</v>
      </c>
      <c r="I2276" t="s">
        <v>17</v>
      </c>
    </row>
    <row r="2277" spans="1:9" x14ac:dyDescent="0.3">
      <c r="A2277">
        <v>2278</v>
      </c>
      <c r="B2277">
        <v>34</v>
      </c>
      <c r="C2277" t="s">
        <v>8</v>
      </c>
      <c r="D2277" t="s">
        <v>14</v>
      </c>
      <c r="E2277" t="s">
        <v>15</v>
      </c>
      <c r="F2277">
        <v>8</v>
      </c>
      <c r="G2277" s="1">
        <v>100000</v>
      </c>
      <c r="H2277" t="s">
        <v>20</v>
      </c>
      <c r="I2277" t="s">
        <v>56</v>
      </c>
    </row>
    <row r="2278" spans="1:9" x14ac:dyDescent="0.3">
      <c r="A2278">
        <v>2279</v>
      </c>
      <c r="B2278">
        <v>24</v>
      </c>
      <c r="C2278" t="s">
        <v>13</v>
      </c>
      <c r="D2278" t="s">
        <v>9</v>
      </c>
      <c r="E2278" t="s">
        <v>34</v>
      </c>
      <c r="F2278">
        <v>2</v>
      </c>
      <c r="G2278" s="1">
        <v>55000</v>
      </c>
      <c r="H2278" t="s">
        <v>27</v>
      </c>
      <c r="I2278" t="s">
        <v>30</v>
      </c>
    </row>
    <row r="2279" spans="1:9" x14ac:dyDescent="0.3">
      <c r="A2279">
        <v>2280</v>
      </c>
      <c r="B2279">
        <v>36</v>
      </c>
      <c r="C2279" t="s">
        <v>8</v>
      </c>
      <c r="D2279" t="s">
        <v>18</v>
      </c>
      <c r="E2279" t="s">
        <v>84</v>
      </c>
      <c r="F2279">
        <v>12</v>
      </c>
      <c r="G2279" s="1">
        <v>170000</v>
      </c>
      <c r="H2279" t="s">
        <v>27</v>
      </c>
      <c r="I2279" t="s">
        <v>12</v>
      </c>
    </row>
    <row r="2280" spans="1:9" x14ac:dyDescent="0.3">
      <c r="A2280">
        <v>2281</v>
      </c>
      <c r="B2280">
        <v>30</v>
      </c>
      <c r="C2280" t="s">
        <v>13</v>
      </c>
      <c r="D2280" t="s">
        <v>9</v>
      </c>
      <c r="E2280" t="s">
        <v>10</v>
      </c>
      <c r="F2280">
        <v>5</v>
      </c>
      <c r="G2280" s="1">
        <v>90000</v>
      </c>
      <c r="H2280" t="s">
        <v>16</v>
      </c>
      <c r="I2280" t="s">
        <v>39</v>
      </c>
    </row>
    <row r="2281" spans="1:9" x14ac:dyDescent="0.3">
      <c r="A2281">
        <v>2282</v>
      </c>
      <c r="B2281">
        <v>29</v>
      </c>
      <c r="C2281" t="s">
        <v>8</v>
      </c>
      <c r="D2281" t="s">
        <v>9</v>
      </c>
      <c r="E2281" t="s">
        <v>207</v>
      </c>
      <c r="F2281">
        <v>4</v>
      </c>
      <c r="G2281" s="1">
        <v>80000</v>
      </c>
      <c r="H2281" t="s">
        <v>20</v>
      </c>
      <c r="I2281" t="s">
        <v>12</v>
      </c>
    </row>
    <row r="2282" spans="1:9" x14ac:dyDescent="0.3">
      <c r="A2282">
        <v>2283</v>
      </c>
      <c r="B2282">
        <v>42</v>
      </c>
      <c r="C2282" t="s">
        <v>8</v>
      </c>
      <c r="D2282" t="s">
        <v>14</v>
      </c>
      <c r="E2282" t="s">
        <v>25</v>
      </c>
      <c r="F2282">
        <v>14</v>
      </c>
      <c r="G2282" s="1">
        <v>180000</v>
      </c>
      <c r="H2282" t="s">
        <v>27</v>
      </c>
      <c r="I2282" t="s">
        <v>12</v>
      </c>
    </row>
    <row r="2283" spans="1:9" x14ac:dyDescent="0.3">
      <c r="A2283">
        <v>2284</v>
      </c>
      <c r="B2283">
        <v>26</v>
      </c>
      <c r="C2283" t="s">
        <v>8</v>
      </c>
      <c r="D2283" t="s">
        <v>9</v>
      </c>
      <c r="E2283" t="s">
        <v>34</v>
      </c>
      <c r="F2283">
        <v>2</v>
      </c>
      <c r="G2283" s="1">
        <v>60000</v>
      </c>
      <c r="H2283" t="s">
        <v>16</v>
      </c>
      <c r="I2283" t="s">
        <v>12</v>
      </c>
    </row>
    <row r="2284" spans="1:9" x14ac:dyDescent="0.3">
      <c r="A2284">
        <v>2285</v>
      </c>
      <c r="B2284">
        <v>35</v>
      </c>
      <c r="C2284" t="s">
        <v>13</v>
      </c>
      <c r="D2284" t="s">
        <v>14</v>
      </c>
      <c r="E2284" t="s">
        <v>15</v>
      </c>
      <c r="F2284">
        <v>9</v>
      </c>
      <c r="G2284" s="1">
        <v>120000</v>
      </c>
      <c r="H2284" t="s">
        <v>16</v>
      </c>
      <c r="I2284" t="s">
        <v>12</v>
      </c>
    </row>
    <row r="2285" spans="1:9" x14ac:dyDescent="0.3">
      <c r="A2285">
        <v>2286</v>
      </c>
      <c r="B2285">
        <v>27</v>
      </c>
      <c r="C2285" t="s">
        <v>13</v>
      </c>
      <c r="D2285" t="s">
        <v>9</v>
      </c>
      <c r="E2285" t="s">
        <v>10</v>
      </c>
      <c r="F2285">
        <v>3</v>
      </c>
      <c r="G2285" s="1">
        <v>70000</v>
      </c>
      <c r="H2285" t="s">
        <v>11</v>
      </c>
      <c r="I2285" t="s">
        <v>12</v>
      </c>
    </row>
    <row r="2286" spans="1:9" x14ac:dyDescent="0.3">
      <c r="A2286">
        <v>2287</v>
      </c>
      <c r="B2286">
        <v>48</v>
      </c>
      <c r="C2286" t="s">
        <v>8</v>
      </c>
      <c r="D2286" t="s">
        <v>18</v>
      </c>
      <c r="E2286" t="s">
        <v>208</v>
      </c>
      <c r="F2286">
        <v>18</v>
      </c>
      <c r="G2286" s="1">
        <v>210000</v>
      </c>
      <c r="H2286" t="s">
        <v>20</v>
      </c>
      <c r="I2286" t="s">
        <v>56</v>
      </c>
    </row>
    <row r="2287" spans="1:9" x14ac:dyDescent="0.3">
      <c r="A2287">
        <v>2288</v>
      </c>
      <c r="B2287">
        <v>34</v>
      </c>
      <c r="C2287" t="s">
        <v>8</v>
      </c>
      <c r="D2287" t="s">
        <v>14</v>
      </c>
      <c r="E2287" t="s">
        <v>60</v>
      </c>
      <c r="F2287">
        <v>9</v>
      </c>
      <c r="G2287" s="1">
        <v>140000</v>
      </c>
      <c r="H2287" t="s">
        <v>27</v>
      </c>
      <c r="I2287" t="s">
        <v>30</v>
      </c>
    </row>
    <row r="2288" spans="1:9" x14ac:dyDescent="0.3">
      <c r="A2288">
        <v>2289</v>
      </c>
      <c r="B2288">
        <v>23</v>
      </c>
      <c r="C2288" t="s">
        <v>13</v>
      </c>
      <c r="D2288" t="s">
        <v>9</v>
      </c>
      <c r="E2288" t="s">
        <v>10</v>
      </c>
      <c r="F2288">
        <v>1</v>
      </c>
      <c r="G2288" s="1">
        <v>50000</v>
      </c>
      <c r="H2288" t="s">
        <v>16</v>
      </c>
      <c r="I2288" t="s">
        <v>12</v>
      </c>
    </row>
    <row r="2289" spans="1:9" x14ac:dyDescent="0.3">
      <c r="A2289">
        <v>2290</v>
      </c>
      <c r="B2289">
        <v>32</v>
      </c>
      <c r="C2289" t="s">
        <v>8</v>
      </c>
      <c r="D2289" t="s">
        <v>14</v>
      </c>
      <c r="E2289" t="s">
        <v>25</v>
      </c>
      <c r="F2289">
        <v>7</v>
      </c>
      <c r="G2289" s="1">
        <v>110000</v>
      </c>
      <c r="H2289" t="s">
        <v>20</v>
      </c>
      <c r="I2289" t="s">
        <v>23</v>
      </c>
    </row>
    <row r="2290" spans="1:9" x14ac:dyDescent="0.3">
      <c r="A2290">
        <v>2291</v>
      </c>
      <c r="B2290">
        <v>25</v>
      </c>
      <c r="C2290" t="s">
        <v>13</v>
      </c>
      <c r="D2290" t="s">
        <v>14</v>
      </c>
      <c r="E2290" t="s">
        <v>10</v>
      </c>
      <c r="F2290">
        <v>2</v>
      </c>
      <c r="G2290" s="1">
        <v>60000</v>
      </c>
      <c r="H2290" t="s">
        <v>11</v>
      </c>
      <c r="I2290" t="s">
        <v>23</v>
      </c>
    </row>
    <row r="2291" spans="1:9" x14ac:dyDescent="0.3">
      <c r="A2291">
        <v>2292</v>
      </c>
      <c r="B2291">
        <v>37</v>
      </c>
      <c r="C2291" t="s">
        <v>8</v>
      </c>
      <c r="D2291" t="s">
        <v>9</v>
      </c>
      <c r="E2291" t="s">
        <v>15</v>
      </c>
      <c r="F2291">
        <v>11</v>
      </c>
      <c r="G2291" s="1">
        <v>160000</v>
      </c>
      <c r="H2291" t="s">
        <v>27</v>
      </c>
      <c r="I2291" t="s">
        <v>28</v>
      </c>
    </row>
    <row r="2292" spans="1:9" x14ac:dyDescent="0.3">
      <c r="A2292">
        <v>2293</v>
      </c>
      <c r="B2292">
        <v>28</v>
      </c>
      <c r="C2292" t="s">
        <v>8</v>
      </c>
      <c r="D2292" t="s">
        <v>9</v>
      </c>
      <c r="E2292" t="s">
        <v>10</v>
      </c>
      <c r="F2292">
        <v>4</v>
      </c>
      <c r="G2292" s="1">
        <v>75000</v>
      </c>
      <c r="H2292" t="s">
        <v>20</v>
      </c>
      <c r="I2292" t="s">
        <v>23</v>
      </c>
    </row>
    <row r="2293" spans="1:9" x14ac:dyDescent="0.3">
      <c r="A2293">
        <v>2294</v>
      </c>
      <c r="B2293">
        <v>41</v>
      </c>
      <c r="C2293" t="s">
        <v>13</v>
      </c>
      <c r="D2293" t="s">
        <v>18</v>
      </c>
      <c r="E2293" t="s">
        <v>208</v>
      </c>
      <c r="F2293">
        <v>16</v>
      </c>
      <c r="G2293" s="1">
        <v>200000</v>
      </c>
      <c r="H2293" t="s">
        <v>16</v>
      </c>
      <c r="I2293" t="s">
        <v>17</v>
      </c>
    </row>
    <row r="2294" spans="1:9" x14ac:dyDescent="0.3">
      <c r="A2294">
        <v>2295</v>
      </c>
      <c r="B2294">
        <v>34</v>
      </c>
      <c r="C2294" t="s">
        <v>8</v>
      </c>
      <c r="D2294" t="s">
        <v>14</v>
      </c>
      <c r="E2294" t="s">
        <v>15</v>
      </c>
      <c r="F2294">
        <v>8</v>
      </c>
      <c r="G2294" s="1">
        <v>100000</v>
      </c>
      <c r="H2294" t="s">
        <v>27</v>
      </c>
      <c r="I2294" t="s">
        <v>30</v>
      </c>
    </row>
    <row r="2295" spans="1:9" x14ac:dyDescent="0.3">
      <c r="A2295">
        <v>2296</v>
      </c>
      <c r="B2295">
        <v>24</v>
      </c>
      <c r="C2295" t="s">
        <v>13</v>
      </c>
      <c r="D2295" t="s">
        <v>9</v>
      </c>
      <c r="E2295" t="s">
        <v>34</v>
      </c>
      <c r="F2295">
        <v>2</v>
      </c>
      <c r="G2295" s="1">
        <v>55000</v>
      </c>
      <c r="H2295" t="s">
        <v>20</v>
      </c>
      <c r="I2295" t="s">
        <v>56</v>
      </c>
    </row>
    <row r="2296" spans="1:9" x14ac:dyDescent="0.3">
      <c r="A2296">
        <v>2297</v>
      </c>
      <c r="B2296">
        <v>36</v>
      </c>
      <c r="C2296" t="s">
        <v>8</v>
      </c>
      <c r="D2296" t="s">
        <v>18</v>
      </c>
      <c r="E2296" t="s">
        <v>84</v>
      </c>
      <c r="F2296">
        <v>12</v>
      </c>
      <c r="G2296" s="1">
        <v>170000</v>
      </c>
      <c r="H2296" t="s">
        <v>11</v>
      </c>
      <c r="I2296" t="s">
        <v>23</v>
      </c>
    </row>
    <row r="2297" spans="1:9" x14ac:dyDescent="0.3">
      <c r="A2297">
        <v>2298</v>
      </c>
      <c r="B2297">
        <v>30</v>
      </c>
      <c r="C2297" t="s">
        <v>13</v>
      </c>
      <c r="D2297" t="s">
        <v>9</v>
      </c>
      <c r="E2297" t="s">
        <v>10</v>
      </c>
      <c r="F2297">
        <v>5</v>
      </c>
      <c r="G2297" s="1">
        <v>90000</v>
      </c>
      <c r="H2297" t="s">
        <v>27</v>
      </c>
      <c r="I2297" t="s">
        <v>30</v>
      </c>
    </row>
    <row r="2298" spans="1:9" x14ac:dyDescent="0.3">
      <c r="A2298">
        <v>2299</v>
      </c>
      <c r="B2298">
        <v>29</v>
      </c>
      <c r="C2298" t="s">
        <v>8</v>
      </c>
      <c r="D2298" t="s">
        <v>9</v>
      </c>
      <c r="E2298" t="s">
        <v>207</v>
      </c>
      <c r="F2298">
        <v>4</v>
      </c>
      <c r="G2298" s="1">
        <v>80000</v>
      </c>
      <c r="H2298" t="s">
        <v>32</v>
      </c>
      <c r="I2298" t="s">
        <v>12</v>
      </c>
    </row>
    <row r="2299" spans="1:9" x14ac:dyDescent="0.3">
      <c r="A2299">
        <v>2300</v>
      </c>
      <c r="B2299">
        <v>42</v>
      </c>
      <c r="C2299" t="s">
        <v>8</v>
      </c>
      <c r="D2299" t="s">
        <v>14</v>
      </c>
      <c r="E2299" t="s">
        <v>25</v>
      </c>
      <c r="F2299">
        <v>14</v>
      </c>
      <c r="G2299" s="1">
        <v>180000</v>
      </c>
      <c r="H2299" t="s">
        <v>16</v>
      </c>
      <c r="I2299" t="s">
        <v>12</v>
      </c>
    </row>
    <row r="2300" spans="1:9" x14ac:dyDescent="0.3">
      <c r="A2300">
        <v>2301</v>
      </c>
      <c r="B2300">
        <v>26</v>
      </c>
      <c r="C2300" t="s">
        <v>8</v>
      </c>
      <c r="D2300" t="s">
        <v>9</v>
      </c>
      <c r="E2300" t="s">
        <v>34</v>
      </c>
      <c r="F2300">
        <v>2</v>
      </c>
      <c r="G2300" s="1">
        <v>60000</v>
      </c>
      <c r="H2300" t="s">
        <v>27</v>
      </c>
      <c r="I2300" t="s">
        <v>30</v>
      </c>
    </row>
    <row r="2301" spans="1:9" x14ac:dyDescent="0.3">
      <c r="A2301">
        <v>2302</v>
      </c>
      <c r="B2301">
        <v>35</v>
      </c>
      <c r="C2301" t="s">
        <v>13</v>
      </c>
      <c r="D2301" t="s">
        <v>14</v>
      </c>
      <c r="E2301" t="s">
        <v>15</v>
      </c>
      <c r="F2301">
        <v>9</v>
      </c>
      <c r="G2301" s="1">
        <v>120000</v>
      </c>
      <c r="H2301" t="s">
        <v>32</v>
      </c>
      <c r="I2301" t="s">
        <v>23</v>
      </c>
    </row>
    <row r="2302" spans="1:9" x14ac:dyDescent="0.3">
      <c r="A2302">
        <v>2303</v>
      </c>
      <c r="B2302">
        <v>27</v>
      </c>
      <c r="C2302" t="s">
        <v>13</v>
      </c>
      <c r="D2302" t="s">
        <v>9</v>
      </c>
      <c r="E2302" t="s">
        <v>10</v>
      </c>
      <c r="F2302">
        <v>3</v>
      </c>
      <c r="G2302" s="1">
        <v>70000</v>
      </c>
      <c r="H2302" t="s">
        <v>11</v>
      </c>
      <c r="I2302" t="s">
        <v>12</v>
      </c>
    </row>
    <row r="2303" spans="1:9" x14ac:dyDescent="0.3">
      <c r="A2303">
        <v>2304</v>
      </c>
      <c r="B2303">
        <v>48</v>
      </c>
      <c r="C2303" t="s">
        <v>8</v>
      </c>
      <c r="D2303" t="s">
        <v>18</v>
      </c>
      <c r="E2303" t="s">
        <v>208</v>
      </c>
      <c r="F2303">
        <v>18</v>
      </c>
      <c r="G2303" s="1">
        <v>210000</v>
      </c>
      <c r="H2303" t="s">
        <v>32</v>
      </c>
      <c r="I2303" t="s">
        <v>23</v>
      </c>
    </row>
    <row r="2304" spans="1:9" x14ac:dyDescent="0.3">
      <c r="A2304">
        <v>2305</v>
      </c>
      <c r="B2304">
        <v>34</v>
      </c>
      <c r="C2304" t="s">
        <v>8</v>
      </c>
      <c r="D2304" t="s">
        <v>14</v>
      </c>
      <c r="E2304" t="s">
        <v>60</v>
      </c>
      <c r="F2304">
        <v>9</v>
      </c>
      <c r="G2304" s="1">
        <v>140000</v>
      </c>
      <c r="H2304" t="s">
        <v>11</v>
      </c>
      <c r="I2304" t="s">
        <v>35</v>
      </c>
    </row>
    <row r="2305" spans="1:9" x14ac:dyDescent="0.3">
      <c r="A2305">
        <v>2306</v>
      </c>
      <c r="B2305">
        <v>23</v>
      </c>
      <c r="C2305" t="s">
        <v>13</v>
      </c>
      <c r="D2305" t="s">
        <v>9</v>
      </c>
      <c r="E2305" t="s">
        <v>10</v>
      </c>
      <c r="F2305">
        <v>1</v>
      </c>
      <c r="G2305" s="1">
        <v>50000</v>
      </c>
      <c r="H2305" t="s">
        <v>27</v>
      </c>
      <c r="I2305" t="s">
        <v>12</v>
      </c>
    </row>
    <row r="2306" spans="1:9" x14ac:dyDescent="0.3">
      <c r="A2306">
        <v>2307</v>
      </c>
      <c r="B2306">
        <v>32</v>
      </c>
      <c r="C2306" t="s">
        <v>8</v>
      </c>
      <c r="D2306" t="s">
        <v>14</v>
      </c>
      <c r="E2306" t="s">
        <v>25</v>
      </c>
      <c r="F2306">
        <v>7</v>
      </c>
      <c r="G2306" s="1">
        <v>110000</v>
      </c>
      <c r="H2306" t="s">
        <v>27</v>
      </c>
      <c r="I2306" t="s">
        <v>12</v>
      </c>
    </row>
    <row r="2307" spans="1:9" x14ac:dyDescent="0.3">
      <c r="A2307">
        <v>2308</v>
      </c>
      <c r="B2307">
        <v>25</v>
      </c>
      <c r="C2307" t="s">
        <v>13</v>
      </c>
      <c r="D2307" t="s">
        <v>14</v>
      </c>
      <c r="E2307" t="s">
        <v>10</v>
      </c>
      <c r="F2307">
        <v>2</v>
      </c>
      <c r="G2307" s="1">
        <v>60000</v>
      </c>
      <c r="H2307" t="s">
        <v>27</v>
      </c>
      <c r="I2307" t="s">
        <v>30</v>
      </c>
    </row>
    <row r="2308" spans="1:9" x14ac:dyDescent="0.3">
      <c r="A2308">
        <v>2309</v>
      </c>
      <c r="B2308">
        <v>37</v>
      </c>
      <c r="C2308" t="s">
        <v>8</v>
      </c>
      <c r="D2308" t="s">
        <v>9</v>
      </c>
      <c r="E2308" t="s">
        <v>15</v>
      </c>
      <c r="F2308">
        <v>11</v>
      </c>
      <c r="G2308" s="1">
        <v>160000</v>
      </c>
      <c r="H2308" t="s">
        <v>16</v>
      </c>
      <c r="I2308" t="s">
        <v>39</v>
      </c>
    </row>
    <row r="2309" spans="1:9" x14ac:dyDescent="0.3">
      <c r="A2309">
        <v>2310</v>
      </c>
      <c r="B2309">
        <v>28</v>
      </c>
      <c r="C2309" t="s">
        <v>8</v>
      </c>
      <c r="D2309" t="s">
        <v>9</v>
      </c>
      <c r="E2309" t="s">
        <v>10</v>
      </c>
      <c r="F2309">
        <v>4</v>
      </c>
      <c r="G2309" s="1">
        <v>75000</v>
      </c>
      <c r="H2309" t="s">
        <v>16</v>
      </c>
      <c r="I2309" t="s">
        <v>17</v>
      </c>
    </row>
    <row r="2310" spans="1:9" x14ac:dyDescent="0.3">
      <c r="A2310">
        <v>2311</v>
      </c>
      <c r="B2310">
        <v>41</v>
      </c>
      <c r="C2310" t="s">
        <v>13</v>
      </c>
      <c r="D2310" t="s">
        <v>18</v>
      </c>
      <c r="E2310" t="s">
        <v>208</v>
      </c>
      <c r="F2310">
        <v>16</v>
      </c>
      <c r="G2310" s="1">
        <v>200000</v>
      </c>
      <c r="H2310" t="s">
        <v>32</v>
      </c>
      <c r="I2310" t="s">
        <v>23</v>
      </c>
    </row>
    <row r="2311" spans="1:9" x14ac:dyDescent="0.3">
      <c r="A2311">
        <v>2312</v>
      </c>
      <c r="B2311">
        <v>34</v>
      </c>
      <c r="C2311" t="s">
        <v>8</v>
      </c>
      <c r="D2311" t="s">
        <v>14</v>
      </c>
      <c r="E2311" t="s">
        <v>15</v>
      </c>
      <c r="F2311">
        <v>8</v>
      </c>
      <c r="G2311" s="1">
        <v>100000</v>
      </c>
      <c r="H2311" t="s">
        <v>20</v>
      </c>
      <c r="I2311" t="s">
        <v>12</v>
      </c>
    </row>
    <row r="2312" spans="1:9" x14ac:dyDescent="0.3">
      <c r="A2312">
        <v>2313</v>
      </c>
      <c r="B2312">
        <v>24</v>
      </c>
      <c r="C2312" t="s">
        <v>13</v>
      </c>
      <c r="D2312" t="s">
        <v>9</v>
      </c>
      <c r="E2312" t="s">
        <v>34</v>
      </c>
      <c r="F2312">
        <v>2</v>
      </c>
      <c r="G2312" s="1">
        <v>55000</v>
      </c>
      <c r="H2312" t="s">
        <v>32</v>
      </c>
      <c r="I2312" t="s">
        <v>23</v>
      </c>
    </row>
    <row r="2313" spans="1:9" x14ac:dyDescent="0.3">
      <c r="A2313">
        <v>2314</v>
      </c>
      <c r="B2313">
        <v>36</v>
      </c>
      <c r="C2313" t="s">
        <v>8</v>
      </c>
      <c r="D2313" t="s">
        <v>18</v>
      </c>
      <c r="E2313" t="s">
        <v>84</v>
      </c>
      <c r="F2313">
        <v>12</v>
      </c>
      <c r="G2313" s="1">
        <v>170000</v>
      </c>
      <c r="H2313" t="s">
        <v>32</v>
      </c>
      <c r="I2313" t="s">
        <v>33</v>
      </c>
    </row>
    <row r="2314" spans="1:9" x14ac:dyDescent="0.3">
      <c r="A2314">
        <v>2315</v>
      </c>
      <c r="B2314">
        <v>30</v>
      </c>
      <c r="C2314" t="s">
        <v>13</v>
      </c>
      <c r="D2314" t="s">
        <v>9</v>
      </c>
      <c r="E2314" t="s">
        <v>10</v>
      </c>
      <c r="F2314">
        <v>5</v>
      </c>
      <c r="G2314" s="1">
        <v>90000</v>
      </c>
      <c r="H2314" t="s">
        <v>11</v>
      </c>
      <c r="I2314" t="s">
        <v>23</v>
      </c>
    </row>
    <row r="2315" spans="1:9" x14ac:dyDescent="0.3">
      <c r="A2315">
        <v>2316</v>
      </c>
      <c r="B2315">
        <v>29</v>
      </c>
      <c r="C2315" t="s">
        <v>8</v>
      </c>
      <c r="D2315" t="s">
        <v>9</v>
      </c>
      <c r="E2315" t="s">
        <v>207</v>
      </c>
      <c r="F2315">
        <v>4</v>
      </c>
      <c r="G2315" s="1">
        <v>80000</v>
      </c>
      <c r="H2315" t="s">
        <v>11</v>
      </c>
      <c r="I2315" t="s">
        <v>35</v>
      </c>
    </row>
    <row r="2316" spans="1:9" x14ac:dyDescent="0.3">
      <c r="A2316">
        <v>2317</v>
      </c>
      <c r="B2316">
        <v>42</v>
      </c>
      <c r="C2316" t="s">
        <v>8</v>
      </c>
      <c r="D2316" t="s">
        <v>14</v>
      </c>
      <c r="E2316" t="s">
        <v>25</v>
      </c>
      <c r="F2316">
        <v>14</v>
      </c>
      <c r="G2316" s="1">
        <v>180000</v>
      </c>
      <c r="H2316" t="s">
        <v>11</v>
      </c>
      <c r="I2316" t="s">
        <v>12</v>
      </c>
    </row>
    <row r="2317" spans="1:9" x14ac:dyDescent="0.3">
      <c r="A2317">
        <v>2318</v>
      </c>
      <c r="B2317">
        <v>26</v>
      </c>
      <c r="C2317" t="s">
        <v>8</v>
      </c>
      <c r="D2317" t="s">
        <v>9</v>
      </c>
      <c r="E2317" t="s">
        <v>34</v>
      </c>
      <c r="F2317">
        <v>2</v>
      </c>
      <c r="G2317" s="1">
        <v>60000</v>
      </c>
      <c r="H2317" t="s">
        <v>16</v>
      </c>
      <c r="I2317" t="s">
        <v>17</v>
      </c>
    </row>
    <row r="2318" spans="1:9" x14ac:dyDescent="0.3">
      <c r="A2318">
        <v>2319</v>
      </c>
      <c r="B2318">
        <v>35</v>
      </c>
      <c r="C2318" t="s">
        <v>13</v>
      </c>
      <c r="D2318" t="s">
        <v>14</v>
      </c>
      <c r="E2318" t="s">
        <v>15</v>
      </c>
      <c r="F2318">
        <v>9</v>
      </c>
      <c r="G2318" s="1">
        <v>120000</v>
      </c>
      <c r="H2318" t="s">
        <v>20</v>
      </c>
      <c r="I2318" t="s">
        <v>23</v>
      </c>
    </row>
    <row r="2319" spans="1:9" x14ac:dyDescent="0.3">
      <c r="A2319">
        <v>2320</v>
      </c>
      <c r="B2319">
        <v>27</v>
      </c>
      <c r="C2319" t="s">
        <v>13</v>
      </c>
      <c r="D2319" t="s">
        <v>9</v>
      </c>
      <c r="E2319" t="s">
        <v>10</v>
      </c>
      <c r="F2319">
        <v>3</v>
      </c>
      <c r="G2319" s="1">
        <v>70000</v>
      </c>
      <c r="H2319" t="s">
        <v>11</v>
      </c>
      <c r="I2319" t="s">
        <v>12</v>
      </c>
    </row>
    <row r="2320" spans="1:9" x14ac:dyDescent="0.3">
      <c r="A2320">
        <v>2321</v>
      </c>
      <c r="B2320">
        <v>48</v>
      </c>
      <c r="C2320" t="s">
        <v>8</v>
      </c>
      <c r="D2320" t="s">
        <v>18</v>
      </c>
      <c r="E2320" t="s">
        <v>208</v>
      </c>
      <c r="F2320">
        <v>18</v>
      </c>
      <c r="G2320" s="1">
        <v>210000</v>
      </c>
      <c r="H2320" t="s">
        <v>16</v>
      </c>
      <c r="I2320" t="s">
        <v>12</v>
      </c>
    </row>
    <row r="2321" spans="1:9" x14ac:dyDescent="0.3">
      <c r="A2321">
        <v>2322</v>
      </c>
      <c r="B2321">
        <v>34</v>
      </c>
      <c r="C2321" t="s">
        <v>8</v>
      </c>
      <c r="D2321" t="s">
        <v>14</v>
      </c>
      <c r="E2321" t="s">
        <v>60</v>
      </c>
      <c r="F2321">
        <v>9</v>
      </c>
      <c r="G2321" s="1">
        <v>140000</v>
      </c>
      <c r="H2321" t="s">
        <v>32</v>
      </c>
      <c r="I2321" t="s">
        <v>12</v>
      </c>
    </row>
    <row r="2322" spans="1:9" x14ac:dyDescent="0.3">
      <c r="A2322">
        <v>2323</v>
      </c>
      <c r="B2322">
        <v>23</v>
      </c>
      <c r="C2322" t="s">
        <v>13</v>
      </c>
      <c r="D2322" t="s">
        <v>9</v>
      </c>
      <c r="E2322" t="s">
        <v>10</v>
      </c>
      <c r="F2322">
        <v>1</v>
      </c>
      <c r="G2322" s="1">
        <v>50000</v>
      </c>
      <c r="H2322" t="s">
        <v>27</v>
      </c>
      <c r="I2322" t="s">
        <v>30</v>
      </c>
    </row>
    <row r="2323" spans="1:9" x14ac:dyDescent="0.3">
      <c r="A2323">
        <v>2324</v>
      </c>
      <c r="B2323">
        <v>32</v>
      </c>
      <c r="C2323" t="s">
        <v>8</v>
      </c>
      <c r="D2323" t="s">
        <v>14</v>
      </c>
      <c r="E2323" t="s">
        <v>25</v>
      </c>
      <c r="F2323">
        <v>7</v>
      </c>
      <c r="G2323" s="1">
        <v>110000</v>
      </c>
      <c r="H2323" t="s">
        <v>20</v>
      </c>
      <c r="I2323" t="s">
        <v>56</v>
      </c>
    </row>
    <row r="2324" spans="1:9" x14ac:dyDescent="0.3">
      <c r="A2324">
        <v>2325</v>
      </c>
      <c r="B2324">
        <v>25</v>
      </c>
      <c r="C2324" t="s">
        <v>13</v>
      </c>
      <c r="D2324" t="s">
        <v>14</v>
      </c>
      <c r="E2324" t="s">
        <v>10</v>
      </c>
      <c r="F2324">
        <v>2</v>
      </c>
      <c r="G2324" s="1">
        <v>60000</v>
      </c>
      <c r="H2324" t="s">
        <v>32</v>
      </c>
      <c r="I2324" t="s">
        <v>12</v>
      </c>
    </row>
    <row r="2325" spans="1:9" x14ac:dyDescent="0.3">
      <c r="A2325">
        <v>2326</v>
      </c>
      <c r="B2325">
        <v>37</v>
      </c>
      <c r="C2325" t="s">
        <v>8</v>
      </c>
      <c r="D2325" t="s">
        <v>9</v>
      </c>
      <c r="E2325" t="s">
        <v>15</v>
      </c>
      <c r="F2325">
        <v>11</v>
      </c>
      <c r="G2325" s="1">
        <v>160000</v>
      </c>
      <c r="H2325" t="s">
        <v>32</v>
      </c>
      <c r="I2325" t="s">
        <v>12</v>
      </c>
    </row>
    <row r="2326" spans="1:9" x14ac:dyDescent="0.3">
      <c r="A2326">
        <v>2327</v>
      </c>
      <c r="B2326">
        <v>28</v>
      </c>
      <c r="C2326" t="s">
        <v>8</v>
      </c>
      <c r="D2326" t="s">
        <v>9</v>
      </c>
      <c r="E2326" t="s">
        <v>10</v>
      </c>
      <c r="F2326">
        <v>4</v>
      </c>
      <c r="G2326" s="1">
        <v>75000</v>
      </c>
      <c r="H2326" t="s">
        <v>11</v>
      </c>
      <c r="I2326" t="s">
        <v>23</v>
      </c>
    </row>
    <row r="2327" spans="1:9" x14ac:dyDescent="0.3">
      <c r="A2327">
        <v>2328</v>
      </c>
      <c r="B2327">
        <v>41</v>
      </c>
      <c r="C2327" t="s">
        <v>13</v>
      </c>
      <c r="D2327" t="s">
        <v>18</v>
      </c>
      <c r="E2327" t="s">
        <v>208</v>
      </c>
      <c r="F2327">
        <v>16</v>
      </c>
      <c r="G2327" s="1">
        <v>200000</v>
      </c>
      <c r="H2327" t="s">
        <v>32</v>
      </c>
      <c r="I2327" t="s">
        <v>23</v>
      </c>
    </row>
    <row r="2328" spans="1:9" x14ac:dyDescent="0.3">
      <c r="A2328">
        <v>2329</v>
      </c>
      <c r="B2328">
        <v>34</v>
      </c>
      <c r="C2328" t="s">
        <v>8</v>
      </c>
      <c r="D2328" t="s">
        <v>14</v>
      </c>
      <c r="E2328" t="s">
        <v>15</v>
      </c>
      <c r="F2328">
        <v>8</v>
      </c>
      <c r="G2328" s="1">
        <v>100000</v>
      </c>
      <c r="H2328" t="s">
        <v>27</v>
      </c>
      <c r="I2328" t="s">
        <v>30</v>
      </c>
    </row>
    <row r="2329" spans="1:9" x14ac:dyDescent="0.3">
      <c r="A2329">
        <v>2330</v>
      </c>
      <c r="B2329">
        <v>24</v>
      </c>
      <c r="C2329" t="s">
        <v>13</v>
      </c>
      <c r="D2329" t="s">
        <v>9</v>
      </c>
      <c r="E2329" t="s">
        <v>34</v>
      </c>
      <c r="F2329">
        <v>2</v>
      </c>
      <c r="G2329" s="1">
        <v>55000</v>
      </c>
      <c r="H2329" t="s">
        <v>16</v>
      </c>
      <c r="I2329" t="s">
        <v>12</v>
      </c>
    </row>
    <row r="2330" spans="1:9" x14ac:dyDescent="0.3">
      <c r="A2330">
        <v>2331</v>
      </c>
      <c r="B2330">
        <v>36</v>
      </c>
      <c r="C2330" t="s">
        <v>8</v>
      </c>
      <c r="D2330" t="s">
        <v>18</v>
      </c>
      <c r="E2330" t="s">
        <v>84</v>
      </c>
      <c r="F2330">
        <v>12</v>
      </c>
      <c r="G2330" s="1">
        <v>170000</v>
      </c>
      <c r="H2330" t="s">
        <v>20</v>
      </c>
      <c r="I2330" t="s">
        <v>23</v>
      </c>
    </row>
    <row r="2331" spans="1:9" x14ac:dyDescent="0.3">
      <c r="A2331">
        <v>2332</v>
      </c>
      <c r="B2331">
        <v>30</v>
      </c>
      <c r="C2331" t="s">
        <v>13</v>
      </c>
      <c r="D2331" t="s">
        <v>9</v>
      </c>
      <c r="E2331" t="s">
        <v>10</v>
      </c>
      <c r="F2331">
        <v>5</v>
      </c>
      <c r="G2331" s="1">
        <v>90000</v>
      </c>
      <c r="H2331" t="s">
        <v>27</v>
      </c>
      <c r="I2331" t="s">
        <v>28</v>
      </c>
    </row>
    <row r="2332" spans="1:9" x14ac:dyDescent="0.3">
      <c r="A2332">
        <v>2333</v>
      </c>
      <c r="B2332">
        <v>29</v>
      </c>
      <c r="C2332" t="s">
        <v>8</v>
      </c>
      <c r="D2332" t="s">
        <v>9</v>
      </c>
      <c r="E2332" t="s">
        <v>207</v>
      </c>
      <c r="F2332">
        <v>4</v>
      </c>
      <c r="G2332" s="1">
        <v>80000</v>
      </c>
      <c r="H2332" t="s">
        <v>16</v>
      </c>
      <c r="I2332" t="s">
        <v>23</v>
      </c>
    </row>
    <row r="2333" spans="1:9" x14ac:dyDescent="0.3">
      <c r="A2333">
        <v>2334</v>
      </c>
      <c r="B2333">
        <v>42</v>
      </c>
      <c r="C2333" t="s">
        <v>8</v>
      </c>
      <c r="D2333" t="s">
        <v>14</v>
      </c>
      <c r="E2333" t="s">
        <v>25</v>
      </c>
      <c r="F2333">
        <v>14</v>
      </c>
      <c r="G2333" s="1">
        <v>180000</v>
      </c>
      <c r="H2333" t="s">
        <v>32</v>
      </c>
      <c r="I2333" t="s">
        <v>23</v>
      </c>
    </row>
    <row r="2334" spans="1:9" x14ac:dyDescent="0.3">
      <c r="A2334">
        <v>2335</v>
      </c>
      <c r="B2334">
        <v>26</v>
      </c>
      <c r="C2334" t="s">
        <v>8</v>
      </c>
      <c r="D2334" t="s">
        <v>9</v>
      </c>
      <c r="E2334" t="s">
        <v>34</v>
      </c>
      <c r="F2334">
        <v>2</v>
      </c>
      <c r="G2334" s="1">
        <v>60000</v>
      </c>
      <c r="H2334" t="s">
        <v>27</v>
      </c>
      <c r="I2334" t="s">
        <v>28</v>
      </c>
    </row>
    <row r="2335" spans="1:9" x14ac:dyDescent="0.3">
      <c r="A2335">
        <v>2336</v>
      </c>
      <c r="B2335">
        <v>35</v>
      </c>
      <c r="C2335" t="s">
        <v>13</v>
      </c>
      <c r="D2335" t="s">
        <v>14</v>
      </c>
      <c r="E2335" t="s">
        <v>15</v>
      </c>
      <c r="F2335">
        <v>9</v>
      </c>
      <c r="G2335" s="1">
        <v>120000</v>
      </c>
      <c r="H2335" t="s">
        <v>20</v>
      </c>
      <c r="I2335" t="s">
        <v>56</v>
      </c>
    </row>
    <row r="2336" spans="1:9" x14ac:dyDescent="0.3">
      <c r="A2336">
        <v>2337</v>
      </c>
      <c r="B2336">
        <v>27</v>
      </c>
      <c r="C2336" t="s">
        <v>13</v>
      </c>
      <c r="D2336" t="s">
        <v>9</v>
      </c>
      <c r="E2336" t="s">
        <v>10</v>
      </c>
      <c r="F2336">
        <v>3</v>
      </c>
      <c r="G2336" s="1">
        <v>70000</v>
      </c>
      <c r="H2336" t="s">
        <v>20</v>
      </c>
      <c r="I2336" t="s">
        <v>12</v>
      </c>
    </row>
    <row r="2337" spans="1:9" x14ac:dyDescent="0.3">
      <c r="A2337">
        <v>2338</v>
      </c>
      <c r="B2337">
        <v>48</v>
      </c>
      <c r="C2337" t="s">
        <v>8</v>
      </c>
      <c r="D2337" t="s">
        <v>18</v>
      </c>
      <c r="E2337" t="s">
        <v>208</v>
      </c>
      <c r="F2337">
        <v>18</v>
      </c>
      <c r="G2337" s="1">
        <v>210000</v>
      </c>
      <c r="H2337" t="s">
        <v>27</v>
      </c>
      <c r="I2337" t="s">
        <v>12</v>
      </c>
    </row>
    <row r="2338" spans="1:9" x14ac:dyDescent="0.3">
      <c r="A2338">
        <v>2339</v>
      </c>
      <c r="B2338">
        <v>34</v>
      </c>
      <c r="C2338" t="s">
        <v>8</v>
      </c>
      <c r="D2338" t="s">
        <v>14</v>
      </c>
      <c r="E2338" t="s">
        <v>60</v>
      </c>
      <c r="F2338">
        <v>9</v>
      </c>
      <c r="G2338" s="1">
        <v>140000</v>
      </c>
      <c r="H2338" t="s">
        <v>16</v>
      </c>
      <c r="I2338" t="s">
        <v>39</v>
      </c>
    </row>
    <row r="2339" spans="1:9" x14ac:dyDescent="0.3">
      <c r="A2339">
        <v>2340</v>
      </c>
      <c r="B2339">
        <v>23</v>
      </c>
      <c r="C2339" t="s">
        <v>13</v>
      </c>
      <c r="D2339" t="s">
        <v>9</v>
      </c>
      <c r="E2339" t="s">
        <v>10</v>
      </c>
      <c r="F2339">
        <v>1</v>
      </c>
      <c r="G2339" s="1">
        <v>50000</v>
      </c>
      <c r="H2339" t="s">
        <v>27</v>
      </c>
      <c r="I2339" t="s">
        <v>28</v>
      </c>
    </row>
    <row r="2340" spans="1:9" x14ac:dyDescent="0.3">
      <c r="A2340">
        <v>2341</v>
      </c>
      <c r="B2340">
        <v>32</v>
      </c>
      <c r="C2340" t="s">
        <v>8</v>
      </c>
      <c r="D2340" t="s">
        <v>14</v>
      </c>
      <c r="E2340" t="s">
        <v>25</v>
      </c>
      <c r="F2340">
        <v>7</v>
      </c>
      <c r="G2340" s="1">
        <v>110000</v>
      </c>
      <c r="H2340" t="s">
        <v>32</v>
      </c>
      <c r="I2340" t="s">
        <v>23</v>
      </c>
    </row>
    <row r="2341" spans="1:9" x14ac:dyDescent="0.3">
      <c r="A2341">
        <v>2342</v>
      </c>
      <c r="B2341">
        <v>25</v>
      </c>
      <c r="C2341" t="s">
        <v>13</v>
      </c>
      <c r="D2341" t="s">
        <v>14</v>
      </c>
      <c r="E2341" t="s">
        <v>10</v>
      </c>
      <c r="F2341">
        <v>2</v>
      </c>
      <c r="G2341" s="1">
        <v>60000</v>
      </c>
      <c r="H2341" t="s">
        <v>11</v>
      </c>
      <c r="I2341" t="s">
        <v>23</v>
      </c>
    </row>
    <row r="2342" spans="1:9" x14ac:dyDescent="0.3">
      <c r="A2342">
        <v>2343</v>
      </c>
      <c r="B2342">
        <v>37</v>
      </c>
      <c r="C2342" t="s">
        <v>8</v>
      </c>
      <c r="D2342" t="s">
        <v>9</v>
      </c>
      <c r="E2342" t="s">
        <v>15</v>
      </c>
      <c r="F2342">
        <v>11</v>
      </c>
      <c r="G2342" s="1">
        <v>160000</v>
      </c>
      <c r="H2342" t="s">
        <v>27</v>
      </c>
      <c r="I2342" t="s">
        <v>12</v>
      </c>
    </row>
    <row r="2343" spans="1:9" x14ac:dyDescent="0.3">
      <c r="A2343">
        <v>2344</v>
      </c>
      <c r="B2343">
        <v>28</v>
      </c>
      <c r="C2343" t="s">
        <v>8</v>
      </c>
      <c r="D2343" t="s">
        <v>9</v>
      </c>
      <c r="E2343" t="s">
        <v>10</v>
      </c>
      <c r="F2343">
        <v>4</v>
      </c>
      <c r="G2343" s="1">
        <v>75000</v>
      </c>
      <c r="H2343" t="s">
        <v>11</v>
      </c>
      <c r="I2343" t="s">
        <v>44</v>
      </c>
    </row>
    <row r="2344" spans="1:9" x14ac:dyDescent="0.3">
      <c r="A2344">
        <v>2345</v>
      </c>
      <c r="B2344">
        <v>41</v>
      </c>
      <c r="C2344" t="s">
        <v>13</v>
      </c>
      <c r="D2344" t="s">
        <v>18</v>
      </c>
      <c r="E2344" t="s">
        <v>208</v>
      </c>
      <c r="F2344">
        <v>16</v>
      </c>
      <c r="G2344" s="1">
        <v>200000</v>
      </c>
      <c r="H2344" t="s">
        <v>27</v>
      </c>
      <c r="I2344" t="s">
        <v>28</v>
      </c>
    </row>
    <row r="2345" spans="1:9" x14ac:dyDescent="0.3">
      <c r="A2345">
        <v>2346</v>
      </c>
      <c r="B2345">
        <v>34</v>
      </c>
      <c r="C2345" t="s">
        <v>8</v>
      </c>
      <c r="D2345" t="s">
        <v>14</v>
      </c>
      <c r="E2345" t="s">
        <v>15</v>
      </c>
      <c r="F2345">
        <v>8</v>
      </c>
      <c r="G2345" s="1">
        <v>100000</v>
      </c>
      <c r="H2345" t="s">
        <v>11</v>
      </c>
      <c r="I2345" t="s">
        <v>23</v>
      </c>
    </row>
    <row r="2346" spans="1:9" x14ac:dyDescent="0.3">
      <c r="A2346">
        <v>2347</v>
      </c>
      <c r="B2346">
        <v>24</v>
      </c>
      <c r="C2346" t="s">
        <v>13</v>
      </c>
      <c r="D2346" t="s">
        <v>9</v>
      </c>
      <c r="E2346" t="s">
        <v>34</v>
      </c>
      <c r="F2346">
        <v>2</v>
      </c>
      <c r="G2346" s="1">
        <v>55000</v>
      </c>
      <c r="H2346" t="s">
        <v>16</v>
      </c>
      <c r="I2346" t="s">
        <v>17</v>
      </c>
    </row>
    <row r="2347" spans="1:9" x14ac:dyDescent="0.3">
      <c r="A2347">
        <v>2348</v>
      </c>
      <c r="B2347">
        <v>36</v>
      </c>
      <c r="C2347" t="s">
        <v>8</v>
      </c>
      <c r="D2347" t="s">
        <v>18</v>
      </c>
      <c r="E2347" t="s">
        <v>84</v>
      </c>
      <c r="F2347">
        <v>12</v>
      </c>
      <c r="G2347" s="1">
        <v>170000</v>
      </c>
      <c r="H2347" t="s">
        <v>11</v>
      </c>
      <c r="I2347" t="s">
        <v>23</v>
      </c>
    </row>
    <row r="2348" spans="1:9" x14ac:dyDescent="0.3">
      <c r="A2348">
        <v>2349</v>
      </c>
      <c r="B2348">
        <v>30</v>
      </c>
      <c r="C2348" t="s">
        <v>13</v>
      </c>
      <c r="D2348" t="s">
        <v>9</v>
      </c>
      <c r="E2348" t="s">
        <v>10</v>
      </c>
      <c r="F2348">
        <v>5</v>
      </c>
      <c r="G2348" s="1">
        <v>90000</v>
      </c>
      <c r="H2348" t="s">
        <v>32</v>
      </c>
      <c r="I2348" t="s">
        <v>23</v>
      </c>
    </row>
    <row r="2349" spans="1:9" x14ac:dyDescent="0.3">
      <c r="A2349">
        <v>2350</v>
      </c>
      <c r="B2349">
        <v>29</v>
      </c>
      <c r="C2349" t="s">
        <v>8</v>
      </c>
      <c r="D2349" t="s">
        <v>9</v>
      </c>
      <c r="E2349" t="s">
        <v>207</v>
      </c>
      <c r="F2349">
        <v>4</v>
      </c>
      <c r="G2349" s="1">
        <v>80000</v>
      </c>
      <c r="H2349" t="s">
        <v>20</v>
      </c>
      <c r="I2349" t="s">
        <v>56</v>
      </c>
    </row>
    <row r="2350" spans="1:9" x14ac:dyDescent="0.3">
      <c r="A2350">
        <v>2351</v>
      </c>
      <c r="B2350">
        <v>42</v>
      </c>
      <c r="C2350" t="s">
        <v>8</v>
      </c>
      <c r="D2350" t="s">
        <v>14</v>
      </c>
      <c r="E2350" t="s">
        <v>25</v>
      </c>
      <c r="F2350">
        <v>14</v>
      </c>
      <c r="G2350" s="1">
        <v>180000</v>
      </c>
      <c r="H2350" t="s">
        <v>11</v>
      </c>
      <c r="I2350" t="s">
        <v>35</v>
      </c>
    </row>
    <row r="2351" spans="1:9" x14ac:dyDescent="0.3">
      <c r="A2351">
        <v>2352</v>
      </c>
      <c r="B2351">
        <v>26</v>
      </c>
      <c r="C2351" t="s">
        <v>8</v>
      </c>
      <c r="D2351" t="s">
        <v>9</v>
      </c>
      <c r="E2351" t="s">
        <v>34</v>
      </c>
      <c r="F2351">
        <v>2</v>
      </c>
      <c r="G2351" s="1">
        <v>60000</v>
      </c>
      <c r="H2351" t="s">
        <v>11</v>
      </c>
      <c r="I2351" t="s">
        <v>44</v>
      </c>
    </row>
    <row r="2352" spans="1:9" x14ac:dyDescent="0.3">
      <c r="A2352">
        <v>2353</v>
      </c>
      <c r="B2352">
        <v>35</v>
      </c>
      <c r="C2352" t="s">
        <v>13</v>
      </c>
      <c r="D2352" t="s">
        <v>14</v>
      </c>
      <c r="E2352" t="s">
        <v>15</v>
      </c>
      <c r="F2352">
        <v>9</v>
      </c>
      <c r="G2352" s="1">
        <v>120000</v>
      </c>
      <c r="H2352" t="s">
        <v>11</v>
      </c>
      <c r="I2352" t="s">
        <v>44</v>
      </c>
    </row>
    <row r="2353" spans="1:9" x14ac:dyDescent="0.3">
      <c r="A2353">
        <v>2354</v>
      </c>
      <c r="B2353">
        <v>27</v>
      </c>
      <c r="C2353" t="s">
        <v>13</v>
      </c>
      <c r="D2353" t="s">
        <v>9</v>
      </c>
      <c r="E2353" t="s">
        <v>10</v>
      </c>
      <c r="F2353">
        <v>3</v>
      </c>
      <c r="G2353" s="1">
        <v>70000</v>
      </c>
      <c r="H2353" t="s">
        <v>20</v>
      </c>
      <c r="I2353" t="s">
        <v>23</v>
      </c>
    </row>
    <row r="2354" spans="1:9" x14ac:dyDescent="0.3">
      <c r="A2354">
        <v>2355</v>
      </c>
      <c r="B2354">
        <v>48</v>
      </c>
      <c r="C2354" t="s">
        <v>8</v>
      </c>
      <c r="D2354" t="s">
        <v>18</v>
      </c>
      <c r="E2354" t="s">
        <v>208</v>
      </c>
      <c r="F2354">
        <v>18</v>
      </c>
      <c r="G2354" s="1">
        <v>210000</v>
      </c>
      <c r="H2354" t="s">
        <v>20</v>
      </c>
      <c r="I2354" t="s">
        <v>56</v>
      </c>
    </row>
    <row r="2355" spans="1:9" x14ac:dyDescent="0.3">
      <c r="A2355">
        <v>2356</v>
      </c>
      <c r="B2355">
        <v>34</v>
      </c>
      <c r="C2355" t="s">
        <v>8</v>
      </c>
      <c r="D2355" t="s">
        <v>14</v>
      </c>
      <c r="E2355" t="s">
        <v>60</v>
      </c>
      <c r="F2355">
        <v>9</v>
      </c>
      <c r="G2355" s="1">
        <v>140000</v>
      </c>
      <c r="H2355" t="s">
        <v>16</v>
      </c>
      <c r="I2355" t="s">
        <v>39</v>
      </c>
    </row>
    <row r="2356" spans="1:9" x14ac:dyDescent="0.3">
      <c r="A2356">
        <v>2357</v>
      </c>
      <c r="B2356">
        <v>23</v>
      </c>
      <c r="C2356" t="s">
        <v>13</v>
      </c>
      <c r="D2356" t="s">
        <v>9</v>
      </c>
      <c r="E2356" t="s">
        <v>10</v>
      </c>
      <c r="F2356">
        <v>1</v>
      </c>
      <c r="G2356" s="1">
        <v>50000</v>
      </c>
      <c r="H2356" t="s">
        <v>27</v>
      </c>
      <c r="I2356" t="s">
        <v>28</v>
      </c>
    </row>
    <row r="2357" spans="1:9" x14ac:dyDescent="0.3">
      <c r="A2357">
        <v>2358</v>
      </c>
      <c r="B2357">
        <v>32</v>
      </c>
      <c r="C2357" t="s">
        <v>8</v>
      </c>
      <c r="D2357" t="s">
        <v>14</v>
      </c>
      <c r="E2357" t="s">
        <v>25</v>
      </c>
      <c r="F2357">
        <v>7</v>
      </c>
      <c r="G2357" s="1">
        <v>110000</v>
      </c>
      <c r="H2357" t="s">
        <v>11</v>
      </c>
      <c r="I2357" t="s">
        <v>35</v>
      </c>
    </row>
    <row r="2358" spans="1:9" x14ac:dyDescent="0.3">
      <c r="A2358">
        <v>2359</v>
      </c>
      <c r="B2358">
        <v>25</v>
      </c>
      <c r="C2358" t="s">
        <v>13</v>
      </c>
      <c r="D2358" t="s">
        <v>14</v>
      </c>
      <c r="E2358" t="s">
        <v>10</v>
      </c>
      <c r="F2358">
        <v>2</v>
      </c>
      <c r="G2358" s="1">
        <v>60000</v>
      </c>
      <c r="H2358" t="s">
        <v>11</v>
      </c>
      <c r="I2358" t="s">
        <v>44</v>
      </c>
    </row>
    <row r="2359" spans="1:9" x14ac:dyDescent="0.3">
      <c r="A2359">
        <v>2360</v>
      </c>
      <c r="B2359">
        <v>37</v>
      </c>
      <c r="C2359" t="s">
        <v>8</v>
      </c>
      <c r="D2359" t="s">
        <v>9</v>
      </c>
      <c r="E2359" t="s">
        <v>15</v>
      </c>
      <c r="F2359">
        <v>11</v>
      </c>
      <c r="G2359" s="1">
        <v>160000</v>
      </c>
      <c r="H2359" t="s">
        <v>32</v>
      </c>
      <c r="I2359" t="s">
        <v>12</v>
      </c>
    </row>
    <row r="2360" spans="1:9" x14ac:dyDescent="0.3">
      <c r="A2360">
        <v>2361</v>
      </c>
      <c r="B2360">
        <v>28</v>
      </c>
      <c r="C2360" t="s">
        <v>8</v>
      </c>
      <c r="D2360" t="s">
        <v>9</v>
      </c>
      <c r="E2360" t="s">
        <v>10</v>
      </c>
      <c r="F2360">
        <v>4</v>
      </c>
      <c r="G2360" s="1">
        <v>75000</v>
      </c>
      <c r="H2360" t="s">
        <v>11</v>
      </c>
      <c r="I2360" t="s">
        <v>35</v>
      </c>
    </row>
    <row r="2361" spans="1:9" x14ac:dyDescent="0.3">
      <c r="A2361">
        <v>2362</v>
      </c>
      <c r="B2361">
        <v>41</v>
      </c>
      <c r="C2361" t="s">
        <v>13</v>
      </c>
      <c r="D2361" t="s">
        <v>18</v>
      </c>
      <c r="E2361" t="s">
        <v>208</v>
      </c>
      <c r="F2361">
        <v>16</v>
      </c>
      <c r="G2361" s="1">
        <v>200000</v>
      </c>
      <c r="H2361" t="s">
        <v>27</v>
      </c>
      <c r="I2361" t="s">
        <v>28</v>
      </c>
    </row>
    <row r="2362" spans="1:9" x14ac:dyDescent="0.3">
      <c r="A2362">
        <v>2363</v>
      </c>
      <c r="B2362">
        <v>34</v>
      </c>
      <c r="C2362" t="s">
        <v>8</v>
      </c>
      <c r="D2362" t="s">
        <v>14</v>
      </c>
      <c r="E2362" t="s">
        <v>15</v>
      </c>
      <c r="F2362">
        <v>8</v>
      </c>
      <c r="G2362" s="1">
        <v>100000</v>
      </c>
      <c r="H2362" t="s">
        <v>11</v>
      </c>
      <c r="I2362" t="s">
        <v>23</v>
      </c>
    </row>
    <row r="2363" spans="1:9" x14ac:dyDescent="0.3">
      <c r="A2363">
        <v>2364</v>
      </c>
      <c r="B2363">
        <v>24</v>
      </c>
      <c r="C2363" t="s">
        <v>13</v>
      </c>
      <c r="D2363" t="s">
        <v>9</v>
      </c>
      <c r="E2363" t="s">
        <v>34</v>
      </c>
      <c r="F2363">
        <v>2</v>
      </c>
      <c r="G2363" s="1">
        <v>55000</v>
      </c>
      <c r="H2363" t="s">
        <v>27</v>
      </c>
      <c r="I2363" t="s">
        <v>28</v>
      </c>
    </row>
    <row r="2364" spans="1:9" x14ac:dyDescent="0.3">
      <c r="A2364">
        <v>2365</v>
      </c>
      <c r="B2364">
        <v>36</v>
      </c>
      <c r="C2364" t="s">
        <v>8</v>
      </c>
      <c r="D2364" t="s">
        <v>18</v>
      </c>
      <c r="E2364" t="s">
        <v>84</v>
      </c>
      <c r="F2364">
        <v>12</v>
      </c>
      <c r="G2364" s="1">
        <v>170000</v>
      </c>
      <c r="H2364" t="s">
        <v>11</v>
      </c>
      <c r="I2364" t="s">
        <v>12</v>
      </c>
    </row>
    <row r="2365" spans="1:9" x14ac:dyDescent="0.3">
      <c r="A2365">
        <v>2366</v>
      </c>
      <c r="B2365">
        <v>30</v>
      </c>
      <c r="C2365" t="s">
        <v>13</v>
      </c>
      <c r="D2365" t="s">
        <v>9</v>
      </c>
      <c r="E2365" t="s">
        <v>10</v>
      </c>
      <c r="F2365">
        <v>5</v>
      </c>
      <c r="G2365" s="1">
        <v>90000</v>
      </c>
      <c r="H2365" t="s">
        <v>16</v>
      </c>
      <c r="I2365" t="s">
        <v>23</v>
      </c>
    </row>
    <row r="2366" spans="1:9" x14ac:dyDescent="0.3">
      <c r="A2366">
        <v>2367</v>
      </c>
      <c r="B2366">
        <v>29</v>
      </c>
      <c r="C2366" t="s">
        <v>8</v>
      </c>
      <c r="D2366" t="s">
        <v>9</v>
      </c>
      <c r="E2366" t="s">
        <v>207</v>
      </c>
      <c r="F2366">
        <v>4</v>
      </c>
      <c r="G2366" s="1">
        <v>80000</v>
      </c>
      <c r="H2366" t="s">
        <v>11</v>
      </c>
      <c r="I2366" t="s">
        <v>35</v>
      </c>
    </row>
    <row r="2367" spans="1:9" x14ac:dyDescent="0.3">
      <c r="A2367">
        <v>2368</v>
      </c>
      <c r="B2367">
        <v>42</v>
      </c>
      <c r="C2367" t="s">
        <v>8</v>
      </c>
      <c r="D2367" t="s">
        <v>14</v>
      </c>
      <c r="E2367" t="s">
        <v>25</v>
      </c>
      <c r="F2367">
        <v>14</v>
      </c>
      <c r="G2367" s="1">
        <v>180000</v>
      </c>
      <c r="H2367" t="s">
        <v>32</v>
      </c>
      <c r="I2367" t="s">
        <v>33</v>
      </c>
    </row>
    <row r="2368" spans="1:9" x14ac:dyDescent="0.3">
      <c r="A2368">
        <v>2369</v>
      </c>
      <c r="B2368">
        <v>26</v>
      </c>
      <c r="C2368" t="s">
        <v>8</v>
      </c>
      <c r="D2368" t="s">
        <v>9</v>
      </c>
      <c r="E2368" t="s">
        <v>34</v>
      </c>
      <c r="F2368">
        <v>2</v>
      </c>
      <c r="G2368" s="1">
        <v>60000</v>
      </c>
      <c r="H2368" t="s">
        <v>20</v>
      </c>
      <c r="I2368" t="s">
        <v>56</v>
      </c>
    </row>
    <row r="2369" spans="1:9" x14ac:dyDescent="0.3">
      <c r="A2369">
        <v>2370</v>
      </c>
      <c r="B2369">
        <v>35</v>
      </c>
      <c r="C2369" t="s">
        <v>13</v>
      </c>
      <c r="D2369" t="s">
        <v>14</v>
      </c>
      <c r="E2369" t="s">
        <v>15</v>
      </c>
      <c r="F2369">
        <v>9</v>
      </c>
      <c r="G2369" s="1">
        <v>120000</v>
      </c>
      <c r="H2369" t="s">
        <v>32</v>
      </c>
      <c r="I2369" t="s">
        <v>23</v>
      </c>
    </row>
    <row r="2370" spans="1:9" x14ac:dyDescent="0.3">
      <c r="A2370">
        <v>2371</v>
      </c>
      <c r="B2370">
        <v>27</v>
      </c>
      <c r="C2370" t="s">
        <v>13</v>
      </c>
      <c r="D2370" t="s">
        <v>9</v>
      </c>
      <c r="E2370" t="s">
        <v>10</v>
      </c>
      <c r="F2370">
        <v>3</v>
      </c>
      <c r="G2370" s="1">
        <v>70000</v>
      </c>
      <c r="H2370" t="s">
        <v>16</v>
      </c>
      <c r="I2370" t="s">
        <v>12</v>
      </c>
    </row>
    <row r="2371" spans="1:9" x14ac:dyDescent="0.3">
      <c r="A2371">
        <v>2372</v>
      </c>
      <c r="B2371">
        <v>48</v>
      </c>
      <c r="C2371" t="s">
        <v>8</v>
      </c>
      <c r="D2371" t="s">
        <v>18</v>
      </c>
      <c r="E2371" t="s">
        <v>208</v>
      </c>
      <c r="F2371">
        <v>18</v>
      </c>
      <c r="G2371" s="1">
        <v>210000</v>
      </c>
      <c r="H2371" t="s">
        <v>27</v>
      </c>
      <c r="I2371" t="s">
        <v>28</v>
      </c>
    </row>
    <row r="2372" spans="1:9" x14ac:dyDescent="0.3">
      <c r="A2372">
        <v>2373</v>
      </c>
      <c r="B2372">
        <v>34</v>
      </c>
      <c r="C2372" t="s">
        <v>8</v>
      </c>
      <c r="D2372" t="s">
        <v>14</v>
      </c>
      <c r="E2372" t="s">
        <v>60</v>
      </c>
      <c r="F2372">
        <v>9</v>
      </c>
      <c r="G2372" s="1">
        <v>140000</v>
      </c>
      <c r="H2372" t="s">
        <v>16</v>
      </c>
      <c r="I2372" t="s">
        <v>39</v>
      </c>
    </row>
    <row r="2373" spans="1:9" x14ac:dyDescent="0.3">
      <c r="A2373">
        <v>2374</v>
      </c>
      <c r="B2373">
        <v>23</v>
      </c>
      <c r="C2373" t="s">
        <v>13</v>
      </c>
      <c r="D2373" t="s">
        <v>9</v>
      </c>
      <c r="E2373" t="s">
        <v>10</v>
      </c>
      <c r="F2373">
        <v>1</v>
      </c>
      <c r="G2373" s="1">
        <v>50000</v>
      </c>
      <c r="H2373" t="s">
        <v>20</v>
      </c>
      <c r="I2373" t="s">
        <v>56</v>
      </c>
    </row>
    <row r="2374" spans="1:9" x14ac:dyDescent="0.3">
      <c r="A2374">
        <v>2375</v>
      </c>
      <c r="B2374">
        <v>34</v>
      </c>
      <c r="C2374" t="s">
        <v>13</v>
      </c>
      <c r="D2374" t="s">
        <v>9</v>
      </c>
      <c r="E2374" t="s">
        <v>205</v>
      </c>
      <c r="F2374">
        <v>8</v>
      </c>
      <c r="G2374" s="1">
        <v>122485</v>
      </c>
      <c r="H2374" t="s">
        <v>27</v>
      </c>
      <c r="I2374" t="s">
        <v>28</v>
      </c>
    </row>
    <row r="2375" spans="1:9" x14ac:dyDescent="0.3">
      <c r="A2375">
        <v>2376</v>
      </c>
      <c r="B2375">
        <v>25</v>
      </c>
      <c r="C2375" t="s">
        <v>8</v>
      </c>
      <c r="D2375" t="s">
        <v>18</v>
      </c>
      <c r="E2375" t="s">
        <v>202</v>
      </c>
      <c r="F2375">
        <v>12</v>
      </c>
      <c r="G2375" s="1">
        <v>169159</v>
      </c>
      <c r="H2375" t="s">
        <v>27</v>
      </c>
      <c r="I2375" t="s">
        <v>30</v>
      </c>
    </row>
    <row r="2376" spans="1:9" x14ac:dyDescent="0.3">
      <c r="A2376">
        <v>2377</v>
      </c>
      <c r="B2376">
        <v>43</v>
      </c>
      <c r="C2376" t="s">
        <v>8</v>
      </c>
      <c r="D2376" t="s">
        <v>14</v>
      </c>
      <c r="E2376" t="s">
        <v>95</v>
      </c>
      <c r="F2376">
        <v>21</v>
      </c>
      <c r="G2376" s="1">
        <v>187081</v>
      </c>
      <c r="H2376" t="s">
        <v>32</v>
      </c>
      <c r="I2376" t="s">
        <v>23</v>
      </c>
    </row>
    <row r="2377" spans="1:9" x14ac:dyDescent="0.3">
      <c r="A2377">
        <v>2378</v>
      </c>
      <c r="B2377">
        <v>53</v>
      </c>
      <c r="C2377" t="s">
        <v>209</v>
      </c>
      <c r="D2377" t="s">
        <v>210</v>
      </c>
      <c r="E2377" t="s">
        <v>204</v>
      </c>
      <c r="F2377">
        <v>31</v>
      </c>
      <c r="G2377" s="1">
        <v>166109</v>
      </c>
      <c r="H2377" t="s">
        <v>20</v>
      </c>
      <c r="I2377" t="s">
        <v>12</v>
      </c>
    </row>
    <row r="2378" spans="1:9" x14ac:dyDescent="0.3">
      <c r="A2378">
        <v>2379</v>
      </c>
      <c r="B2378">
        <v>27</v>
      </c>
      <c r="C2378" t="s">
        <v>13</v>
      </c>
      <c r="D2378" t="s">
        <v>14</v>
      </c>
      <c r="E2378" t="s">
        <v>206</v>
      </c>
      <c r="F2378">
        <v>5</v>
      </c>
      <c r="G2378" s="1">
        <v>78354</v>
      </c>
      <c r="H2378" t="s">
        <v>27</v>
      </c>
      <c r="I2378" t="s">
        <v>28</v>
      </c>
    </row>
    <row r="2379" spans="1:9" x14ac:dyDescent="0.3">
      <c r="A2379">
        <v>2380</v>
      </c>
      <c r="B2379">
        <v>25</v>
      </c>
      <c r="C2379" t="s">
        <v>8</v>
      </c>
      <c r="D2379" t="s">
        <v>9</v>
      </c>
      <c r="E2379" t="s">
        <v>203</v>
      </c>
      <c r="F2379">
        <v>2</v>
      </c>
      <c r="G2379" s="1">
        <v>90249</v>
      </c>
      <c r="H2379" t="s">
        <v>27</v>
      </c>
      <c r="I2379" t="s">
        <v>12</v>
      </c>
    </row>
    <row r="2380" spans="1:9" x14ac:dyDescent="0.3">
      <c r="A2380">
        <v>2381</v>
      </c>
      <c r="B2380">
        <v>29</v>
      </c>
      <c r="C2380" t="s">
        <v>13</v>
      </c>
      <c r="D2380" t="s">
        <v>14</v>
      </c>
      <c r="E2380" t="s">
        <v>95</v>
      </c>
      <c r="F2380">
        <v>6</v>
      </c>
      <c r="G2380" s="1">
        <v>132720</v>
      </c>
      <c r="H2380" t="s">
        <v>20</v>
      </c>
      <c r="I2380" t="s">
        <v>23</v>
      </c>
    </row>
    <row r="2381" spans="1:9" x14ac:dyDescent="0.3">
      <c r="A2381">
        <v>2382</v>
      </c>
      <c r="B2381">
        <v>52</v>
      </c>
      <c r="C2381" t="s">
        <v>8</v>
      </c>
      <c r="D2381" t="s">
        <v>18</v>
      </c>
      <c r="E2381" t="s">
        <v>202</v>
      </c>
      <c r="F2381">
        <v>23</v>
      </c>
      <c r="G2381" s="1">
        <v>161568</v>
      </c>
      <c r="H2381" t="s">
        <v>16</v>
      </c>
      <c r="I2381" t="s">
        <v>12</v>
      </c>
    </row>
    <row r="2382" spans="1:9" x14ac:dyDescent="0.3">
      <c r="A2382">
        <v>2383</v>
      </c>
      <c r="B2382">
        <v>41</v>
      </c>
      <c r="C2382" t="s">
        <v>8</v>
      </c>
      <c r="D2382" t="s">
        <v>14</v>
      </c>
      <c r="E2382" t="s">
        <v>206</v>
      </c>
      <c r="F2382">
        <v>13</v>
      </c>
      <c r="G2382" s="1">
        <v>127346</v>
      </c>
      <c r="H2382" t="s">
        <v>32</v>
      </c>
      <c r="I2382" t="s">
        <v>23</v>
      </c>
    </row>
    <row r="2383" spans="1:9" x14ac:dyDescent="0.3">
      <c r="A2383">
        <v>2384</v>
      </c>
      <c r="B2383">
        <v>49</v>
      </c>
      <c r="C2383" t="s">
        <v>13</v>
      </c>
      <c r="D2383" t="s">
        <v>9</v>
      </c>
      <c r="E2383" t="s">
        <v>203</v>
      </c>
      <c r="F2383">
        <v>19</v>
      </c>
      <c r="G2383" s="1">
        <v>120177</v>
      </c>
      <c r="H2383" t="s">
        <v>11</v>
      </c>
      <c r="I2383" t="s">
        <v>44</v>
      </c>
    </row>
    <row r="2384" spans="1:9" x14ac:dyDescent="0.3">
      <c r="A2384">
        <v>2385</v>
      </c>
      <c r="B2384">
        <v>25</v>
      </c>
      <c r="C2384" t="s">
        <v>209</v>
      </c>
      <c r="D2384" t="s">
        <v>210</v>
      </c>
      <c r="E2384" t="s">
        <v>205</v>
      </c>
      <c r="F2384">
        <v>2</v>
      </c>
      <c r="G2384" s="1">
        <v>69032</v>
      </c>
      <c r="H2384" t="s">
        <v>11</v>
      </c>
      <c r="I2384" t="s">
        <v>23</v>
      </c>
    </row>
    <row r="2385" spans="1:9" x14ac:dyDescent="0.3">
      <c r="A2385">
        <v>2386</v>
      </c>
      <c r="B2385">
        <v>35</v>
      </c>
      <c r="C2385" t="s">
        <v>8</v>
      </c>
      <c r="D2385" t="s">
        <v>14</v>
      </c>
      <c r="E2385" t="s">
        <v>204</v>
      </c>
      <c r="F2385">
        <v>8</v>
      </c>
      <c r="G2385" s="1">
        <v>101332</v>
      </c>
      <c r="H2385" t="s">
        <v>32</v>
      </c>
      <c r="I2385" t="s">
        <v>33</v>
      </c>
    </row>
    <row r="2386" spans="1:9" x14ac:dyDescent="0.3">
      <c r="A2386">
        <v>2387</v>
      </c>
      <c r="B2386">
        <v>57</v>
      </c>
      <c r="C2386" t="s">
        <v>13</v>
      </c>
      <c r="D2386" t="s">
        <v>18</v>
      </c>
      <c r="E2386" t="s">
        <v>205</v>
      </c>
      <c r="F2386">
        <v>30</v>
      </c>
      <c r="G2386" s="1">
        <v>121450</v>
      </c>
      <c r="H2386" t="s">
        <v>32</v>
      </c>
      <c r="I2386" t="s">
        <v>33</v>
      </c>
    </row>
    <row r="2387" spans="1:9" x14ac:dyDescent="0.3">
      <c r="A2387">
        <v>2388</v>
      </c>
      <c r="B2387">
        <v>35</v>
      </c>
      <c r="C2387" t="s">
        <v>13</v>
      </c>
      <c r="D2387" t="s">
        <v>9</v>
      </c>
      <c r="E2387" t="s">
        <v>204</v>
      </c>
      <c r="F2387">
        <v>12</v>
      </c>
      <c r="G2387" s="1">
        <v>166375</v>
      </c>
      <c r="H2387" t="s">
        <v>20</v>
      </c>
      <c r="I2387" t="s">
        <v>23</v>
      </c>
    </row>
    <row r="2388" spans="1:9" x14ac:dyDescent="0.3">
      <c r="A2388">
        <v>2389</v>
      </c>
      <c r="B2388">
        <v>43</v>
      </c>
      <c r="C2388" t="s">
        <v>8</v>
      </c>
      <c r="D2388" t="s">
        <v>14</v>
      </c>
      <c r="E2388" t="s">
        <v>95</v>
      </c>
      <c r="F2388">
        <v>21</v>
      </c>
      <c r="G2388" s="1">
        <v>185119</v>
      </c>
      <c r="H2388" t="s">
        <v>20</v>
      </c>
      <c r="I2388" t="s">
        <v>56</v>
      </c>
    </row>
    <row r="2389" spans="1:9" x14ac:dyDescent="0.3">
      <c r="A2389">
        <v>2390</v>
      </c>
      <c r="B2389">
        <v>37</v>
      </c>
      <c r="C2389" t="s">
        <v>13</v>
      </c>
      <c r="D2389" t="s">
        <v>9</v>
      </c>
      <c r="E2389" t="s">
        <v>205</v>
      </c>
      <c r="F2389">
        <v>10</v>
      </c>
      <c r="G2389" s="1">
        <v>149217</v>
      </c>
      <c r="H2389" t="s">
        <v>27</v>
      </c>
      <c r="I2389" t="s">
        <v>12</v>
      </c>
    </row>
    <row r="2390" spans="1:9" x14ac:dyDescent="0.3">
      <c r="A2390">
        <v>2391</v>
      </c>
      <c r="B2390">
        <v>50</v>
      </c>
      <c r="C2390" t="s">
        <v>8</v>
      </c>
      <c r="D2390" t="s">
        <v>14</v>
      </c>
      <c r="E2390" t="s">
        <v>202</v>
      </c>
      <c r="F2390">
        <v>21</v>
      </c>
      <c r="G2390" s="1">
        <v>166512</v>
      </c>
      <c r="H2390" t="s">
        <v>11</v>
      </c>
      <c r="I2390" t="s">
        <v>35</v>
      </c>
    </row>
    <row r="2391" spans="1:9" x14ac:dyDescent="0.3">
      <c r="A2391">
        <v>2392</v>
      </c>
      <c r="B2391">
        <v>52</v>
      </c>
      <c r="C2391" t="s">
        <v>13</v>
      </c>
      <c r="D2391" t="s">
        <v>14</v>
      </c>
      <c r="E2391" t="s">
        <v>95</v>
      </c>
      <c r="F2391">
        <v>28</v>
      </c>
      <c r="G2391" s="1">
        <v>186963</v>
      </c>
      <c r="H2391" t="s">
        <v>32</v>
      </c>
      <c r="I2391" t="s">
        <v>33</v>
      </c>
    </row>
    <row r="2392" spans="1:9" x14ac:dyDescent="0.3">
      <c r="A2392">
        <v>2393</v>
      </c>
      <c r="B2392">
        <v>26</v>
      </c>
      <c r="C2392" t="s">
        <v>8</v>
      </c>
      <c r="D2392" t="s">
        <v>9</v>
      </c>
      <c r="E2392" t="s">
        <v>203</v>
      </c>
      <c r="F2392">
        <v>3</v>
      </c>
      <c r="G2392" s="1">
        <v>75072</v>
      </c>
      <c r="H2392" t="s">
        <v>16</v>
      </c>
      <c r="I2392" t="s">
        <v>17</v>
      </c>
    </row>
    <row r="2393" spans="1:9" x14ac:dyDescent="0.3">
      <c r="A2393">
        <v>2394</v>
      </c>
      <c r="B2393">
        <v>34</v>
      </c>
      <c r="C2393" t="s">
        <v>13</v>
      </c>
      <c r="D2393" t="s">
        <v>14</v>
      </c>
      <c r="E2393" t="s">
        <v>205</v>
      </c>
      <c r="F2393">
        <v>10</v>
      </c>
      <c r="G2393" s="1">
        <v>163398</v>
      </c>
      <c r="H2393" t="s">
        <v>11</v>
      </c>
      <c r="I2393" t="s">
        <v>44</v>
      </c>
    </row>
    <row r="2394" spans="1:9" x14ac:dyDescent="0.3">
      <c r="A2394">
        <v>2395</v>
      </c>
      <c r="B2394">
        <v>30</v>
      </c>
      <c r="C2394" t="s">
        <v>8</v>
      </c>
      <c r="D2394" t="s">
        <v>210</v>
      </c>
      <c r="E2394" t="s">
        <v>204</v>
      </c>
      <c r="F2394">
        <v>11</v>
      </c>
      <c r="G2394" s="1">
        <v>103947</v>
      </c>
      <c r="H2394" t="s">
        <v>32</v>
      </c>
      <c r="I2394" t="s">
        <v>23</v>
      </c>
    </row>
    <row r="2395" spans="1:9" x14ac:dyDescent="0.3">
      <c r="A2395">
        <v>2396</v>
      </c>
      <c r="B2395">
        <v>60</v>
      </c>
      <c r="C2395" t="s">
        <v>13</v>
      </c>
      <c r="D2395" t="s">
        <v>18</v>
      </c>
      <c r="E2395" t="s">
        <v>202</v>
      </c>
      <c r="F2395">
        <v>33</v>
      </c>
      <c r="G2395" s="1">
        <v>179180</v>
      </c>
      <c r="H2395" t="s">
        <v>27</v>
      </c>
      <c r="I2395" t="s">
        <v>12</v>
      </c>
    </row>
    <row r="2396" spans="1:9" x14ac:dyDescent="0.3">
      <c r="A2396">
        <v>2397</v>
      </c>
      <c r="B2396">
        <v>50</v>
      </c>
      <c r="C2396" t="s">
        <v>8</v>
      </c>
      <c r="D2396" t="s">
        <v>9</v>
      </c>
      <c r="E2396" t="s">
        <v>203</v>
      </c>
      <c r="F2396">
        <v>23</v>
      </c>
      <c r="G2396" s="1">
        <v>175966</v>
      </c>
      <c r="H2396" t="s">
        <v>27</v>
      </c>
      <c r="I2396" t="s">
        <v>28</v>
      </c>
    </row>
    <row r="2397" spans="1:9" x14ac:dyDescent="0.3">
      <c r="A2397">
        <v>2398</v>
      </c>
      <c r="B2397">
        <v>58</v>
      </c>
      <c r="C2397" t="s">
        <v>8</v>
      </c>
      <c r="D2397" t="s">
        <v>14</v>
      </c>
      <c r="E2397" t="s">
        <v>95</v>
      </c>
      <c r="F2397">
        <v>27</v>
      </c>
      <c r="G2397" s="1">
        <v>190004</v>
      </c>
      <c r="H2397" t="s">
        <v>27</v>
      </c>
      <c r="I2397" t="s">
        <v>12</v>
      </c>
    </row>
    <row r="2398" spans="1:9" x14ac:dyDescent="0.3">
      <c r="A2398">
        <v>2399</v>
      </c>
      <c r="B2398">
        <v>35</v>
      </c>
      <c r="C2398" t="s">
        <v>13</v>
      </c>
      <c r="D2398" t="s">
        <v>14</v>
      </c>
      <c r="E2398" t="s">
        <v>205</v>
      </c>
      <c r="F2398">
        <v>10</v>
      </c>
      <c r="G2398" s="1">
        <v>152039</v>
      </c>
      <c r="H2398" t="s">
        <v>16</v>
      </c>
      <c r="I2398" t="s">
        <v>23</v>
      </c>
    </row>
    <row r="2399" spans="1:9" x14ac:dyDescent="0.3">
      <c r="A2399">
        <v>2400</v>
      </c>
      <c r="B2399">
        <v>28</v>
      </c>
      <c r="C2399" t="s">
        <v>8</v>
      </c>
      <c r="D2399" t="s">
        <v>14</v>
      </c>
      <c r="E2399" t="s">
        <v>206</v>
      </c>
      <c r="F2399">
        <v>5</v>
      </c>
      <c r="G2399" s="1">
        <v>76742</v>
      </c>
      <c r="H2399" t="s">
        <v>32</v>
      </c>
      <c r="I2399" t="s">
        <v>33</v>
      </c>
    </row>
    <row r="2400" spans="1:9" x14ac:dyDescent="0.3">
      <c r="A2400">
        <v>2401</v>
      </c>
      <c r="B2400">
        <v>57</v>
      </c>
      <c r="C2400" t="s">
        <v>13</v>
      </c>
      <c r="D2400" t="s">
        <v>18</v>
      </c>
      <c r="E2400" t="s">
        <v>202</v>
      </c>
      <c r="F2400">
        <v>33</v>
      </c>
      <c r="G2400" s="1">
        <v>191790</v>
      </c>
      <c r="H2400" t="s">
        <v>27</v>
      </c>
      <c r="I2400" t="s">
        <v>28</v>
      </c>
    </row>
    <row r="2401" spans="1:9" x14ac:dyDescent="0.3">
      <c r="A2401">
        <v>2402</v>
      </c>
      <c r="B2401">
        <v>46</v>
      </c>
      <c r="C2401" t="s">
        <v>13</v>
      </c>
      <c r="D2401" t="s">
        <v>9</v>
      </c>
      <c r="E2401" t="s">
        <v>95</v>
      </c>
      <c r="F2401">
        <v>20</v>
      </c>
      <c r="G2401" s="1">
        <v>139398</v>
      </c>
      <c r="H2401" t="s">
        <v>27</v>
      </c>
      <c r="I2401" t="s">
        <v>30</v>
      </c>
    </row>
    <row r="2402" spans="1:9" x14ac:dyDescent="0.3">
      <c r="A2402">
        <v>2403</v>
      </c>
      <c r="B2402">
        <v>28</v>
      </c>
      <c r="C2402" t="s">
        <v>8</v>
      </c>
      <c r="D2402" t="s">
        <v>210</v>
      </c>
      <c r="E2402" t="s">
        <v>203</v>
      </c>
      <c r="F2402">
        <v>7</v>
      </c>
      <c r="G2402" s="1">
        <v>95845</v>
      </c>
      <c r="H2402" t="s">
        <v>11</v>
      </c>
      <c r="I2402" t="s">
        <v>23</v>
      </c>
    </row>
    <row r="2403" spans="1:9" x14ac:dyDescent="0.3">
      <c r="A2403">
        <v>2404</v>
      </c>
      <c r="B2403">
        <v>34</v>
      </c>
      <c r="C2403" t="s">
        <v>8</v>
      </c>
      <c r="D2403" t="s">
        <v>14</v>
      </c>
      <c r="E2403" t="s">
        <v>205</v>
      </c>
      <c r="F2403">
        <v>12</v>
      </c>
      <c r="G2403" s="1">
        <v>160976</v>
      </c>
      <c r="H2403" t="s">
        <v>16</v>
      </c>
      <c r="I2403" t="s">
        <v>39</v>
      </c>
    </row>
    <row r="2404" spans="1:9" x14ac:dyDescent="0.3">
      <c r="A2404">
        <v>2405</v>
      </c>
      <c r="B2404">
        <v>33</v>
      </c>
      <c r="C2404" t="s">
        <v>13</v>
      </c>
      <c r="D2404" t="s">
        <v>14</v>
      </c>
      <c r="E2404" t="s">
        <v>204</v>
      </c>
      <c r="F2404">
        <v>9</v>
      </c>
      <c r="G2404" s="1">
        <v>126753</v>
      </c>
      <c r="H2404" t="s">
        <v>32</v>
      </c>
      <c r="I2404" t="s">
        <v>12</v>
      </c>
    </row>
    <row r="2405" spans="1:9" x14ac:dyDescent="0.3">
      <c r="A2405">
        <v>2406</v>
      </c>
      <c r="B2405">
        <v>37</v>
      </c>
      <c r="C2405" t="s">
        <v>209</v>
      </c>
      <c r="D2405" t="s">
        <v>14</v>
      </c>
      <c r="E2405" t="s">
        <v>205</v>
      </c>
      <c r="F2405">
        <v>14</v>
      </c>
      <c r="G2405" s="1">
        <v>161393</v>
      </c>
      <c r="H2405" t="s">
        <v>11</v>
      </c>
      <c r="I2405" t="s">
        <v>23</v>
      </c>
    </row>
    <row r="2406" spans="1:9" x14ac:dyDescent="0.3">
      <c r="A2406">
        <v>2407</v>
      </c>
      <c r="B2406">
        <v>33</v>
      </c>
      <c r="C2406" t="s">
        <v>8</v>
      </c>
      <c r="D2406" t="s">
        <v>14</v>
      </c>
      <c r="E2406" t="s">
        <v>95</v>
      </c>
      <c r="F2406">
        <v>8</v>
      </c>
      <c r="G2406" s="1">
        <v>139817</v>
      </c>
      <c r="H2406" t="s">
        <v>20</v>
      </c>
      <c r="I2406" t="s">
        <v>12</v>
      </c>
    </row>
    <row r="2407" spans="1:9" x14ac:dyDescent="0.3">
      <c r="A2407">
        <v>2408</v>
      </c>
      <c r="B2407">
        <v>53</v>
      </c>
      <c r="C2407" t="s">
        <v>8</v>
      </c>
      <c r="D2407" t="s">
        <v>18</v>
      </c>
      <c r="E2407" t="s">
        <v>202</v>
      </c>
      <c r="F2407">
        <v>25</v>
      </c>
      <c r="G2407" s="1">
        <v>181714</v>
      </c>
      <c r="H2407" t="s">
        <v>20</v>
      </c>
      <c r="I2407" t="s">
        <v>12</v>
      </c>
    </row>
    <row r="2408" spans="1:9" x14ac:dyDescent="0.3">
      <c r="A2408">
        <v>2409</v>
      </c>
      <c r="B2408">
        <v>35</v>
      </c>
      <c r="C2408" t="s">
        <v>13</v>
      </c>
      <c r="D2408" t="s">
        <v>9</v>
      </c>
      <c r="E2408" t="s">
        <v>203</v>
      </c>
      <c r="F2408">
        <v>10</v>
      </c>
      <c r="G2408" s="1">
        <v>114776</v>
      </c>
      <c r="H2408" t="s">
        <v>32</v>
      </c>
      <c r="I2408" t="s">
        <v>23</v>
      </c>
    </row>
    <row r="2409" spans="1:9" x14ac:dyDescent="0.3">
      <c r="A2409">
        <v>2410</v>
      </c>
      <c r="B2409">
        <v>30</v>
      </c>
      <c r="C2409" t="s">
        <v>8</v>
      </c>
      <c r="D2409" t="s">
        <v>14</v>
      </c>
      <c r="E2409" t="s">
        <v>205</v>
      </c>
      <c r="F2409">
        <v>6</v>
      </c>
      <c r="G2409" s="1">
        <v>105725</v>
      </c>
      <c r="H2409" t="s">
        <v>20</v>
      </c>
      <c r="I2409" t="s">
        <v>12</v>
      </c>
    </row>
    <row r="2410" spans="1:9" x14ac:dyDescent="0.3">
      <c r="A2410">
        <v>2411</v>
      </c>
      <c r="B2410">
        <v>24</v>
      </c>
      <c r="C2410" t="s">
        <v>13</v>
      </c>
      <c r="D2410" t="s">
        <v>210</v>
      </c>
      <c r="E2410" t="s">
        <v>204</v>
      </c>
      <c r="F2410">
        <v>1</v>
      </c>
      <c r="G2410" s="1">
        <v>52731</v>
      </c>
      <c r="H2410" t="s">
        <v>20</v>
      </c>
      <c r="I2410" t="s">
        <v>56</v>
      </c>
    </row>
    <row r="2411" spans="1:9" x14ac:dyDescent="0.3">
      <c r="A2411">
        <v>2412</v>
      </c>
      <c r="B2411">
        <v>36</v>
      </c>
      <c r="C2411" t="s">
        <v>8</v>
      </c>
      <c r="D2411" t="s">
        <v>14</v>
      </c>
      <c r="E2411" t="s">
        <v>206</v>
      </c>
      <c r="F2411">
        <v>8</v>
      </c>
      <c r="G2411" s="1">
        <v>106492</v>
      </c>
      <c r="H2411" t="s">
        <v>32</v>
      </c>
      <c r="I2411" t="s">
        <v>23</v>
      </c>
    </row>
    <row r="2412" spans="1:9" x14ac:dyDescent="0.3">
      <c r="A2412">
        <v>2413</v>
      </c>
      <c r="B2412">
        <v>27</v>
      </c>
      <c r="C2412" t="s">
        <v>13</v>
      </c>
      <c r="D2412" t="s">
        <v>9</v>
      </c>
      <c r="E2412" t="s">
        <v>205</v>
      </c>
      <c r="F2412">
        <v>4</v>
      </c>
      <c r="G2412" s="1">
        <v>73895</v>
      </c>
      <c r="H2412" t="s">
        <v>20</v>
      </c>
      <c r="I2412" t="s">
        <v>12</v>
      </c>
    </row>
    <row r="2413" spans="1:9" x14ac:dyDescent="0.3">
      <c r="A2413">
        <v>2414</v>
      </c>
      <c r="B2413">
        <v>23</v>
      </c>
      <c r="C2413" t="s">
        <v>8</v>
      </c>
      <c r="D2413" t="s">
        <v>18</v>
      </c>
      <c r="E2413" t="s">
        <v>202</v>
      </c>
      <c r="F2413">
        <v>1</v>
      </c>
      <c r="G2413" s="1">
        <v>119836</v>
      </c>
      <c r="H2413" t="s">
        <v>11</v>
      </c>
      <c r="I2413" t="s">
        <v>23</v>
      </c>
    </row>
    <row r="2414" spans="1:9" x14ac:dyDescent="0.3">
      <c r="A2414">
        <v>2415</v>
      </c>
      <c r="B2414">
        <v>28</v>
      </c>
      <c r="C2414" t="s">
        <v>13</v>
      </c>
      <c r="D2414" t="s">
        <v>14</v>
      </c>
      <c r="E2414" t="s">
        <v>95</v>
      </c>
      <c r="F2414">
        <v>5</v>
      </c>
      <c r="G2414" s="1">
        <v>99747</v>
      </c>
      <c r="H2414" t="s">
        <v>32</v>
      </c>
      <c r="I2414" t="s">
        <v>33</v>
      </c>
    </row>
    <row r="2415" spans="1:9" x14ac:dyDescent="0.3">
      <c r="A2415">
        <v>2416</v>
      </c>
      <c r="B2415">
        <v>52</v>
      </c>
      <c r="C2415" t="s">
        <v>8</v>
      </c>
      <c r="D2415" t="s">
        <v>9</v>
      </c>
      <c r="E2415" t="s">
        <v>203</v>
      </c>
      <c r="F2415">
        <v>25</v>
      </c>
      <c r="G2415" s="1">
        <v>168287</v>
      </c>
      <c r="H2415" t="s">
        <v>16</v>
      </c>
      <c r="I2415" t="s">
        <v>12</v>
      </c>
    </row>
    <row r="2416" spans="1:9" x14ac:dyDescent="0.3">
      <c r="A2416">
        <v>2417</v>
      </c>
      <c r="B2416">
        <v>28</v>
      </c>
      <c r="C2416" t="s">
        <v>13</v>
      </c>
      <c r="D2416" t="s">
        <v>14</v>
      </c>
      <c r="E2416" t="s">
        <v>205</v>
      </c>
      <c r="F2416">
        <v>7</v>
      </c>
      <c r="G2416" s="1">
        <v>115920</v>
      </c>
      <c r="H2416" t="s">
        <v>27</v>
      </c>
      <c r="I2416" t="s">
        <v>28</v>
      </c>
    </row>
    <row r="2417" spans="1:9" x14ac:dyDescent="0.3">
      <c r="A2417">
        <v>2418</v>
      </c>
      <c r="B2417">
        <v>32</v>
      </c>
      <c r="C2417" t="s">
        <v>8</v>
      </c>
      <c r="D2417" t="s">
        <v>14</v>
      </c>
      <c r="E2417" t="s">
        <v>204</v>
      </c>
      <c r="F2417">
        <v>11</v>
      </c>
      <c r="G2417" s="1">
        <v>128078</v>
      </c>
      <c r="H2417" t="s">
        <v>20</v>
      </c>
      <c r="I2417" t="s">
        <v>23</v>
      </c>
    </row>
    <row r="2418" spans="1:9" x14ac:dyDescent="0.3">
      <c r="A2418">
        <v>2419</v>
      </c>
      <c r="B2418">
        <v>24</v>
      </c>
      <c r="C2418" t="s">
        <v>13</v>
      </c>
      <c r="D2418" t="s">
        <v>9</v>
      </c>
      <c r="E2418" t="s">
        <v>206</v>
      </c>
      <c r="F2418">
        <v>1</v>
      </c>
      <c r="G2418" s="1">
        <v>51265</v>
      </c>
      <c r="H2418" t="s">
        <v>16</v>
      </c>
      <c r="I2418" t="s">
        <v>23</v>
      </c>
    </row>
    <row r="2419" spans="1:9" x14ac:dyDescent="0.3">
      <c r="A2419">
        <v>2420</v>
      </c>
      <c r="B2419">
        <v>43</v>
      </c>
      <c r="C2419" t="s">
        <v>8</v>
      </c>
      <c r="D2419" t="s">
        <v>210</v>
      </c>
      <c r="E2419" t="s">
        <v>95</v>
      </c>
      <c r="F2419">
        <v>22</v>
      </c>
      <c r="G2419" s="1">
        <v>165919</v>
      </c>
      <c r="H2419" t="s">
        <v>32</v>
      </c>
      <c r="I2419" t="s">
        <v>12</v>
      </c>
    </row>
    <row r="2420" spans="1:9" x14ac:dyDescent="0.3">
      <c r="A2420">
        <v>2421</v>
      </c>
      <c r="B2420">
        <v>60</v>
      </c>
      <c r="C2420" t="s">
        <v>13</v>
      </c>
      <c r="D2420" t="s">
        <v>18</v>
      </c>
      <c r="E2420" t="s">
        <v>202</v>
      </c>
      <c r="F2420">
        <v>34</v>
      </c>
      <c r="G2420" s="1">
        <v>188651</v>
      </c>
      <c r="H2420" t="s">
        <v>20</v>
      </c>
      <c r="I2420" t="s">
        <v>23</v>
      </c>
    </row>
    <row r="2421" spans="1:9" x14ac:dyDescent="0.3">
      <c r="A2421">
        <v>2422</v>
      </c>
      <c r="B2421">
        <v>24</v>
      </c>
      <c r="C2421" t="s">
        <v>8</v>
      </c>
      <c r="D2421" t="s">
        <v>14</v>
      </c>
      <c r="E2421" t="s">
        <v>203</v>
      </c>
      <c r="F2421">
        <v>0</v>
      </c>
      <c r="G2421" s="1">
        <v>55538</v>
      </c>
      <c r="H2421" t="s">
        <v>16</v>
      </c>
      <c r="I2421" t="s">
        <v>23</v>
      </c>
    </row>
    <row r="2422" spans="1:9" x14ac:dyDescent="0.3">
      <c r="A2422">
        <v>2423</v>
      </c>
      <c r="B2422">
        <v>55</v>
      </c>
      <c r="C2422" t="s">
        <v>8</v>
      </c>
      <c r="D2422" t="s">
        <v>9</v>
      </c>
      <c r="E2422" t="s">
        <v>204</v>
      </c>
      <c r="F2422">
        <v>28</v>
      </c>
      <c r="G2422" s="1">
        <v>193964</v>
      </c>
      <c r="H2422" t="s">
        <v>11</v>
      </c>
      <c r="I2422" t="s">
        <v>23</v>
      </c>
    </row>
    <row r="2423" spans="1:9" x14ac:dyDescent="0.3">
      <c r="A2423">
        <v>2424</v>
      </c>
      <c r="B2423">
        <v>29</v>
      </c>
      <c r="C2423" t="s">
        <v>13</v>
      </c>
      <c r="D2423" t="s">
        <v>14</v>
      </c>
      <c r="E2423" t="s">
        <v>205</v>
      </c>
      <c r="F2423">
        <v>4</v>
      </c>
      <c r="G2423" s="1">
        <v>104702</v>
      </c>
      <c r="H2423" t="s">
        <v>32</v>
      </c>
      <c r="I2423" t="s">
        <v>23</v>
      </c>
    </row>
    <row r="2424" spans="1:9" x14ac:dyDescent="0.3">
      <c r="A2424">
        <v>2425</v>
      </c>
      <c r="B2424">
        <v>44</v>
      </c>
      <c r="C2424" t="s">
        <v>8</v>
      </c>
      <c r="D2424" t="s">
        <v>18</v>
      </c>
      <c r="E2424" t="s">
        <v>202</v>
      </c>
      <c r="F2424">
        <v>19</v>
      </c>
      <c r="G2424" s="1">
        <v>172955</v>
      </c>
      <c r="H2424" t="s">
        <v>16</v>
      </c>
      <c r="I2424" t="s">
        <v>39</v>
      </c>
    </row>
    <row r="2425" spans="1:9" x14ac:dyDescent="0.3">
      <c r="A2425">
        <v>2426</v>
      </c>
      <c r="B2425">
        <v>40</v>
      </c>
      <c r="C2425" t="s">
        <v>13</v>
      </c>
      <c r="D2425" t="s">
        <v>14</v>
      </c>
      <c r="E2425" t="s">
        <v>95</v>
      </c>
      <c r="F2425">
        <v>16</v>
      </c>
      <c r="G2425" s="1">
        <v>138032</v>
      </c>
      <c r="H2425" t="s">
        <v>16</v>
      </c>
      <c r="I2425" t="s">
        <v>17</v>
      </c>
    </row>
    <row r="2426" spans="1:9" x14ac:dyDescent="0.3">
      <c r="A2426">
        <v>2427</v>
      </c>
      <c r="B2426">
        <v>27</v>
      </c>
      <c r="C2426" t="s">
        <v>8</v>
      </c>
      <c r="D2426" t="s">
        <v>9</v>
      </c>
      <c r="E2426" t="s">
        <v>203</v>
      </c>
      <c r="F2426">
        <v>4</v>
      </c>
      <c r="G2426" s="1">
        <v>82683</v>
      </c>
      <c r="H2426" t="s">
        <v>11</v>
      </c>
      <c r="I2426" t="s">
        <v>44</v>
      </c>
    </row>
    <row r="2427" spans="1:9" x14ac:dyDescent="0.3">
      <c r="A2427">
        <v>2428</v>
      </c>
      <c r="B2427">
        <v>43</v>
      </c>
      <c r="C2427" t="s">
        <v>8</v>
      </c>
      <c r="D2427" t="s">
        <v>14</v>
      </c>
      <c r="E2427" t="s">
        <v>205</v>
      </c>
      <c r="F2427">
        <v>17</v>
      </c>
      <c r="G2427" s="1">
        <v>155414</v>
      </c>
      <c r="H2427" t="s">
        <v>11</v>
      </c>
      <c r="I2427" t="s">
        <v>12</v>
      </c>
    </row>
    <row r="2428" spans="1:9" x14ac:dyDescent="0.3">
      <c r="A2428">
        <v>2429</v>
      </c>
      <c r="B2428">
        <v>49</v>
      </c>
      <c r="C2428" t="s">
        <v>13</v>
      </c>
      <c r="D2428" t="s">
        <v>210</v>
      </c>
      <c r="E2428" t="s">
        <v>204</v>
      </c>
      <c r="F2428">
        <v>25</v>
      </c>
      <c r="G2428" s="1">
        <v>154207</v>
      </c>
      <c r="H2428" t="s">
        <v>20</v>
      </c>
      <c r="I2428" t="s">
        <v>12</v>
      </c>
    </row>
    <row r="2429" spans="1:9" x14ac:dyDescent="0.3">
      <c r="A2429">
        <v>2430</v>
      </c>
      <c r="B2429">
        <v>30</v>
      </c>
      <c r="C2429" t="s">
        <v>8</v>
      </c>
      <c r="D2429" t="s">
        <v>14</v>
      </c>
      <c r="E2429" t="s">
        <v>206</v>
      </c>
      <c r="F2429">
        <v>8</v>
      </c>
      <c r="G2429" s="1">
        <v>107895</v>
      </c>
      <c r="H2429" t="s">
        <v>16</v>
      </c>
      <c r="I2429" t="s">
        <v>12</v>
      </c>
    </row>
    <row r="2430" spans="1:9" x14ac:dyDescent="0.3">
      <c r="A2430">
        <v>2431</v>
      </c>
      <c r="B2430">
        <v>42</v>
      </c>
      <c r="C2430" t="s">
        <v>13</v>
      </c>
      <c r="D2430" t="s">
        <v>9</v>
      </c>
      <c r="E2430" t="s">
        <v>95</v>
      </c>
      <c r="F2430">
        <v>18</v>
      </c>
      <c r="G2430" s="1">
        <v>148446</v>
      </c>
      <c r="H2430" t="s">
        <v>27</v>
      </c>
      <c r="I2430" t="s">
        <v>12</v>
      </c>
    </row>
    <row r="2431" spans="1:9" x14ac:dyDescent="0.3">
      <c r="A2431">
        <v>2432</v>
      </c>
      <c r="B2431">
        <v>26</v>
      </c>
      <c r="C2431" t="s">
        <v>8</v>
      </c>
      <c r="D2431" t="s">
        <v>14</v>
      </c>
      <c r="E2431" t="s">
        <v>205</v>
      </c>
      <c r="F2431">
        <v>4</v>
      </c>
      <c r="G2431" s="1">
        <v>102859</v>
      </c>
      <c r="H2431" t="s">
        <v>11</v>
      </c>
      <c r="I2431" t="s">
        <v>12</v>
      </c>
    </row>
    <row r="2432" spans="1:9" x14ac:dyDescent="0.3">
      <c r="A2432">
        <v>2433</v>
      </c>
      <c r="B2432">
        <v>41</v>
      </c>
      <c r="C2432" t="s">
        <v>13</v>
      </c>
      <c r="D2432" t="s">
        <v>18</v>
      </c>
      <c r="E2432" t="s">
        <v>202</v>
      </c>
      <c r="F2432">
        <v>13</v>
      </c>
      <c r="G2432" s="1">
        <v>138662</v>
      </c>
      <c r="H2432" t="s">
        <v>27</v>
      </c>
      <c r="I2432" t="s">
        <v>28</v>
      </c>
    </row>
    <row r="2433" spans="1:9" x14ac:dyDescent="0.3">
      <c r="A2433">
        <v>2434</v>
      </c>
      <c r="B2433">
        <v>46</v>
      </c>
      <c r="C2433" t="s">
        <v>8</v>
      </c>
      <c r="D2433" t="s">
        <v>9</v>
      </c>
      <c r="E2433" t="s">
        <v>204</v>
      </c>
      <c r="F2433">
        <v>23</v>
      </c>
      <c r="G2433" s="1">
        <v>181699</v>
      </c>
      <c r="H2433" t="s">
        <v>27</v>
      </c>
      <c r="I2433" t="s">
        <v>12</v>
      </c>
    </row>
    <row r="2434" spans="1:9" x14ac:dyDescent="0.3">
      <c r="A2434">
        <v>2435</v>
      </c>
      <c r="B2434">
        <v>57</v>
      </c>
      <c r="C2434" t="s">
        <v>13</v>
      </c>
      <c r="D2434" t="s">
        <v>14</v>
      </c>
      <c r="E2434" t="s">
        <v>205</v>
      </c>
      <c r="F2434">
        <v>33</v>
      </c>
      <c r="G2434" s="1">
        <v>188232</v>
      </c>
      <c r="H2434" t="s">
        <v>20</v>
      </c>
      <c r="I2434" t="s">
        <v>56</v>
      </c>
    </row>
    <row r="2435" spans="1:9" x14ac:dyDescent="0.3">
      <c r="A2435">
        <v>2436</v>
      </c>
      <c r="B2435">
        <v>22</v>
      </c>
      <c r="C2435" t="s">
        <v>13</v>
      </c>
      <c r="D2435" t="s">
        <v>210</v>
      </c>
      <c r="E2435" t="s">
        <v>203</v>
      </c>
      <c r="F2435">
        <v>0</v>
      </c>
      <c r="G2435" s="1">
        <v>51832</v>
      </c>
      <c r="H2435" t="s">
        <v>11</v>
      </c>
      <c r="I2435" t="s">
        <v>12</v>
      </c>
    </row>
    <row r="2436" spans="1:9" x14ac:dyDescent="0.3">
      <c r="A2436">
        <v>2437</v>
      </c>
      <c r="B2436">
        <v>54</v>
      </c>
      <c r="C2436" t="s">
        <v>8</v>
      </c>
      <c r="D2436" t="s">
        <v>18</v>
      </c>
      <c r="E2436" t="s">
        <v>202</v>
      </c>
      <c r="F2436">
        <v>28</v>
      </c>
      <c r="G2436" s="1">
        <v>188484</v>
      </c>
      <c r="H2436" t="s">
        <v>27</v>
      </c>
      <c r="I2436" t="s">
        <v>30</v>
      </c>
    </row>
    <row r="2437" spans="1:9" x14ac:dyDescent="0.3">
      <c r="A2437">
        <v>2438</v>
      </c>
      <c r="B2437">
        <v>42</v>
      </c>
      <c r="C2437" t="s">
        <v>13</v>
      </c>
      <c r="D2437" t="s">
        <v>14</v>
      </c>
      <c r="E2437" t="s">
        <v>95</v>
      </c>
      <c r="F2437">
        <v>16</v>
      </c>
      <c r="G2437" s="1">
        <v>138286</v>
      </c>
      <c r="H2437" t="s">
        <v>11</v>
      </c>
      <c r="I2437" t="s">
        <v>23</v>
      </c>
    </row>
    <row r="2438" spans="1:9" x14ac:dyDescent="0.3">
      <c r="A2438">
        <v>2439</v>
      </c>
      <c r="B2438">
        <v>49</v>
      </c>
      <c r="C2438" t="s">
        <v>8</v>
      </c>
      <c r="D2438" t="s">
        <v>9</v>
      </c>
      <c r="E2438" t="s">
        <v>205</v>
      </c>
      <c r="F2438">
        <v>22</v>
      </c>
      <c r="G2438" s="1">
        <v>181132</v>
      </c>
      <c r="H2438" t="s">
        <v>27</v>
      </c>
      <c r="I2438" t="s">
        <v>28</v>
      </c>
    </row>
    <row r="2439" spans="1:9" x14ac:dyDescent="0.3">
      <c r="A2439">
        <v>2440</v>
      </c>
      <c r="B2439">
        <v>27</v>
      </c>
      <c r="C2439" t="s">
        <v>13</v>
      </c>
      <c r="D2439" t="s">
        <v>14</v>
      </c>
      <c r="E2439" t="s">
        <v>203</v>
      </c>
      <c r="F2439">
        <v>4</v>
      </c>
      <c r="G2439" s="1">
        <v>73938</v>
      </c>
      <c r="H2439" t="s">
        <v>16</v>
      </c>
      <c r="I2439" t="s">
        <v>23</v>
      </c>
    </row>
    <row r="2440" spans="1:9" x14ac:dyDescent="0.3">
      <c r="A2440">
        <v>2441</v>
      </c>
      <c r="B2440">
        <v>36</v>
      </c>
      <c r="C2440" t="s">
        <v>8</v>
      </c>
      <c r="D2440" t="s">
        <v>9</v>
      </c>
      <c r="E2440" t="s">
        <v>204</v>
      </c>
      <c r="F2440">
        <v>14</v>
      </c>
      <c r="G2440" s="1">
        <v>119224</v>
      </c>
      <c r="H2440" t="s">
        <v>16</v>
      </c>
      <c r="I2440" t="s">
        <v>12</v>
      </c>
    </row>
    <row r="2441" spans="1:9" x14ac:dyDescent="0.3">
      <c r="A2441">
        <v>2442</v>
      </c>
      <c r="B2441">
        <v>31</v>
      </c>
      <c r="C2441" t="s">
        <v>13</v>
      </c>
      <c r="D2441" t="s">
        <v>14</v>
      </c>
      <c r="E2441" t="s">
        <v>205</v>
      </c>
      <c r="F2441">
        <v>6</v>
      </c>
      <c r="G2441" s="1">
        <v>101186</v>
      </c>
      <c r="H2441" t="s">
        <v>27</v>
      </c>
      <c r="I2441" t="s">
        <v>28</v>
      </c>
    </row>
    <row r="2442" spans="1:9" x14ac:dyDescent="0.3">
      <c r="A2442">
        <v>2443</v>
      </c>
      <c r="B2442">
        <v>39</v>
      </c>
      <c r="C2442" t="s">
        <v>8</v>
      </c>
      <c r="D2442" t="s">
        <v>14</v>
      </c>
      <c r="E2442" t="s">
        <v>202</v>
      </c>
      <c r="F2442">
        <v>14</v>
      </c>
      <c r="G2442" s="1">
        <v>142360</v>
      </c>
      <c r="H2442" t="s">
        <v>20</v>
      </c>
      <c r="I2442" t="s">
        <v>23</v>
      </c>
    </row>
    <row r="2443" spans="1:9" x14ac:dyDescent="0.3">
      <c r="A2443">
        <v>2444</v>
      </c>
      <c r="B2443">
        <v>41</v>
      </c>
      <c r="C2443" t="s">
        <v>13</v>
      </c>
      <c r="D2443" t="s">
        <v>9</v>
      </c>
      <c r="E2443" t="s">
        <v>204</v>
      </c>
      <c r="F2443">
        <v>20</v>
      </c>
      <c r="G2443" s="1">
        <v>151315</v>
      </c>
      <c r="H2443" t="s">
        <v>32</v>
      </c>
      <c r="I2443" t="s">
        <v>33</v>
      </c>
    </row>
    <row r="2444" spans="1:9" x14ac:dyDescent="0.3">
      <c r="A2444">
        <v>2445</v>
      </c>
      <c r="B2444">
        <v>48</v>
      </c>
      <c r="C2444" t="s">
        <v>8</v>
      </c>
      <c r="D2444" t="s">
        <v>18</v>
      </c>
      <c r="E2444" t="s">
        <v>205</v>
      </c>
      <c r="F2444">
        <v>23</v>
      </c>
      <c r="G2444" s="1">
        <v>181021</v>
      </c>
      <c r="H2444" t="s">
        <v>16</v>
      </c>
      <c r="I2444" t="s">
        <v>12</v>
      </c>
    </row>
    <row r="2445" spans="1:9" x14ac:dyDescent="0.3">
      <c r="A2445">
        <v>2446</v>
      </c>
      <c r="B2445">
        <v>39</v>
      </c>
      <c r="C2445" t="s">
        <v>13</v>
      </c>
      <c r="D2445" t="s">
        <v>14</v>
      </c>
      <c r="E2445" t="s">
        <v>95</v>
      </c>
      <c r="F2445">
        <v>15</v>
      </c>
      <c r="G2445" s="1">
        <v>134641</v>
      </c>
      <c r="H2445" t="s">
        <v>32</v>
      </c>
      <c r="I2445" t="s">
        <v>12</v>
      </c>
    </row>
    <row r="2446" spans="1:9" x14ac:dyDescent="0.3">
      <c r="A2446">
        <v>2447</v>
      </c>
      <c r="B2446">
        <v>48</v>
      </c>
      <c r="C2446" t="s">
        <v>8</v>
      </c>
      <c r="D2446" t="s">
        <v>9</v>
      </c>
      <c r="E2446" t="s">
        <v>206</v>
      </c>
      <c r="F2446">
        <v>23</v>
      </c>
      <c r="G2446" s="1">
        <v>173851</v>
      </c>
      <c r="H2446" t="s">
        <v>32</v>
      </c>
      <c r="I2446" t="s">
        <v>33</v>
      </c>
    </row>
    <row r="2447" spans="1:9" x14ac:dyDescent="0.3">
      <c r="A2447">
        <v>2448</v>
      </c>
      <c r="B2447">
        <v>31</v>
      </c>
      <c r="C2447" t="s">
        <v>209</v>
      </c>
      <c r="D2447" t="s">
        <v>210</v>
      </c>
      <c r="E2447" t="s">
        <v>203</v>
      </c>
      <c r="F2447">
        <v>8</v>
      </c>
      <c r="G2447" s="1">
        <v>104127</v>
      </c>
      <c r="H2447" t="s">
        <v>32</v>
      </c>
      <c r="I2447" t="s">
        <v>12</v>
      </c>
    </row>
    <row r="2448" spans="1:9" x14ac:dyDescent="0.3">
      <c r="A2448">
        <v>2449</v>
      </c>
      <c r="B2448">
        <v>47</v>
      </c>
      <c r="C2448" t="s">
        <v>8</v>
      </c>
      <c r="D2448" t="s">
        <v>14</v>
      </c>
      <c r="E2448" t="s">
        <v>204</v>
      </c>
      <c r="F2448">
        <v>25</v>
      </c>
      <c r="G2448" s="1">
        <v>178859</v>
      </c>
      <c r="H2448" t="s">
        <v>20</v>
      </c>
      <c r="I2448" t="s">
        <v>12</v>
      </c>
    </row>
    <row r="2449" spans="1:9" x14ac:dyDescent="0.3">
      <c r="A2449">
        <v>2450</v>
      </c>
      <c r="B2449">
        <v>29</v>
      </c>
      <c r="C2449" t="s">
        <v>13</v>
      </c>
      <c r="D2449" t="s">
        <v>18</v>
      </c>
      <c r="E2449" t="s">
        <v>205</v>
      </c>
      <c r="F2449">
        <v>5</v>
      </c>
      <c r="G2449" s="1">
        <v>98568</v>
      </c>
      <c r="H2449" t="s">
        <v>32</v>
      </c>
      <c r="I2449" t="s">
        <v>12</v>
      </c>
    </row>
    <row r="2450" spans="1:9" x14ac:dyDescent="0.3">
      <c r="A2450">
        <v>2451</v>
      </c>
      <c r="B2450">
        <v>32</v>
      </c>
      <c r="C2450" t="s">
        <v>8</v>
      </c>
      <c r="D2450" t="s">
        <v>9</v>
      </c>
      <c r="E2450" t="s">
        <v>202</v>
      </c>
      <c r="F2450">
        <v>9</v>
      </c>
      <c r="G2450" s="1">
        <v>104661</v>
      </c>
      <c r="H2450" t="s">
        <v>20</v>
      </c>
      <c r="I2450" t="s">
        <v>23</v>
      </c>
    </row>
    <row r="2451" spans="1:9" x14ac:dyDescent="0.3">
      <c r="A2451">
        <v>2452</v>
      </c>
      <c r="B2451">
        <v>38</v>
      </c>
      <c r="C2451" t="s">
        <v>13</v>
      </c>
      <c r="D2451" t="s">
        <v>14</v>
      </c>
      <c r="E2451" t="s">
        <v>95</v>
      </c>
      <c r="F2451">
        <v>13</v>
      </c>
      <c r="G2451" s="1">
        <v>134858</v>
      </c>
      <c r="H2451" t="s">
        <v>16</v>
      </c>
      <c r="I2451" t="s">
        <v>17</v>
      </c>
    </row>
    <row r="2452" spans="1:9" x14ac:dyDescent="0.3">
      <c r="A2452">
        <v>2453</v>
      </c>
      <c r="B2452">
        <v>34</v>
      </c>
      <c r="C2452" t="s">
        <v>8</v>
      </c>
      <c r="D2452" t="s">
        <v>9</v>
      </c>
      <c r="E2452" t="s">
        <v>203</v>
      </c>
      <c r="F2452">
        <v>10</v>
      </c>
      <c r="G2452" s="1">
        <v>94502</v>
      </c>
      <c r="H2452" t="s">
        <v>11</v>
      </c>
      <c r="I2452" t="s">
        <v>23</v>
      </c>
    </row>
    <row r="2453" spans="1:9" x14ac:dyDescent="0.3">
      <c r="A2453">
        <v>2454</v>
      </c>
      <c r="B2453">
        <v>23</v>
      </c>
      <c r="C2453" t="s">
        <v>209</v>
      </c>
      <c r="D2453" t="s">
        <v>210</v>
      </c>
      <c r="E2453" t="s">
        <v>206</v>
      </c>
      <c r="F2453">
        <v>2</v>
      </c>
      <c r="G2453" s="1">
        <v>62852</v>
      </c>
      <c r="H2453" t="s">
        <v>27</v>
      </c>
      <c r="I2453" t="s">
        <v>12</v>
      </c>
    </row>
    <row r="2454" spans="1:9" x14ac:dyDescent="0.3">
      <c r="A2454">
        <v>2455</v>
      </c>
      <c r="B2454">
        <v>34</v>
      </c>
      <c r="C2454" t="s">
        <v>13</v>
      </c>
      <c r="D2454" t="s">
        <v>9</v>
      </c>
      <c r="E2454" t="s">
        <v>205</v>
      </c>
      <c r="F2454">
        <v>8</v>
      </c>
      <c r="G2454" s="1">
        <v>122485</v>
      </c>
      <c r="H2454" t="s">
        <v>11</v>
      </c>
      <c r="I2454" t="s">
        <v>12</v>
      </c>
    </row>
    <row r="2455" spans="1:9" x14ac:dyDescent="0.3">
      <c r="A2455">
        <v>2456</v>
      </c>
      <c r="B2455">
        <v>25</v>
      </c>
      <c r="C2455" t="s">
        <v>8</v>
      </c>
      <c r="D2455" t="s">
        <v>18</v>
      </c>
      <c r="E2455" t="s">
        <v>202</v>
      </c>
      <c r="F2455">
        <v>12</v>
      </c>
      <c r="G2455" s="1">
        <v>169159</v>
      </c>
      <c r="H2455" t="s">
        <v>27</v>
      </c>
      <c r="I2455" t="s">
        <v>12</v>
      </c>
    </row>
    <row r="2456" spans="1:9" x14ac:dyDescent="0.3">
      <c r="A2456">
        <v>2457</v>
      </c>
      <c r="B2456">
        <v>43</v>
      </c>
      <c r="C2456" t="s">
        <v>8</v>
      </c>
      <c r="D2456" t="s">
        <v>14</v>
      </c>
      <c r="E2456" t="s">
        <v>95</v>
      </c>
      <c r="F2456">
        <v>21</v>
      </c>
      <c r="G2456" s="1">
        <v>187081</v>
      </c>
      <c r="H2456" t="s">
        <v>11</v>
      </c>
      <c r="I2456" t="s">
        <v>23</v>
      </c>
    </row>
    <row r="2457" spans="1:9" x14ac:dyDescent="0.3">
      <c r="A2457">
        <v>2458</v>
      </c>
      <c r="B2457">
        <v>53</v>
      </c>
      <c r="C2457" t="s">
        <v>209</v>
      </c>
      <c r="D2457" t="s">
        <v>210</v>
      </c>
      <c r="E2457" t="s">
        <v>204</v>
      </c>
      <c r="F2457">
        <v>31</v>
      </c>
      <c r="G2457" s="1">
        <v>166109</v>
      </c>
      <c r="H2457" t="s">
        <v>27</v>
      </c>
      <c r="I2457" t="s">
        <v>12</v>
      </c>
    </row>
    <row r="2458" spans="1:9" x14ac:dyDescent="0.3">
      <c r="A2458">
        <v>2459</v>
      </c>
      <c r="B2458">
        <v>27</v>
      </c>
      <c r="C2458" t="s">
        <v>13</v>
      </c>
      <c r="D2458" t="s">
        <v>14</v>
      </c>
      <c r="E2458" t="s">
        <v>206</v>
      </c>
      <c r="F2458">
        <v>5</v>
      </c>
      <c r="G2458" s="1">
        <v>78354</v>
      </c>
      <c r="H2458" t="s">
        <v>27</v>
      </c>
      <c r="I2458" t="s">
        <v>12</v>
      </c>
    </row>
    <row r="2459" spans="1:9" x14ac:dyDescent="0.3">
      <c r="A2459">
        <v>2460</v>
      </c>
      <c r="B2459">
        <v>25</v>
      </c>
      <c r="C2459" t="s">
        <v>8</v>
      </c>
      <c r="D2459" t="s">
        <v>9</v>
      </c>
      <c r="E2459" t="s">
        <v>203</v>
      </c>
      <c r="F2459">
        <v>2</v>
      </c>
      <c r="G2459" s="1">
        <v>90249</v>
      </c>
      <c r="H2459" t="s">
        <v>27</v>
      </c>
      <c r="I2459" t="s">
        <v>30</v>
      </c>
    </row>
    <row r="2460" spans="1:9" x14ac:dyDescent="0.3">
      <c r="A2460">
        <v>2461</v>
      </c>
      <c r="B2460">
        <v>29</v>
      </c>
      <c r="C2460" t="s">
        <v>13</v>
      </c>
      <c r="D2460" t="s">
        <v>14</v>
      </c>
      <c r="E2460" t="s">
        <v>95</v>
      </c>
      <c r="F2460">
        <v>6</v>
      </c>
      <c r="G2460" s="1">
        <v>132720</v>
      </c>
      <c r="H2460" t="s">
        <v>16</v>
      </c>
      <c r="I2460" t="s">
        <v>39</v>
      </c>
    </row>
    <row r="2461" spans="1:9" x14ac:dyDescent="0.3">
      <c r="A2461">
        <v>2462</v>
      </c>
      <c r="B2461">
        <v>52</v>
      </c>
      <c r="C2461" t="s">
        <v>8</v>
      </c>
      <c r="D2461" t="s">
        <v>18</v>
      </c>
      <c r="E2461" t="s">
        <v>202</v>
      </c>
      <c r="F2461">
        <v>23</v>
      </c>
      <c r="G2461" s="1">
        <v>161568</v>
      </c>
      <c r="H2461" t="s">
        <v>16</v>
      </c>
      <c r="I2461" t="s">
        <v>17</v>
      </c>
    </row>
    <row r="2462" spans="1:9" x14ac:dyDescent="0.3">
      <c r="A2462">
        <v>2463</v>
      </c>
      <c r="B2462">
        <v>41</v>
      </c>
      <c r="C2462" t="s">
        <v>8</v>
      </c>
      <c r="D2462" t="s">
        <v>14</v>
      </c>
      <c r="E2462" t="s">
        <v>206</v>
      </c>
      <c r="F2462">
        <v>13</v>
      </c>
      <c r="G2462" s="1">
        <v>127346</v>
      </c>
      <c r="H2462" t="s">
        <v>16</v>
      </c>
      <c r="I2462" t="s">
        <v>23</v>
      </c>
    </row>
    <row r="2463" spans="1:9" x14ac:dyDescent="0.3">
      <c r="A2463">
        <v>2464</v>
      </c>
      <c r="B2463">
        <v>49</v>
      </c>
      <c r="C2463" t="s">
        <v>13</v>
      </c>
      <c r="D2463" t="s">
        <v>9</v>
      </c>
      <c r="E2463" t="s">
        <v>203</v>
      </c>
      <c r="F2463">
        <v>19</v>
      </c>
      <c r="G2463" s="1">
        <v>120177</v>
      </c>
      <c r="H2463" t="s">
        <v>20</v>
      </c>
      <c r="I2463" t="s">
        <v>12</v>
      </c>
    </row>
    <row r="2464" spans="1:9" x14ac:dyDescent="0.3">
      <c r="A2464">
        <v>2465</v>
      </c>
      <c r="B2464">
        <v>25</v>
      </c>
      <c r="C2464" t="s">
        <v>209</v>
      </c>
      <c r="D2464" t="s">
        <v>210</v>
      </c>
      <c r="E2464" t="s">
        <v>205</v>
      </c>
      <c r="F2464">
        <v>2</v>
      </c>
      <c r="G2464" s="1">
        <v>69032</v>
      </c>
      <c r="H2464" t="s">
        <v>16</v>
      </c>
      <c r="I2464" t="s">
        <v>39</v>
      </c>
    </row>
    <row r="2465" spans="1:9" x14ac:dyDescent="0.3">
      <c r="A2465">
        <v>2466</v>
      </c>
      <c r="B2465">
        <v>35</v>
      </c>
      <c r="C2465" t="s">
        <v>8</v>
      </c>
      <c r="D2465" t="s">
        <v>14</v>
      </c>
      <c r="E2465" t="s">
        <v>204</v>
      </c>
      <c r="F2465">
        <v>8</v>
      </c>
      <c r="G2465" s="1">
        <v>101332</v>
      </c>
      <c r="H2465" t="s">
        <v>27</v>
      </c>
      <c r="I2465" t="s">
        <v>12</v>
      </c>
    </row>
    <row r="2466" spans="1:9" x14ac:dyDescent="0.3">
      <c r="A2466">
        <v>2467</v>
      </c>
      <c r="B2466">
        <v>57</v>
      </c>
      <c r="C2466" t="s">
        <v>13</v>
      </c>
      <c r="D2466" t="s">
        <v>18</v>
      </c>
      <c r="E2466" t="s">
        <v>205</v>
      </c>
      <c r="F2466">
        <v>30</v>
      </c>
      <c r="G2466" s="1">
        <v>121450</v>
      </c>
      <c r="H2466" t="s">
        <v>20</v>
      </c>
      <c r="I2466" t="s">
        <v>56</v>
      </c>
    </row>
    <row r="2467" spans="1:9" x14ac:dyDescent="0.3">
      <c r="A2467">
        <v>2468</v>
      </c>
      <c r="B2467">
        <v>35</v>
      </c>
      <c r="C2467" t="s">
        <v>13</v>
      </c>
      <c r="D2467" t="s">
        <v>9</v>
      </c>
      <c r="E2467" t="s">
        <v>204</v>
      </c>
      <c r="F2467">
        <v>12</v>
      </c>
      <c r="G2467" s="1">
        <v>166375</v>
      </c>
      <c r="H2467" t="s">
        <v>27</v>
      </c>
      <c r="I2467" t="s">
        <v>12</v>
      </c>
    </row>
    <row r="2468" spans="1:9" x14ac:dyDescent="0.3">
      <c r="A2468">
        <v>2469</v>
      </c>
      <c r="B2468">
        <v>43</v>
      </c>
      <c r="C2468" t="s">
        <v>8</v>
      </c>
      <c r="D2468" t="s">
        <v>14</v>
      </c>
      <c r="E2468" t="s">
        <v>95</v>
      </c>
      <c r="F2468">
        <v>21</v>
      </c>
      <c r="G2468" s="1">
        <v>185119</v>
      </c>
      <c r="H2468" t="s">
        <v>20</v>
      </c>
      <c r="I2468" t="s">
        <v>12</v>
      </c>
    </row>
    <row r="2469" spans="1:9" x14ac:dyDescent="0.3">
      <c r="A2469">
        <v>2470</v>
      </c>
      <c r="B2469">
        <v>37</v>
      </c>
      <c r="C2469" t="s">
        <v>13</v>
      </c>
      <c r="D2469" t="s">
        <v>9</v>
      </c>
      <c r="E2469" t="s">
        <v>205</v>
      </c>
      <c r="F2469">
        <v>10</v>
      </c>
      <c r="G2469" s="1">
        <v>149217</v>
      </c>
      <c r="H2469" t="s">
        <v>27</v>
      </c>
      <c r="I2469" t="s">
        <v>30</v>
      </c>
    </row>
    <row r="2470" spans="1:9" x14ac:dyDescent="0.3">
      <c r="A2470">
        <v>2471</v>
      </c>
      <c r="B2470">
        <v>50</v>
      </c>
      <c r="C2470" t="s">
        <v>8</v>
      </c>
      <c r="D2470" t="s">
        <v>14</v>
      </c>
      <c r="E2470" t="s">
        <v>202</v>
      </c>
      <c r="F2470">
        <v>21</v>
      </c>
      <c r="G2470" s="1">
        <v>166512</v>
      </c>
      <c r="H2470" t="s">
        <v>11</v>
      </c>
      <c r="I2470" t="s">
        <v>12</v>
      </c>
    </row>
    <row r="2471" spans="1:9" x14ac:dyDescent="0.3">
      <c r="A2471">
        <v>2472</v>
      </c>
      <c r="B2471">
        <v>52</v>
      </c>
      <c r="C2471" t="s">
        <v>13</v>
      </c>
      <c r="D2471" t="s">
        <v>14</v>
      </c>
      <c r="E2471" t="s">
        <v>95</v>
      </c>
      <c r="F2471">
        <v>28</v>
      </c>
      <c r="G2471" s="1">
        <v>186963</v>
      </c>
      <c r="H2471" t="s">
        <v>27</v>
      </c>
      <c r="I2471" t="s">
        <v>28</v>
      </c>
    </row>
    <row r="2472" spans="1:9" x14ac:dyDescent="0.3">
      <c r="A2472">
        <v>2473</v>
      </c>
      <c r="B2472">
        <v>26</v>
      </c>
      <c r="C2472" t="s">
        <v>8</v>
      </c>
      <c r="D2472" t="s">
        <v>9</v>
      </c>
      <c r="E2472" t="s">
        <v>203</v>
      </c>
      <c r="F2472">
        <v>3</v>
      </c>
      <c r="G2472" s="1">
        <v>75072</v>
      </c>
      <c r="H2472" t="s">
        <v>20</v>
      </c>
      <c r="I2472" t="s">
        <v>23</v>
      </c>
    </row>
    <row r="2473" spans="1:9" x14ac:dyDescent="0.3">
      <c r="A2473">
        <v>2474</v>
      </c>
      <c r="B2473">
        <v>34</v>
      </c>
      <c r="C2473" t="s">
        <v>13</v>
      </c>
      <c r="D2473" t="s">
        <v>14</v>
      </c>
      <c r="E2473" t="s">
        <v>205</v>
      </c>
      <c r="F2473">
        <v>10</v>
      </c>
      <c r="G2473" s="1">
        <v>163398</v>
      </c>
      <c r="H2473" t="s">
        <v>27</v>
      </c>
      <c r="I2473" t="s">
        <v>30</v>
      </c>
    </row>
    <row r="2474" spans="1:9" x14ac:dyDescent="0.3">
      <c r="A2474">
        <v>2475</v>
      </c>
      <c r="B2474">
        <v>30</v>
      </c>
      <c r="C2474" t="s">
        <v>8</v>
      </c>
      <c r="D2474" t="s">
        <v>210</v>
      </c>
      <c r="E2474" t="s">
        <v>204</v>
      </c>
      <c r="F2474">
        <v>11</v>
      </c>
      <c r="G2474" s="1">
        <v>103947</v>
      </c>
      <c r="H2474" t="s">
        <v>20</v>
      </c>
      <c r="I2474" t="s">
        <v>56</v>
      </c>
    </row>
    <row r="2475" spans="1:9" x14ac:dyDescent="0.3">
      <c r="A2475">
        <v>2476</v>
      </c>
      <c r="B2475">
        <v>60</v>
      </c>
      <c r="C2475" t="s">
        <v>13</v>
      </c>
      <c r="D2475" t="s">
        <v>18</v>
      </c>
      <c r="E2475" t="s">
        <v>202</v>
      </c>
      <c r="F2475">
        <v>33</v>
      </c>
      <c r="G2475" s="1">
        <v>179180</v>
      </c>
      <c r="H2475" t="s">
        <v>32</v>
      </c>
      <c r="I2475" t="s">
        <v>23</v>
      </c>
    </row>
    <row r="2476" spans="1:9" x14ac:dyDescent="0.3">
      <c r="A2476">
        <v>2477</v>
      </c>
      <c r="B2476">
        <v>50</v>
      </c>
      <c r="C2476" t="s">
        <v>8</v>
      </c>
      <c r="D2476" t="s">
        <v>9</v>
      </c>
      <c r="E2476" t="s">
        <v>203</v>
      </c>
      <c r="F2476">
        <v>23</v>
      </c>
      <c r="G2476" s="1">
        <v>175966</v>
      </c>
      <c r="H2476" t="s">
        <v>32</v>
      </c>
      <c r="I2476" t="s">
        <v>23</v>
      </c>
    </row>
    <row r="2477" spans="1:9" x14ac:dyDescent="0.3">
      <c r="A2477">
        <v>2478</v>
      </c>
      <c r="B2477">
        <v>58</v>
      </c>
      <c r="C2477" t="s">
        <v>8</v>
      </c>
      <c r="D2477" t="s">
        <v>14</v>
      </c>
      <c r="E2477" t="s">
        <v>95</v>
      </c>
      <c r="F2477">
        <v>27</v>
      </c>
      <c r="G2477" s="1">
        <v>190004</v>
      </c>
      <c r="H2477" t="s">
        <v>16</v>
      </c>
      <c r="I2477" t="s">
        <v>12</v>
      </c>
    </row>
    <row r="2478" spans="1:9" x14ac:dyDescent="0.3">
      <c r="A2478">
        <v>2479</v>
      </c>
      <c r="B2478">
        <v>35</v>
      </c>
      <c r="C2478" t="s">
        <v>13</v>
      </c>
      <c r="D2478" t="s">
        <v>14</v>
      </c>
      <c r="E2478" t="s">
        <v>205</v>
      </c>
      <c r="F2478">
        <v>10</v>
      </c>
      <c r="G2478" s="1">
        <v>152039</v>
      </c>
      <c r="H2478" t="s">
        <v>32</v>
      </c>
      <c r="I2478" t="s">
        <v>23</v>
      </c>
    </row>
    <row r="2479" spans="1:9" x14ac:dyDescent="0.3">
      <c r="A2479">
        <v>2480</v>
      </c>
      <c r="B2479">
        <v>28</v>
      </c>
      <c r="C2479" t="s">
        <v>8</v>
      </c>
      <c r="D2479" t="s">
        <v>14</v>
      </c>
      <c r="E2479" t="s">
        <v>206</v>
      </c>
      <c r="F2479">
        <v>5</v>
      </c>
      <c r="G2479" s="1">
        <v>76742</v>
      </c>
      <c r="H2479" t="s">
        <v>16</v>
      </c>
      <c r="I2479" t="s">
        <v>23</v>
      </c>
    </row>
    <row r="2480" spans="1:9" x14ac:dyDescent="0.3">
      <c r="A2480">
        <v>2481</v>
      </c>
      <c r="B2480">
        <v>57</v>
      </c>
      <c r="C2480" t="s">
        <v>13</v>
      </c>
      <c r="D2480" t="s">
        <v>18</v>
      </c>
      <c r="E2480" t="s">
        <v>202</v>
      </c>
      <c r="F2480">
        <v>33</v>
      </c>
      <c r="G2480" s="1">
        <v>191790</v>
      </c>
      <c r="H2480" t="s">
        <v>27</v>
      </c>
      <c r="I2480" t="s">
        <v>30</v>
      </c>
    </row>
    <row r="2481" spans="1:9" x14ac:dyDescent="0.3">
      <c r="A2481">
        <v>2482</v>
      </c>
      <c r="B2481">
        <v>46</v>
      </c>
      <c r="C2481" t="s">
        <v>13</v>
      </c>
      <c r="D2481" t="s">
        <v>9</v>
      </c>
      <c r="E2481" t="s">
        <v>95</v>
      </c>
      <c r="F2481">
        <v>20</v>
      </c>
      <c r="G2481" s="1">
        <v>139398</v>
      </c>
      <c r="H2481" t="s">
        <v>27</v>
      </c>
      <c r="I2481" t="s">
        <v>12</v>
      </c>
    </row>
    <row r="2482" spans="1:9" x14ac:dyDescent="0.3">
      <c r="A2482">
        <v>2483</v>
      </c>
      <c r="B2482">
        <v>28</v>
      </c>
      <c r="C2482" t="s">
        <v>8</v>
      </c>
      <c r="D2482" t="s">
        <v>210</v>
      </c>
      <c r="E2482" t="s">
        <v>203</v>
      </c>
      <c r="F2482">
        <v>7</v>
      </c>
      <c r="G2482" s="1">
        <v>95845</v>
      </c>
      <c r="H2482" t="s">
        <v>27</v>
      </c>
      <c r="I2482" t="s">
        <v>12</v>
      </c>
    </row>
    <row r="2483" spans="1:9" x14ac:dyDescent="0.3">
      <c r="A2483">
        <v>2484</v>
      </c>
      <c r="B2483">
        <v>34</v>
      </c>
      <c r="C2483" t="s">
        <v>8</v>
      </c>
      <c r="D2483" t="s">
        <v>14</v>
      </c>
      <c r="E2483" t="s">
        <v>205</v>
      </c>
      <c r="F2483">
        <v>12</v>
      </c>
      <c r="G2483" s="1">
        <v>160976</v>
      </c>
      <c r="H2483" t="s">
        <v>27</v>
      </c>
      <c r="I2483" t="s">
        <v>12</v>
      </c>
    </row>
    <row r="2484" spans="1:9" x14ac:dyDescent="0.3">
      <c r="A2484">
        <v>2485</v>
      </c>
      <c r="B2484">
        <v>33</v>
      </c>
      <c r="C2484" t="s">
        <v>13</v>
      </c>
      <c r="D2484" t="s">
        <v>14</v>
      </c>
      <c r="E2484" t="s">
        <v>204</v>
      </c>
      <c r="F2484">
        <v>9</v>
      </c>
      <c r="G2484" s="1">
        <v>126753</v>
      </c>
      <c r="H2484" t="s">
        <v>32</v>
      </c>
      <c r="I2484" t="s">
        <v>12</v>
      </c>
    </row>
    <row r="2485" spans="1:9" x14ac:dyDescent="0.3">
      <c r="A2485">
        <v>2486</v>
      </c>
      <c r="B2485">
        <v>37</v>
      </c>
      <c r="C2485" t="s">
        <v>209</v>
      </c>
      <c r="D2485" t="s">
        <v>14</v>
      </c>
      <c r="E2485" t="s">
        <v>205</v>
      </c>
      <c r="F2485">
        <v>14</v>
      </c>
      <c r="G2485" s="1">
        <v>161393</v>
      </c>
      <c r="H2485" t="s">
        <v>16</v>
      </c>
      <c r="I2485" t="s">
        <v>23</v>
      </c>
    </row>
    <row r="2486" spans="1:9" x14ac:dyDescent="0.3">
      <c r="A2486">
        <v>2487</v>
      </c>
      <c r="B2486">
        <v>33</v>
      </c>
      <c r="C2486" t="s">
        <v>8</v>
      </c>
      <c r="D2486" t="s">
        <v>14</v>
      </c>
      <c r="E2486" t="s">
        <v>95</v>
      </c>
      <c r="F2486">
        <v>8</v>
      </c>
      <c r="G2486" s="1">
        <v>139817</v>
      </c>
      <c r="H2486" t="s">
        <v>32</v>
      </c>
      <c r="I2486" t="s">
        <v>12</v>
      </c>
    </row>
    <row r="2487" spans="1:9" x14ac:dyDescent="0.3">
      <c r="A2487">
        <v>2488</v>
      </c>
      <c r="B2487">
        <v>53</v>
      </c>
      <c r="C2487" t="s">
        <v>8</v>
      </c>
      <c r="D2487" t="s">
        <v>18</v>
      </c>
      <c r="E2487" t="s">
        <v>202</v>
      </c>
      <c r="F2487">
        <v>25</v>
      </c>
      <c r="G2487" s="1">
        <v>181714</v>
      </c>
      <c r="H2487" t="s">
        <v>27</v>
      </c>
      <c r="I2487" t="s">
        <v>12</v>
      </c>
    </row>
    <row r="2488" spans="1:9" x14ac:dyDescent="0.3">
      <c r="A2488">
        <v>2489</v>
      </c>
      <c r="B2488">
        <v>35</v>
      </c>
      <c r="C2488" t="s">
        <v>13</v>
      </c>
      <c r="D2488" t="s">
        <v>9</v>
      </c>
      <c r="E2488" t="s">
        <v>203</v>
      </c>
      <c r="F2488">
        <v>10</v>
      </c>
      <c r="G2488" s="1">
        <v>114776</v>
      </c>
      <c r="H2488" t="s">
        <v>16</v>
      </c>
      <c r="I2488" t="s">
        <v>23</v>
      </c>
    </row>
    <row r="2489" spans="1:9" x14ac:dyDescent="0.3">
      <c r="A2489">
        <v>2490</v>
      </c>
      <c r="B2489">
        <v>30</v>
      </c>
      <c r="C2489" t="s">
        <v>8</v>
      </c>
      <c r="D2489" t="s">
        <v>14</v>
      </c>
      <c r="E2489" t="s">
        <v>205</v>
      </c>
      <c r="F2489">
        <v>6</v>
      </c>
      <c r="G2489" s="1">
        <v>105725</v>
      </c>
      <c r="H2489" t="s">
        <v>27</v>
      </c>
      <c r="I2489" t="s">
        <v>30</v>
      </c>
    </row>
    <row r="2490" spans="1:9" x14ac:dyDescent="0.3">
      <c r="A2490">
        <v>2491</v>
      </c>
      <c r="B2490">
        <v>24</v>
      </c>
      <c r="C2490" t="s">
        <v>13</v>
      </c>
      <c r="D2490" t="s">
        <v>210</v>
      </c>
      <c r="E2490" t="s">
        <v>204</v>
      </c>
      <c r="F2490">
        <v>1</v>
      </c>
      <c r="G2490" s="1">
        <v>52731</v>
      </c>
      <c r="H2490" t="s">
        <v>20</v>
      </c>
      <c r="I2490" t="s">
        <v>56</v>
      </c>
    </row>
    <row r="2491" spans="1:9" x14ac:dyDescent="0.3">
      <c r="A2491">
        <v>2492</v>
      </c>
      <c r="B2491">
        <v>36</v>
      </c>
      <c r="C2491" t="s">
        <v>8</v>
      </c>
      <c r="D2491" t="s">
        <v>14</v>
      </c>
      <c r="E2491" t="s">
        <v>206</v>
      </c>
      <c r="F2491">
        <v>8</v>
      </c>
      <c r="G2491" s="1">
        <v>106492</v>
      </c>
      <c r="H2491" t="s">
        <v>27</v>
      </c>
      <c r="I2491" t="s">
        <v>30</v>
      </c>
    </row>
    <row r="2492" spans="1:9" x14ac:dyDescent="0.3">
      <c r="A2492">
        <v>2493</v>
      </c>
      <c r="B2492">
        <v>27</v>
      </c>
      <c r="C2492" t="s">
        <v>13</v>
      </c>
      <c r="D2492" t="s">
        <v>9</v>
      </c>
      <c r="E2492" t="s">
        <v>205</v>
      </c>
      <c r="F2492">
        <v>4</v>
      </c>
      <c r="G2492" s="1">
        <v>73895</v>
      </c>
      <c r="H2492" t="s">
        <v>20</v>
      </c>
      <c r="I2492" t="s">
        <v>56</v>
      </c>
    </row>
    <row r="2493" spans="1:9" x14ac:dyDescent="0.3">
      <c r="A2493">
        <v>2494</v>
      </c>
      <c r="B2493">
        <v>23</v>
      </c>
      <c r="C2493" t="s">
        <v>8</v>
      </c>
      <c r="D2493" t="s">
        <v>18</v>
      </c>
      <c r="E2493" t="s">
        <v>202</v>
      </c>
      <c r="F2493">
        <v>1</v>
      </c>
      <c r="G2493" s="1">
        <v>119836</v>
      </c>
      <c r="H2493" t="s">
        <v>11</v>
      </c>
      <c r="I2493" t="s">
        <v>35</v>
      </c>
    </row>
    <row r="2494" spans="1:9" x14ac:dyDescent="0.3">
      <c r="A2494">
        <v>2495</v>
      </c>
      <c r="B2494">
        <v>28</v>
      </c>
      <c r="C2494" t="s">
        <v>13</v>
      </c>
      <c r="D2494" t="s">
        <v>14</v>
      </c>
      <c r="E2494" t="s">
        <v>95</v>
      </c>
      <c r="F2494">
        <v>5</v>
      </c>
      <c r="G2494" s="1">
        <v>99747</v>
      </c>
      <c r="H2494" t="s">
        <v>32</v>
      </c>
      <c r="I2494" t="s">
        <v>33</v>
      </c>
    </row>
    <row r="2495" spans="1:9" x14ac:dyDescent="0.3">
      <c r="A2495">
        <v>2496</v>
      </c>
      <c r="B2495">
        <v>52</v>
      </c>
      <c r="C2495" t="s">
        <v>8</v>
      </c>
      <c r="D2495" t="s">
        <v>9</v>
      </c>
      <c r="E2495" t="s">
        <v>203</v>
      </c>
      <c r="F2495">
        <v>25</v>
      </c>
      <c r="G2495" s="1">
        <v>168287</v>
      </c>
      <c r="H2495" t="s">
        <v>16</v>
      </c>
      <c r="I2495" t="s">
        <v>12</v>
      </c>
    </row>
    <row r="2496" spans="1:9" x14ac:dyDescent="0.3">
      <c r="A2496">
        <v>2497</v>
      </c>
      <c r="B2496">
        <v>28</v>
      </c>
      <c r="C2496" t="s">
        <v>13</v>
      </c>
      <c r="D2496" t="s">
        <v>14</v>
      </c>
      <c r="E2496" t="s">
        <v>205</v>
      </c>
      <c r="F2496">
        <v>7</v>
      </c>
      <c r="G2496" s="1">
        <v>115920</v>
      </c>
      <c r="H2496" t="s">
        <v>32</v>
      </c>
      <c r="I2496" t="s">
        <v>23</v>
      </c>
    </row>
    <row r="2497" spans="1:9" x14ac:dyDescent="0.3">
      <c r="A2497">
        <v>2498</v>
      </c>
      <c r="B2497">
        <v>32</v>
      </c>
      <c r="C2497" t="s">
        <v>8</v>
      </c>
      <c r="D2497" t="s">
        <v>14</v>
      </c>
      <c r="E2497" t="s">
        <v>204</v>
      </c>
      <c r="F2497">
        <v>11</v>
      </c>
      <c r="G2497" s="1">
        <v>128078</v>
      </c>
      <c r="H2497" t="s">
        <v>16</v>
      </c>
      <c r="I2497" t="s">
        <v>17</v>
      </c>
    </row>
    <row r="2498" spans="1:9" x14ac:dyDescent="0.3">
      <c r="A2498">
        <v>2499</v>
      </c>
      <c r="B2498">
        <v>24</v>
      </c>
      <c r="C2498" t="s">
        <v>13</v>
      </c>
      <c r="D2498" t="s">
        <v>9</v>
      </c>
      <c r="E2498" t="s">
        <v>206</v>
      </c>
      <c r="F2498">
        <v>1</v>
      </c>
      <c r="G2498" s="1">
        <v>51265</v>
      </c>
      <c r="H2498" t="s">
        <v>11</v>
      </c>
      <c r="I2498" t="s">
        <v>44</v>
      </c>
    </row>
    <row r="2499" spans="1:9" x14ac:dyDescent="0.3">
      <c r="A2499">
        <v>2500</v>
      </c>
      <c r="B2499">
        <v>43</v>
      </c>
      <c r="C2499" t="s">
        <v>8</v>
      </c>
      <c r="D2499" t="s">
        <v>210</v>
      </c>
      <c r="E2499" t="s">
        <v>95</v>
      </c>
      <c r="F2499">
        <v>22</v>
      </c>
      <c r="G2499" s="1">
        <v>165919</v>
      </c>
      <c r="H2499" t="s">
        <v>32</v>
      </c>
      <c r="I2499" t="s">
        <v>33</v>
      </c>
    </row>
    <row r="2500" spans="1:9" x14ac:dyDescent="0.3">
      <c r="A2500">
        <v>2501</v>
      </c>
      <c r="B2500">
        <v>60</v>
      </c>
      <c r="C2500" t="s">
        <v>13</v>
      </c>
      <c r="D2500" t="s">
        <v>18</v>
      </c>
      <c r="E2500" t="s">
        <v>202</v>
      </c>
      <c r="F2500">
        <v>34</v>
      </c>
      <c r="G2500" s="1">
        <v>188651</v>
      </c>
      <c r="H2500" t="s">
        <v>27</v>
      </c>
      <c r="I2500" t="s">
        <v>28</v>
      </c>
    </row>
    <row r="2501" spans="1:9" x14ac:dyDescent="0.3">
      <c r="A2501">
        <v>2502</v>
      </c>
      <c r="B2501">
        <v>24</v>
      </c>
      <c r="C2501" t="s">
        <v>8</v>
      </c>
      <c r="D2501" t="s">
        <v>14</v>
      </c>
      <c r="E2501" t="s">
        <v>203</v>
      </c>
      <c r="F2501">
        <v>0</v>
      </c>
      <c r="G2501" s="1">
        <v>55538</v>
      </c>
      <c r="H2501" t="s">
        <v>16</v>
      </c>
      <c r="I2501" t="s">
        <v>17</v>
      </c>
    </row>
    <row r="2502" spans="1:9" x14ac:dyDescent="0.3">
      <c r="A2502">
        <v>2503</v>
      </c>
      <c r="B2502">
        <v>55</v>
      </c>
      <c r="C2502" t="s">
        <v>8</v>
      </c>
      <c r="D2502" t="s">
        <v>9</v>
      </c>
      <c r="E2502" t="s">
        <v>204</v>
      </c>
      <c r="F2502">
        <v>28</v>
      </c>
      <c r="G2502" s="1">
        <v>193964</v>
      </c>
      <c r="H2502" t="s">
        <v>32</v>
      </c>
      <c r="I2502" t="s">
        <v>23</v>
      </c>
    </row>
    <row r="2503" spans="1:9" x14ac:dyDescent="0.3">
      <c r="A2503">
        <v>2504</v>
      </c>
      <c r="B2503">
        <v>29</v>
      </c>
      <c r="C2503" t="s">
        <v>13</v>
      </c>
      <c r="D2503" t="s">
        <v>14</v>
      </c>
      <c r="E2503" t="s">
        <v>205</v>
      </c>
      <c r="F2503">
        <v>4</v>
      </c>
      <c r="G2503" s="1">
        <v>104702</v>
      </c>
      <c r="H2503" t="s">
        <v>27</v>
      </c>
      <c r="I2503" t="s">
        <v>12</v>
      </c>
    </row>
    <row r="2504" spans="1:9" x14ac:dyDescent="0.3">
      <c r="A2504">
        <v>2505</v>
      </c>
      <c r="B2504">
        <v>44</v>
      </c>
      <c r="C2504" t="s">
        <v>8</v>
      </c>
      <c r="D2504" t="s">
        <v>18</v>
      </c>
      <c r="E2504" t="s">
        <v>202</v>
      </c>
      <c r="F2504">
        <v>19</v>
      </c>
      <c r="G2504" s="1">
        <v>172955</v>
      </c>
      <c r="H2504" t="s">
        <v>11</v>
      </c>
      <c r="I2504" t="s">
        <v>44</v>
      </c>
    </row>
    <row r="2505" spans="1:9" x14ac:dyDescent="0.3">
      <c r="A2505">
        <v>2506</v>
      </c>
      <c r="B2505">
        <v>40</v>
      </c>
      <c r="C2505" t="s">
        <v>13</v>
      </c>
      <c r="D2505" t="s">
        <v>14</v>
      </c>
      <c r="E2505" t="s">
        <v>95</v>
      </c>
      <c r="F2505">
        <v>16</v>
      </c>
      <c r="G2505" s="1">
        <v>138032</v>
      </c>
      <c r="H2505" t="s">
        <v>27</v>
      </c>
      <c r="I2505" t="s">
        <v>28</v>
      </c>
    </row>
    <row r="2506" spans="1:9" x14ac:dyDescent="0.3">
      <c r="A2506">
        <v>2507</v>
      </c>
      <c r="B2506">
        <v>27</v>
      </c>
      <c r="C2506" t="s">
        <v>8</v>
      </c>
      <c r="D2506" t="s">
        <v>9</v>
      </c>
      <c r="E2506" t="s">
        <v>203</v>
      </c>
      <c r="F2506">
        <v>4</v>
      </c>
      <c r="G2506" s="1">
        <v>82683</v>
      </c>
      <c r="H2506" t="s">
        <v>27</v>
      </c>
      <c r="I2506" t="s">
        <v>30</v>
      </c>
    </row>
    <row r="2507" spans="1:9" x14ac:dyDescent="0.3">
      <c r="A2507">
        <v>2508</v>
      </c>
      <c r="B2507">
        <v>43</v>
      </c>
      <c r="C2507" t="s">
        <v>8</v>
      </c>
      <c r="D2507" t="s">
        <v>14</v>
      </c>
      <c r="E2507" t="s">
        <v>205</v>
      </c>
      <c r="F2507">
        <v>17</v>
      </c>
      <c r="G2507" s="1">
        <v>155414</v>
      </c>
      <c r="H2507" t="s">
        <v>27</v>
      </c>
      <c r="I2507" t="s">
        <v>30</v>
      </c>
    </row>
    <row r="2508" spans="1:9" x14ac:dyDescent="0.3">
      <c r="A2508">
        <v>2509</v>
      </c>
      <c r="B2508">
        <v>49</v>
      </c>
      <c r="C2508" t="s">
        <v>13</v>
      </c>
      <c r="D2508" t="s">
        <v>210</v>
      </c>
      <c r="E2508" t="s">
        <v>204</v>
      </c>
      <c r="F2508">
        <v>25</v>
      </c>
      <c r="G2508" s="1">
        <v>154207</v>
      </c>
      <c r="H2508" t="s">
        <v>11</v>
      </c>
      <c r="I2508" t="s">
        <v>23</v>
      </c>
    </row>
    <row r="2509" spans="1:9" x14ac:dyDescent="0.3">
      <c r="A2509">
        <v>2510</v>
      </c>
      <c r="B2509">
        <v>30</v>
      </c>
      <c r="C2509" t="s">
        <v>8</v>
      </c>
      <c r="D2509" t="s">
        <v>14</v>
      </c>
      <c r="E2509" t="s">
        <v>206</v>
      </c>
      <c r="F2509">
        <v>8</v>
      </c>
      <c r="G2509" s="1">
        <v>107895</v>
      </c>
      <c r="H2509" t="s">
        <v>20</v>
      </c>
      <c r="I2509" t="s">
        <v>12</v>
      </c>
    </row>
    <row r="2510" spans="1:9" x14ac:dyDescent="0.3">
      <c r="A2510">
        <v>2511</v>
      </c>
      <c r="B2510">
        <v>42</v>
      </c>
      <c r="C2510" t="s">
        <v>13</v>
      </c>
      <c r="D2510" t="s">
        <v>9</v>
      </c>
      <c r="E2510" t="s">
        <v>95</v>
      </c>
      <c r="F2510">
        <v>18</v>
      </c>
      <c r="G2510" s="1">
        <v>148446</v>
      </c>
      <c r="H2510" t="s">
        <v>20</v>
      </c>
      <c r="I2510" t="s">
        <v>23</v>
      </c>
    </row>
    <row r="2511" spans="1:9" x14ac:dyDescent="0.3">
      <c r="A2511">
        <v>2512</v>
      </c>
      <c r="B2511">
        <v>26</v>
      </c>
      <c r="C2511" t="s">
        <v>8</v>
      </c>
      <c r="D2511" t="s">
        <v>14</v>
      </c>
      <c r="E2511" t="s">
        <v>205</v>
      </c>
      <c r="F2511">
        <v>4</v>
      </c>
      <c r="G2511" s="1">
        <v>102859</v>
      </c>
      <c r="H2511" t="s">
        <v>11</v>
      </c>
      <c r="I2511" t="s">
        <v>35</v>
      </c>
    </row>
    <row r="2512" spans="1:9" x14ac:dyDescent="0.3">
      <c r="A2512">
        <v>2513</v>
      </c>
      <c r="B2512">
        <v>41</v>
      </c>
      <c r="C2512" t="s">
        <v>13</v>
      </c>
      <c r="D2512" t="s">
        <v>18</v>
      </c>
      <c r="E2512" t="s">
        <v>202</v>
      </c>
      <c r="F2512">
        <v>13</v>
      </c>
      <c r="G2512" s="1">
        <v>138662</v>
      </c>
      <c r="H2512" t="s">
        <v>16</v>
      </c>
      <c r="I2512" t="s">
        <v>23</v>
      </c>
    </row>
    <row r="2513" spans="1:9" x14ac:dyDescent="0.3">
      <c r="A2513">
        <v>2514</v>
      </c>
      <c r="B2513">
        <v>46</v>
      </c>
      <c r="C2513" t="s">
        <v>8</v>
      </c>
      <c r="D2513" t="s">
        <v>9</v>
      </c>
      <c r="E2513" t="s">
        <v>204</v>
      </c>
      <c r="F2513">
        <v>23</v>
      </c>
      <c r="G2513" s="1">
        <v>181699</v>
      </c>
      <c r="H2513" t="s">
        <v>32</v>
      </c>
      <c r="I2513" t="s">
        <v>23</v>
      </c>
    </row>
    <row r="2514" spans="1:9" x14ac:dyDescent="0.3">
      <c r="A2514">
        <v>2515</v>
      </c>
      <c r="B2514">
        <v>57</v>
      </c>
      <c r="C2514" t="s">
        <v>13</v>
      </c>
      <c r="D2514" t="s">
        <v>14</v>
      </c>
      <c r="E2514" t="s">
        <v>205</v>
      </c>
      <c r="F2514">
        <v>33</v>
      </c>
      <c r="G2514" s="1">
        <v>188232</v>
      </c>
      <c r="H2514" t="s">
        <v>11</v>
      </c>
      <c r="I2514" t="s">
        <v>44</v>
      </c>
    </row>
    <row r="2515" spans="1:9" x14ac:dyDescent="0.3">
      <c r="A2515">
        <v>2516</v>
      </c>
      <c r="B2515">
        <v>22</v>
      </c>
      <c r="C2515" t="s">
        <v>13</v>
      </c>
      <c r="D2515" t="s">
        <v>210</v>
      </c>
      <c r="E2515" t="s">
        <v>203</v>
      </c>
      <c r="F2515">
        <v>0</v>
      </c>
      <c r="G2515" s="1">
        <v>51832</v>
      </c>
      <c r="H2515" t="s">
        <v>16</v>
      </c>
      <c r="I2515" t="s">
        <v>12</v>
      </c>
    </row>
    <row r="2516" spans="1:9" x14ac:dyDescent="0.3">
      <c r="A2516">
        <v>2517</v>
      </c>
      <c r="B2516">
        <v>54</v>
      </c>
      <c r="C2516" t="s">
        <v>8</v>
      </c>
      <c r="D2516" t="s">
        <v>18</v>
      </c>
      <c r="E2516" t="s">
        <v>202</v>
      </c>
      <c r="F2516">
        <v>28</v>
      </c>
      <c r="G2516" s="1">
        <v>188484</v>
      </c>
      <c r="H2516" t="s">
        <v>27</v>
      </c>
      <c r="I2516" t="s">
        <v>12</v>
      </c>
    </row>
    <row r="2517" spans="1:9" x14ac:dyDescent="0.3">
      <c r="A2517">
        <v>2518</v>
      </c>
      <c r="B2517">
        <v>42</v>
      </c>
      <c r="C2517" t="s">
        <v>13</v>
      </c>
      <c r="D2517" t="s">
        <v>14</v>
      </c>
      <c r="E2517" t="s">
        <v>95</v>
      </c>
      <c r="F2517">
        <v>16</v>
      </c>
      <c r="G2517" s="1">
        <v>138286</v>
      </c>
      <c r="H2517" t="s">
        <v>11</v>
      </c>
      <c r="I2517" t="s">
        <v>35</v>
      </c>
    </row>
    <row r="2518" spans="1:9" x14ac:dyDescent="0.3">
      <c r="A2518">
        <v>2519</v>
      </c>
      <c r="B2518">
        <v>49</v>
      </c>
      <c r="C2518" t="s">
        <v>8</v>
      </c>
      <c r="D2518" t="s">
        <v>9</v>
      </c>
      <c r="E2518" t="s">
        <v>205</v>
      </c>
      <c r="F2518">
        <v>22</v>
      </c>
      <c r="G2518" s="1">
        <v>181132</v>
      </c>
      <c r="H2518" t="s">
        <v>32</v>
      </c>
      <c r="I2518" t="s">
        <v>33</v>
      </c>
    </row>
    <row r="2519" spans="1:9" x14ac:dyDescent="0.3">
      <c r="A2519">
        <v>2520</v>
      </c>
      <c r="B2519">
        <v>27</v>
      </c>
      <c r="C2519" t="s">
        <v>13</v>
      </c>
      <c r="D2519" t="s">
        <v>14</v>
      </c>
      <c r="E2519" t="s">
        <v>203</v>
      </c>
      <c r="F2519">
        <v>4</v>
      </c>
      <c r="G2519" s="1">
        <v>73938</v>
      </c>
      <c r="H2519" t="s">
        <v>20</v>
      </c>
      <c r="I2519" t="s">
        <v>12</v>
      </c>
    </row>
    <row r="2520" spans="1:9" x14ac:dyDescent="0.3">
      <c r="A2520">
        <v>2521</v>
      </c>
      <c r="B2520">
        <v>36</v>
      </c>
      <c r="C2520" t="s">
        <v>8</v>
      </c>
      <c r="D2520" t="s">
        <v>9</v>
      </c>
      <c r="E2520" t="s">
        <v>204</v>
      </c>
      <c r="F2520">
        <v>14</v>
      </c>
      <c r="G2520" s="1">
        <v>119224</v>
      </c>
      <c r="H2520" t="s">
        <v>27</v>
      </c>
      <c r="I2520" t="s">
        <v>28</v>
      </c>
    </row>
    <row r="2521" spans="1:9" x14ac:dyDescent="0.3">
      <c r="A2521">
        <v>2522</v>
      </c>
      <c r="B2521">
        <v>31</v>
      </c>
      <c r="C2521" t="s">
        <v>13</v>
      </c>
      <c r="D2521" t="s">
        <v>14</v>
      </c>
      <c r="E2521" t="s">
        <v>205</v>
      </c>
      <c r="F2521">
        <v>6</v>
      </c>
      <c r="G2521" s="1">
        <v>101186</v>
      </c>
      <c r="H2521" t="s">
        <v>16</v>
      </c>
      <c r="I2521" t="s">
        <v>23</v>
      </c>
    </row>
    <row r="2522" spans="1:9" x14ac:dyDescent="0.3">
      <c r="A2522">
        <v>2523</v>
      </c>
      <c r="B2522">
        <v>39</v>
      </c>
      <c r="C2522" t="s">
        <v>8</v>
      </c>
      <c r="D2522" t="s">
        <v>14</v>
      </c>
      <c r="E2522" t="s">
        <v>202</v>
      </c>
      <c r="F2522">
        <v>14</v>
      </c>
      <c r="G2522" s="1">
        <v>142360</v>
      </c>
      <c r="H2522" t="s">
        <v>16</v>
      </c>
      <c r="I2522" t="s">
        <v>39</v>
      </c>
    </row>
    <row r="2523" spans="1:9" x14ac:dyDescent="0.3">
      <c r="A2523">
        <v>2524</v>
      </c>
      <c r="B2523">
        <v>41</v>
      </c>
      <c r="C2523" t="s">
        <v>13</v>
      </c>
      <c r="D2523" t="s">
        <v>9</v>
      </c>
      <c r="E2523" t="s">
        <v>204</v>
      </c>
      <c r="F2523">
        <v>20</v>
      </c>
      <c r="G2523" s="1">
        <v>151315</v>
      </c>
      <c r="H2523" t="s">
        <v>16</v>
      </c>
      <c r="I2523" t="s">
        <v>12</v>
      </c>
    </row>
    <row r="2524" spans="1:9" x14ac:dyDescent="0.3">
      <c r="A2524">
        <v>2525</v>
      </c>
      <c r="B2524">
        <v>48</v>
      </c>
      <c r="C2524" t="s">
        <v>8</v>
      </c>
      <c r="D2524" t="s">
        <v>18</v>
      </c>
      <c r="E2524" t="s">
        <v>205</v>
      </c>
      <c r="F2524">
        <v>23</v>
      </c>
      <c r="G2524" s="1">
        <v>181021</v>
      </c>
      <c r="H2524" t="s">
        <v>11</v>
      </c>
      <c r="I2524" t="s">
        <v>44</v>
      </c>
    </row>
    <row r="2525" spans="1:9" x14ac:dyDescent="0.3">
      <c r="A2525">
        <v>2526</v>
      </c>
      <c r="B2525">
        <v>39</v>
      </c>
      <c r="C2525" t="s">
        <v>13</v>
      </c>
      <c r="D2525" t="s">
        <v>14</v>
      </c>
      <c r="E2525" t="s">
        <v>95</v>
      </c>
      <c r="F2525">
        <v>15</v>
      </c>
      <c r="G2525" s="1">
        <v>134641</v>
      </c>
      <c r="H2525" t="s">
        <v>27</v>
      </c>
      <c r="I2525" t="s">
        <v>12</v>
      </c>
    </row>
    <row r="2526" spans="1:9" x14ac:dyDescent="0.3">
      <c r="A2526">
        <v>2527</v>
      </c>
      <c r="B2526">
        <v>48</v>
      </c>
      <c r="C2526" t="s">
        <v>8</v>
      </c>
      <c r="D2526" t="s">
        <v>9</v>
      </c>
      <c r="E2526" t="s">
        <v>206</v>
      </c>
      <c r="F2526">
        <v>23</v>
      </c>
      <c r="G2526" s="1">
        <v>173851</v>
      </c>
      <c r="H2526" t="s">
        <v>27</v>
      </c>
      <c r="I2526" t="s">
        <v>28</v>
      </c>
    </row>
    <row r="2527" spans="1:9" x14ac:dyDescent="0.3">
      <c r="A2527">
        <v>2528</v>
      </c>
      <c r="B2527">
        <v>31</v>
      </c>
      <c r="C2527" t="s">
        <v>209</v>
      </c>
      <c r="D2527" t="s">
        <v>210</v>
      </c>
      <c r="E2527" t="s">
        <v>203</v>
      </c>
      <c r="F2527">
        <v>8</v>
      </c>
      <c r="G2527" s="1">
        <v>104127</v>
      </c>
      <c r="H2527" t="s">
        <v>16</v>
      </c>
      <c r="I2527" t="s">
        <v>39</v>
      </c>
    </row>
    <row r="2528" spans="1:9" x14ac:dyDescent="0.3">
      <c r="A2528">
        <v>2529</v>
      </c>
      <c r="B2528">
        <v>47</v>
      </c>
      <c r="C2528" t="s">
        <v>8</v>
      </c>
      <c r="D2528" t="s">
        <v>14</v>
      </c>
      <c r="E2528" t="s">
        <v>204</v>
      </c>
      <c r="F2528">
        <v>25</v>
      </c>
      <c r="G2528" s="1">
        <v>178859</v>
      </c>
      <c r="H2528" t="s">
        <v>20</v>
      </c>
      <c r="I2528" t="s">
        <v>23</v>
      </c>
    </row>
    <row r="2529" spans="1:9" x14ac:dyDescent="0.3">
      <c r="A2529">
        <v>2530</v>
      </c>
      <c r="B2529">
        <v>29</v>
      </c>
      <c r="C2529" t="s">
        <v>13</v>
      </c>
      <c r="D2529" t="s">
        <v>18</v>
      </c>
      <c r="E2529" t="s">
        <v>205</v>
      </c>
      <c r="F2529">
        <v>5</v>
      </c>
      <c r="G2529" s="1">
        <v>98568</v>
      </c>
      <c r="H2529" t="s">
        <v>20</v>
      </c>
      <c r="I2529" t="s">
        <v>56</v>
      </c>
    </row>
    <row r="2530" spans="1:9" x14ac:dyDescent="0.3">
      <c r="A2530">
        <v>2531</v>
      </c>
      <c r="B2530">
        <v>32</v>
      </c>
      <c r="C2530" t="s">
        <v>8</v>
      </c>
      <c r="D2530" t="s">
        <v>9</v>
      </c>
      <c r="E2530" t="s">
        <v>202</v>
      </c>
      <c r="F2530">
        <v>9</v>
      </c>
      <c r="G2530" s="1">
        <v>104661</v>
      </c>
      <c r="H2530" t="s">
        <v>16</v>
      </c>
      <c r="I2530" t="s">
        <v>17</v>
      </c>
    </row>
    <row r="2531" spans="1:9" x14ac:dyDescent="0.3">
      <c r="A2531">
        <v>2532</v>
      </c>
      <c r="B2531">
        <v>38</v>
      </c>
      <c r="C2531" t="s">
        <v>13</v>
      </c>
      <c r="D2531" t="s">
        <v>14</v>
      </c>
      <c r="E2531" t="s">
        <v>95</v>
      </c>
      <c r="F2531">
        <v>13</v>
      </c>
      <c r="G2531" s="1">
        <v>134858</v>
      </c>
      <c r="H2531" t="s">
        <v>20</v>
      </c>
      <c r="I2531" t="s">
        <v>12</v>
      </c>
    </row>
    <row r="2532" spans="1:9" x14ac:dyDescent="0.3">
      <c r="A2532">
        <v>2533</v>
      </c>
      <c r="B2532">
        <v>34</v>
      </c>
      <c r="C2532" t="s">
        <v>8</v>
      </c>
      <c r="D2532" t="s">
        <v>9</v>
      </c>
      <c r="E2532" t="s">
        <v>203</v>
      </c>
      <c r="F2532">
        <v>10</v>
      </c>
      <c r="G2532" s="1">
        <v>94502</v>
      </c>
      <c r="H2532" t="s">
        <v>11</v>
      </c>
      <c r="I2532" t="s">
        <v>35</v>
      </c>
    </row>
    <row r="2533" spans="1:9" x14ac:dyDescent="0.3">
      <c r="A2533">
        <v>2534</v>
      </c>
      <c r="B2533">
        <v>23</v>
      </c>
      <c r="C2533" t="s">
        <v>209</v>
      </c>
      <c r="D2533" t="s">
        <v>210</v>
      </c>
      <c r="E2533" t="s">
        <v>206</v>
      </c>
      <c r="F2533">
        <v>2</v>
      </c>
      <c r="G2533" s="1">
        <v>62852</v>
      </c>
      <c r="H2533" t="s">
        <v>27</v>
      </c>
      <c r="I2533" t="s">
        <v>30</v>
      </c>
    </row>
    <row r="2534" spans="1:9" x14ac:dyDescent="0.3">
      <c r="A2534">
        <v>2535</v>
      </c>
      <c r="B2534">
        <v>36</v>
      </c>
      <c r="C2534" t="s">
        <v>8</v>
      </c>
      <c r="D2534" t="s">
        <v>9</v>
      </c>
      <c r="E2534" t="s">
        <v>206</v>
      </c>
      <c r="F2534">
        <v>14</v>
      </c>
      <c r="G2534" s="1">
        <v>139095</v>
      </c>
      <c r="H2534" t="s">
        <v>11</v>
      </c>
      <c r="I2534" t="s">
        <v>23</v>
      </c>
    </row>
    <row r="2535" spans="1:9" x14ac:dyDescent="0.3">
      <c r="A2535">
        <v>2536</v>
      </c>
      <c r="B2535">
        <v>30</v>
      </c>
      <c r="C2535" t="s">
        <v>13</v>
      </c>
      <c r="D2535" t="s">
        <v>14</v>
      </c>
      <c r="E2535" t="s">
        <v>204</v>
      </c>
      <c r="F2535">
        <v>5</v>
      </c>
      <c r="G2535" s="1">
        <v>106278</v>
      </c>
      <c r="H2535" t="s">
        <v>27</v>
      </c>
      <c r="I2535" t="s">
        <v>28</v>
      </c>
    </row>
    <row r="2536" spans="1:9" x14ac:dyDescent="0.3">
      <c r="A2536">
        <v>2537</v>
      </c>
      <c r="B2536">
        <v>28</v>
      </c>
      <c r="C2536" t="s">
        <v>8</v>
      </c>
      <c r="D2536" t="s">
        <v>14</v>
      </c>
      <c r="E2536" t="s">
        <v>205</v>
      </c>
      <c r="F2536">
        <v>4</v>
      </c>
      <c r="G2536" s="1">
        <v>90452</v>
      </c>
      <c r="H2536" t="s">
        <v>16</v>
      </c>
      <c r="I2536" t="s">
        <v>17</v>
      </c>
    </row>
    <row r="2537" spans="1:9" x14ac:dyDescent="0.3">
      <c r="A2537">
        <v>2538</v>
      </c>
      <c r="B2537">
        <v>46</v>
      </c>
      <c r="C2537" t="s">
        <v>13</v>
      </c>
      <c r="D2537" t="s">
        <v>18</v>
      </c>
      <c r="E2537" t="s">
        <v>202</v>
      </c>
      <c r="F2537">
        <v>23</v>
      </c>
      <c r="G2537" s="1">
        <v>168304</v>
      </c>
      <c r="H2537" t="s">
        <v>27</v>
      </c>
      <c r="I2537" t="s">
        <v>12</v>
      </c>
    </row>
    <row r="2538" spans="1:9" x14ac:dyDescent="0.3">
      <c r="A2538">
        <v>2539</v>
      </c>
      <c r="B2538">
        <v>34</v>
      </c>
      <c r="C2538" t="s">
        <v>8</v>
      </c>
      <c r="D2538" t="s">
        <v>9</v>
      </c>
      <c r="E2538" t="s">
        <v>203</v>
      </c>
      <c r="F2538">
        <v>10</v>
      </c>
      <c r="G2538" s="1">
        <v>126593</v>
      </c>
      <c r="H2538" t="s">
        <v>27</v>
      </c>
      <c r="I2538" t="s">
        <v>12</v>
      </c>
    </row>
    <row r="2539" spans="1:9" x14ac:dyDescent="0.3">
      <c r="A2539">
        <v>2540</v>
      </c>
      <c r="B2539">
        <v>44</v>
      </c>
      <c r="C2539" t="s">
        <v>8</v>
      </c>
      <c r="D2539" t="s">
        <v>14</v>
      </c>
      <c r="E2539" t="s">
        <v>95</v>
      </c>
      <c r="F2539">
        <v>19</v>
      </c>
      <c r="G2539" s="1">
        <v>152203</v>
      </c>
      <c r="H2539" t="s">
        <v>20</v>
      </c>
      <c r="I2539" t="s">
        <v>12</v>
      </c>
    </row>
    <row r="2540" spans="1:9" x14ac:dyDescent="0.3">
      <c r="A2540">
        <v>2541</v>
      </c>
      <c r="B2540">
        <v>55</v>
      </c>
      <c r="C2540" t="s">
        <v>13</v>
      </c>
      <c r="D2540" t="s">
        <v>18</v>
      </c>
      <c r="E2540" t="s">
        <v>202</v>
      </c>
      <c r="F2540">
        <v>30</v>
      </c>
      <c r="G2540" s="1">
        <v>183138</v>
      </c>
      <c r="H2540" t="s">
        <v>16</v>
      </c>
      <c r="I2540" t="s">
        <v>39</v>
      </c>
    </row>
    <row r="2541" spans="1:9" x14ac:dyDescent="0.3">
      <c r="A2541">
        <v>2542</v>
      </c>
      <c r="B2541">
        <v>35</v>
      </c>
      <c r="C2541" t="s">
        <v>8</v>
      </c>
      <c r="D2541" t="s">
        <v>14</v>
      </c>
      <c r="E2541" t="s">
        <v>205</v>
      </c>
      <c r="F2541">
        <v>9</v>
      </c>
      <c r="G2541" s="1">
        <v>130275</v>
      </c>
      <c r="H2541" t="s">
        <v>27</v>
      </c>
      <c r="I2541" t="s">
        <v>28</v>
      </c>
    </row>
    <row r="2542" spans="1:9" x14ac:dyDescent="0.3">
      <c r="A2542">
        <v>2543</v>
      </c>
      <c r="B2542">
        <v>54</v>
      </c>
      <c r="C2542" t="s">
        <v>8</v>
      </c>
      <c r="D2542" t="s">
        <v>9</v>
      </c>
      <c r="E2542" t="s">
        <v>204</v>
      </c>
      <c r="F2542">
        <v>29</v>
      </c>
      <c r="G2542" s="1">
        <v>191915</v>
      </c>
      <c r="H2542" t="s">
        <v>20</v>
      </c>
      <c r="I2542" t="s">
        <v>23</v>
      </c>
    </row>
    <row r="2543" spans="1:9" x14ac:dyDescent="0.3">
      <c r="A2543">
        <v>2544</v>
      </c>
      <c r="B2543">
        <v>23</v>
      </c>
      <c r="C2543" t="s">
        <v>13</v>
      </c>
      <c r="D2543" t="s">
        <v>210</v>
      </c>
      <c r="E2543" t="s">
        <v>203</v>
      </c>
      <c r="F2543">
        <v>2</v>
      </c>
      <c r="G2543" s="1">
        <v>62807</v>
      </c>
      <c r="H2543" t="s">
        <v>16</v>
      </c>
      <c r="I2543" t="s">
        <v>39</v>
      </c>
    </row>
    <row r="2544" spans="1:9" x14ac:dyDescent="0.3">
      <c r="A2544">
        <v>2545</v>
      </c>
      <c r="B2544">
        <v>46</v>
      </c>
      <c r="C2544" t="s">
        <v>8</v>
      </c>
      <c r="D2544" t="s">
        <v>14</v>
      </c>
      <c r="E2544" t="s">
        <v>95</v>
      </c>
      <c r="F2544">
        <v>21</v>
      </c>
      <c r="G2544" s="1">
        <v>174305</v>
      </c>
      <c r="H2544" t="s">
        <v>11</v>
      </c>
      <c r="I2544" t="s">
        <v>44</v>
      </c>
    </row>
    <row r="2545" spans="1:9" x14ac:dyDescent="0.3">
      <c r="A2545">
        <v>2546</v>
      </c>
      <c r="B2545">
        <v>33</v>
      </c>
      <c r="C2545" t="s">
        <v>13</v>
      </c>
      <c r="D2545" t="s">
        <v>9</v>
      </c>
      <c r="E2545" t="s">
        <v>205</v>
      </c>
      <c r="F2545">
        <v>9</v>
      </c>
      <c r="G2545" s="1">
        <v>133326</v>
      </c>
      <c r="H2545" t="s">
        <v>16</v>
      </c>
      <c r="I2545" t="s">
        <v>23</v>
      </c>
    </row>
    <row r="2546" spans="1:9" x14ac:dyDescent="0.3">
      <c r="A2546">
        <v>2547</v>
      </c>
      <c r="B2546">
        <v>26</v>
      </c>
      <c r="C2546" t="s">
        <v>8</v>
      </c>
      <c r="D2546" t="s">
        <v>14</v>
      </c>
      <c r="E2546" t="s">
        <v>206</v>
      </c>
      <c r="F2546">
        <v>4</v>
      </c>
      <c r="G2546" s="1">
        <v>75656</v>
      </c>
      <c r="H2546" t="s">
        <v>27</v>
      </c>
      <c r="I2546" t="s">
        <v>30</v>
      </c>
    </row>
    <row r="2547" spans="1:9" x14ac:dyDescent="0.3">
      <c r="A2547">
        <v>2548</v>
      </c>
      <c r="B2547">
        <v>43</v>
      </c>
      <c r="C2547" t="s">
        <v>13</v>
      </c>
      <c r="D2547" t="s">
        <v>18</v>
      </c>
      <c r="E2547" t="s">
        <v>202</v>
      </c>
      <c r="F2547">
        <v>19</v>
      </c>
      <c r="G2547" s="1">
        <v>155944</v>
      </c>
      <c r="H2547" t="s">
        <v>11</v>
      </c>
      <c r="I2547" t="s">
        <v>12</v>
      </c>
    </row>
    <row r="2548" spans="1:9" x14ac:dyDescent="0.3">
      <c r="A2548">
        <v>2549</v>
      </c>
      <c r="B2548">
        <v>36</v>
      </c>
      <c r="C2548" t="s">
        <v>8</v>
      </c>
      <c r="D2548" t="s">
        <v>14</v>
      </c>
      <c r="E2548" t="s">
        <v>205</v>
      </c>
      <c r="F2548">
        <v>11</v>
      </c>
      <c r="G2548" s="1">
        <v>137775</v>
      </c>
      <c r="H2548" t="s">
        <v>32</v>
      </c>
      <c r="I2548" t="s">
        <v>23</v>
      </c>
    </row>
    <row r="2549" spans="1:9" x14ac:dyDescent="0.3">
      <c r="A2549">
        <v>2550</v>
      </c>
      <c r="B2549">
        <v>23</v>
      </c>
      <c r="C2549" t="s">
        <v>13</v>
      </c>
      <c r="D2549" t="s">
        <v>9</v>
      </c>
      <c r="E2549" t="s">
        <v>204</v>
      </c>
      <c r="F2549">
        <v>0</v>
      </c>
      <c r="G2549" s="1">
        <v>51831</v>
      </c>
      <c r="H2549" t="s">
        <v>32</v>
      </c>
      <c r="I2549" t="s">
        <v>23</v>
      </c>
    </row>
    <row r="2550" spans="1:9" x14ac:dyDescent="0.3">
      <c r="A2550">
        <v>2551</v>
      </c>
      <c r="B2550">
        <v>49</v>
      </c>
      <c r="C2550" t="s">
        <v>8</v>
      </c>
      <c r="D2550" t="s">
        <v>14</v>
      </c>
      <c r="E2550" t="s">
        <v>202</v>
      </c>
      <c r="F2550">
        <v>22</v>
      </c>
      <c r="G2550" s="1">
        <v>182237</v>
      </c>
      <c r="H2550" t="s">
        <v>27</v>
      </c>
      <c r="I2550" t="s">
        <v>28</v>
      </c>
    </row>
    <row r="2551" spans="1:9" x14ac:dyDescent="0.3">
      <c r="A2551">
        <v>2552</v>
      </c>
      <c r="B2551">
        <v>35</v>
      </c>
      <c r="C2551" t="s">
        <v>13</v>
      </c>
      <c r="D2551" t="s">
        <v>14</v>
      </c>
      <c r="E2551" t="s">
        <v>205</v>
      </c>
      <c r="F2551">
        <v>10</v>
      </c>
      <c r="G2551" s="1">
        <v>151901</v>
      </c>
      <c r="H2551" t="s">
        <v>11</v>
      </c>
      <c r="I2551" t="s">
        <v>44</v>
      </c>
    </row>
    <row r="2552" spans="1:9" x14ac:dyDescent="0.3">
      <c r="A2552">
        <v>2553</v>
      </c>
      <c r="B2552">
        <v>31</v>
      </c>
      <c r="C2552" t="s">
        <v>8</v>
      </c>
      <c r="D2552" t="s">
        <v>9</v>
      </c>
      <c r="E2552" t="s">
        <v>203</v>
      </c>
      <c r="F2552">
        <v>8</v>
      </c>
      <c r="G2552" s="1">
        <v>100052</v>
      </c>
      <c r="H2552" t="s">
        <v>32</v>
      </c>
      <c r="I2552" t="s">
        <v>33</v>
      </c>
    </row>
    <row r="2553" spans="1:9" x14ac:dyDescent="0.3">
      <c r="A2553">
        <v>2554</v>
      </c>
      <c r="B2553">
        <v>54</v>
      </c>
      <c r="C2553" t="s">
        <v>209</v>
      </c>
      <c r="D2553" t="s">
        <v>210</v>
      </c>
      <c r="E2553" t="s">
        <v>95</v>
      </c>
      <c r="F2553">
        <v>29</v>
      </c>
      <c r="G2553" s="1">
        <v>158254</v>
      </c>
      <c r="H2553" t="s">
        <v>27</v>
      </c>
      <c r="I2553" t="s">
        <v>12</v>
      </c>
    </row>
    <row r="2554" spans="1:9" x14ac:dyDescent="0.3">
      <c r="A2554">
        <v>2555</v>
      </c>
      <c r="B2554">
        <v>43</v>
      </c>
      <c r="C2554" t="s">
        <v>8</v>
      </c>
      <c r="D2554" t="s">
        <v>14</v>
      </c>
      <c r="E2554" t="s">
        <v>205</v>
      </c>
      <c r="F2554">
        <v>20</v>
      </c>
      <c r="G2554" s="1">
        <v>167207</v>
      </c>
      <c r="H2554" t="s">
        <v>11</v>
      </c>
      <c r="I2554" t="s">
        <v>44</v>
      </c>
    </row>
    <row r="2555" spans="1:9" x14ac:dyDescent="0.3">
      <c r="A2555">
        <v>2556</v>
      </c>
      <c r="B2555">
        <v>33</v>
      </c>
      <c r="C2555" t="s">
        <v>13</v>
      </c>
      <c r="D2555" t="s">
        <v>14</v>
      </c>
      <c r="E2555" t="s">
        <v>204</v>
      </c>
      <c r="F2555">
        <v>10</v>
      </c>
      <c r="G2555" s="1">
        <v>112439</v>
      </c>
      <c r="H2555" t="s">
        <v>11</v>
      </c>
      <c r="I2555" t="s">
        <v>44</v>
      </c>
    </row>
    <row r="2556" spans="1:9" x14ac:dyDescent="0.3">
      <c r="A2556">
        <v>2557</v>
      </c>
      <c r="B2556">
        <v>52</v>
      </c>
      <c r="C2556" t="s">
        <v>13</v>
      </c>
      <c r="D2556" t="s">
        <v>18</v>
      </c>
      <c r="E2556" t="s">
        <v>202</v>
      </c>
      <c r="F2556">
        <v>29</v>
      </c>
      <c r="G2556" s="1">
        <v>194214</v>
      </c>
      <c r="H2556" t="s">
        <v>11</v>
      </c>
      <c r="I2556" t="s">
        <v>12</v>
      </c>
    </row>
    <row r="2557" spans="1:9" x14ac:dyDescent="0.3">
      <c r="A2557">
        <v>2558</v>
      </c>
      <c r="B2557">
        <v>28</v>
      </c>
      <c r="C2557" t="s">
        <v>8</v>
      </c>
      <c r="D2557" t="s">
        <v>9</v>
      </c>
      <c r="E2557" t="s">
        <v>205</v>
      </c>
      <c r="F2557">
        <v>5</v>
      </c>
      <c r="G2557" s="1">
        <v>84407</v>
      </c>
      <c r="H2557" t="s">
        <v>27</v>
      </c>
      <c r="I2557" t="s">
        <v>28</v>
      </c>
    </row>
    <row r="2558" spans="1:9" x14ac:dyDescent="0.3">
      <c r="A2558">
        <v>2559</v>
      </c>
      <c r="B2558">
        <v>36</v>
      </c>
      <c r="C2558" t="s">
        <v>13</v>
      </c>
      <c r="D2558" t="s">
        <v>14</v>
      </c>
      <c r="E2558" t="s">
        <v>95</v>
      </c>
      <c r="F2558">
        <v>13</v>
      </c>
      <c r="G2558" s="1">
        <v>139413</v>
      </c>
      <c r="H2558" t="s">
        <v>11</v>
      </c>
      <c r="I2558" t="s">
        <v>35</v>
      </c>
    </row>
    <row r="2559" spans="1:9" x14ac:dyDescent="0.3">
      <c r="A2559">
        <v>2560</v>
      </c>
      <c r="B2559">
        <v>43</v>
      </c>
      <c r="C2559" t="s">
        <v>8</v>
      </c>
      <c r="D2559" t="s">
        <v>9</v>
      </c>
      <c r="E2559" t="s">
        <v>204</v>
      </c>
      <c r="F2559">
        <v>20</v>
      </c>
      <c r="G2559" s="1">
        <v>143084</v>
      </c>
      <c r="H2559" t="s">
        <v>27</v>
      </c>
      <c r="I2559" t="s">
        <v>12</v>
      </c>
    </row>
    <row r="2560" spans="1:9" x14ac:dyDescent="0.3">
      <c r="A2560">
        <v>2561</v>
      </c>
      <c r="B2560">
        <v>50</v>
      </c>
      <c r="C2560" t="s">
        <v>13</v>
      </c>
      <c r="D2560" t="s">
        <v>14</v>
      </c>
      <c r="E2560" t="s">
        <v>205</v>
      </c>
      <c r="F2560">
        <v>25</v>
      </c>
      <c r="G2560" s="1">
        <v>192344</v>
      </c>
      <c r="H2560" t="s">
        <v>16</v>
      </c>
      <c r="I2560" t="s">
        <v>12</v>
      </c>
    </row>
    <row r="2561" spans="1:9" x14ac:dyDescent="0.3">
      <c r="A2561">
        <v>2562</v>
      </c>
      <c r="B2561">
        <v>24</v>
      </c>
      <c r="C2561" t="s">
        <v>8</v>
      </c>
      <c r="D2561" t="s">
        <v>18</v>
      </c>
      <c r="E2561" t="s">
        <v>202</v>
      </c>
      <c r="F2561">
        <v>1</v>
      </c>
      <c r="G2561" s="1">
        <v>106132</v>
      </c>
      <c r="H2561" t="s">
        <v>32</v>
      </c>
      <c r="I2561" t="s">
        <v>23</v>
      </c>
    </row>
    <row r="2562" spans="1:9" x14ac:dyDescent="0.3">
      <c r="A2562">
        <v>2563</v>
      </c>
      <c r="B2562">
        <v>52</v>
      </c>
      <c r="C2562" t="s">
        <v>8</v>
      </c>
      <c r="D2562" t="s">
        <v>14</v>
      </c>
      <c r="E2562" t="s">
        <v>95</v>
      </c>
      <c r="F2562">
        <v>26</v>
      </c>
      <c r="G2562" s="1">
        <v>184816</v>
      </c>
      <c r="H2562" t="s">
        <v>16</v>
      </c>
      <c r="I2562" t="s">
        <v>17</v>
      </c>
    </row>
    <row r="2563" spans="1:9" x14ac:dyDescent="0.3">
      <c r="A2563">
        <v>2564</v>
      </c>
      <c r="B2563">
        <v>46</v>
      </c>
      <c r="C2563" t="s">
        <v>13</v>
      </c>
      <c r="D2563" t="s">
        <v>9</v>
      </c>
      <c r="E2563" t="s">
        <v>203</v>
      </c>
      <c r="F2563">
        <v>19</v>
      </c>
      <c r="G2563" s="1">
        <v>150248</v>
      </c>
      <c r="H2563" t="s">
        <v>32</v>
      </c>
      <c r="I2563" t="s">
        <v>23</v>
      </c>
    </row>
    <row r="2564" spans="1:9" x14ac:dyDescent="0.3">
      <c r="A2564">
        <v>2565</v>
      </c>
      <c r="B2564">
        <v>38</v>
      </c>
      <c r="C2564" t="s">
        <v>8</v>
      </c>
      <c r="D2564" t="s">
        <v>14</v>
      </c>
      <c r="E2564" t="s">
        <v>205</v>
      </c>
      <c r="F2564">
        <v>15</v>
      </c>
      <c r="G2564" s="1">
        <v>170995</v>
      </c>
      <c r="H2564" t="s">
        <v>27</v>
      </c>
      <c r="I2564" t="s">
        <v>28</v>
      </c>
    </row>
    <row r="2565" spans="1:9" x14ac:dyDescent="0.3">
      <c r="A2565">
        <v>2566</v>
      </c>
      <c r="B2565">
        <v>29</v>
      </c>
      <c r="C2565" t="s">
        <v>8</v>
      </c>
      <c r="D2565" t="s">
        <v>9</v>
      </c>
      <c r="E2565" t="s">
        <v>204</v>
      </c>
      <c r="F2565">
        <v>6</v>
      </c>
      <c r="G2565" s="1">
        <v>88035</v>
      </c>
      <c r="H2565" t="s">
        <v>20</v>
      </c>
      <c r="I2565" t="s">
        <v>23</v>
      </c>
    </row>
    <row r="2566" spans="1:9" x14ac:dyDescent="0.3">
      <c r="A2566">
        <v>2567</v>
      </c>
      <c r="B2566">
        <v>33</v>
      </c>
      <c r="C2566" t="s">
        <v>13</v>
      </c>
      <c r="D2566" t="s">
        <v>14</v>
      </c>
      <c r="E2566" t="s">
        <v>206</v>
      </c>
      <c r="F2566">
        <v>10</v>
      </c>
      <c r="G2566" s="1">
        <v>119419</v>
      </c>
      <c r="H2566" t="s">
        <v>27</v>
      </c>
      <c r="I2566" t="s">
        <v>30</v>
      </c>
    </row>
    <row r="2567" spans="1:9" x14ac:dyDescent="0.3">
      <c r="A2567">
        <v>2568</v>
      </c>
      <c r="B2567">
        <v>47</v>
      </c>
      <c r="C2567" t="s">
        <v>8</v>
      </c>
      <c r="D2567" t="s">
        <v>18</v>
      </c>
      <c r="E2567" t="s">
        <v>202</v>
      </c>
      <c r="F2567">
        <v>21</v>
      </c>
      <c r="G2567" s="1">
        <v>173582</v>
      </c>
      <c r="H2567" t="s">
        <v>20</v>
      </c>
      <c r="I2567" t="s">
        <v>56</v>
      </c>
    </row>
    <row r="2568" spans="1:9" x14ac:dyDescent="0.3">
      <c r="A2568">
        <v>2569</v>
      </c>
      <c r="B2568">
        <v>45</v>
      </c>
      <c r="C2568" t="s">
        <v>13</v>
      </c>
      <c r="D2568" t="s">
        <v>14</v>
      </c>
      <c r="E2568" t="s">
        <v>95</v>
      </c>
      <c r="F2568">
        <v>23</v>
      </c>
      <c r="G2568" s="1">
        <v>174436</v>
      </c>
      <c r="H2568" t="s">
        <v>20</v>
      </c>
      <c r="I2568" t="s">
        <v>56</v>
      </c>
    </row>
    <row r="2569" spans="1:9" x14ac:dyDescent="0.3">
      <c r="A2569">
        <v>2570</v>
      </c>
      <c r="B2569">
        <v>28</v>
      </c>
      <c r="C2569" t="s">
        <v>8</v>
      </c>
      <c r="D2569" t="s">
        <v>9</v>
      </c>
      <c r="E2569" t="s">
        <v>203</v>
      </c>
      <c r="F2569">
        <v>4</v>
      </c>
      <c r="G2569" s="1">
        <v>71699</v>
      </c>
      <c r="H2569" t="s">
        <v>20</v>
      </c>
      <c r="I2569" t="s">
        <v>23</v>
      </c>
    </row>
    <row r="2570" spans="1:9" x14ac:dyDescent="0.3">
      <c r="A2570">
        <v>2571</v>
      </c>
      <c r="B2570">
        <v>42</v>
      </c>
      <c r="C2570" t="s">
        <v>13</v>
      </c>
      <c r="D2570" t="s">
        <v>14</v>
      </c>
      <c r="E2570" t="s">
        <v>205</v>
      </c>
      <c r="F2570">
        <v>14</v>
      </c>
      <c r="G2570" s="1">
        <v>163558</v>
      </c>
      <c r="H2570" t="s">
        <v>16</v>
      </c>
      <c r="I2570" t="s">
        <v>17</v>
      </c>
    </row>
    <row r="2571" spans="1:9" x14ac:dyDescent="0.3">
      <c r="A2571">
        <v>2572</v>
      </c>
      <c r="B2571">
        <v>46</v>
      </c>
      <c r="C2571" t="s">
        <v>8</v>
      </c>
      <c r="D2571" t="s">
        <v>9</v>
      </c>
      <c r="E2571" t="s">
        <v>204</v>
      </c>
      <c r="F2571">
        <v>24</v>
      </c>
      <c r="G2571" s="1">
        <v>166828</v>
      </c>
      <c r="H2571" t="s">
        <v>16</v>
      </c>
      <c r="I2571" t="s">
        <v>23</v>
      </c>
    </row>
    <row r="2572" spans="1:9" x14ac:dyDescent="0.3">
      <c r="A2572">
        <v>2573</v>
      </c>
      <c r="B2572">
        <v>38</v>
      </c>
      <c r="C2572" t="s">
        <v>13</v>
      </c>
      <c r="D2572" t="s">
        <v>18</v>
      </c>
      <c r="E2572" t="s">
        <v>202</v>
      </c>
      <c r="F2572">
        <v>15</v>
      </c>
      <c r="G2572" s="1">
        <v>144496</v>
      </c>
      <c r="H2572" t="s">
        <v>27</v>
      </c>
      <c r="I2572" t="s">
        <v>28</v>
      </c>
    </row>
    <row r="2573" spans="1:9" x14ac:dyDescent="0.3">
      <c r="A2573">
        <v>2574</v>
      </c>
      <c r="B2573">
        <v>54</v>
      </c>
      <c r="C2573" t="s">
        <v>8</v>
      </c>
      <c r="D2573" t="s">
        <v>14</v>
      </c>
      <c r="E2573" t="s">
        <v>95</v>
      </c>
      <c r="F2573">
        <v>31</v>
      </c>
      <c r="G2573" s="1">
        <v>193746</v>
      </c>
      <c r="H2573" t="s">
        <v>20</v>
      </c>
      <c r="I2573" t="s">
        <v>23</v>
      </c>
    </row>
    <row r="2574" spans="1:9" x14ac:dyDescent="0.3">
      <c r="A2574">
        <v>2575</v>
      </c>
      <c r="B2574">
        <v>33</v>
      </c>
      <c r="C2574" t="s">
        <v>13</v>
      </c>
      <c r="D2574" t="s">
        <v>14</v>
      </c>
      <c r="E2574" t="s">
        <v>205</v>
      </c>
      <c r="F2574">
        <v>8</v>
      </c>
      <c r="G2574" s="1">
        <v>122581</v>
      </c>
      <c r="H2574" t="s">
        <v>32</v>
      </c>
      <c r="I2574" t="s">
        <v>33</v>
      </c>
    </row>
    <row r="2575" spans="1:9" x14ac:dyDescent="0.3">
      <c r="A2575">
        <v>2576</v>
      </c>
      <c r="B2575">
        <v>27</v>
      </c>
      <c r="C2575" t="s">
        <v>8</v>
      </c>
      <c r="D2575" t="s">
        <v>210</v>
      </c>
      <c r="E2575" t="s">
        <v>203</v>
      </c>
      <c r="F2575">
        <v>4</v>
      </c>
      <c r="G2575" s="1">
        <v>79767</v>
      </c>
      <c r="H2575" t="s">
        <v>16</v>
      </c>
      <c r="I2575" t="s">
        <v>39</v>
      </c>
    </row>
    <row r="2576" spans="1:9" x14ac:dyDescent="0.3">
      <c r="A2576">
        <v>2577</v>
      </c>
      <c r="B2576">
        <v>50</v>
      </c>
      <c r="C2576" t="s">
        <v>13</v>
      </c>
      <c r="D2576" t="s">
        <v>9</v>
      </c>
      <c r="E2576" t="s">
        <v>204</v>
      </c>
      <c r="F2576">
        <v>25</v>
      </c>
      <c r="G2576" s="1">
        <v>177177</v>
      </c>
      <c r="H2576" t="s">
        <v>32</v>
      </c>
      <c r="I2576" t="s">
        <v>12</v>
      </c>
    </row>
    <row r="2577" spans="1:9" x14ac:dyDescent="0.3">
      <c r="A2577">
        <v>2578</v>
      </c>
      <c r="B2577">
        <v>26</v>
      </c>
      <c r="C2577" t="s">
        <v>8</v>
      </c>
      <c r="D2577" t="s">
        <v>14</v>
      </c>
      <c r="E2577" t="s">
        <v>205</v>
      </c>
      <c r="F2577">
        <v>4</v>
      </c>
      <c r="G2577" s="1">
        <v>89843</v>
      </c>
      <c r="H2577" t="s">
        <v>32</v>
      </c>
      <c r="I2577" t="s">
        <v>23</v>
      </c>
    </row>
    <row r="2578" spans="1:9" x14ac:dyDescent="0.3">
      <c r="A2578">
        <v>2579</v>
      </c>
      <c r="B2578">
        <v>31</v>
      </c>
      <c r="C2578" t="s">
        <v>13</v>
      </c>
      <c r="D2578" t="s">
        <v>14</v>
      </c>
      <c r="E2578" t="s">
        <v>95</v>
      </c>
      <c r="F2578">
        <v>6</v>
      </c>
      <c r="G2578" s="1">
        <v>113563</v>
      </c>
      <c r="H2578" t="s">
        <v>11</v>
      </c>
      <c r="I2578" t="s">
        <v>44</v>
      </c>
    </row>
    <row r="2579" spans="1:9" x14ac:dyDescent="0.3">
      <c r="A2579">
        <v>2580</v>
      </c>
      <c r="B2579">
        <v>35</v>
      </c>
      <c r="C2579" t="s">
        <v>8</v>
      </c>
      <c r="D2579" t="s">
        <v>9</v>
      </c>
      <c r="E2579" t="s">
        <v>206</v>
      </c>
      <c r="F2579">
        <v>10</v>
      </c>
      <c r="G2579" s="1">
        <v>128712</v>
      </c>
      <c r="H2579" t="s">
        <v>32</v>
      </c>
      <c r="I2579" t="s">
        <v>23</v>
      </c>
    </row>
    <row r="2580" spans="1:9" x14ac:dyDescent="0.3">
      <c r="A2580">
        <v>2581</v>
      </c>
      <c r="B2580">
        <v>44</v>
      </c>
      <c r="C2580" t="s">
        <v>13</v>
      </c>
      <c r="D2580" t="s">
        <v>18</v>
      </c>
      <c r="E2580" t="s">
        <v>202</v>
      </c>
      <c r="F2580">
        <v>18</v>
      </c>
      <c r="G2580" s="1">
        <v>161621</v>
      </c>
      <c r="H2580" t="s">
        <v>16</v>
      </c>
      <c r="I2580" t="s">
        <v>17</v>
      </c>
    </row>
    <row r="2581" spans="1:9" x14ac:dyDescent="0.3">
      <c r="A2581">
        <v>2582</v>
      </c>
      <c r="B2581">
        <v>32</v>
      </c>
      <c r="C2581" t="s">
        <v>8</v>
      </c>
      <c r="D2581" t="s">
        <v>14</v>
      </c>
      <c r="E2581" t="s">
        <v>204</v>
      </c>
      <c r="F2581">
        <v>8</v>
      </c>
      <c r="G2581" s="1">
        <v>121454</v>
      </c>
      <c r="H2581" t="s">
        <v>16</v>
      </c>
      <c r="I2581" t="s">
        <v>12</v>
      </c>
    </row>
    <row r="2582" spans="1:9" x14ac:dyDescent="0.3">
      <c r="A2582">
        <v>2583</v>
      </c>
      <c r="B2582">
        <v>54</v>
      </c>
      <c r="C2582" t="s">
        <v>8</v>
      </c>
      <c r="D2582" t="s">
        <v>9</v>
      </c>
      <c r="E2582" t="s">
        <v>205</v>
      </c>
      <c r="F2582">
        <v>25</v>
      </c>
      <c r="G2582" s="1">
        <v>179987</v>
      </c>
      <c r="H2582" t="s">
        <v>16</v>
      </c>
      <c r="I2582" t="s">
        <v>12</v>
      </c>
    </row>
    <row r="2583" spans="1:9" x14ac:dyDescent="0.3">
      <c r="A2583">
        <v>2584</v>
      </c>
      <c r="B2583">
        <v>26</v>
      </c>
      <c r="C2583" t="s">
        <v>13</v>
      </c>
      <c r="D2583" t="s">
        <v>14</v>
      </c>
      <c r="E2583" t="s">
        <v>206</v>
      </c>
      <c r="F2583">
        <v>3</v>
      </c>
      <c r="G2583" s="1">
        <v>72649</v>
      </c>
      <c r="H2583" t="s">
        <v>32</v>
      </c>
      <c r="I2583" t="s">
        <v>12</v>
      </c>
    </row>
    <row r="2584" spans="1:9" x14ac:dyDescent="0.3">
      <c r="A2584">
        <v>2585</v>
      </c>
      <c r="B2584">
        <v>23</v>
      </c>
      <c r="C2584" t="s">
        <v>8</v>
      </c>
      <c r="D2584" t="s">
        <v>18</v>
      </c>
      <c r="E2584" t="s">
        <v>202</v>
      </c>
      <c r="F2584">
        <v>0</v>
      </c>
      <c r="G2584" s="1">
        <v>52612</v>
      </c>
      <c r="H2584" t="s">
        <v>11</v>
      </c>
      <c r="I2584" t="s">
        <v>35</v>
      </c>
    </row>
    <row r="2585" spans="1:9" x14ac:dyDescent="0.3">
      <c r="A2585">
        <v>2586</v>
      </c>
      <c r="B2585">
        <v>48</v>
      </c>
      <c r="C2585" t="s">
        <v>13</v>
      </c>
      <c r="D2585" t="s">
        <v>14</v>
      </c>
      <c r="E2585" t="s">
        <v>95</v>
      </c>
      <c r="F2585">
        <v>24</v>
      </c>
      <c r="G2585" s="1">
        <v>184006</v>
      </c>
      <c r="H2585" t="s">
        <v>16</v>
      </c>
      <c r="I2585" t="s">
        <v>12</v>
      </c>
    </row>
    <row r="2586" spans="1:9" x14ac:dyDescent="0.3">
      <c r="A2586">
        <v>2587</v>
      </c>
      <c r="B2586">
        <v>38</v>
      </c>
      <c r="C2586" t="s">
        <v>8</v>
      </c>
      <c r="D2586" t="s">
        <v>9</v>
      </c>
      <c r="E2586" t="s">
        <v>203</v>
      </c>
      <c r="F2586">
        <v>12</v>
      </c>
      <c r="G2586" s="1">
        <v>131960</v>
      </c>
      <c r="H2586" t="s">
        <v>16</v>
      </c>
      <c r="I2586" t="s">
        <v>23</v>
      </c>
    </row>
    <row r="2587" spans="1:9" x14ac:dyDescent="0.3">
      <c r="A2587">
        <v>2588</v>
      </c>
      <c r="B2587">
        <v>30</v>
      </c>
      <c r="C2587" t="s">
        <v>13</v>
      </c>
      <c r="D2587" t="s">
        <v>14</v>
      </c>
      <c r="E2587" t="s">
        <v>205</v>
      </c>
      <c r="F2587">
        <v>5</v>
      </c>
      <c r="G2587" s="1">
        <v>102465</v>
      </c>
      <c r="H2587" t="s">
        <v>16</v>
      </c>
      <c r="I2587" t="s">
        <v>12</v>
      </c>
    </row>
    <row r="2588" spans="1:9" x14ac:dyDescent="0.3">
      <c r="A2588">
        <v>2589</v>
      </c>
      <c r="B2588">
        <v>40</v>
      </c>
      <c r="C2588" t="s">
        <v>8</v>
      </c>
      <c r="D2588" t="s">
        <v>14</v>
      </c>
      <c r="E2588" t="s">
        <v>202</v>
      </c>
      <c r="F2588">
        <v>16</v>
      </c>
      <c r="G2588" s="1">
        <v>149748</v>
      </c>
      <c r="H2588" t="s">
        <v>11</v>
      </c>
      <c r="I2588" t="s">
        <v>12</v>
      </c>
    </row>
    <row r="2589" spans="1:9" x14ac:dyDescent="0.3">
      <c r="A2589">
        <v>2590</v>
      </c>
      <c r="B2589">
        <v>45</v>
      </c>
      <c r="C2589" t="s">
        <v>13</v>
      </c>
      <c r="D2589" t="s">
        <v>9</v>
      </c>
      <c r="E2589" t="s">
        <v>204</v>
      </c>
      <c r="F2589">
        <v>22</v>
      </c>
      <c r="G2589" s="1">
        <v>171036</v>
      </c>
      <c r="H2589" t="s">
        <v>32</v>
      </c>
      <c r="I2589" t="s">
        <v>33</v>
      </c>
    </row>
    <row r="2590" spans="1:9" x14ac:dyDescent="0.3">
      <c r="A2590">
        <v>2591</v>
      </c>
      <c r="B2590">
        <v>36</v>
      </c>
      <c r="C2590" t="s">
        <v>8</v>
      </c>
      <c r="D2590" t="s">
        <v>14</v>
      </c>
      <c r="E2590" t="s">
        <v>205</v>
      </c>
      <c r="F2590">
        <v>13</v>
      </c>
      <c r="G2590" s="1">
        <v>146351</v>
      </c>
      <c r="H2590" t="s">
        <v>27</v>
      </c>
      <c r="I2590" t="s">
        <v>30</v>
      </c>
    </row>
    <row r="2591" spans="1:9" x14ac:dyDescent="0.3">
      <c r="A2591">
        <v>2592</v>
      </c>
      <c r="B2591">
        <v>52</v>
      </c>
      <c r="C2591" t="s">
        <v>8</v>
      </c>
      <c r="D2591" t="s">
        <v>18</v>
      </c>
      <c r="E2591" t="s">
        <v>202</v>
      </c>
      <c r="F2591">
        <v>26</v>
      </c>
      <c r="G2591" s="1">
        <v>185462</v>
      </c>
      <c r="H2591" t="s">
        <v>20</v>
      </c>
      <c r="I2591" t="s">
        <v>56</v>
      </c>
    </row>
    <row r="2592" spans="1:9" x14ac:dyDescent="0.3">
      <c r="A2592">
        <v>2593</v>
      </c>
      <c r="B2592">
        <v>31</v>
      </c>
      <c r="C2592" t="s">
        <v>13</v>
      </c>
      <c r="D2592" t="s">
        <v>9</v>
      </c>
      <c r="E2592" t="s">
        <v>95</v>
      </c>
      <c r="F2592">
        <v>7</v>
      </c>
      <c r="G2592" s="1">
        <v>107718</v>
      </c>
      <c r="H2592" t="s">
        <v>16</v>
      </c>
      <c r="I2592" t="s">
        <v>12</v>
      </c>
    </row>
    <row r="2593" spans="1:9" x14ac:dyDescent="0.3">
      <c r="A2593">
        <v>2594</v>
      </c>
      <c r="B2593">
        <v>26</v>
      </c>
      <c r="C2593" t="s">
        <v>8</v>
      </c>
      <c r="D2593" t="s">
        <v>14</v>
      </c>
      <c r="E2593" t="s">
        <v>205</v>
      </c>
      <c r="F2593">
        <v>4</v>
      </c>
      <c r="G2593" s="1">
        <v>90944</v>
      </c>
      <c r="H2593" t="s">
        <v>20</v>
      </c>
      <c r="I2593" t="s">
        <v>23</v>
      </c>
    </row>
    <row r="2594" spans="1:9" x14ac:dyDescent="0.3">
      <c r="A2594">
        <v>2595</v>
      </c>
      <c r="B2594">
        <v>30</v>
      </c>
      <c r="C2594" t="s">
        <v>13</v>
      </c>
      <c r="D2594" t="s">
        <v>14</v>
      </c>
      <c r="E2594" t="s">
        <v>204</v>
      </c>
      <c r="F2594">
        <v>5</v>
      </c>
      <c r="G2594" s="1">
        <v>100425</v>
      </c>
      <c r="H2594" t="s">
        <v>11</v>
      </c>
      <c r="I2594" t="s">
        <v>12</v>
      </c>
    </row>
    <row r="2595" spans="1:9" x14ac:dyDescent="0.3">
      <c r="A2595">
        <v>2596</v>
      </c>
      <c r="B2595">
        <v>24</v>
      </c>
      <c r="C2595" t="s">
        <v>8</v>
      </c>
      <c r="D2595" t="s">
        <v>9</v>
      </c>
      <c r="E2595" t="s">
        <v>203</v>
      </c>
      <c r="F2595">
        <v>2</v>
      </c>
      <c r="G2595" s="1">
        <v>63901</v>
      </c>
      <c r="H2595" t="s">
        <v>20</v>
      </c>
      <c r="I2595" t="s">
        <v>12</v>
      </c>
    </row>
    <row r="2596" spans="1:9" x14ac:dyDescent="0.3">
      <c r="A2596">
        <v>2597</v>
      </c>
      <c r="B2596">
        <v>45</v>
      </c>
      <c r="C2596" t="s">
        <v>8</v>
      </c>
      <c r="D2596" t="s">
        <v>14</v>
      </c>
      <c r="E2596" t="s">
        <v>95</v>
      </c>
      <c r="F2596">
        <v>22</v>
      </c>
      <c r="G2596" s="1">
        <v>181902</v>
      </c>
      <c r="H2596" t="s">
        <v>27</v>
      </c>
      <c r="I2596" t="s">
        <v>28</v>
      </c>
    </row>
    <row r="2597" spans="1:9" x14ac:dyDescent="0.3">
      <c r="A2597">
        <v>2598</v>
      </c>
      <c r="B2597">
        <v>33</v>
      </c>
      <c r="C2597" t="s">
        <v>13</v>
      </c>
      <c r="D2597" t="s">
        <v>14</v>
      </c>
      <c r="E2597" t="s">
        <v>205</v>
      </c>
      <c r="F2597">
        <v>9</v>
      </c>
      <c r="G2597" s="1">
        <v>136533</v>
      </c>
      <c r="H2597" t="s">
        <v>11</v>
      </c>
      <c r="I2597" t="s">
        <v>12</v>
      </c>
    </row>
    <row r="2598" spans="1:9" x14ac:dyDescent="0.3">
      <c r="A2598">
        <v>2599</v>
      </c>
      <c r="B2598">
        <v>38</v>
      </c>
      <c r="C2598" t="s">
        <v>8</v>
      </c>
      <c r="D2598" t="s">
        <v>9</v>
      </c>
      <c r="E2598" t="s">
        <v>206</v>
      </c>
      <c r="F2598">
        <v>11</v>
      </c>
      <c r="G2598" s="1">
        <v>136285</v>
      </c>
      <c r="H2598" t="s">
        <v>20</v>
      </c>
      <c r="I2598" t="s">
        <v>12</v>
      </c>
    </row>
    <row r="2599" spans="1:9" x14ac:dyDescent="0.3">
      <c r="A2599">
        <v>2600</v>
      </c>
      <c r="B2599">
        <v>54</v>
      </c>
      <c r="C2599" t="s">
        <v>13</v>
      </c>
      <c r="D2599" t="s">
        <v>18</v>
      </c>
      <c r="E2599" t="s">
        <v>202</v>
      </c>
      <c r="F2599">
        <v>31</v>
      </c>
      <c r="G2599" s="1">
        <v>191818</v>
      </c>
      <c r="H2599" t="s">
        <v>32</v>
      </c>
      <c r="I2599" t="s">
        <v>33</v>
      </c>
    </row>
    <row r="2600" spans="1:9" x14ac:dyDescent="0.3">
      <c r="A2600">
        <v>2601</v>
      </c>
      <c r="B2600">
        <v>42</v>
      </c>
      <c r="C2600" t="s">
        <v>8</v>
      </c>
      <c r="D2600" t="s">
        <v>14</v>
      </c>
      <c r="E2600" t="s">
        <v>205</v>
      </c>
      <c r="F2600">
        <v>19</v>
      </c>
      <c r="G2600" s="1">
        <v>176643</v>
      </c>
      <c r="H2600" t="s">
        <v>20</v>
      </c>
      <c r="I2600" t="s">
        <v>56</v>
      </c>
    </row>
    <row r="2601" spans="1:9" x14ac:dyDescent="0.3">
      <c r="A2601">
        <v>2602</v>
      </c>
      <c r="B2601">
        <v>28</v>
      </c>
      <c r="C2601" t="s">
        <v>13</v>
      </c>
      <c r="D2601" t="s">
        <v>9</v>
      </c>
      <c r="E2601" t="s">
        <v>204</v>
      </c>
      <c r="F2601">
        <v>4</v>
      </c>
      <c r="G2601" s="1">
        <v>70022</v>
      </c>
      <c r="H2601" t="s">
        <v>16</v>
      </c>
      <c r="I2601" t="s">
        <v>12</v>
      </c>
    </row>
    <row r="2602" spans="1:9" x14ac:dyDescent="0.3">
      <c r="A2602">
        <v>2603</v>
      </c>
      <c r="B2602">
        <v>30</v>
      </c>
      <c r="C2602" t="s">
        <v>8</v>
      </c>
      <c r="D2602" t="s">
        <v>14</v>
      </c>
      <c r="E2602" t="s">
        <v>206</v>
      </c>
      <c r="F2602">
        <v>6</v>
      </c>
      <c r="G2602" s="1">
        <v>99363</v>
      </c>
      <c r="H2602" t="s">
        <v>32</v>
      </c>
      <c r="I2602" t="s">
        <v>23</v>
      </c>
    </row>
    <row r="2603" spans="1:9" x14ac:dyDescent="0.3">
      <c r="A2603">
        <v>2604</v>
      </c>
      <c r="B2603">
        <v>43</v>
      </c>
      <c r="C2603" t="s">
        <v>13</v>
      </c>
      <c r="D2603" t="s">
        <v>14</v>
      </c>
      <c r="E2603" t="s">
        <v>95</v>
      </c>
      <c r="F2603">
        <v>19</v>
      </c>
      <c r="G2603" s="1">
        <v>152944</v>
      </c>
      <c r="H2603" t="s">
        <v>16</v>
      </c>
      <c r="I2603" t="s">
        <v>39</v>
      </c>
    </row>
    <row r="2604" spans="1:9" x14ac:dyDescent="0.3">
      <c r="A2604">
        <v>2605</v>
      </c>
      <c r="B2604">
        <v>35</v>
      </c>
      <c r="C2604" t="s">
        <v>8</v>
      </c>
      <c r="D2604" t="s">
        <v>9</v>
      </c>
      <c r="E2604" t="s">
        <v>203</v>
      </c>
      <c r="F2604">
        <v>10</v>
      </c>
      <c r="G2604" s="1">
        <v>123386</v>
      </c>
      <c r="H2604" t="s">
        <v>16</v>
      </c>
      <c r="I2604" t="s">
        <v>17</v>
      </c>
    </row>
    <row r="2605" spans="1:9" x14ac:dyDescent="0.3">
      <c r="A2605">
        <v>2606</v>
      </c>
      <c r="B2605">
        <v>44</v>
      </c>
      <c r="C2605" t="s">
        <v>8</v>
      </c>
      <c r="D2605" t="s">
        <v>14</v>
      </c>
      <c r="E2605" t="s">
        <v>205</v>
      </c>
      <c r="F2605">
        <v>21</v>
      </c>
      <c r="G2605" s="1">
        <v>168906</v>
      </c>
      <c r="H2605" t="s">
        <v>16</v>
      </c>
      <c r="I2605" t="s">
        <v>39</v>
      </c>
    </row>
    <row r="2606" spans="1:9" x14ac:dyDescent="0.3">
      <c r="A2606">
        <v>2607</v>
      </c>
      <c r="B2606">
        <v>55</v>
      </c>
      <c r="C2606" t="s">
        <v>13</v>
      </c>
      <c r="D2606" t="s">
        <v>9</v>
      </c>
      <c r="E2606" t="s">
        <v>204</v>
      </c>
      <c r="F2606">
        <v>30</v>
      </c>
      <c r="G2606" s="1">
        <v>183020</v>
      </c>
      <c r="H2606" t="s">
        <v>27</v>
      </c>
      <c r="I2606" t="s">
        <v>30</v>
      </c>
    </row>
    <row r="2607" spans="1:9" x14ac:dyDescent="0.3">
      <c r="A2607">
        <v>2608</v>
      </c>
      <c r="B2607">
        <v>23</v>
      </c>
      <c r="C2607" t="s">
        <v>8</v>
      </c>
      <c r="D2607" t="s">
        <v>210</v>
      </c>
      <c r="E2607" t="s">
        <v>206</v>
      </c>
      <c r="F2607">
        <v>1</v>
      </c>
      <c r="G2607" s="1">
        <v>47898</v>
      </c>
      <c r="H2607" t="s">
        <v>16</v>
      </c>
      <c r="I2607" t="s">
        <v>39</v>
      </c>
    </row>
    <row r="2608" spans="1:9" x14ac:dyDescent="0.3">
      <c r="A2608">
        <v>2609</v>
      </c>
      <c r="B2608">
        <v>39</v>
      </c>
      <c r="C2608" t="s">
        <v>13</v>
      </c>
      <c r="D2608" t="s">
        <v>14</v>
      </c>
      <c r="E2608" t="s">
        <v>95</v>
      </c>
      <c r="F2608">
        <v>14</v>
      </c>
      <c r="G2608" s="1">
        <v>135853</v>
      </c>
      <c r="H2608" t="s">
        <v>16</v>
      </c>
      <c r="I2608" t="s">
        <v>17</v>
      </c>
    </row>
    <row r="2609" spans="1:9" x14ac:dyDescent="0.3">
      <c r="A2609">
        <v>2610</v>
      </c>
      <c r="B2609">
        <v>43</v>
      </c>
      <c r="C2609" t="s">
        <v>8</v>
      </c>
      <c r="D2609" t="s">
        <v>9</v>
      </c>
      <c r="E2609" t="s">
        <v>205</v>
      </c>
      <c r="F2609">
        <v>17</v>
      </c>
      <c r="G2609" s="1">
        <v>149198</v>
      </c>
      <c r="H2609" t="s">
        <v>27</v>
      </c>
      <c r="I2609" t="s">
        <v>28</v>
      </c>
    </row>
    <row r="2610" spans="1:9" x14ac:dyDescent="0.3">
      <c r="A2610">
        <v>2611</v>
      </c>
      <c r="B2610">
        <v>29</v>
      </c>
      <c r="C2610" t="s">
        <v>8</v>
      </c>
      <c r="D2610" t="s">
        <v>18</v>
      </c>
      <c r="E2610" t="s">
        <v>202</v>
      </c>
      <c r="F2610">
        <v>6</v>
      </c>
      <c r="G2610" s="1">
        <v>106662</v>
      </c>
      <c r="H2610" t="s">
        <v>20</v>
      </c>
      <c r="I2610" t="s">
        <v>23</v>
      </c>
    </row>
    <row r="2611" spans="1:9" x14ac:dyDescent="0.3">
      <c r="A2611">
        <v>2612</v>
      </c>
      <c r="B2611">
        <v>51</v>
      </c>
      <c r="C2611" t="s">
        <v>8</v>
      </c>
      <c r="D2611" t="s">
        <v>14</v>
      </c>
      <c r="E2611" t="s">
        <v>95</v>
      </c>
      <c r="F2611">
        <v>28</v>
      </c>
      <c r="G2611" s="1">
        <v>186610</v>
      </c>
      <c r="H2611" t="s">
        <v>20</v>
      </c>
      <c r="I2611" t="s">
        <v>12</v>
      </c>
    </row>
    <row r="2612" spans="1:9" x14ac:dyDescent="0.3">
      <c r="A2612">
        <v>2613</v>
      </c>
      <c r="B2612">
        <v>30</v>
      </c>
      <c r="C2612" t="s">
        <v>13</v>
      </c>
      <c r="D2612" t="s">
        <v>9</v>
      </c>
      <c r="E2612" t="s">
        <v>204</v>
      </c>
      <c r="F2612">
        <v>6</v>
      </c>
      <c r="G2612" s="1">
        <v>89995</v>
      </c>
      <c r="H2612" t="s">
        <v>11</v>
      </c>
      <c r="I2612" t="s">
        <v>35</v>
      </c>
    </row>
    <row r="2613" spans="1:9" x14ac:dyDescent="0.3">
      <c r="A2613">
        <v>2614</v>
      </c>
      <c r="B2613">
        <v>26</v>
      </c>
      <c r="C2613" t="s">
        <v>8</v>
      </c>
      <c r="D2613" t="s">
        <v>14</v>
      </c>
      <c r="E2613" t="s">
        <v>205</v>
      </c>
      <c r="F2613">
        <v>4</v>
      </c>
      <c r="G2613" s="1">
        <v>85825</v>
      </c>
      <c r="H2613" t="s">
        <v>27</v>
      </c>
      <c r="I2613" t="s">
        <v>30</v>
      </c>
    </row>
    <row r="2614" spans="1:9" x14ac:dyDescent="0.3">
      <c r="A2614">
        <v>2615</v>
      </c>
      <c r="B2614">
        <v>39</v>
      </c>
      <c r="C2614" t="s">
        <v>13</v>
      </c>
      <c r="D2614" t="s">
        <v>18</v>
      </c>
      <c r="E2614" t="s">
        <v>202</v>
      </c>
      <c r="F2614">
        <v>13</v>
      </c>
      <c r="G2614" s="1">
        <v>143814</v>
      </c>
      <c r="H2614" t="s">
        <v>27</v>
      </c>
      <c r="I2614" t="s">
        <v>28</v>
      </c>
    </row>
    <row r="2615" spans="1:9" x14ac:dyDescent="0.3">
      <c r="A2615">
        <v>2616</v>
      </c>
      <c r="B2615">
        <v>49</v>
      </c>
      <c r="C2615" t="s">
        <v>8</v>
      </c>
      <c r="D2615" t="s">
        <v>14</v>
      </c>
      <c r="E2615" t="s">
        <v>206</v>
      </c>
      <c r="F2615">
        <v>24</v>
      </c>
      <c r="G2615" s="1">
        <v>174726</v>
      </c>
      <c r="H2615" t="s">
        <v>11</v>
      </c>
      <c r="I2615" t="s">
        <v>23</v>
      </c>
    </row>
    <row r="2616" spans="1:9" x14ac:dyDescent="0.3">
      <c r="A2616">
        <v>2617</v>
      </c>
      <c r="B2616">
        <v>42</v>
      </c>
      <c r="C2616" t="s">
        <v>13</v>
      </c>
      <c r="D2616" t="s">
        <v>9</v>
      </c>
      <c r="E2616" t="s">
        <v>95</v>
      </c>
      <c r="F2616">
        <v>20</v>
      </c>
      <c r="G2616" s="1">
        <v>150534</v>
      </c>
      <c r="H2616" t="s">
        <v>11</v>
      </c>
      <c r="I2616" t="s">
        <v>12</v>
      </c>
    </row>
    <row r="2617" spans="1:9" x14ac:dyDescent="0.3">
      <c r="A2617">
        <v>2618</v>
      </c>
      <c r="B2617">
        <v>27</v>
      </c>
      <c r="C2617" t="s">
        <v>8</v>
      </c>
      <c r="D2617" t="s">
        <v>9</v>
      </c>
      <c r="E2617" t="s">
        <v>203</v>
      </c>
      <c r="F2617">
        <v>4</v>
      </c>
      <c r="G2617" s="1">
        <v>68732</v>
      </c>
      <c r="H2617" t="s">
        <v>11</v>
      </c>
      <c r="I2617" t="s">
        <v>44</v>
      </c>
    </row>
    <row r="2618" spans="1:9" x14ac:dyDescent="0.3">
      <c r="A2618">
        <v>2619</v>
      </c>
      <c r="B2618">
        <v>43</v>
      </c>
      <c r="C2618" t="s">
        <v>8</v>
      </c>
      <c r="D2618" t="s">
        <v>14</v>
      </c>
      <c r="E2618" t="s">
        <v>205</v>
      </c>
      <c r="F2618">
        <v>21</v>
      </c>
      <c r="G2618" s="1">
        <v>187951</v>
      </c>
      <c r="H2618" t="s">
        <v>11</v>
      </c>
      <c r="I2618" t="s">
        <v>12</v>
      </c>
    </row>
    <row r="2619" spans="1:9" x14ac:dyDescent="0.3">
      <c r="A2619">
        <v>2620</v>
      </c>
      <c r="B2619">
        <v>37</v>
      </c>
      <c r="C2619" t="s">
        <v>13</v>
      </c>
      <c r="D2619" t="s">
        <v>9</v>
      </c>
      <c r="E2619" t="s">
        <v>204</v>
      </c>
      <c r="F2619">
        <v>13</v>
      </c>
      <c r="G2619" s="1">
        <v>137336</v>
      </c>
      <c r="H2619" t="s">
        <v>32</v>
      </c>
      <c r="I2619" t="s">
        <v>12</v>
      </c>
    </row>
    <row r="2620" spans="1:9" x14ac:dyDescent="0.3">
      <c r="A2620">
        <v>2621</v>
      </c>
      <c r="B2620">
        <v>51</v>
      </c>
      <c r="C2620" t="s">
        <v>8</v>
      </c>
      <c r="D2620" t="s">
        <v>18</v>
      </c>
      <c r="E2620" t="s">
        <v>202</v>
      </c>
      <c r="F2620">
        <v>26</v>
      </c>
      <c r="G2620" s="1">
        <v>191159</v>
      </c>
      <c r="H2620" t="s">
        <v>27</v>
      </c>
      <c r="I2620" t="s">
        <v>12</v>
      </c>
    </row>
    <row r="2621" spans="1:9" x14ac:dyDescent="0.3">
      <c r="A2621">
        <v>2622</v>
      </c>
      <c r="B2621">
        <v>29</v>
      </c>
      <c r="C2621" t="s">
        <v>13</v>
      </c>
      <c r="D2621" t="s">
        <v>14</v>
      </c>
      <c r="E2621" t="s">
        <v>205</v>
      </c>
      <c r="F2621">
        <v>5</v>
      </c>
      <c r="G2621" s="1">
        <v>102868</v>
      </c>
      <c r="H2621" t="s">
        <v>27</v>
      </c>
      <c r="I2621" t="s">
        <v>28</v>
      </c>
    </row>
    <row r="2622" spans="1:9" x14ac:dyDescent="0.3">
      <c r="A2622">
        <v>2623</v>
      </c>
      <c r="B2622">
        <v>43</v>
      </c>
      <c r="C2622" t="s">
        <v>8</v>
      </c>
      <c r="D2622" t="s">
        <v>9</v>
      </c>
      <c r="E2622" t="s">
        <v>95</v>
      </c>
      <c r="F2622">
        <v>20</v>
      </c>
      <c r="G2622" s="1">
        <v>154281</v>
      </c>
      <c r="H2622" t="s">
        <v>16</v>
      </c>
      <c r="I2622" t="s">
        <v>12</v>
      </c>
    </row>
    <row r="2623" spans="1:9" x14ac:dyDescent="0.3">
      <c r="A2623">
        <v>2624</v>
      </c>
      <c r="B2623">
        <v>31</v>
      </c>
      <c r="C2623" t="s">
        <v>8</v>
      </c>
      <c r="D2623" t="s">
        <v>14</v>
      </c>
      <c r="E2623" t="s">
        <v>203</v>
      </c>
      <c r="F2623">
        <v>8</v>
      </c>
      <c r="G2623" s="1">
        <v>111535</v>
      </c>
      <c r="H2623" t="s">
        <v>20</v>
      </c>
      <c r="I2623" t="s">
        <v>56</v>
      </c>
    </row>
    <row r="2624" spans="1:9" x14ac:dyDescent="0.3">
      <c r="A2624">
        <v>2625</v>
      </c>
      <c r="B2624">
        <v>30</v>
      </c>
      <c r="C2624" t="s">
        <v>13</v>
      </c>
      <c r="D2624" t="s">
        <v>14</v>
      </c>
      <c r="E2624" t="s">
        <v>204</v>
      </c>
      <c r="F2624">
        <v>6</v>
      </c>
      <c r="G2624" s="1">
        <v>107906</v>
      </c>
      <c r="H2624" t="s">
        <v>11</v>
      </c>
      <c r="I2624" t="s">
        <v>44</v>
      </c>
    </row>
    <row r="2625" spans="1:9" x14ac:dyDescent="0.3">
      <c r="A2625">
        <v>2626</v>
      </c>
      <c r="B2625">
        <v>36</v>
      </c>
      <c r="C2625" t="s">
        <v>8</v>
      </c>
      <c r="D2625" t="s">
        <v>9</v>
      </c>
      <c r="E2625" t="s">
        <v>205</v>
      </c>
      <c r="F2625">
        <v>13</v>
      </c>
      <c r="G2625" s="1">
        <v>143885</v>
      </c>
      <c r="H2625" t="s">
        <v>27</v>
      </c>
      <c r="I2625" t="s">
        <v>12</v>
      </c>
    </row>
    <row r="2626" spans="1:9" x14ac:dyDescent="0.3">
      <c r="A2626">
        <v>2627</v>
      </c>
      <c r="B2626">
        <v>52</v>
      </c>
      <c r="C2626" t="s">
        <v>13</v>
      </c>
      <c r="D2626" t="s">
        <v>18</v>
      </c>
      <c r="E2626" t="s">
        <v>202</v>
      </c>
      <c r="F2626">
        <v>27</v>
      </c>
      <c r="G2626" s="1">
        <v>180958</v>
      </c>
      <c r="H2626" t="s">
        <v>32</v>
      </c>
      <c r="I2626" t="s">
        <v>23</v>
      </c>
    </row>
    <row r="2627" spans="1:9" x14ac:dyDescent="0.3">
      <c r="A2627">
        <v>2628</v>
      </c>
      <c r="B2627">
        <v>28</v>
      </c>
      <c r="C2627" t="s">
        <v>8</v>
      </c>
      <c r="D2627" t="s">
        <v>14</v>
      </c>
      <c r="E2627" t="s">
        <v>95</v>
      </c>
      <c r="F2627">
        <v>6</v>
      </c>
      <c r="G2627" s="1">
        <v>108607</v>
      </c>
      <c r="H2627" t="s">
        <v>16</v>
      </c>
      <c r="I2627" t="s">
        <v>23</v>
      </c>
    </row>
    <row r="2628" spans="1:9" x14ac:dyDescent="0.3">
      <c r="A2628">
        <v>2629</v>
      </c>
      <c r="B2628">
        <v>49</v>
      </c>
      <c r="C2628" t="s">
        <v>8</v>
      </c>
      <c r="D2628" t="s">
        <v>9</v>
      </c>
      <c r="E2628" t="s">
        <v>203</v>
      </c>
      <c r="F2628">
        <v>24</v>
      </c>
      <c r="G2628" s="1">
        <v>178284</v>
      </c>
      <c r="H2628" t="s">
        <v>16</v>
      </c>
      <c r="I2628" t="s">
        <v>23</v>
      </c>
    </row>
    <row r="2629" spans="1:9" x14ac:dyDescent="0.3">
      <c r="A2629">
        <v>2630</v>
      </c>
      <c r="B2629">
        <v>27</v>
      </c>
      <c r="C2629" t="s">
        <v>13</v>
      </c>
      <c r="D2629" t="s">
        <v>14</v>
      </c>
      <c r="E2629" t="s">
        <v>206</v>
      </c>
      <c r="F2629">
        <v>4</v>
      </c>
      <c r="G2629" s="1">
        <v>75969</v>
      </c>
      <c r="H2629" t="s">
        <v>32</v>
      </c>
      <c r="I2629" t="s">
        <v>12</v>
      </c>
    </row>
    <row r="2630" spans="1:9" x14ac:dyDescent="0.3">
      <c r="A2630">
        <v>2631</v>
      </c>
      <c r="B2630">
        <v>41</v>
      </c>
      <c r="C2630" t="s">
        <v>8</v>
      </c>
      <c r="D2630" t="s">
        <v>14</v>
      </c>
      <c r="E2630" t="s">
        <v>204</v>
      </c>
      <c r="F2630">
        <v>15</v>
      </c>
      <c r="G2630" s="1">
        <v>143705</v>
      </c>
      <c r="H2630" t="s">
        <v>32</v>
      </c>
      <c r="I2630" t="s">
        <v>23</v>
      </c>
    </row>
    <row r="2631" spans="1:9" x14ac:dyDescent="0.3">
      <c r="A2631">
        <v>2632</v>
      </c>
      <c r="B2631">
        <v>56</v>
      </c>
      <c r="C2631" t="s">
        <v>13</v>
      </c>
      <c r="D2631" t="s">
        <v>18</v>
      </c>
      <c r="E2631" t="s">
        <v>202</v>
      </c>
      <c r="F2631">
        <v>31</v>
      </c>
      <c r="G2631" s="1">
        <v>197354</v>
      </c>
      <c r="H2631" t="s">
        <v>11</v>
      </c>
      <c r="I2631" t="s">
        <v>12</v>
      </c>
    </row>
    <row r="2632" spans="1:9" x14ac:dyDescent="0.3">
      <c r="A2632">
        <v>2633</v>
      </c>
      <c r="B2632">
        <v>46</v>
      </c>
      <c r="C2632" t="s">
        <v>8</v>
      </c>
      <c r="D2632" t="s">
        <v>9</v>
      </c>
      <c r="E2632" t="s">
        <v>95</v>
      </c>
      <c r="F2632">
        <v>22</v>
      </c>
      <c r="G2632" s="1">
        <v>174324</v>
      </c>
      <c r="H2632" t="s">
        <v>16</v>
      </c>
      <c r="I2632" t="s">
        <v>39</v>
      </c>
    </row>
    <row r="2633" spans="1:9" x14ac:dyDescent="0.3">
      <c r="A2633">
        <v>2634</v>
      </c>
      <c r="B2633">
        <v>32</v>
      </c>
      <c r="C2633" t="s">
        <v>13</v>
      </c>
      <c r="D2633" t="s">
        <v>14</v>
      </c>
      <c r="E2633" t="s">
        <v>205</v>
      </c>
      <c r="F2633">
        <v>8</v>
      </c>
      <c r="G2633" s="1">
        <v>123781</v>
      </c>
      <c r="H2633" t="s">
        <v>16</v>
      </c>
      <c r="I2633" t="s">
        <v>17</v>
      </c>
    </row>
    <row r="2634" spans="1:9" x14ac:dyDescent="0.3">
      <c r="A2634">
        <v>2635</v>
      </c>
      <c r="B2634">
        <v>38</v>
      </c>
      <c r="C2634" t="s">
        <v>8</v>
      </c>
      <c r="D2634" t="s">
        <v>18</v>
      </c>
      <c r="E2634" t="s">
        <v>202</v>
      </c>
      <c r="F2634">
        <v>12</v>
      </c>
      <c r="G2634" s="1">
        <v>141735</v>
      </c>
      <c r="H2634" t="s">
        <v>27</v>
      </c>
      <c r="I2634" t="s">
        <v>30</v>
      </c>
    </row>
    <row r="2635" spans="1:9" x14ac:dyDescent="0.3">
      <c r="A2635">
        <v>2636</v>
      </c>
      <c r="B2635">
        <v>52</v>
      </c>
      <c r="C2635" t="s">
        <v>8</v>
      </c>
      <c r="D2635" t="s">
        <v>14</v>
      </c>
      <c r="E2635" t="s">
        <v>204</v>
      </c>
      <c r="F2635">
        <v>28</v>
      </c>
      <c r="G2635" s="1">
        <v>187120</v>
      </c>
      <c r="H2635" t="s">
        <v>32</v>
      </c>
      <c r="I2635" t="s">
        <v>12</v>
      </c>
    </row>
    <row r="2636" spans="1:9" x14ac:dyDescent="0.3">
      <c r="A2636">
        <v>2637</v>
      </c>
      <c r="B2636">
        <v>24</v>
      </c>
      <c r="C2636" t="s">
        <v>13</v>
      </c>
      <c r="D2636" t="s">
        <v>9</v>
      </c>
      <c r="E2636" t="s">
        <v>203</v>
      </c>
      <c r="F2636">
        <v>1</v>
      </c>
      <c r="G2636" s="1">
        <v>61095</v>
      </c>
      <c r="H2636" t="s">
        <v>32</v>
      </c>
      <c r="I2636" t="s">
        <v>23</v>
      </c>
    </row>
    <row r="2637" spans="1:9" x14ac:dyDescent="0.3">
      <c r="A2637">
        <v>2638</v>
      </c>
      <c r="B2637">
        <v>49</v>
      </c>
      <c r="C2637" t="s">
        <v>8</v>
      </c>
      <c r="D2637" t="s">
        <v>14</v>
      </c>
      <c r="E2637" t="s">
        <v>205</v>
      </c>
      <c r="F2637">
        <v>22</v>
      </c>
      <c r="G2637" s="1">
        <v>179045</v>
      </c>
      <c r="H2637" t="s">
        <v>16</v>
      </c>
      <c r="I2637" t="s">
        <v>39</v>
      </c>
    </row>
    <row r="2638" spans="1:9" x14ac:dyDescent="0.3">
      <c r="A2638">
        <v>2639</v>
      </c>
      <c r="B2638">
        <v>35</v>
      </c>
      <c r="C2638" t="s">
        <v>13</v>
      </c>
      <c r="D2638" t="s">
        <v>14</v>
      </c>
      <c r="E2638" t="s">
        <v>95</v>
      </c>
      <c r="F2638">
        <v>10</v>
      </c>
      <c r="G2638" s="1">
        <v>130355</v>
      </c>
      <c r="H2638" t="s">
        <v>20</v>
      </c>
      <c r="I2638" t="s">
        <v>23</v>
      </c>
    </row>
    <row r="2639" spans="1:9" x14ac:dyDescent="0.3">
      <c r="A2639">
        <v>2640</v>
      </c>
      <c r="B2639">
        <v>31</v>
      </c>
      <c r="C2639" t="s">
        <v>8</v>
      </c>
      <c r="D2639" t="s">
        <v>9</v>
      </c>
      <c r="E2639" t="s">
        <v>206</v>
      </c>
      <c r="F2639">
        <v>7</v>
      </c>
      <c r="G2639" s="1">
        <v>103282</v>
      </c>
      <c r="H2639" t="s">
        <v>16</v>
      </c>
      <c r="I2639" t="s">
        <v>12</v>
      </c>
    </row>
    <row r="2640" spans="1:9" x14ac:dyDescent="0.3">
      <c r="A2640">
        <v>2641</v>
      </c>
      <c r="B2640">
        <v>44</v>
      </c>
      <c r="C2640" t="s">
        <v>13</v>
      </c>
      <c r="D2640" t="s">
        <v>18</v>
      </c>
      <c r="E2640" t="s">
        <v>202</v>
      </c>
      <c r="F2640">
        <v>18</v>
      </c>
      <c r="G2640" s="1">
        <v>157872</v>
      </c>
      <c r="H2640" t="s">
        <v>32</v>
      </c>
      <c r="I2640" t="s">
        <v>23</v>
      </c>
    </row>
    <row r="2641" spans="1:9" x14ac:dyDescent="0.3">
      <c r="A2641">
        <v>2642</v>
      </c>
      <c r="B2641">
        <v>33</v>
      </c>
      <c r="C2641" t="s">
        <v>8</v>
      </c>
      <c r="D2641" t="s">
        <v>14</v>
      </c>
      <c r="E2641" t="s">
        <v>204</v>
      </c>
      <c r="F2641">
        <v>10</v>
      </c>
      <c r="G2641" s="1">
        <v>117314</v>
      </c>
      <c r="H2641" t="s">
        <v>11</v>
      </c>
      <c r="I2641" t="s">
        <v>44</v>
      </c>
    </row>
    <row r="2642" spans="1:9" x14ac:dyDescent="0.3">
      <c r="A2642">
        <v>2643</v>
      </c>
      <c r="B2642">
        <v>54</v>
      </c>
      <c r="C2642" t="s">
        <v>8</v>
      </c>
      <c r="D2642" t="s">
        <v>9</v>
      </c>
      <c r="E2642" t="s">
        <v>95</v>
      </c>
      <c r="F2642">
        <v>30</v>
      </c>
      <c r="G2642" s="1">
        <v>186321</v>
      </c>
      <c r="H2642" t="s">
        <v>11</v>
      </c>
      <c r="I2642" t="s">
        <v>35</v>
      </c>
    </row>
    <row r="2643" spans="1:9" x14ac:dyDescent="0.3">
      <c r="A2643">
        <v>2644</v>
      </c>
      <c r="B2643">
        <v>33</v>
      </c>
      <c r="C2643" t="s">
        <v>13</v>
      </c>
      <c r="D2643" t="s">
        <v>14</v>
      </c>
      <c r="E2643" t="s">
        <v>205</v>
      </c>
      <c r="F2643">
        <v>11</v>
      </c>
      <c r="G2643" s="1">
        <v>129686</v>
      </c>
      <c r="H2643" t="s">
        <v>16</v>
      </c>
      <c r="I2643" t="s">
        <v>12</v>
      </c>
    </row>
    <row r="2644" spans="1:9" x14ac:dyDescent="0.3">
      <c r="A2644">
        <v>2645</v>
      </c>
      <c r="B2644">
        <v>27</v>
      </c>
      <c r="C2644" t="s">
        <v>8</v>
      </c>
      <c r="D2644" t="s">
        <v>210</v>
      </c>
      <c r="E2644" t="s">
        <v>203</v>
      </c>
      <c r="F2644">
        <v>3</v>
      </c>
      <c r="G2644" s="1">
        <v>68611</v>
      </c>
      <c r="H2644" t="s">
        <v>11</v>
      </c>
      <c r="I2644" t="s">
        <v>12</v>
      </c>
    </row>
    <row r="2645" spans="1:9" x14ac:dyDescent="0.3">
      <c r="A2645">
        <v>2646</v>
      </c>
      <c r="B2645">
        <v>51</v>
      </c>
      <c r="C2645" t="s">
        <v>13</v>
      </c>
      <c r="D2645" t="s">
        <v>14</v>
      </c>
      <c r="E2645" t="s">
        <v>204</v>
      </c>
      <c r="F2645">
        <v>25</v>
      </c>
      <c r="G2645" s="1">
        <v>177913</v>
      </c>
      <c r="H2645" t="s">
        <v>11</v>
      </c>
      <c r="I2645" t="s">
        <v>23</v>
      </c>
    </row>
    <row r="2646" spans="1:9" x14ac:dyDescent="0.3">
      <c r="A2646">
        <v>2647</v>
      </c>
      <c r="B2646">
        <v>26</v>
      </c>
      <c r="C2646" t="s">
        <v>8</v>
      </c>
      <c r="D2646" t="s">
        <v>14</v>
      </c>
      <c r="E2646" t="s">
        <v>205</v>
      </c>
      <c r="F2646">
        <v>3</v>
      </c>
      <c r="G2646" s="1">
        <v>68472</v>
      </c>
      <c r="H2646" t="s">
        <v>27</v>
      </c>
      <c r="I2646" t="s">
        <v>28</v>
      </c>
    </row>
    <row r="2647" spans="1:9" x14ac:dyDescent="0.3">
      <c r="A2647">
        <v>2648</v>
      </c>
      <c r="B2647">
        <v>31</v>
      </c>
      <c r="C2647" t="s">
        <v>13</v>
      </c>
      <c r="D2647" t="s">
        <v>14</v>
      </c>
      <c r="E2647" t="s">
        <v>95</v>
      </c>
      <c r="F2647">
        <v>6</v>
      </c>
      <c r="G2647" s="1">
        <v>113065</v>
      </c>
      <c r="H2647" t="s">
        <v>27</v>
      </c>
      <c r="I2647" t="s">
        <v>28</v>
      </c>
    </row>
    <row r="2648" spans="1:9" x14ac:dyDescent="0.3">
      <c r="A2648">
        <v>2649</v>
      </c>
      <c r="B2648">
        <v>35</v>
      </c>
      <c r="C2648" t="s">
        <v>8</v>
      </c>
      <c r="D2648" t="s">
        <v>9</v>
      </c>
      <c r="E2648" t="s">
        <v>206</v>
      </c>
      <c r="F2648">
        <v>9</v>
      </c>
      <c r="G2648" s="1">
        <v>125091</v>
      </c>
      <c r="H2648" t="s">
        <v>20</v>
      </c>
      <c r="I2648" t="s">
        <v>12</v>
      </c>
    </row>
    <row r="2649" spans="1:9" x14ac:dyDescent="0.3">
      <c r="A2649">
        <v>2650</v>
      </c>
      <c r="B2649">
        <v>45</v>
      </c>
      <c r="C2649" t="s">
        <v>13</v>
      </c>
      <c r="D2649" t="s">
        <v>18</v>
      </c>
      <c r="E2649" t="s">
        <v>202</v>
      </c>
      <c r="F2649">
        <v>23</v>
      </c>
      <c r="G2649" s="1">
        <v>172925</v>
      </c>
      <c r="H2649" t="s">
        <v>11</v>
      </c>
      <c r="I2649" t="s">
        <v>44</v>
      </c>
    </row>
    <row r="2650" spans="1:9" x14ac:dyDescent="0.3">
      <c r="A2650">
        <v>2651</v>
      </c>
      <c r="B2650">
        <v>32</v>
      </c>
      <c r="C2650" t="s">
        <v>8</v>
      </c>
      <c r="D2650" t="s">
        <v>14</v>
      </c>
      <c r="E2650" t="s">
        <v>204</v>
      </c>
      <c r="F2650">
        <v>9</v>
      </c>
      <c r="G2650" s="1">
        <v>126916</v>
      </c>
      <c r="H2650" t="s">
        <v>11</v>
      </c>
      <c r="I2650" t="s">
        <v>44</v>
      </c>
    </row>
    <row r="2651" spans="1:9" x14ac:dyDescent="0.3">
      <c r="A2651">
        <v>2652</v>
      </c>
      <c r="B2651">
        <v>54</v>
      </c>
      <c r="C2651" t="s">
        <v>8</v>
      </c>
      <c r="D2651" t="s">
        <v>9</v>
      </c>
      <c r="E2651" t="s">
        <v>205</v>
      </c>
      <c r="F2651">
        <v>27</v>
      </c>
      <c r="G2651" s="1">
        <v>183417</v>
      </c>
      <c r="H2651" t="s">
        <v>16</v>
      </c>
      <c r="I2651" t="s">
        <v>12</v>
      </c>
    </row>
    <row r="2652" spans="1:9" x14ac:dyDescent="0.3">
      <c r="A2652">
        <v>2653</v>
      </c>
      <c r="B2652">
        <v>26</v>
      </c>
      <c r="C2652" t="s">
        <v>13</v>
      </c>
      <c r="D2652" t="s">
        <v>14</v>
      </c>
      <c r="E2652" t="s">
        <v>206</v>
      </c>
      <c r="F2652">
        <v>4</v>
      </c>
      <c r="G2652" s="1">
        <v>76898</v>
      </c>
      <c r="H2652" t="s">
        <v>11</v>
      </c>
      <c r="I2652" t="s">
        <v>12</v>
      </c>
    </row>
    <row r="2653" spans="1:9" x14ac:dyDescent="0.3">
      <c r="A2653">
        <v>2654</v>
      </c>
      <c r="B2653">
        <v>23</v>
      </c>
      <c r="C2653" t="s">
        <v>8</v>
      </c>
      <c r="D2653" t="s">
        <v>18</v>
      </c>
      <c r="E2653" t="s">
        <v>202</v>
      </c>
      <c r="F2653">
        <v>1</v>
      </c>
      <c r="G2653" s="1">
        <v>579</v>
      </c>
      <c r="H2653" t="s">
        <v>11</v>
      </c>
      <c r="I2653" t="s">
        <v>44</v>
      </c>
    </row>
    <row r="2654" spans="1:9" x14ac:dyDescent="0.3">
      <c r="A2654">
        <v>2655</v>
      </c>
      <c r="B2654">
        <v>26</v>
      </c>
      <c r="C2654" t="s">
        <v>13</v>
      </c>
      <c r="D2654" t="s">
        <v>9</v>
      </c>
      <c r="E2654" t="s">
        <v>10</v>
      </c>
      <c r="F2654">
        <v>2</v>
      </c>
      <c r="G2654" s="1">
        <v>65000</v>
      </c>
      <c r="H2654" t="s">
        <v>11</v>
      </c>
      <c r="I2654" t="s">
        <v>23</v>
      </c>
    </row>
    <row r="2655" spans="1:9" x14ac:dyDescent="0.3">
      <c r="A2655">
        <v>2656</v>
      </c>
      <c r="B2655">
        <v>33</v>
      </c>
      <c r="C2655" t="s">
        <v>8</v>
      </c>
      <c r="D2655" t="s">
        <v>14</v>
      </c>
      <c r="E2655" t="s">
        <v>15</v>
      </c>
      <c r="F2655">
        <v>8</v>
      </c>
      <c r="G2655" s="1">
        <v>120000</v>
      </c>
      <c r="H2655" t="s">
        <v>32</v>
      </c>
      <c r="I2655" t="s">
        <v>23</v>
      </c>
    </row>
    <row r="2656" spans="1:9" x14ac:dyDescent="0.3">
      <c r="A2656">
        <v>2657</v>
      </c>
      <c r="B2656">
        <v>29</v>
      </c>
      <c r="C2656" t="s">
        <v>13</v>
      </c>
      <c r="D2656" t="s">
        <v>9</v>
      </c>
      <c r="E2656" t="s">
        <v>25</v>
      </c>
      <c r="F2656">
        <v>4</v>
      </c>
      <c r="G2656" s="1">
        <v>90000</v>
      </c>
      <c r="H2656" t="s">
        <v>32</v>
      </c>
      <c r="I2656" t="s">
        <v>23</v>
      </c>
    </row>
    <row r="2657" spans="1:9" x14ac:dyDescent="0.3">
      <c r="A2657">
        <v>2658</v>
      </c>
      <c r="B2657">
        <v>41</v>
      </c>
      <c r="C2657" t="s">
        <v>8</v>
      </c>
      <c r="D2657" t="s">
        <v>18</v>
      </c>
      <c r="E2657" t="s">
        <v>60</v>
      </c>
      <c r="F2657">
        <v>15</v>
      </c>
      <c r="G2657" s="1">
        <v>190000</v>
      </c>
      <c r="H2657" t="s">
        <v>32</v>
      </c>
      <c r="I2657" t="s">
        <v>12</v>
      </c>
    </row>
    <row r="2658" spans="1:9" x14ac:dyDescent="0.3">
      <c r="A2658">
        <v>2659</v>
      </c>
      <c r="B2658">
        <v>35</v>
      </c>
      <c r="C2658" t="s">
        <v>13</v>
      </c>
      <c r="D2658" t="s">
        <v>14</v>
      </c>
      <c r="E2658" t="s">
        <v>10</v>
      </c>
      <c r="F2658">
        <v>9</v>
      </c>
      <c r="G2658" s="1">
        <v>140000</v>
      </c>
      <c r="H2658" t="s">
        <v>16</v>
      </c>
      <c r="I2658" t="s">
        <v>39</v>
      </c>
    </row>
    <row r="2659" spans="1:9" x14ac:dyDescent="0.3">
      <c r="A2659">
        <v>2660</v>
      </c>
      <c r="B2659">
        <v>28</v>
      </c>
      <c r="C2659" t="s">
        <v>8</v>
      </c>
      <c r="D2659" t="s">
        <v>9</v>
      </c>
      <c r="E2659" t="s">
        <v>34</v>
      </c>
      <c r="F2659">
        <v>3</v>
      </c>
      <c r="G2659" s="1">
        <v>75000</v>
      </c>
      <c r="H2659" t="s">
        <v>11</v>
      </c>
      <c r="I2659" t="s">
        <v>35</v>
      </c>
    </row>
    <row r="2660" spans="1:9" x14ac:dyDescent="0.3">
      <c r="A2660">
        <v>2661</v>
      </c>
      <c r="B2660">
        <v>37</v>
      </c>
      <c r="C2660" t="s">
        <v>13</v>
      </c>
      <c r="D2660" t="s">
        <v>14</v>
      </c>
      <c r="E2660" t="s">
        <v>60</v>
      </c>
      <c r="F2660">
        <v>11</v>
      </c>
      <c r="G2660" s="1">
        <v>160000</v>
      </c>
      <c r="H2660" t="s">
        <v>27</v>
      </c>
      <c r="I2660" t="s">
        <v>28</v>
      </c>
    </row>
    <row r="2661" spans="1:9" x14ac:dyDescent="0.3">
      <c r="A2661">
        <v>2662</v>
      </c>
      <c r="B2661">
        <v>33</v>
      </c>
      <c r="C2661" t="s">
        <v>8</v>
      </c>
      <c r="D2661" t="s">
        <v>9</v>
      </c>
      <c r="E2661" t="s">
        <v>25</v>
      </c>
      <c r="F2661">
        <v>8</v>
      </c>
      <c r="G2661" s="1">
        <v>130000</v>
      </c>
      <c r="H2661" t="s">
        <v>27</v>
      </c>
      <c r="I2661" t="s">
        <v>12</v>
      </c>
    </row>
    <row r="2662" spans="1:9" x14ac:dyDescent="0.3">
      <c r="A2662">
        <v>2663</v>
      </c>
      <c r="B2662">
        <v>24</v>
      </c>
      <c r="C2662" t="s">
        <v>13</v>
      </c>
      <c r="D2662" t="s">
        <v>14</v>
      </c>
      <c r="E2662" t="s">
        <v>10</v>
      </c>
      <c r="F2662">
        <v>2</v>
      </c>
      <c r="G2662" s="1">
        <v>60000</v>
      </c>
      <c r="H2662" t="s">
        <v>11</v>
      </c>
      <c r="I2662" t="s">
        <v>44</v>
      </c>
    </row>
    <row r="2663" spans="1:9" x14ac:dyDescent="0.3">
      <c r="A2663">
        <v>2664</v>
      </c>
      <c r="B2663">
        <v>46</v>
      </c>
      <c r="C2663" t="s">
        <v>8</v>
      </c>
      <c r="D2663" t="s">
        <v>18</v>
      </c>
      <c r="E2663" t="s">
        <v>208</v>
      </c>
      <c r="F2663">
        <v>20</v>
      </c>
      <c r="G2663" s="1">
        <v>220000</v>
      </c>
      <c r="H2663" t="s">
        <v>20</v>
      </c>
      <c r="I2663" t="s">
        <v>23</v>
      </c>
    </row>
    <row r="2664" spans="1:9" x14ac:dyDescent="0.3">
      <c r="A2664">
        <v>2665</v>
      </c>
      <c r="B2664">
        <v>29</v>
      </c>
      <c r="C2664" t="s">
        <v>13</v>
      </c>
      <c r="D2664" t="s">
        <v>9</v>
      </c>
      <c r="E2664" t="s">
        <v>34</v>
      </c>
      <c r="F2664">
        <v>5</v>
      </c>
      <c r="G2664" s="1">
        <v>80000</v>
      </c>
      <c r="H2664" t="s">
        <v>32</v>
      </c>
      <c r="I2664" t="s">
        <v>33</v>
      </c>
    </row>
    <row r="2665" spans="1:9" x14ac:dyDescent="0.3">
      <c r="A2665">
        <v>2666</v>
      </c>
      <c r="B2665">
        <v>31</v>
      </c>
      <c r="C2665" t="s">
        <v>8</v>
      </c>
      <c r="D2665" t="s">
        <v>14</v>
      </c>
      <c r="E2665" t="s">
        <v>60</v>
      </c>
      <c r="F2665">
        <v>7</v>
      </c>
      <c r="G2665" s="1">
        <v>130000</v>
      </c>
      <c r="H2665" t="s">
        <v>32</v>
      </c>
      <c r="I2665" t="s">
        <v>12</v>
      </c>
    </row>
    <row r="2666" spans="1:9" x14ac:dyDescent="0.3">
      <c r="A2666">
        <v>2667</v>
      </c>
      <c r="B2666">
        <v>27</v>
      </c>
      <c r="C2666" t="s">
        <v>13</v>
      </c>
      <c r="D2666" t="s">
        <v>9</v>
      </c>
      <c r="E2666" t="s">
        <v>10</v>
      </c>
      <c r="F2666">
        <v>3</v>
      </c>
      <c r="G2666" s="1">
        <v>65000</v>
      </c>
      <c r="H2666" t="s">
        <v>32</v>
      </c>
      <c r="I2666" t="s">
        <v>23</v>
      </c>
    </row>
    <row r="2667" spans="1:9" x14ac:dyDescent="0.3">
      <c r="A2667">
        <v>2668</v>
      </c>
      <c r="B2667">
        <v>38</v>
      </c>
      <c r="C2667" t="s">
        <v>8</v>
      </c>
      <c r="D2667" t="s">
        <v>18</v>
      </c>
      <c r="E2667" t="s">
        <v>84</v>
      </c>
      <c r="F2667">
        <v>13</v>
      </c>
      <c r="G2667" s="1">
        <v>170000</v>
      </c>
      <c r="H2667" t="s">
        <v>20</v>
      </c>
      <c r="I2667" t="s">
        <v>56</v>
      </c>
    </row>
    <row r="2668" spans="1:9" x14ac:dyDescent="0.3">
      <c r="A2668">
        <v>2669</v>
      </c>
      <c r="B2668">
        <v>30</v>
      </c>
      <c r="C2668" t="s">
        <v>13</v>
      </c>
      <c r="D2668" t="s">
        <v>14</v>
      </c>
      <c r="E2668" t="s">
        <v>25</v>
      </c>
      <c r="F2668">
        <v>6</v>
      </c>
      <c r="G2668" s="1">
        <v>110000</v>
      </c>
      <c r="H2668" t="s">
        <v>32</v>
      </c>
      <c r="I2668" t="s">
        <v>12</v>
      </c>
    </row>
    <row r="2669" spans="1:9" x14ac:dyDescent="0.3">
      <c r="A2669">
        <v>2670</v>
      </c>
      <c r="B2669">
        <v>25</v>
      </c>
      <c r="C2669" t="s">
        <v>8</v>
      </c>
      <c r="D2669" t="s">
        <v>9</v>
      </c>
      <c r="E2669" t="s">
        <v>207</v>
      </c>
      <c r="F2669">
        <v>2</v>
      </c>
      <c r="G2669" s="1">
        <v>50000</v>
      </c>
      <c r="H2669" t="s">
        <v>16</v>
      </c>
      <c r="I2669" t="s">
        <v>12</v>
      </c>
    </row>
    <row r="2670" spans="1:9" x14ac:dyDescent="0.3">
      <c r="A2670">
        <v>2671</v>
      </c>
      <c r="B2670">
        <v>44</v>
      </c>
      <c r="C2670" t="s">
        <v>8</v>
      </c>
      <c r="D2670" t="s">
        <v>18</v>
      </c>
      <c r="E2670" t="s">
        <v>208</v>
      </c>
      <c r="F2670">
        <v>18</v>
      </c>
      <c r="G2670" s="1">
        <v>210000</v>
      </c>
      <c r="H2670" t="s">
        <v>16</v>
      </c>
      <c r="I2670" t="s">
        <v>17</v>
      </c>
    </row>
    <row r="2671" spans="1:9" x14ac:dyDescent="0.3">
      <c r="A2671">
        <v>2672</v>
      </c>
      <c r="B2671">
        <v>33</v>
      </c>
      <c r="C2671" t="s">
        <v>13</v>
      </c>
      <c r="D2671" t="s">
        <v>14</v>
      </c>
      <c r="E2671" t="s">
        <v>15</v>
      </c>
      <c r="F2671">
        <v>8</v>
      </c>
      <c r="G2671" s="1">
        <v>100000</v>
      </c>
      <c r="H2671" t="s">
        <v>27</v>
      </c>
      <c r="I2671" t="s">
        <v>12</v>
      </c>
    </row>
    <row r="2672" spans="1:9" x14ac:dyDescent="0.3">
      <c r="A2672">
        <v>2673</v>
      </c>
      <c r="B2672">
        <v>22</v>
      </c>
      <c r="C2672" t="s">
        <v>8</v>
      </c>
      <c r="D2672" t="s">
        <v>9</v>
      </c>
      <c r="E2672" t="s">
        <v>10</v>
      </c>
      <c r="F2672">
        <v>1</v>
      </c>
      <c r="G2672" s="1">
        <v>50000</v>
      </c>
      <c r="H2672" t="s">
        <v>27</v>
      </c>
      <c r="I2672" t="s">
        <v>28</v>
      </c>
    </row>
    <row r="2673" spans="1:9" x14ac:dyDescent="0.3">
      <c r="A2673">
        <v>2674</v>
      </c>
      <c r="B2673">
        <v>36</v>
      </c>
      <c r="C2673" t="s">
        <v>8</v>
      </c>
      <c r="D2673" t="s">
        <v>14</v>
      </c>
      <c r="E2673" t="s">
        <v>25</v>
      </c>
      <c r="F2673">
        <v>10</v>
      </c>
      <c r="G2673" s="1">
        <v>160000</v>
      </c>
      <c r="H2673" t="s">
        <v>16</v>
      </c>
      <c r="I2673" t="s">
        <v>39</v>
      </c>
    </row>
    <row r="2674" spans="1:9" x14ac:dyDescent="0.3">
      <c r="A2674">
        <v>2675</v>
      </c>
      <c r="B2674">
        <v>28</v>
      </c>
      <c r="C2674" t="s">
        <v>13</v>
      </c>
      <c r="D2674" t="s">
        <v>9</v>
      </c>
      <c r="E2674" t="s">
        <v>10</v>
      </c>
      <c r="F2674">
        <v>4</v>
      </c>
      <c r="G2674" s="1">
        <v>70000</v>
      </c>
      <c r="H2674" t="s">
        <v>16</v>
      </c>
      <c r="I2674" t="s">
        <v>17</v>
      </c>
    </row>
    <row r="2675" spans="1:9" x14ac:dyDescent="0.3">
      <c r="A2675">
        <v>2676</v>
      </c>
      <c r="B2675">
        <v>41</v>
      </c>
      <c r="C2675" t="s">
        <v>8</v>
      </c>
      <c r="D2675" t="s">
        <v>18</v>
      </c>
      <c r="E2675" t="s">
        <v>84</v>
      </c>
      <c r="F2675">
        <v>16</v>
      </c>
      <c r="G2675" s="1">
        <v>190000</v>
      </c>
      <c r="H2675" t="s">
        <v>16</v>
      </c>
      <c r="I2675" t="s">
        <v>12</v>
      </c>
    </row>
    <row r="2676" spans="1:9" x14ac:dyDescent="0.3">
      <c r="A2676">
        <v>2677</v>
      </c>
      <c r="B2676">
        <v>34</v>
      </c>
      <c r="C2676" t="s">
        <v>13</v>
      </c>
      <c r="D2676" t="s">
        <v>14</v>
      </c>
      <c r="E2676" t="s">
        <v>60</v>
      </c>
      <c r="F2676">
        <v>9</v>
      </c>
      <c r="G2676" s="1">
        <v>140000</v>
      </c>
      <c r="H2676" t="s">
        <v>16</v>
      </c>
      <c r="I2676" t="s">
        <v>23</v>
      </c>
    </row>
    <row r="2677" spans="1:9" x14ac:dyDescent="0.3">
      <c r="A2677">
        <v>2678</v>
      </c>
      <c r="B2677">
        <v>23</v>
      </c>
      <c r="C2677" t="s">
        <v>8</v>
      </c>
      <c r="D2677" t="s">
        <v>9</v>
      </c>
      <c r="E2677" t="s">
        <v>34</v>
      </c>
      <c r="F2677">
        <v>1</v>
      </c>
      <c r="G2677" s="1">
        <v>45000</v>
      </c>
      <c r="H2677" t="s">
        <v>27</v>
      </c>
      <c r="I2677" t="s">
        <v>30</v>
      </c>
    </row>
    <row r="2678" spans="1:9" x14ac:dyDescent="0.3">
      <c r="A2678">
        <v>2679</v>
      </c>
      <c r="B2678">
        <v>32</v>
      </c>
      <c r="C2678" t="s">
        <v>13</v>
      </c>
      <c r="D2678" t="s">
        <v>14</v>
      </c>
      <c r="E2678" t="s">
        <v>25</v>
      </c>
      <c r="F2678">
        <v>7</v>
      </c>
      <c r="G2678" s="1">
        <v>120000</v>
      </c>
      <c r="H2678" t="s">
        <v>32</v>
      </c>
      <c r="I2678" t="s">
        <v>33</v>
      </c>
    </row>
    <row r="2679" spans="1:9" x14ac:dyDescent="0.3">
      <c r="A2679">
        <v>2680</v>
      </c>
      <c r="B2679">
        <v>25</v>
      </c>
      <c r="C2679" t="s">
        <v>8</v>
      </c>
      <c r="D2679" t="s">
        <v>14</v>
      </c>
      <c r="E2679" t="s">
        <v>10</v>
      </c>
      <c r="F2679">
        <v>2</v>
      </c>
      <c r="G2679" s="1">
        <v>60000</v>
      </c>
      <c r="H2679" t="s">
        <v>16</v>
      </c>
      <c r="I2679" t="s">
        <v>39</v>
      </c>
    </row>
    <row r="2680" spans="1:9" x14ac:dyDescent="0.3">
      <c r="A2680">
        <v>2681</v>
      </c>
      <c r="B2680">
        <v>37</v>
      </c>
      <c r="C2680" t="s">
        <v>13</v>
      </c>
      <c r="D2680" t="s">
        <v>9</v>
      </c>
      <c r="E2680" t="s">
        <v>15</v>
      </c>
      <c r="F2680">
        <v>11</v>
      </c>
      <c r="G2680" s="1">
        <v>150000</v>
      </c>
      <c r="H2680" t="s">
        <v>27</v>
      </c>
      <c r="I2680" t="s">
        <v>12</v>
      </c>
    </row>
    <row r="2681" spans="1:9" x14ac:dyDescent="0.3">
      <c r="A2681">
        <v>2682</v>
      </c>
      <c r="B2681">
        <v>28</v>
      </c>
      <c r="C2681" t="s">
        <v>8</v>
      </c>
      <c r="D2681" t="s">
        <v>9</v>
      </c>
      <c r="E2681" t="s">
        <v>10</v>
      </c>
      <c r="F2681">
        <v>4</v>
      </c>
      <c r="G2681" s="1">
        <v>70000</v>
      </c>
      <c r="H2681" t="s">
        <v>11</v>
      </c>
      <c r="I2681" t="s">
        <v>23</v>
      </c>
    </row>
    <row r="2682" spans="1:9" x14ac:dyDescent="0.3">
      <c r="A2682">
        <v>2683</v>
      </c>
      <c r="B2682">
        <v>41</v>
      </c>
      <c r="C2682" t="s">
        <v>13</v>
      </c>
      <c r="D2682" t="s">
        <v>18</v>
      </c>
      <c r="E2682" t="s">
        <v>208</v>
      </c>
      <c r="F2682">
        <v>16</v>
      </c>
      <c r="G2682" s="1">
        <v>200000</v>
      </c>
      <c r="H2682" t="s">
        <v>27</v>
      </c>
      <c r="I2682" t="s">
        <v>30</v>
      </c>
    </row>
    <row r="2683" spans="1:9" x14ac:dyDescent="0.3">
      <c r="A2683">
        <v>2684</v>
      </c>
      <c r="B2683">
        <v>34</v>
      </c>
      <c r="C2683" t="s">
        <v>8</v>
      </c>
      <c r="D2683" t="s">
        <v>14</v>
      </c>
      <c r="E2683" t="s">
        <v>15</v>
      </c>
      <c r="F2683">
        <v>8</v>
      </c>
      <c r="G2683" s="1">
        <v>100000</v>
      </c>
      <c r="H2683" t="s">
        <v>27</v>
      </c>
      <c r="I2683" t="s">
        <v>30</v>
      </c>
    </row>
    <row r="2684" spans="1:9" x14ac:dyDescent="0.3">
      <c r="A2684">
        <v>2685</v>
      </c>
      <c r="B2684">
        <v>24</v>
      </c>
      <c r="C2684" t="s">
        <v>13</v>
      </c>
      <c r="D2684" t="s">
        <v>9</v>
      </c>
      <c r="E2684" t="s">
        <v>34</v>
      </c>
      <c r="F2684">
        <v>2</v>
      </c>
      <c r="G2684" s="1">
        <v>55000</v>
      </c>
      <c r="H2684" t="s">
        <v>20</v>
      </c>
      <c r="I2684" t="s">
        <v>12</v>
      </c>
    </row>
    <row r="2685" spans="1:9" x14ac:dyDescent="0.3">
      <c r="A2685">
        <v>2686</v>
      </c>
      <c r="B2685">
        <v>36</v>
      </c>
      <c r="C2685" t="s">
        <v>8</v>
      </c>
      <c r="D2685" t="s">
        <v>18</v>
      </c>
      <c r="E2685" t="s">
        <v>84</v>
      </c>
      <c r="F2685">
        <v>12</v>
      </c>
      <c r="G2685" s="1">
        <v>170000</v>
      </c>
      <c r="H2685" t="s">
        <v>32</v>
      </c>
      <c r="I2685" t="s">
        <v>12</v>
      </c>
    </row>
    <row r="2686" spans="1:9" x14ac:dyDescent="0.3">
      <c r="A2686">
        <v>2687</v>
      </c>
      <c r="B2686">
        <v>30</v>
      </c>
      <c r="C2686" t="s">
        <v>13</v>
      </c>
      <c r="D2686" t="s">
        <v>9</v>
      </c>
      <c r="E2686" t="s">
        <v>10</v>
      </c>
      <c r="F2686">
        <v>5</v>
      </c>
      <c r="G2686" s="1">
        <v>90000</v>
      </c>
      <c r="H2686" t="s">
        <v>16</v>
      </c>
      <c r="I2686" t="s">
        <v>12</v>
      </c>
    </row>
    <row r="2687" spans="1:9" x14ac:dyDescent="0.3">
      <c r="A2687">
        <v>2688</v>
      </c>
      <c r="B2687">
        <v>29</v>
      </c>
      <c r="C2687" t="s">
        <v>8</v>
      </c>
      <c r="D2687" t="s">
        <v>9</v>
      </c>
      <c r="E2687" t="s">
        <v>207</v>
      </c>
      <c r="F2687">
        <v>4</v>
      </c>
      <c r="G2687" s="1">
        <v>80000</v>
      </c>
      <c r="H2687" t="s">
        <v>27</v>
      </c>
      <c r="I2687" t="s">
        <v>30</v>
      </c>
    </row>
    <row r="2688" spans="1:9" x14ac:dyDescent="0.3">
      <c r="A2688">
        <v>2689</v>
      </c>
      <c r="B2688">
        <v>42</v>
      </c>
      <c r="C2688" t="s">
        <v>8</v>
      </c>
      <c r="D2688" t="s">
        <v>14</v>
      </c>
      <c r="E2688" t="s">
        <v>25</v>
      </c>
      <c r="F2688">
        <v>14</v>
      </c>
      <c r="G2688" s="1">
        <v>180000</v>
      </c>
      <c r="H2688" t="s">
        <v>32</v>
      </c>
      <c r="I2688" t="s">
        <v>23</v>
      </c>
    </row>
    <row r="2689" spans="1:9" x14ac:dyDescent="0.3">
      <c r="A2689">
        <v>2690</v>
      </c>
      <c r="B2689">
        <v>26</v>
      </c>
      <c r="C2689" t="s">
        <v>8</v>
      </c>
      <c r="D2689" t="s">
        <v>9</v>
      </c>
      <c r="E2689" t="s">
        <v>34</v>
      </c>
      <c r="F2689">
        <v>2</v>
      </c>
      <c r="G2689" s="1">
        <v>60000</v>
      </c>
      <c r="H2689" t="s">
        <v>16</v>
      </c>
      <c r="I2689" t="s">
        <v>23</v>
      </c>
    </row>
    <row r="2690" spans="1:9" x14ac:dyDescent="0.3">
      <c r="A2690">
        <v>2691</v>
      </c>
      <c r="B2690">
        <v>35</v>
      </c>
      <c r="C2690" t="s">
        <v>13</v>
      </c>
      <c r="D2690" t="s">
        <v>14</v>
      </c>
      <c r="E2690" t="s">
        <v>15</v>
      </c>
      <c r="F2690">
        <v>9</v>
      </c>
      <c r="G2690" s="1">
        <v>120000</v>
      </c>
      <c r="H2690" t="s">
        <v>16</v>
      </c>
      <c r="I2690" t="s">
        <v>39</v>
      </c>
    </row>
    <row r="2691" spans="1:9" x14ac:dyDescent="0.3">
      <c r="A2691">
        <v>2692</v>
      </c>
      <c r="B2691">
        <v>27</v>
      </c>
      <c r="C2691" t="s">
        <v>13</v>
      </c>
      <c r="D2691" t="s">
        <v>9</v>
      </c>
      <c r="E2691" t="s">
        <v>10</v>
      </c>
      <c r="F2691">
        <v>3</v>
      </c>
      <c r="G2691" s="1">
        <v>70000</v>
      </c>
      <c r="H2691" t="s">
        <v>32</v>
      </c>
      <c r="I2691" t="s">
        <v>23</v>
      </c>
    </row>
    <row r="2692" spans="1:9" x14ac:dyDescent="0.3">
      <c r="A2692">
        <v>2693</v>
      </c>
      <c r="B2692">
        <v>48</v>
      </c>
      <c r="C2692" t="s">
        <v>8</v>
      </c>
      <c r="D2692" t="s">
        <v>18</v>
      </c>
      <c r="E2692" t="s">
        <v>208</v>
      </c>
      <c r="F2692">
        <v>18</v>
      </c>
      <c r="G2692" s="1">
        <v>210000</v>
      </c>
      <c r="H2692" t="s">
        <v>27</v>
      </c>
      <c r="I2692" t="s">
        <v>30</v>
      </c>
    </row>
    <row r="2693" spans="1:9" x14ac:dyDescent="0.3">
      <c r="A2693">
        <v>2694</v>
      </c>
      <c r="B2693">
        <v>34</v>
      </c>
      <c r="C2693" t="s">
        <v>8</v>
      </c>
      <c r="D2693" t="s">
        <v>14</v>
      </c>
      <c r="E2693" t="s">
        <v>60</v>
      </c>
      <c r="F2693">
        <v>9</v>
      </c>
      <c r="G2693" s="1">
        <v>140000</v>
      </c>
      <c r="H2693" t="s">
        <v>16</v>
      </c>
      <c r="I2693" t="s">
        <v>17</v>
      </c>
    </row>
    <row r="2694" spans="1:9" x14ac:dyDescent="0.3">
      <c r="A2694">
        <v>2695</v>
      </c>
      <c r="B2694">
        <v>23</v>
      </c>
      <c r="C2694" t="s">
        <v>13</v>
      </c>
      <c r="D2694" t="s">
        <v>9</v>
      </c>
      <c r="E2694" t="s">
        <v>10</v>
      </c>
      <c r="F2694">
        <v>1</v>
      </c>
      <c r="G2694" s="1">
        <v>50000</v>
      </c>
      <c r="H2694" t="s">
        <v>11</v>
      </c>
      <c r="I2694" t="s">
        <v>35</v>
      </c>
    </row>
    <row r="2695" spans="1:9" x14ac:dyDescent="0.3">
      <c r="A2695">
        <v>2696</v>
      </c>
      <c r="B2695">
        <v>32</v>
      </c>
      <c r="C2695" t="s">
        <v>8</v>
      </c>
      <c r="D2695" t="s">
        <v>14</v>
      </c>
      <c r="E2695" t="s">
        <v>25</v>
      </c>
      <c r="F2695">
        <v>7</v>
      </c>
      <c r="G2695" s="1">
        <v>110000</v>
      </c>
      <c r="H2695" t="s">
        <v>16</v>
      </c>
      <c r="I2695" t="s">
        <v>39</v>
      </c>
    </row>
    <row r="2696" spans="1:9" x14ac:dyDescent="0.3">
      <c r="A2696">
        <v>2697</v>
      </c>
      <c r="B2696">
        <v>25</v>
      </c>
      <c r="C2696" t="s">
        <v>13</v>
      </c>
      <c r="D2696" t="s">
        <v>14</v>
      </c>
      <c r="E2696" t="s">
        <v>10</v>
      </c>
      <c r="F2696">
        <v>2</v>
      </c>
      <c r="G2696" s="1">
        <v>60000</v>
      </c>
      <c r="H2696" t="s">
        <v>32</v>
      </c>
      <c r="I2696" t="s">
        <v>33</v>
      </c>
    </row>
    <row r="2697" spans="1:9" x14ac:dyDescent="0.3">
      <c r="A2697">
        <v>2698</v>
      </c>
      <c r="B2697">
        <v>37</v>
      </c>
      <c r="C2697" t="s">
        <v>8</v>
      </c>
      <c r="D2697" t="s">
        <v>9</v>
      </c>
      <c r="E2697" t="s">
        <v>15</v>
      </c>
      <c r="F2697">
        <v>11</v>
      </c>
      <c r="G2697" s="1">
        <v>160000</v>
      </c>
      <c r="H2697" t="s">
        <v>11</v>
      </c>
      <c r="I2697" t="s">
        <v>12</v>
      </c>
    </row>
    <row r="2698" spans="1:9" x14ac:dyDescent="0.3">
      <c r="A2698">
        <v>2699</v>
      </c>
      <c r="B2698">
        <v>28</v>
      </c>
      <c r="C2698" t="s">
        <v>8</v>
      </c>
      <c r="D2698" t="s">
        <v>9</v>
      </c>
      <c r="E2698" t="s">
        <v>10</v>
      </c>
      <c r="F2698">
        <v>4</v>
      </c>
      <c r="G2698" s="1">
        <v>75000</v>
      </c>
      <c r="H2698" t="s">
        <v>27</v>
      </c>
      <c r="I2698" t="s">
        <v>30</v>
      </c>
    </row>
    <row r="2699" spans="1:9" x14ac:dyDescent="0.3">
      <c r="A2699">
        <v>2700</v>
      </c>
      <c r="B2699">
        <v>41</v>
      </c>
      <c r="C2699" t="s">
        <v>13</v>
      </c>
      <c r="D2699" t="s">
        <v>18</v>
      </c>
      <c r="E2699" t="s">
        <v>208</v>
      </c>
      <c r="F2699">
        <v>16</v>
      </c>
      <c r="G2699" s="1">
        <v>200000</v>
      </c>
      <c r="H2699" t="s">
        <v>32</v>
      </c>
      <c r="I2699" t="s">
        <v>33</v>
      </c>
    </row>
    <row r="2700" spans="1:9" x14ac:dyDescent="0.3">
      <c r="A2700">
        <v>2701</v>
      </c>
      <c r="B2700">
        <v>34</v>
      </c>
      <c r="C2700" t="s">
        <v>8</v>
      </c>
      <c r="D2700" t="s">
        <v>14</v>
      </c>
      <c r="E2700" t="s">
        <v>15</v>
      </c>
      <c r="F2700">
        <v>8</v>
      </c>
      <c r="G2700" s="1">
        <v>100000</v>
      </c>
      <c r="H2700" t="s">
        <v>20</v>
      </c>
      <c r="I2700" t="s">
        <v>56</v>
      </c>
    </row>
    <row r="2701" spans="1:9" x14ac:dyDescent="0.3">
      <c r="A2701">
        <v>2702</v>
      </c>
      <c r="B2701">
        <v>24</v>
      </c>
      <c r="C2701" t="s">
        <v>13</v>
      </c>
      <c r="D2701" t="s">
        <v>9</v>
      </c>
      <c r="E2701" t="s">
        <v>34</v>
      </c>
      <c r="F2701">
        <v>2</v>
      </c>
      <c r="G2701" s="1">
        <v>55000</v>
      </c>
      <c r="H2701" t="s">
        <v>16</v>
      </c>
      <c r="I2701" t="s">
        <v>39</v>
      </c>
    </row>
    <row r="2702" spans="1:9" x14ac:dyDescent="0.3">
      <c r="A2702">
        <v>2703</v>
      </c>
      <c r="B2702">
        <v>36</v>
      </c>
      <c r="C2702" t="s">
        <v>8</v>
      </c>
      <c r="D2702" t="s">
        <v>18</v>
      </c>
      <c r="E2702" t="s">
        <v>84</v>
      </c>
      <c r="F2702">
        <v>12</v>
      </c>
      <c r="G2702" s="1">
        <v>170000</v>
      </c>
      <c r="H2702" t="s">
        <v>16</v>
      </c>
      <c r="I2702" t="s">
        <v>17</v>
      </c>
    </row>
    <row r="2703" spans="1:9" x14ac:dyDescent="0.3">
      <c r="A2703">
        <v>2704</v>
      </c>
      <c r="B2703">
        <v>30</v>
      </c>
      <c r="C2703" t="s">
        <v>13</v>
      </c>
      <c r="D2703" t="s">
        <v>9</v>
      </c>
      <c r="E2703" t="s">
        <v>10</v>
      </c>
      <c r="F2703">
        <v>5</v>
      </c>
      <c r="G2703" s="1">
        <v>90000</v>
      </c>
      <c r="H2703" t="s">
        <v>11</v>
      </c>
      <c r="I2703" t="s">
        <v>12</v>
      </c>
    </row>
    <row r="2704" spans="1:9" x14ac:dyDescent="0.3">
      <c r="A2704">
        <v>2705</v>
      </c>
      <c r="B2704">
        <v>29</v>
      </c>
      <c r="C2704" t="s">
        <v>8</v>
      </c>
      <c r="D2704" t="s">
        <v>9</v>
      </c>
      <c r="E2704" t="s">
        <v>207</v>
      </c>
      <c r="F2704">
        <v>4</v>
      </c>
      <c r="G2704" s="1">
        <v>80000</v>
      </c>
      <c r="H2704" t="s">
        <v>27</v>
      </c>
      <c r="I2704" t="s">
        <v>12</v>
      </c>
    </row>
    <row r="2705" spans="1:9" x14ac:dyDescent="0.3">
      <c r="A2705">
        <v>2706</v>
      </c>
      <c r="B2705">
        <v>42</v>
      </c>
      <c r="C2705" t="s">
        <v>8</v>
      </c>
      <c r="D2705" t="s">
        <v>14</v>
      </c>
      <c r="E2705" t="s">
        <v>25</v>
      </c>
      <c r="F2705">
        <v>14</v>
      </c>
      <c r="G2705" s="1">
        <v>180000</v>
      </c>
      <c r="H2705" t="s">
        <v>11</v>
      </c>
      <c r="I2705" t="s">
        <v>44</v>
      </c>
    </row>
    <row r="2706" spans="1:9" x14ac:dyDescent="0.3">
      <c r="A2706">
        <v>2707</v>
      </c>
      <c r="B2706">
        <v>26</v>
      </c>
      <c r="C2706" t="s">
        <v>8</v>
      </c>
      <c r="D2706" t="s">
        <v>9</v>
      </c>
      <c r="E2706" t="s">
        <v>34</v>
      </c>
      <c r="F2706">
        <v>2</v>
      </c>
      <c r="G2706" s="1">
        <v>60000</v>
      </c>
      <c r="H2706" t="s">
        <v>27</v>
      </c>
      <c r="I2706" t="s">
        <v>12</v>
      </c>
    </row>
    <row r="2707" spans="1:9" x14ac:dyDescent="0.3">
      <c r="A2707">
        <v>2708</v>
      </c>
      <c r="B2707">
        <v>35</v>
      </c>
      <c r="C2707" t="s">
        <v>13</v>
      </c>
      <c r="D2707" t="s">
        <v>14</v>
      </c>
      <c r="E2707" t="s">
        <v>15</v>
      </c>
      <c r="F2707">
        <v>9</v>
      </c>
      <c r="G2707" s="1">
        <v>120000</v>
      </c>
      <c r="H2707" t="s">
        <v>11</v>
      </c>
      <c r="I2707" t="s">
        <v>23</v>
      </c>
    </row>
    <row r="2708" spans="1:9" x14ac:dyDescent="0.3">
      <c r="A2708">
        <v>2709</v>
      </c>
      <c r="B2708">
        <v>27</v>
      </c>
      <c r="C2708" t="s">
        <v>13</v>
      </c>
      <c r="D2708" t="s">
        <v>9</v>
      </c>
      <c r="E2708" t="s">
        <v>10</v>
      </c>
      <c r="F2708">
        <v>3</v>
      </c>
      <c r="G2708" s="1">
        <v>70000</v>
      </c>
      <c r="H2708" t="s">
        <v>11</v>
      </c>
      <c r="I2708" t="s">
        <v>44</v>
      </c>
    </row>
    <row r="2709" spans="1:9" x14ac:dyDescent="0.3">
      <c r="A2709">
        <v>2710</v>
      </c>
      <c r="B2709">
        <v>48</v>
      </c>
      <c r="C2709" t="s">
        <v>8</v>
      </c>
      <c r="D2709" t="s">
        <v>18</v>
      </c>
      <c r="E2709" t="s">
        <v>208</v>
      </c>
      <c r="F2709">
        <v>18</v>
      </c>
      <c r="G2709" s="1">
        <v>210000</v>
      </c>
      <c r="H2709" t="s">
        <v>20</v>
      </c>
      <c r="I2709" t="s">
        <v>23</v>
      </c>
    </row>
    <row r="2710" spans="1:9" x14ac:dyDescent="0.3">
      <c r="A2710">
        <v>2711</v>
      </c>
      <c r="B2710">
        <v>34</v>
      </c>
      <c r="C2710" t="s">
        <v>8</v>
      </c>
      <c r="D2710" t="s">
        <v>14</v>
      </c>
      <c r="E2710" t="s">
        <v>60</v>
      </c>
      <c r="F2710">
        <v>9</v>
      </c>
      <c r="G2710" s="1">
        <v>140000</v>
      </c>
      <c r="H2710" t="s">
        <v>20</v>
      </c>
      <c r="I2710" t="s">
        <v>23</v>
      </c>
    </row>
    <row r="2711" spans="1:9" x14ac:dyDescent="0.3">
      <c r="A2711">
        <v>2712</v>
      </c>
      <c r="B2711">
        <v>23</v>
      </c>
      <c r="C2711" t="s">
        <v>13</v>
      </c>
      <c r="D2711" t="s">
        <v>9</v>
      </c>
      <c r="E2711" t="s">
        <v>10</v>
      </c>
      <c r="F2711">
        <v>1</v>
      </c>
      <c r="G2711" s="1">
        <v>50000</v>
      </c>
      <c r="H2711" t="s">
        <v>27</v>
      </c>
      <c r="I2711" t="s">
        <v>28</v>
      </c>
    </row>
    <row r="2712" spans="1:9" x14ac:dyDescent="0.3">
      <c r="A2712">
        <v>2713</v>
      </c>
      <c r="B2712">
        <v>32</v>
      </c>
      <c r="C2712" t="s">
        <v>8</v>
      </c>
      <c r="D2712" t="s">
        <v>14</v>
      </c>
      <c r="E2712" t="s">
        <v>25</v>
      </c>
      <c r="F2712">
        <v>7</v>
      </c>
      <c r="G2712" s="1">
        <v>110000</v>
      </c>
      <c r="H2712" t="s">
        <v>11</v>
      </c>
      <c r="I2712" t="s">
        <v>35</v>
      </c>
    </row>
    <row r="2713" spans="1:9" x14ac:dyDescent="0.3">
      <c r="A2713">
        <v>2714</v>
      </c>
      <c r="B2713">
        <v>25</v>
      </c>
      <c r="C2713" t="s">
        <v>13</v>
      </c>
      <c r="D2713" t="s">
        <v>14</v>
      </c>
      <c r="E2713" t="s">
        <v>10</v>
      </c>
      <c r="F2713">
        <v>2</v>
      </c>
      <c r="G2713" s="1">
        <v>60000</v>
      </c>
      <c r="H2713" t="s">
        <v>16</v>
      </c>
      <c r="I2713" t="s">
        <v>23</v>
      </c>
    </row>
    <row r="2714" spans="1:9" x14ac:dyDescent="0.3">
      <c r="A2714">
        <v>2715</v>
      </c>
      <c r="B2714">
        <v>37</v>
      </c>
      <c r="C2714" t="s">
        <v>8</v>
      </c>
      <c r="D2714" t="s">
        <v>9</v>
      </c>
      <c r="E2714" t="s">
        <v>15</v>
      </c>
      <c r="F2714">
        <v>11</v>
      </c>
      <c r="G2714" s="1">
        <v>160000</v>
      </c>
      <c r="H2714" t="s">
        <v>20</v>
      </c>
      <c r="I2714" t="s">
        <v>23</v>
      </c>
    </row>
    <row r="2715" spans="1:9" x14ac:dyDescent="0.3">
      <c r="A2715">
        <v>2716</v>
      </c>
      <c r="B2715">
        <v>28</v>
      </c>
      <c r="C2715" t="s">
        <v>8</v>
      </c>
      <c r="D2715" t="s">
        <v>9</v>
      </c>
      <c r="E2715" t="s">
        <v>10</v>
      </c>
      <c r="F2715">
        <v>4</v>
      </c>
      <c r="G2715" s="1">
        <v>75000</v>
      </c>
      <c r="H2715" t="s">
        <v>20</v>
      </c>
      <c r="I2715" t="s">
        <v>56</v>
      </c>
    </row>
    <row r="2716" spans="1:9" x14ac:dyDescent="0.3">
      <c r="A2716">
        <v>2717</v>
      </c>
      <c r="B2716">
        <v>41</v>
      </c>
      <c r="C2716" t="s">
        <v>13</v>
      </c>
      <c r="D2716" t="s">
        <v>18</v>
      </c>
      <c r="E2716" t="s">
        <v>208</v>
      </c>
      <c r="F2716">
        <v>16</v>
      </c>
      <c r="G2716" s="1">
        <v>200000</v>
      </c>
      <c r="H2716" t="s">
        <v>20</v>
      </c>
      <c r="I2716" t="s">
        <v>56</v>
      </c>
    </row>
    <row r="2717" spans="1:9" x14ac:dyDescent="0.3">
      <c r="A2717">
        <v>2718</v>
      </c>
      <c r="B2717">
        <v>34</v>
      </c>
      <c r="C2717" t="s">
        <v>8</v>
      </c>
      <c r="D2717" t="s">
        <v>14</v>
      </c>
      <c r="E2717" t="s">
        <v>15</v>
      </c>
      <c r="F2717">
        <v>8</v>
      </c>
      <c r="G2717" s="1">
        <v>100000</v>
      </c>
      <c r="H2717" t="s">
        <v>16</v>
      </c>
      <c r="I2717" t="s">
        <v>17</v>
      </c>
    </row>
    <row r="2718" spans="1:9" x14ac:dyDescent="0.3">
      <c r="A2718">
        <v>2719</v>
      </c>
      <c r="B2718">
        <v>24</v>
      </c>
      <c r="C2718" t="s">
        <v>13</v>
      </c>
      <c r="D2718" t="s">
        <v>9</v>
      </c>
      <c r="E2718" t="s">
        <v>34</v>
      </c>
      <c r="F2718">
        <v>2</v>
      </c>
      <c r="G2718" s="1">
        <v>55000</v>
      </c>
      <c r="H2718" t="s">
        <v>27</v>
      </c>
      <c r="I2718" t="s">
        <v>12</v>
      </c>
    </row>
    <row r="2719" spans="1:9" x14ac:dyDescent="0.3">
      <c r="A2719">
        <v>2720</v>
      </c>
      <c r="B2719">
        <v>36</v>
      </c>
      <c r="C2719" t="s">
        <v>8</v>
      </c>
      <c r="D2719" t="s">
        <v>18</v>
      </c>
      <c r="E2719" t="s">
        <v>84</v>
      </c>
      <c r="F2719">
        <v>12</v>
      </c>
      <c r="G2719" s="1">
        <v>170000</v>
      </c>
      <c r="H2719" t="s">
        <v>16</v>
      </c>
      <c r="I2719" t="s">
        <v>12</v>
      </c>
    </row>
    <row r="2720" spans="1:9" x14ac:dyDescent="0.3">
      <c r="A2720">
        <v>2721</v>
      </c>
      <c r="B2720">
        <v>30</v>
      </c>
      <c r="C2720" t="s">
        <v>13</v>
      </c>
      <c r="D2720" t="s">
        <v>9</v>
      </c>
      <c r="E2720" t="s">
        <v>10</v>
      </c>
      <c r="F2720">
        <v>5</v>
      </c>
      <c r="G2720" s="1">
        <v>90000</v>
      </c>
      <c r="H2720" t="s">
        <v>11</v>
      </c>
      <c r="I2720" t="s">
        <v>35</v>
      </c>
    </row>
    <row r="2721" spans="1:9" x14ac:dyDescent="0.3">
      <c r="A2721">
        <v>2722</v>
      </c>
      <c r="B2721">
        <v>29</v>
      </c>
      <c r="C2721" t="s">
        <v>8</v>
      </c>
      <c r="D2721" t="s">
        <v>9</v>
      </c>
      <c r="E2721" t="s">
        <v>207</v>
      </c>
      <c r="F2721">
        <v>4</v>
      </c>
      <c r="G2721" s="1">
        <v>80000</v>
      </c>
      <c r="H2721" t="s">
        <v>27</v>
      </c>
      <c r="I2721" t="s">
        <v>12</v>
      </c>
    </row>
    <row r="2722" spans="1:9" x14ac:dyDescent="0.3">
      <c r="A2722">
        <v>2723</v>
      </c>
      <c r="B2722">
        <v>42</v>
      </c>
      <c r="C2722" t="s">
        <v>8</v>
      </c>
      <c r="D2722" t="s">
        <v>14</v>
      </c>
      <c r="E2722" t="s">
        <v>25</v>
      </c>
      <c r="F2722">
        <v>14</v>
      </c>
      <c r="G2722" s="1">
        <v>180000</v>
      </c>
      <c r="H2722" t="s">
        <v>27</v>
      </c>
      <c r="I2722" t="s">
        <v>28</v>
      </c>
    </row>
    <row r="2723" spans="1:9" x14ac:dyDescent="0.3">
      <c r="A2723">
        <v>2724</v>
      </c>
      <c r="B2723">
        <v>26</v>
      </c>
      <c r="C2723" t="s">
        <v>8</v>
      </c>
      <c r="D2723" t="s">
        <v>9</v>
      </c>
      <c r="E2723" t="s">
        <v>34</v>
      </c>
      <c r="F2723">
        <v>2</v>
      </c>
      <c r="G2723" s="1">
        <v>60000</v>
      </c>
      <c r="H2723" t="s">
        <v>16</v>
      </c>
      <c r="I2723" t="s">
        <v>12</v>
      </c>
    </row>
    <row r="2724" spans="1:9" x14ac:dyDescent="0.3">
      <c r="A2724">
        <v>2725</v>
      </c>
      <c r="B2724">
        <v>35</v>
      </c>
      <c r="C2724" t="s">
        <v>13</v>
      </c>
      <c r="D2724" t="s">
        <v>14</v>
      </c>
      <c r="E2724" t="s">
        <v>15</v>
      </c>
      <c r="F2724">
        <v>9</v>
      </c>
      <c r="G2724" s="1">
        <v>120000</v>
      </c>
      <c r="H2724" t="s">
        <v>27</v>
      </c>
      <c r="I2724" t="s">
        <v>30</v>
      </c>
    </row>
    <row r="2725" spans="1:9" x14ac:dyDescent="0.3">
      <c r="A2725">
        <v>2726</v>
      </c>
      <c r="B2725">
        <v>27</v>
      </c>
      <c r="C2725" t="s">
        <v>13</v>
      </c>
      <c r="D2725" t="s">
        <v>9</v>
      </c>
      <c r="E2725" t="s">
        <v>10</v>
      </c>
      <c r="F2725">
        <v>3</v>
      </c>
      <c r="G2725" s="1">
        <v>70000</v>
      </c>
      <c r="H2725" t="s">
        <v>20</v>
      </c>
      <c r="I2725" t="s">
        <v>56</v>
      </c>
    </row>
    <row r="2726" spans="1:9" x14ac:dyDescent="0.3">
      <c r="A2726">
        <v>2727</v>
      </c>
      <c r="B2726">
        <v>48</v>
      </c>
      <c r="C2726" t="s">
        <v>8</v>
      </c>
      <c r="D2726" t="s">
        <v>18</v>
      </c>
      <c r="E2726" t="s">
        <v>208</v>
      </c>
      <c r="F2726">
        <v>18</v>
      </c>
      <c r="G2726" s="1">
        <v>210000</v>
      </c>
      <c r="H2726" t="s">
        <v>16</v>
      </c>
      <c r="I2726" t="s">
        <v>12</v>
      </c>
    </row>
    <row r="2727" spans="1:9" x14ac:dyDescent="0.3">
      <c r="A2727">
        <v>2728</v>
      </c>
      <c r="B2727">
        <v>34</v>
      </c>
      <c r="C2727" t="s">
        <v>8</v>
      </c>
      <c r="D2727" t="s">
        <v>14</v>
      </c>
      <c r="E2727" t="s">
        <v>60</v>
      </c>
      <c r="F2727">
        <v>9</v>
      </c>
      <c r="G2727" s="1">
        <v>140000</v>
      </c>
      <c r="H2727" t="s">
        <v>20</v>
      </c>
      <c r="I2727" t="s">
        <v>23</v>
      </c>
    </row>
    <row r="2728" spans="1:9" x14ac:dyDescent="0.3">
      <c r="A2728">
        <v>2729</v>
      </c>
      <c r="B2728">
        <v>23</v>
      </c>
      <c r="C2728" t="s">
        <v>13</v>
      </c>
      <c r="D2728" t="s">
        <v>9</v>
      </c>
      <c r="E2728" t="s">
        <v>10</v>
      </c>
      <c r="F2728">
        <v>1</v>
      </c>
      <c r="G2728" s="1">
        <v>50000</v>
      </c>
      <c r="H2728" t="s">
        <v>27</v>
      </c>
      <c r="I2728" t="s">
        <v>28</v>
      </c>
    </row>
    <row r="2729" spans="1:9" x14ac:dyDescent="0.3">
      <c r="A2729">
        <v>2730</v>
      </c>
      <c r="B2729">
        <v>32</v>
      </c>
      <c r="C2729" t="s">
        <v>8</v>
      </c>
      <c r="D2729" t="s">
        <v>14</v>
      </c>
      <c r="E2729" t="s">
        <v>25</v>
      </c>
      <c r="F2729">
        <v>7</v>
      </c>
      <c r="G2729" s="1">
        <v>110000</v>
      </c>
      <c r="H2729" t="s">
        <v>32</v>
      </c>
      <c r="I2729" t="s">
        <v>23</v>
      </c>
    </row>
    <row r="2730" spans="1:9" x14ac:dyDescent="0.3">
      <c r="A2730">
        <v>2731</v>
      </c>
      <c r="B2730">
        <v>25</v>
      </c>
      <c r="C2730" t="s">
        <v>13</v>
      </c>
      <c r="D2730" t="s">
        <v>14</v>
      </c>
      <c r="E2730" t="s">
        <v>10</v>
      </c>
      <c r="F2730">
        <v>2</v>
      </c>
      <c r="G2730" s="1">
        <v>60000</v>
      </c>
      <c r="H2730" t="s">
        <v>20</v>
      </c>
      <c r="I2730" t="s">
        <v>12</v>
      </c>
    </row>
    <row r="2731" spans="1:9" x14ac:dyDescent="0.3">
      <c r="A2731">
        <v>2732</v>
      </c>
      <c r="B2731">
        <v>37</v>
      </c>
      <c r="C2731" t="s">
        <v>8</v>
      </c>
      <c r="D2731" t="s">
        <v>9</v>
      </c>
      <c r="E2731" t="s">
        <v>15</v>
      </c>
      <c r="F2731">
        <v>11</v>
      </c>
      <c r="G2731" s="1">
        <v>160000</v>
      </c>
      <c r="H2731" t="s">
        <v>16</v>
      </c>
      <c r="I2731" t="s">
        <v>39</v>
      </c>
    </row>
    <row r="2732" spans="1:9" x14ac:dyDescent="0.3">
      <c r="A2732">
        <v>2733</v>
      </c>
      <c r="B2732">
        <v>28</v>
      </c>
      <c r="C2732" t="s">
        <v>8</v>
      </c>
      <c r="D2732" t="s">
        <v>9</v>
      </c>
      <c r="E2732" t="s">
        <v>10</v>
      </c>
      <c r="F2732">
        <v>4</v>
      </c>
      <c r="G2732" s="1">
        <v>75000</v>
      </c>
      <c r="H2732" t="s">
        <v>32</v>
      </c>
      <c r="I2732" t="s">
        <v>33</v>
      </c>
    </row>
    <row r="2733" spans="1:9" x14ac:dyDescent="0.3">
      <c r="A2733">
        <v>2734</v>
      </c>
      <c r="B2733">
        <v>41</v>
      </c>
      <c r="C2733" t="s">
        <v>13</v>
      </c>
      <c r="D2733" t="s">
        <v>18</v>
      </c>
      <c r="E2733" t="s">
        <v>208</v>
      </c>
      <c r="F2733">
        <v>16</v>
      </c>
      <c r="G2733" s="1">
        <v>200000</v>
      </c>
      <c r="H2733" t="s">
        <v>11</v>
      </c>
      <c r="I2733" t="s">
        <v>44</v>
      </c>
    </row>
    <row r="2734" spans="1:9" x14ac:dyDescent="0.3">
      <c r="A2734">
        <v>2735</v>
      </c>
      <c r="B2734">
        <v>34</v>
      </c>
      <c r="C2734" t="s">
        <v>8</v>
      </c>
      <c r="D2734" t="s">
        <v>14</v>
      </c>
      <c r="E2734" t="s">
        <v>15</v>
      </c>
      <c r="F2734">
        <v>8</v>
      </c>
      <c r="G2734" s="1">
        <v>100000</v>
      </c>
      <c r="H2734" t="s">
        <v>16</v>
      </c>
      <c r="I2734" t="s">
        <v>12</v>
      </c>
    </row>
    <row r="2735" spans="1:9" x14ac:dyDescent="0.3">
      <c r="A2735">
        <v>2736</v>
      </c>
      <c r="B2735">
        <v>24</v>
      </c>
      <c r="C2735" t="s">
        <v>13</v>
      </c>
      <c r="D2735" t="s">
        <v>9</v>
      </c>
      <c r="E2735" t="s">
        <v>34</v>
      </c>
      <c r="F2735">
        <v>2</v>
      </c>
      <c r="G2735" s="1">
        <v>55000</v>
      </c>
      <c r="H2735" t="s">
        <v>32</v>
      </c>
      <c r="I2735" t="s">
        <v>23</v>
      </c>
    </row>
    <row r="2736" spans="1:9" x14ac:dyDescent="0.3">
      <c r="A2736">
        <v>2737</v>
      </c>
      <c r="B2736">
        <v>36</v>
      </c>
      <c r="C2736" t="s">
        <v>8</v>
      </c>
      <c r="D2736" t="s">
        <v>18</v>
      </c>
      <c r="E2736" t="s">
        <v>84</v>
      </c>
      <c r="F2736">
        <v>12</v>
      </c>
      <c r="G2736" s="1">
        <v>170000</v>
      </c>
      <c r="H2736" t="s">
        <v>27</v>
      </c>
      <c r="I2736" t="s">
        <v>30</v>
      </c>
    </row>
    <row r="2737" spans="1:9" x14ac:dyDescent="0.3">
      <c r="A2737">
        <v>2738</v>
      </c>
      <c r="B2737">
        <v>30</v>
      </c>
      <c r="C2737" t="s">
        <v>13</v>
      </c>
      <c r="D2737" t="s">
        <v>9</v>
      </c>
      <c r="E2737" t="s">
        <v>10</v>
      </c>
      <c r="F2737">
        <v>5</v>
      </c>
      <c r="G2737" s="1">
        <v>90000</v>
      </c>
      <c r="H2737" t="s">
        <v>16</v>
      </c>
      <c r="I2737" t="s">
        <v>17</v>
      </c>
    </row>
    <row r="2738" spans="1:9" x14ac:dyDescent="0.3">
      <c r="A2738">
        <v>2739</v>
      </c>
      <c r="B2738">
        <v>29</v>
      </c>
      <c r="C2738" t="s">
        <v>8</v>
      </c>
      <c r="D2738" t="s">
        <v>9</v>
      </c>
      <c r="E2738" t="s">
        <v>207</v>
      </c>
      <c r="F2738">
        <v>4</v>
      </c>
      <c r="G2738" s="1">
        <v>80000</v>
      </c>
      <c r="H2738" t="s">
        <v>11</v>
      </c>
      <c r="I2738" t="s">
        <v>35</v>
      </c>
    </row>
    <row r="2739" spans="1:9" x14ac:dyDescent="0.3">
      <c r="A2739">
        <v>2740</v>
      </c>
      <c r="B2739">
        <v>42</v>
      </c>
      <c r="C2739" t="s">
        <v>8</v>
      </c>
      <c r="D2739" t="s">
        <v>14</v>
      </c>
      <c r="E2739" t="s">
        <v>25</v>
      </c>
      <c r="F2739">
        <v>14</v>
      </c>
      <c r="G2739" s="1">
        <v>180000</v>
      </c>
      <c r="H2739" t="s">
        <v>27</v>
      </c>
      <c r="I2739" t="s">
        <v>12</v>
      </c>
    </row>
    <row r="2740" spans="1:9" x14ac:dyDescent="0.3">
      <c r="A2740">
        <v>2741</v>
      </c>
      <c r="B2740">
        <v>26</v>
      </c>
      <c r="C2740" t="s">
        <v>8</v>
      </c>
      <c r="D2740" t="s">
        <v>9</v>
      </c>
      <c r="E2740" t="s">
        <v>34</v>
      </c>
      <c r="F2740">
        <v>2</v>
      </c>
      <c r="G2740" s="1">
        <v>60000</v>
      </c>
      <c r="H2740" t="s">
        <v>20</v>
      </c>
      <c r="I2740" t="s">
        <v>12</v>
      </c>
    </row>
    <row r="2741" spans="1:9" x14ac:dyDescent="0.3">
      <c r="A2741">
        <v>2742</v>
      </c>
      <c r="B2741">
        <v>35</v>
      </c>
      <c r="C2741" t="s">
        <v>13</v>
      </c>
      <c r="D2741" t="s">
        <v>14</v>
      </c>
      <c r="E2741" t="s">
        <v>15</v>
      </c>
      <c r="F2741">
        <v>9</v>
      </c>
      <c r="G2741" s="1">
        <v>120000</v>
      </c>
      <c r="H2741" t="s">
        <v>32</v>
      </c>
      <c r="I2741" t="s">
        <v>23</v>
      </c>
    </row>
    <row r="2742" spans="1:9" x14ac:dyDescent="0.3">
      <c r="A2742">
        <v>2743</v>
      </c>
      <c r="B2742">
        <v>27</v>
      </c>
      <c r="C2742" t="s">
        <v>13</v>
      </c>
      <c r="D2742" t="s">
        <v>9</v>
      </c>
      <c r="E2742" t="s">
        <v>10</v>
      </c>
      <c r="F2742">
        <v>3</v>
      </c>
      <c r="G2742" s="1">
        <v>70000</v>
      </c>
      <c r="H2742" t="s">
        <v>27</v>
      </c>
      <c r="I2742" t="s">
        <v>28</v>
      </c>
    </row>
    <row r="2743" spans="1:9" x14ac:dyDescent="0.3">
      <c r="A2743">
        <v>2744</v>
      </c>
      <c r="B2743">
        <v>48</v>
      </c>
      <c r="C2743" t="s">
        <v>8</v>
      </c>
      <c r="D2743" t="s">
        <v>18</v>
      </c>
      <c r="E2743" t="s">
        <v>208</v>
      </c>
      <c r="F2743">
        <v>18</v>
      </c>
      <c r="G2743" s="1">
        <v>210000</v>
      </c>
      <c r="H2743" t="s">
        <v>20</v>
      </c>
      <c r="I2743" t="s">
        <v>23</v>
      </c>
    </row>
    <row r="2744" spans="1:9" x14ac:dyDescent="0.3">
      <c r="A2744">
        <v>2745</v>
      </c>
      <c r="B2744">
        <v>34</v>
      </c>
      <c r="C2744" t="s">
        <v>8</v>
      </c>
      <c r="D2744" t="s">
        <v>14</v>
      </c>
      <c r="E2744" t="s">
        <v>60</v>
      </c>
      <c r="F2744">
        <v>9</v>
      </c>
      <c r="G2744" s="1">
        <v>140000</v>
      </c>
      <c r="H2744" t="s">
        <v>27</v>
      </c>
      <c r="I2744" t="s">
        <v>30</v>
      </c>
    </row>
    <row r="2745" spans="1:9" x14ac:dyDescent="0.3">
      <c r="A2745">
        <v>2746</v>
      </c>
      <c r="B2745">
        <v>23</v>
      </c>
      <c r="C2745" t="s">
        <v>13</v>
      </c>
      <c r="D2745" t="s">
        <v>9</v>
      </c>
      <c r="E2745" t="s">
        <v>10</v>
      </c>
      <c r="F2745">
        <v>1</v>
      </c>
      <c r="G2745" s="1">
        <v>50000</v>
      </c>
      <c r="H2745" t="s">
        <v>16</v>
      </c>
      <c r="I2745" t="s">
        <v>17</v>
      </c>
    </row>
    <row r="2746" spans="1:9" x14ac:dyDescent="0.3">
      <c r="A2746">
        <v>2747</v>
      </c>
      <c r="B2746">
        <v>32</v>
      </c>
      <c r="C2746" t="s">
        <v>8</v>
      </c>
      <c r="D2746" t="s">
        <v>14</v>
      </c>
      <c r="E2746" t="s">
        <v>25</v>
      </c>
      <c r="F2746">
        <v>7</v>
      </c>
      <c r="G2746" s="1">
        <v>110000</v>
      </c>
      <c r="H2746" t="s">
        <v>20</v>
      </c>
      <c r="I2746" t="s">
        <v>23</v>
      </c>
    </row>
    <row r="2747" spans="1:9" x14ac:dyDescent="0.3">
      <c r="A2747">
        <v>2748</v>
      </c>
      <c r="B2747">
        <v>25</v>
      </c>
      <c r="C2747" t="s">
        <v>13</v>
      </c>
      <c r="D2747" t="s">
        <v>14</v>
      </c>
      <c r="E2747" t="s">
        <v>10</v>
      </c>
      <c r="F2747">
        <v>2</v>
      </c>
      <c r="G2747" s="1">
        <v>60000</v>
      </c>
      <c r="H2747" t="s">
        <v>16</v>
      </c>
      <c r="I2747" t="s">
        <v>17</v>
      </c>
    </row>
    <row r="2748" spans="1:9" x14ac:dyDescent="0.3">
      <c r="A2748">
        <v>2749</v>
      </c>
      <c r="B2748">
        <v>37</v>
      </c>
      <c r="C2748" t="s">
        <v>8</v>
      </c>
      <c r="D2748" t="s">
        <v>9</v>
      </c>
      <c r="E2748" t="s">
        <v>15</v>
      </c>
      <c r="F2748">
        <v>11</v>
      </c>
      <c r="G2748" s="1">
        <v>160000</v>
      </c>
      <c r="H2748" t="s">
        <v>16</v>
      </c>
      <c r="I2748" t="s">
        <v>12</v>
      </c>
    </row>
    <row r="2749" spans="1:9" x14ac:dyDescent="0.3">
      <c r="A2749">
        <v>2750</v>
      </c>
      <c r="B2749">
        <v>28</v>
      </c>
      <c r="C2749" t="s">
        <v>8</v>
      </c>
      <c r="D2749" t="s">
        <v>9</v>
      </c>
      <c r="E2749" t="s">
        <v>10</v>
      </c>
      <c r="F2749">
        <v>4</v>
      </c>
      <c r="G2749" s="1">
        <v>75000</v>
      </c>
      <c r="H2749" t="s">
        <v>32</v>
      </c>
      <c r="I2749" t="s">
        <v>33</v>
      </c>
    </row>
    <row r="2750" spans="1:9" x14ac:dyDescent="0.3">
      <c r="A2750">
        <v>2751</v>
      </c>
      <c r="B2750">
        <v>41</v>
      </c>
      <c r="C2750" t="s">
        <v>13</v>
      </c>
      <c r="D2750" t="s">
        <v>18</v>
      </c>
      <c r="E2750" t="s">
        <v>208</v>
      </c>
      <c r="F2750">
        <v>16</v>
      </c>
      <c r="G2750" s="1">
        <v>200000</v>
      </c>
      <c r="H2750" t="s">
        <v>11</v>
      </c>
      <c r="I2750" t="s">
        <v>44</v>
      </c>
    </row>
    <row r="2751" spans="1:9" x14ac:dyDescent="0.3">
      <c r="A2751">
        <v>2752</v>
      </c>
      <c r="B2751">
        <v>34</v>
      </c>
      <c r="C2751" t="s">
        <v>8</v>
      </c>
      <c r="D2751" t="s">
        <v>14</v>
      </c>
      <c r="E2751" t="s">
        <v>15</v>
      </c>
      <c r="F2751">
        <v>8</v>
      </c>
      <c r="G2751" s="1">
        <v>100000</v>
      </c>
      <c r="H2751" t="s">
        <v>27</v>
      </c>
      <c r="I2751" t="s">
        <v>30</v>
      </c>
    </row>
    <row r="2752" spans="1:9" x14ac:dyDescent="0.3">
      <c r="A2752">
        <v>2753</v>
      </c>
      <c r="B2752">
        <v>24</v>
      </c>
      <c r="C2752" t="s">
        <v>13</v>
      </c>
      <c r="D2752" t="s">
        <v>9</v>
      </c>
      <c r="E2752" t="s">
        <v>34</v>
      </c>
      <c r="F2752">
        <v>2</v>
      </c>
      <c r="G2752" s="1">
        <v>55000</v>
      </c>
      <c r="H2752" t="s">
        <v>27</v>
      </c>
      <c r="I2752" t="s">
        <v>30</v>
      </c>
    </row>
    <row r="2753" spans="1:9" x14ac:dyDescent="0.3">
      <c r="A2753">
        <v>2754</v>
      </c>
      <c r="B2753">
        <v>36</v>
      </c>
      <c r="C2753" t="s">
        <v>8</v>
      </c>
      <c r="D2753" t="s">
        <v>18</v>
      </c>
      <c r="E2753" t="s">
        <v>84</v>
      </c>
      <c r="F2753">
        <v>12</v>
      </c>
      <c r="G2753" s="1">
        <v>170000</v>
      </c>
      <c r="H2753" t="s">
        <v>11</v>
      </c>
      <c r="I2753" t="s">
        <v>12</v>
      </c>
    </row>
    <row r="2754" spans="1:9" x14ac:dyDescent="0.3">
      <c r="A2754">
        <v>2755</v>
      </c>
      <c r="B2754">
        <v>30</v>
      </c>
      <c r="C2754" t="s">
        <v>13</v>
      </c>
      <c r="D2754" t="s">
        <v>9</v>
      </c>
      <c r="E2754" t="s">
        <v>10</v>
      </c>
      <c r="F2754">
        <v>5</v>
      </c>
      <c r="G2754" s="1">
        <v>90000</v>
      </c>
      <c r="H2754" t="s">
        <v>16</v>
      </c>
      <c r="I2754" t="s">
        <v>39</v>
      </c>
    </row>
    <row r="2755" spans="1:9" x14ac:dyDescent="0.3">
      <c r="A2755">
        <v>2756</v>
      </c>
      <c r="B2755">
        <v>29</v>
      </c>
      <c r="C2755" t="s">
        <v>8</v>
      </c>
      <c r="D2755" t="s">
        <v>9</v>
      </c>
      <c r="E2755" t="s">
        <v>207</v>
      </c>
      <c r="F2755">
        <v>4</v>
      </c>
      <c r="G2755" s="1">
        <v>80000</v>
      </c>
      <c r="H2755" t="s">
        <v>27</v>
      </c>
      <c r="I2755" t="s">
        <v>12</v>
      </c>
    </row>
    <row r="2756" spans="1:9" x14ac:dyDescent="0.3">
      <c r="A2756">
        <v>2757</v>
      </c>
      <c r="B2756">
        <v>42</v>
      </c>
      <c r="C2756" t="s">
        <v>8</v>
      </c>
      <c r="D2756" t="s">
        <v>14</v>
      </c>
      <c r="E2756" t="s">
        <v>25</v>
      </c>
      <c r="F2756">
        <v>14</v>
      </c>
      <c r="G2756" s="1">
        <v>180000</v>
      </c>
      <c r="H2756" t="s">
        <v>27</v>
      </c>
      <c r="I2756" t="s">
        <v>12</v>
      </c>
    </row>
    <row r="2757" spans="1:9" x14ac:dyDescent="0.3">
      <c r="A2757">
        <v>2758</v>
      </c>
      <c r="B2757">
        <v>26</v>
      </c>
      <c r="C2757" t="s">
        <v>8</v>
      </c>
      <c r="D2757" t="s">
        <v>9</v>
      </c>
      <c r="E2757" t="s">
        <v>34</v>
      </c>
      <c r="F2757">
        <v>2</v>
      </c>
      <c r="G2757" s="1">
        <v>60000</v>
      </c>
      <c r="H2757" t="s">
        <v>32</v>
      </c>
      <c r="I2757" t="s">
        <v>33</v>
      </c>
    </row>
    <row r="2758" spans="1:9" x14ac:dyDescent="0.3">
      <c r="A2758">
        <v>2759</v>
      </c>
      <c r="B2758">
        <v>35</v>
      </c>
      <c r="C2758" t="s">
        <v>13</v>
      </c>
      <c r="D2758" t="s">
        <v>14</v>
      </c>
      <c r="E2758" t="s">
        <v>15</v>
      </c>
      <c r="F2758">
        <v>9</v>
      </c>
      <c r="G2758" s="1">
        <v>120000</v>
      </c>
      <c r="H2758" t="s">
        <v>27</v>
      </c>
      <c r="I2758" t="s">
        <v>28</v>
      </c>
    </row>
    <row r="2759" spans="1:9" x14ac:dyDescent="0.3">
      <c r="A2759">
        <v>2760</v>
      </c>
      <c r="B2759">
        <v>27</v>
      </c>
      <c r="C2759" t="s">
        <v>13</v>
      </c>
      <c r="D2759" t="s">
        <v>9</v>
      </c>
      <c r="E2759" t="s">
        <v>10</v>
      </c>
      <c r="F2759">
        <v>3</v>
      </c>
      <c r="G2759" s="1">
        <v>70000</v>
      </c>
      <c r="H2759" t="s">
        <v>27</v>
      </c>
      <c r="I2759" t="s">
        <v>12</v>
      </c>
    </row>
    <row r="2760" spans="1:9" x14ac:dyDescent="0.3">
      <c r="A2760">
        <v>2761</v>
      </c>
      <c r="B2760">
        <v>48</v>
      </c>
      <c r="C2760" t="s">
        <v>8</v>
      </c>
      <c r="D2760" t="s">
        <v>18</v>
      </c>
      <c r="E2760" t="s">
        <v>208</v>
      </c>
      <c r="F2760">
        <v>18</v>
      </c>
      <c r="G2760" s="1">
        <v>210000</v>
      </c>
      <c r="H2760" t="s">
        <v>11</v>
      </c>
      <c r="I2760" t="s">
        <v>35</v>
      </c>
    </row>
    <row r="2761" spans="1:9" x14ac:dyDescent="0.3">
      <c r="A2761">
        <v>2762</v>
      </c>
      <c r="B2761">
        <v>34</v>
      </c>
      <c r="C2761" t="s">
        <v>8</v>
      </c>
      <c r="D2761" t="s">
        <v>14</v>
      </c>
      <c r="E2761" t="s">
        <v>60</v>
      </c>
      <c r="F2761">
        <v>9</v>
      </c>
      <c r="G2761" s="1">
        <v>140000</v>
      </c>
      <c r="H2761" t="s">
        <v>11</v>
      </c>
      <c r="I2761" t="s">
        <v>35</v>
      </c>
    </row>
    <row r="2762" spans="1:9" x14ac:dyDescent="0.3">
      <c r="A2762">
        <v>2763</v>
      </c>
      <c r="B2762">
        <v>23</v>
      </c>
      <c r="C2762" t="s">
        <v>13</v>
      </c>
      <c r="D2762" t="s">
        <v>9</v>
      </c>
      <c r="E2762" t="s">
        <v>10</v>
      </c>
      <c r="F2762">
        <v>1</v>
      </c>
      <c r="G2762" s="1">
        <v>50000</v>
      </c>
      <c r="H2762" t="s">
        <v>32</v>
      </c>
      <c r="I2762" t="s">
        <v>12</v>
      </c>
    </row>
    <row r="2763" spans="1:9" x14ac:dyDescent="0.3">
      <c r="A2763">
        <v>2764</v>
      </c>
      <c r="B2763">
        <v>32</v>
      </c>
      <c r="C2763" t="s">
        <v>8</v>
      </c>
      <c r="D2763" t="s">
        <v>14</v>
      </c>
      <c r="E2763" t="s">
        <v>25</v>
      </c>
      <c r="F2763">
        <v>7</v>
      </c>
      <c r="G2763" s="1">
        <v>110000</v>
      </c>
      <c r="H2763" t="s">
        <v>16</v>
      </c>
      <c r="I2763" t="s">
        <v>39</v>
      </c>
    </row>
    <row r="2764" spans="1:9" x14ac:dyDescent="0.3">
      <c r="A2764">
        <v>2765</v>
      </c>
      <c r="B2764">
        <v>25</v>
      </c>
      <c r="C2764" t="s">
        <v>13</v>
      </c>
      <c r="D2764" t="s">
        <v>14</v>
      </c>
      <c r="E2764" t="s">
        <v>10</v>
      </c>
      <c r="F2764">
        <v>2</v>
      </c>
      <c r="G2764" s="1">
        <v>60000</v>
      </c>
      <c r="H2764" t="s">
        <v>11</v>
      </c>
      <c r="I2764" t="s">
        <v>23</v>
      </c>
    </row>
    <row r="2765" spans="1:9" x14ac:dyDescent="0.3">
      <c r="A2765">
        <v>2766</v>
      </c>
      <c r="B2765">
        <v>37</v>
      </c>
      <c r="C2765" t="s">
        <v>8</v>
      </c>
      <c r="D2765" t="s">
        <v>9</v>
      </c>
      <c r="E2765" t="s">
        <v>15</v>
      </c>
      <c r="F2765">
        <v>11</v>
      </c>
      <c r="G2765" s="1">
        <v>160000</v>
      </c>
      <c r="H2765" t="s">
        <v>16</v>
      </c>
      <c r="I2765" t="s">
        <v>23</v>
      </c>
    </row>
    <row r="2766" spans="1:9" x14ac:dyDescent="0.3">
      <c r="A2766">
        <v>2767</v>
      </c>
      <c r="B2766">
        <v>28</v>
      </c>
      <c r="C2766" t="s">
        <v>8</v>
      </c>
      <c r="D2766" t="s">
        <v>9</v>
      </c>
      <c r="E2766" t="s">
        <v>10</v>
      </c>
      <c r="F2766">
        <v>4</v>
      </c>
      <c r="G2766" s="1">
        <v>75000</v>
      </c>
      <c r="H2766" t="s">
        <v>16</v>
      </c>
      <c r="I2766" t="s">
        <v>39</v>
      </c>
    </row>
    <row r="2767" spans="1:9" x14ac:dyDescent="0.3">
      <c r="A2767">
        <v>2768</v>
      </c>
      <c r="B2767">
        <v>41</v>
      </c>
      <c r="C2767" t="s">
        <v>13</v>
      </c>
      <c r="D2767" t="s">
        <v>18</v>
      </c>
      <c r="E2767" t="s">
        <v>208</v>
      </c>
      <c r="F2767">
        <v>16</v>
      </c>
      <c r="G2767" s="1">
        <v>200000</v>
      </c>
      <c r="H2767" t="s">
        <v>27</v>
      </c>
      <c r="I2767" t="s">
        <v>28</v>
      </c>
    </row>
    <row r="2768" spans="1:9" x14ac:dyDescent="0.3">
      <c r="A2768">
        <v>2769</v>
      </c>
      <c r="B2768">
        <v>34</v>
      </c>
      <c r="C2768" t="s">
        <v>8</v>
      </c>
      <c r="D2768" t="s">
        <v>14</v>
      </c>
      <c r="E2768" t="s">
        <v>15</v>
      </c>
      <c r="F2768">
        <v>8</v>
      </c>
      <c r="G2768" s="1">
        <v>100000</v>
      </c>
      <c r="H2768" t="s">
        <v>27</v>
      </c>
      <c r="I2768" t="s">
        <v>28</v>
      </c>
    </row>
    <row r="2769" spans="1:9" x14ac:dyDescent="0.3">
      <c r="A2769">
        <v>2770</v>
      </c>
      <c r="B2769">
        <v>24</v>
      </c>
      <c r="C2769" t="s">
        <v>13</v>
      </c>
      <c r="D2769" t="s">
        <v>9</v>
      </c>
      <c r="E2769" t="s">
        <v>34</v>
      </c>
      <c r="F2769">
        <v>2</v>
      </c>
      <c r="G2769" s="1">
        <v>55000</v>
      </c>
      <c r="H2769" t="s">
        <v>16</v>
      </c>
      <c r="I2769" t="s">
        <v>39</v>
      </c>
    </row>
    <row r="2770" spans="1:9" x14ac:dyDescent="0.3">
      <c r="A2770">
        <v>2771</v>
      </c>
      <c r="B2770">
        <v>36</v>
      </c>
      <c r="C2770" t="s">
        <v>8</v>
      </c>
      <c r="D2770" t="s">
        <v>18</v>
      </c>
      <c r="E2770" t="s">
        <v>84</v>
      </c>
      <c r="F2770">
        <v>12</v>
      </c>
      <c r="G2770" s="1">
        <v>170000</v>
      </c>
      <c r="H2770" t="s">
        <v>16</v>
      </c>
      <c r="I2770" t="s">
        <v>39</v>
      </c>
    </row>
    <row r="2771" spans="1:9" x14ac:dyDescent="0.3">
      <c r="A2771">
        <v>2772</v>
      </c>
      <c r="B2771">
        <v>30</v>
      </c>
      <c r="C2771" t="s">
        <v>13</v>
      </c>
      <c r="D2771" t="s">
        <v>9</v>
      </c>
      <c r="E2771" t="s">
        <v>10</v>
      </c>
      <c r="F2771">
        <v>5</v>
      </c>
      <c r="G2771" s="1">
        <v>90000</v>
      </c>
      <c r="H2771" t="s">
        <v>27</v>
      </c>
      <c r="I2771" t="s">
        <v>28</v>
      </c>
    </row>
    <row r="2772" spans="1:9" x14ac:dyDescent="0.3">
      <c r="A2772">
        <v>2773</v>
      </c>
      <c r="B2772">
        <v>29</v>
      </c>
      <c r="C2772" t="s">
        <v>8</v>
      </c>
      <c r="D2772" t="s">
        <v>9</v>
      </c>
      <c r="E2772" t="s">
        <v>207</v>
      </c>
      <c r="F2772">
        <v>4</v>
      </c>
      <c r="G2772" s="1">
        <v>80000</v>
      </c>
      <c r="H2772" t="s">
        <v>16</v>
      </c>
      <c r="I2772" t="s">
        <v>17</v>
      </c>
    </row>
    <row r="2773" spans="1:9" x14ac:dyDescent="0.3">
      <c r="A2773">
        <v>2774</v>
      </c>
      <c r="B2773">
        <v>42</v>
      </c>
      <c r="C2773" t="s">
        <v>8</v>
      </c>
      <c r="D2773" t="s">
        <v>14</v>
      </c>
      <c r="E2773" t="s">
        <v>25</v>
      </c>
      <c r="F2773">
        <v>14</v>
      </c>
      <c r="G2773" s="1">
        <v>180000</v>
      </c>
      <c r="H2773" t="s">
        <v>16</v>
      </c>
      <c r="I2773" t="s">
        <v>17</v>
      </c>
    </row>
    <row r="2774" spans="1:9" x14ac:dyDescent="0.3">
      <c r="A2774">
        <v>2775</v>
      </c>
      <c r="B2774">
        <v>26</v>
      </c>
      <c r="C2774" t="s">
        <v>8</v>
      </c>
      <c r="D2774" t="s">
        <v>9</v>
      </c>
      <c r="E2774" t="s">
        <v>34</v>
      </c>
      <c r="F2774">
        <v>2</v>
      </c>
      <c r="G2774" s="1">
        <v>60000</v>
      </c>
      <c r="H2774" t="s">
        <v>20</v>
      </c>
      <c r="I2774" t="s">
        <v>23</v>
      </c>
    </row>
    <row r="2775" spans="1:9" x14ac:dyDescent="0.3">
      <c r="A2775">
        <v>2776</v>
      </c>
      <c r="B2775">
        <v>35</v>
      </c>
      <c r="C2775" t="s">
        <v>13</v>
      </c>
      <c r="D2775" t="s">
        <v>14</v>
      </c>
      <c r="E2775" t="s">
        <v>15</v>
      </c>
      <c r="F2775">
        <v>9</v>
      </c>
      <c r="G2775" s="1">
        <v>120000</v>
      </c>
      <c r="H2775" t="s">
        <v>20</v>
      </c>
      <c r="I2775" t="s">
        <v>12</v>
      </c>
    </row>
    <row r="2776" spans="1:9" x14ac:dyDescent="0.3">
      <c r="A2776">
        <v>2777</v>
      </c>
      <c r="B2776">
        <v>27</v>
      </c>
      <c r="C2776" t="s">
        <v>13</v>
      </c>
      <c r="D2776" t="s">
        <v>9</v>
      </c>
      <c r="E2776" t="s">
        <v>10</v>
      </c>
      <c r="F2776">
        <v>3</v>
      </c>
      <c r="G2776" s="1">
        <v>70000</v>
      </c>
      <c r="H2776" t="s">
        <v>27</v>
      </c>
      <c r="I2776" t="s">
        <v>30</v>
      </c>
    </row>
    <row r="2777" spans="1:9" x14ac:dyDescent="0.3">
      <c r="A2777">
        <v>2778</v>
      </c>
      <c r="B2777">
        <v>48</v>
      </c>
      <c r="C2777" t="s">
        <v>8</v>
      </c>
      <c r="D2777" t="s">
        <v>18</v>
      </c>
      <c r="E2777" t="s">
        <v>208</v>
      </c>
      <c r="F2777">
        <v>18</v>
      </c>
      <c r="G2777" s="1">
        <v>210000</v>
      </c>
      <c r="H2777" t="s">
        <v>32</v>
      </c>
      <c r="I2777" t="s">
        <v>12</v>
      </c>
    </row>
    <row r="2778" spans="1:9" x14ac:dyDescent="0.3">
      <c r="A2778">
        <v>2779</v>
      </c>
      <c r="B2778">
        <v>29</v>
      </c>
      <c r="C2778" t="s">
        <v>13</v>
      </c>
      <c r="D2778" t="s">
        <v>9</v>
      </c>
      <c r="E2778" t="s">
        <v>205</v>
      </c>
      <c r="F2778">
        <v>6</v>
      </c>
      <c r="G2778" s="1">
        <v>103579</v>
      </c>
      <c r="H2778" t="s">
        <v>27</v>
      </c>
      <c r="I2778" t="s">
        <v>30</v>
      </c>
    </row>
    <row r="2779" spans="1:9" x14ac:dyDescent="0.3">
      <c r="A2779">
        <v>2780</v>
      </c>
      <c r="B2779">
        <v>45</v>
      </c>
      <c r="C2779" t="s">
        <v>8</v>
      </c>
      <c r="D2779" t="s">
        <v>14</v>
      </c>
      <c r="E2779" t="s">
        <v>202</v>
      </c>
      <c r="F2779">
        <v>19</v>
      </c>
      <c r="G2779" s="1">
        <v>163780</v>
      </c>
      <c r="H2779" t="s">
        <v>20</v>
      </c>
      <c r="I2779" t="s">
        <v>23</v>
      </c>
    </row>
    <row r="2780" spans="1:9" x14ac:dyDescent="0.3">
      <c r="A2780">
        <v>2781</v>
      </c>
      <c r="B2780">
        <v>36</v>
      </c>
      <c r="C2780" t="s">
        <v>8</v>
      </c>
      <c r="D2780" t="s">
        <v>9</v>
      </c>
      <c r="E2780" t="s">
        <v>206</v>
      </c>
      <c r="F2780">
        <v>12</v>
      </c>
      <c r="G2780" s="1">
        <v>137878</v>
      </c>
      <c r="H2780" t="s">
        <v>32</v>
      </c>
      <c r="I2780" t="s">
        <v>23</v>
      </c>
    </row>
    <row r="2781" spans="1:9" x14ac:dyDescent="0.3">
      <c r="A2781">
        <v>2782</v>
      </c>
      <c r="B2781">
        <v>30</v>
      </c>
      <c r="C2781" t="s">
        <v>13</v>
      </c>
      <c r="D2781" t="s">
        <v>14</v>
      </c>
      <c r="E2781" t="s">
        <v>204</v>
      </c>
      <c r="F2781">
        <v>4</v>
      </c>
      <c r="G2781" s="1">
        <v>92438</v>
      </c>
      <c r="H2781" t="s">
        <v>27</v>
      </c>
      <c r="I2781" t="s">
        <v>12</v>
      </c>
    </row>
    <row r="2782" spans="1:9" x14ac:dyDescent="0.3">
      <c r="A2782">
        <v>2783</v>
      </c>
      <c r="B2782">
        <v>28</v>
      </c>
      <c r="C2782" t="s">
        <v>8</v>
      </c>
      <c r="D2782" t="s">
        <v>14</v>
      </c>
      <c r="E2782" t="s">
        <v>205</v>
      </c>
      <c r="F2782">
        <v>5</v>
      </c>
      <c r="G2782" s="1">
        <v>84181</v>
      </c>
      <c r="H2782" t="s">
        <v>11</v>
      </c>
      <c r="I2782" t="s">
        <v>44</v>
      </c>
    </row>
    <row r="2783" spans="1:9" x14ac:dyDescent="0.3">
      <c r="A2783">
        <v>2784</v>
      </c>
      <c r="B2783">
        <v>46</v>
      </c>
      <c r="C2783" t="s">
        <v>13</v>
      </c>
      <c r="D2783" t="s">
        <v>18</v>
      </c>
      <c r="E2783" t="s">
        <v>202</v>
      </c>
      <c r="F2783">
        <v>21</v>
      </c>
      <c r="G2783" s="1">
        <v>174821</v>
      </c>
      <c r="H2783" t="s">
        <v>27</v>
      </c>
      <c r="I2783" t="s">
        <v>12</v>
      </c>
    </row>
    <row r="2784" spans="1:9" x14ac:dyDescent="0.3">
      <c r="A2784">
        <v>2785</v>
      </c>
      <c r="B2784">
        <v>34</v>
      </c>
      <c r="C2784" t="s">
        <v>8</v>
      </c>
      <c r="D2784" t="s">
        <v>9</v>
      </c>
      <c r="E2784" t="s">
        <v>203</v>
      </c>
      <c r="F2784">
        <v>10</v>
      </c>
      <c r="G2784" s="1">
        <v>126520</v>
      </c>
      <c r="H2784" t="s">
        <v>27</v>
      </c>
      <c r="I2784" t="s">
        <v>28</v>
      </c>
    </row>
    <row r="2785" spans="1:9" x14ac:dyDescent="0.3">
      <c r="A2785">
        <v>2786</v>
      </c>
      <c r="B2785">
        <v>44</v>
      </c>
      <c r="C2785" t="s">
        <v>8</v>
      </c>
      <c r="D2785" t="s">
        <v>14</v>
      </c>
      <c r="E2785" t="s">
        <v>95</v>
      </c>
      <c r="F2785">
        <v>18</v>
      </c>
      <c r="G2785" s="1">
        <v>152168</v>
      </c>
      <c r="H2785" t="s">
        <v>32</v>
      </c>
      <c r="I2785" t="s">
        <v>33</v>
      </c>
    </row>
    <row r="2786" spans="1:9" x14ac:dyDescent="0.3">
      <c r="A2786">
        <v>2787</v>
      </c>
      <c r="B2786">
        <v>55</v>
      </c>
      <c r="C2786" t="s">
        <v>13</v>
      </c>
      <c r="D2786" t="s">
        <v>18</v>
      </c>
      <c r="E2786" t="s">
        <v>202</v>
      </c>
      <c r="F2786">
        <v>29</v>
      </c>
      <c r="G2786" s="1">
        <v>190543</v>
      </c>
      <c r="H2786" t="s">
        <v>11</v>
      </c>
      <c r="I2786" t="s">
        <v>35</v>
      </c>
    </row>
    <row r="2787" spans="1:9" x14ac:dyDescent="0.3">
      <c r="A2787">
        <v>2788</v>
      </c>
      <c r="B2787">
        <v>35</v>
      </c>
      <c r="C2787" t="s">
        <v>8</v>
      </c>
      <c r="D2787" t="s">
        <v>14</v>
      </c>
      <c r="E2787" t="s">
        <v>205</v>
      </c>
      <c r="F2787">
        <v>9</v>
      </c>
      <c r="G2787" s="1">
        <v>131547</v>
      </c>
      <c r="H2787" t="s">
        <v>11</v>
      </c>
      <c r="I2787" t="s">
        <v>35</v>
      </c>
    </row>
    <row r="2788" spans="1:9" x14ac:dyDescent="0.3">
      <c r="A2788">
        <v>2789</v>
      </c>
      <c r="B2788">
        <v>54</v>
      </c>
      <c r="C2788" t="s">
        <v>8</v>
      </c>
      <c r="D2788" t="s">
        <v>9</v>
      </c>
      <c r="E2788" t="s">
        <v>204</v>
      </c>
      <c r="F2788">
        <v>28</v>
      </c>
      <c r="G2788" s="1">
        <v>192292</v>
      </c>
      <c r="H2788" t="s">
        <v>11</v>
      </c>
      <c r="I2788" t="s">
        <v>23</v>
      </c>
    </row>
    <row r="2789" spans="1:9" x14ac:dyDescent="0.3">
      <c r="A2789">
        <v>2790</v>
      </c>
      <c r="B2789">
        <v>23</v>
      </c>
      <c r="C2789" t="s">
        <v>13</v>
      </c>
      <c r="D2789" t="s">
        <v>210</v>
      </c>
      <c r="E2789" t="s">
        <v>203</v>
      </c>
      <c r="F2789">
        <v>1</v>
      </c>
      <c r="G2789" s="1">
        <v>52807</v>
      </c>
      <c r="H2789" t="s">
        <v>11</v>
      </c>
      <c r="I2789" t="s">
        <v>12</v>
      </c>
    </row>
    <row r="2790" spans="1:9" x14ac:dyDescent="0.3">
      <c r="A2790">
        <v>2791</v>
      </c>
      <c r="B2790">
        <v>46</v>
      </c>
      <c r="C2790" t="s">
        <v>8</v>
      </c>
      <c r="D2790" t="s">
        <v>14</v>
      </c>
      <c r="E2790" t="s">
        <v>95</v>
      </c>
      <c r="F2790">
        <v>20</v>
      </c>
      <c r="G2790" s="1">
        <v>174938</v>
      </c>
      <c r="H2790" t="s">
        <v>16</v>
      </c>
      <c r="I2790" t="s">
        <v>17</v>
      </c>
    </row>
    <row r="2791" spans="1:9" x14ac:dyDescent="0.3">
      <c r="A2791">
        <v>2792</v>
      </c>
      <c r="B2791">
        <v>33</v>
      </c>
      <c r="C2791" t="s">
        <v>13</v>
      </c>
      <c r="D2791" t="s">
        <v>9</v>
      </c>
      <c r="E2791" t="s">
        <v>205</v>
      </c>
      <c r="F2791">
        <v>8</v>
      </c>
      <c r="G2791" s="1">
        <v>124071</v>
      </c>
      <c r="H2791" t="s">
        <v>27</v>
      </c>
      <c r="I2791" t="s">
        <v>12</v>
      </c>
    </row>
    <row r="2792" spans="1:9" x14ac:dyDescent="0.3">
      <c r="A2792">
        <v>2793</v>
      </c>
      <c r="B2792">
        <v>26</v>
      </c>
      <c r="C2792" t="s">
        <v>8</v>
      </c>
      <c r="D2792" t="s">
        <v>14</v>
      </c>
      <c r="E2792" t="s">
        <v>206</v>
      </c>
      <c r="F2792">
        <v>3</v>
      </c>
      <c r="G2792" s="1">
        <v>73640</v>
      </c>
      <c r="H2792" t="s">
        <v>16</v>
      </c>
      <c r="I2792" t="s">
        <v>23</v>
      </c>
    </row>
    <row r="2793" spans="1:9" x14ac:dyDescent="0.3">
      <c r="A2793">
        <v>2794</v>
      </c>
      <c r="B2793">
        <v>43</v>
      </c>
      <c r="C2793" t="s">
        <v>13</v>
      </c>
      <c r="D2793" t="s">
        <v>18</v>
      </c>
      <c r="E2793" t="s">
        <v>202</v>
      </c>
      <c r="F2793">
        <v>19</v>
      </c>
      <c r="G2793" s="1">
        <v>156486</v>
      </c>
      <c r="H2793" t="s">
        <v>27</v>
      </c>
      <c r="I2793" t="s">
        <v>12</v>
      </c>
    </row>
    <row r="2794" spans="1:9" x14ac:dyDescent="0.3">
      <c r="A2794">
        <v>2795</v>
      </c>
      <c r="B2794">
        <v>36</v>
      </c>
      <c r="C2794" t="s">
        <v>8</v>
      </c>
      <c r="D2794" t="s">
        <v>14</v>
      </c>
      <c r="E2794" t="s">
        <v>205</v>
      </c>
      <c r="F2794">
        <v>11</v>
      </c>
      <c r="G2794" s="1">
        <v>138859</v>
      </c>
      <c r="H2794" t="s">
        <v>27</v>
      </c>
      <c r="I2794" t="s">
        <v>12</v>
      </c>
    </row>
    <row r="2795" spans="1:9" x14ac:dyDescent="0.3">
      <c r="A2795">
        <v>2796</v>
      </c>
      <c r="B2795">
        <v>23</v>
      </c>
      <c r="C2795" t="s">
        <v>13</v>
      </c>
      <c r="D2795" t="s">
        <v>9</v>
      </c>
      <c r="E2795" t="s">
        <v>204</v>
      </c>
      <c r="F2795">
        <v>0</v>
      </c>
      <c r="G2795" s="1">
        <v>52831</v>
      </c>
      <c r="H2795" t="s">
        <v>20</v>
      </c>
      <c r="I2795" t="s">
        <v>12</v>
      </c>
    </row>
    <row r="2796" spans="1:9" x14ac:dyDescent="0.3">
      <c r="A2796">
        <v>2797</v>
      </c>
      <c r="B2796">
        <v>49</v>
      </c>
      <c r="C2796" t="s">
        <v>8</v>
      </c>
      <c r="D2796" t="s">
        <v>14</v>
      </c>
      <c r="E2796" t="s">
        <v>202</v>
      </c>
      <c r="F2796">
        <v>23</v>
      </c>
      <c r="G2796" s="1">
        <v>182392</v>
      </c>
      <c r="H2796" t="s">
        <v>16</v>
      </c>
      <c r="I2796" t="s">
        <v>17</v>
      </c>
    </row>
    <row r="2797" spans="1:9" x14ac:dyDescent="0.3">
      <c r="A2797">
        <v>2798</v>
      </c>
      <c r="B2797">
        <v>35</v>
      </c>
      <c r="C2797" t="s">
        <v>13</v>
      </c>
      <c r="D2797" t="s">
        <v>14</v>
      </c>
      <c r="E2797" t="s">
        <v>205</v>
      </c>
      <c r="F2797">
        <v>11</v>
      </c>
      <c r="G2797" s="1">
        <v>151078</v>
      </c>
      <c r="H2797" t="s">
        <v>20</v>
      </c>
      <c r="I2797" t="s">
        <v>56</v>
      </c>
    </row>
    <row r="2798" spans="1:9" x14ac:dyDescent="0.3">
      <c r="A2798">
        <v>2799</v>
      </c>
      <c r="B2798">
        <v>31</v>
      </c>
      <c r="C2798" t="s">
        <v>8</v>
      </c>
      <c r="D2798" t="s">
        <v>9</v>
      </c>
      <c r="E2798" t="s">
        <v>203</v>
      </c>
      <c r="F2798">
        <v>8</v>
      </c>
      <c r="G2798" s="1">
        <v>100679</v>
      </c>
      <c r="H2798" t="s">
        <v>27</v>
      </c>
      <c r="I2798" t="s">
        <v>30</v>
      </c>
    </row>
    <row r="2799" spans="1:9" x14ac:dyDescent="0.3">
      <c r="A2799">
        <v>2800</v>
      </c>
      <c r="B2799">
        <v>54</v>
      </c>
      <c r="C2799" t="s">
        <v>209</v>
      </c>
      <c r="D2799" t="s">
        <v>210</v>
      </c>
      <c r="E2799" t="s">
        <v>95</v>
      </c>
      <c r="F2799">
        <v>29</v>
      </c>
      <c r="G2799" s="1">
        <v>158966</v>
      </c>
      <c r="H2799" t="s">
        <v>20</v>
      </c>
      <c r="I2799" t="s">
        <v>56</v>
      </c>
    </row>
    <row r="2800" spans="1:9" x14ac:dyDescent="0.3">
      <c r="A2800">
        <v>2801</v>
      </c>
      <c r="B2800">
        <v>43</v>
      </c>
      <c r="C2800" t="s">
        <v>8</v>
      </c>
      <c r="D2800" t="s">
        <v>14</v>
      </c>
      <c r="E2800" t="s">
        <v>205</v>
      </c>
      <c r="F2800">
        <v>20</v>
      </c>
      <c r="G2800" s="1">
        <v>167924</v>
      </c>
      <c r="H2800" t="s">
        <v>32</v>
      </c>
      <c r="I2800" t="s">
        <v>33</v>
      </c>
    </row>
    <row r="2801" spans="1:9" x14ac:dyDescent="0.3">
      <c r="A2801">
        <v>2802</v>
      </c>
      <c r="B2801">
        <v>33</v>
      </c>
      <c r="C2801" t="s">
        <v>13</v>
      </c>
      <c r="D2801" t="s">
        <v>14</v>
      </c>
      <c r="E2801" t="s">
        <v>204</v>
      </c>
      <c r="F2801">
        <v>10</v>
      </c>
      <c r="G2801" s="1">
        <v>113334</v>
      </c>
      <c r="H2801" t="s">
        <v>27</v>
      </c>
      <c r="I2801" t="s">
        <v>12</v>
      </c>
    </row>
    <row r="2802" spans="1:9" x14ac:dyDescent="0.3">
      <c r="A2802">
        <v>2803</v>
      </c>
      <c r="B2802">
        <v>52</v>
      </c>
      <c r="C2802" t="s">
        <v>13</v>
      </c>
      <c r="D2802" t="s">
        <v>18</v>
      </c>
      <c r="E2802" t="s">
        <v>202</v>
      </c>
      <c r="F2802">
        <v>29</v>
      </c>
      <c r="G2802" s="1">
        <v>194778</v>
      </c>
      <c r="H2802" t="s">
        <v>20</v>
      </c>
      <c r="I2802" t="s">
        <v>12</v>
      </c>
    </row>
    <row r="2803" spans="1:9" x14ac:dyDescent="0.3">
      <c r="A2803">
        <v>2804</v>
      </c>
      <c r="B2803">
        <v>28</v>
      </c>
      <c r="C2803" t="s">
        <v>8</v>
      </c>
      <c r="D2803" t="s">
        <v>9</v>
      </c>
      <c r="E2803" t="s">
        <v>205</v>
      </c>
      <c r="F2803">
        <v>4</v>
      </c>
      <c r="G2803" s="1">
        <v>77606</v>
      </c>
      <c r="H2803" t="s">
        <v>27</v>
      </c>
      <c r="I2803" t="s">
        <v>28</v>
      </c>
    </row>
    <row r="2804" spans="1:9" x14ac:dyDescent="0.3">
      <c r="A2804">
        <v>2805</v>
      </c>
      <c r="B2804">
        <v>36</v>
      </c>
      <c r="C2804" t="s">
        <v>13</v>
      </c>
      <c r="D2804" t="s">
        <v>14</v>
      </c>
      <c r="E2804" t="s">
        <v>95</v>
      </c>
      <c r="F2804">
        <v>13</v>
      </c>
      <c r="G2804" s="1">
        <v>140010</v>
      </c>
      <c r="H2804" t="s">
        <v>27</v>
      </c>
      <c r="I2804" t="s">
        <v>12</v>
      </c>
    </row>
    <row r="2805" spans="1:9" x14ac:dyDescent="0.3">
      <c r="A2805">
        <v>2806</v>
      </c>
      <c r="B2805">
        <v>43</v>
      </c>
      <c r="C2805" t="s">
        <v>8</v>
      </c>
      <c r="D2805" t="s">
        <v>9</v>
      </c>
      <c r="E2805" t="s">
        <v>204</v>
      </c>
      <c r="F2805">
        <v>20</v>
      </c>
      <c r="G2805" s="1">
        <v>142421</v>
      </c>
      <c r="H2805" t="s">
        <v>16</v>
      </c>
      <c r="I2805" t="s">
        <v>12</v>
      </c>
    </row>
    <row r="2806" spans="1:9" x14ac:dyDescent="0.3">
      <c r="A2806">
        <v>2807</v>
      </c>
      <c r="B2806">
        <v>50</v>
      </c>
      <c r="C2806" t="s">
        <v>13</v>
      </c>
      <c r="D2806" t="s">
        <v>14</v>
      </c>
      <c r="E2806" t="s">
        <v>205</v>
      </c>
      <c r="F2806">
        <v>24</v>
      </c>
      <c r="G2806" s="1">
        <v>192756</v>
      </c>
      <c r="H2806" t="s">
        <v>27</v>
      </c>
      <c r="I2806" t="s">
        <v>28</v>
      </c>
    </row>
    <row r="2807" spans="1:9" x14ac:dyDescent="0.3">
      <c r="A2807">
        <v>2808</v>
      </c>
      <c r="B2807">
        <v>24</v>
      </c>
      <c r="C2807" t="s">
        <v>8</v>
      </c>
      <c r="D2807" t="s">
        <v>18</v>
      </c>
      <c r="E2807" t="s">
        <v>202</v>
      </c>
      <c r="F2807">
        <v>1</v>
      </c>
      <c r="G2807" s="1">
        <v>106686</v>
      </c>
      <c r="H2807" t="s">
        <v>32</v>
      </c>
      <c r="I2807" t="s">
        <v>23</v>
      </c>
    </row>
    <row r="2808" spans="1:9" x14ac:dyDescent="0.3">
      <c r="A2808">
        <v>2809</v>
      </c>
      <c r="B2808">
        <v>52</v>
      </c>
      <c r="C2808" t="s">
        <v>8</v>
      </c>
      <c r="D2808" t="s">
        <v>14</v>
      </c>
      <c r="E2808" t="s">
        <v>95</v>
      </c>
      <c r="F2808">
        <v>27</v>
      </c>
      <c r="G2808" s="1">
        <v>186794</v>
      </c>
      <c r="H2808" t="s">
        <v>27</v>
      </c>
      <c r="I2808" t="s">
        <v>12</v>
      </c>
    </row>
    <row r="2809" spans="1:9" x14ac:dyDescent="0.3">
      <c r="A2809">
        <v>2810</v>
      </c>
      <c r="B2809">
        <v>46</v>
      </c>
      <c r="C2809" t="s">
        <v>13</v>
      </c>
      <c r="D2809" t="s">
        <v>9</v>
      </c>
      <c r="E2809" t="s">
        <v>203</v>
      </c>
      <c r="F2809">
        <v>19</v>
      </c>
      <c r="G2809" s="1">
        <v>150729</v>
      </c>
      <c r="H2809" t="s">
        <v>20</v>
      </c>
      <c r="I2809" t="s">
        <v>12</v>
      </c>
    </row>
    <row r="2810" spans="1:9" x14ac:dyDescent="0.3">
      <c r="A2810">
        <v>2811</v>
      </c>
      <c r="B2810">
        <v>38</v>
      </c>
      <c r="C2810" t="s">
        <v>8</v>
      </c>
      <c r="D2810" t="s">
        <v>14</v>
      </c>
      <c r="E2810" t="s">
        <v>205</v>
      </c>
      <c r="F2810">
        <v>15</v>
      </c>
      <c r="G2810" s="1">
        <v>171652</v>
      </c>
      <c r="H2810" t="s">
        <v>11</v>
      </c>
      <c r="I2810" t="s">
        <v>12</v>
      </c>
    </row>
    <row r="2811" spans="1:9" x14ac:dyDescent="0.3">
      <c r="A2811">
        <v>2812</v>
      </c>
      <c r="B2811">
        <v>29</v>
      </c>
      <c r="C2811" t="s">
        <v>8</v>
      </c>
      <c r="D2811" t="s">
        <v>9</v>
      </c>
      <c r="E2811" t="s">
        <v>204</v>
      </c>
      <c r="F2811">
        <v>6</v>
      </c>
      <c r="G2811" s="1">
        <v>88552</v>
      </c>
      <c r="H2811" t="s">
        <v>16</v>
      </c>
      <c r="I2811" t="s">
        <v>23</v>
      </c>
    </row>
    <row r="2812" spans="1:9" x14ac:dyDescent="0.3">
      <c r="A2812">
        <v>2813</v>
      </c>
      <c r="B2812">
        <v>33</v>
      </c>
      <c r="C2812" t="s">
        <v>13</v>
      </c>
      <c r="D2812" t="s">
        <v>14</v>
      </c>
      <c r="E2812" t="s">
        <v>206</v>
      </c>
      <c r="F2812">
        <v>9</v>
      </c>
      <c r="G2812" s="1">
        <v>119918</v>
      </c>
      <c r="H2812" t="s">
        <v>16</v>
      </c>
      <c r="I2812" t="s">
        <v>23</v>
      </c>
    </row>
    <row r="2813" spans="1:9" x14ac:dyDescent="0.3">
      <c r="A2813">
        <v>2814</v>
      </c>
      <c r="B2813">
        <v>47</v>
      </c>
      <c r="C2813" t="s">
        <v>8</v>
      </c>
      <c r="D2813" t="s">
        <v>18</v>
      </c>
      <c r="E2813" t="s">
        <v>202</v>
      </c>
      <c r="F2813">
        <v>21</v>
      </c>
      <c r="G2813" s="1">
        <v>174985</v>
      </c>
      <c r="H2813" t="s">
        <v>27</v>
      </c>
      <c r="I2813" t="s">
        <v>28</v>
      </c>
    </row>
    <row r="2814" spans="1:9" x14ac:dyDescent="0.3">
      <c r="A2814">
        <v>2815</v>
      </c>
      <c r="B2814">
        <v>45</v>
      </c>
      <c r="C2814" t="s">
        <v>13</v>
      </c>
      <c r="D2814" t="s">
        <v>14</v>
      </c>
      <c r="E2814" t="s">
        <v>95</v>
      </c>
      <c r="F2814">
        <v>23</v>
      </c>
      <c r="G2814" s="1">
        <v>174336</v>
      </c>
      <c r="H2814" t="s">
        <v>20</v>
      </c>
      <c r="I2814" t="s">
        <v>23</v>
      </c>
    </row>
    <row r="2815" spans="1:9" x14ac:dyDescent="0.3">
      <c r="A2815">
        <v>2816</v>
      </c>
      <c r="B2815">
        <v>28</v>
      </c>
      <c r="C2815" t="s">
        <v>8</v>
      </c>
      <c r="D2815" t="s">
        <v>9</v>
      </c>
      <c r="E2815" t="s">
        <v>203</v>
      </c>
      <c r="F2815">
        <v>4</v>
      </c>
      <c r="G2815" s="1">
        <v>72389</v>
      </c>
      <c r="H2815" t="s">
        <v>20</v>
      </c>
      <c r="I2815" t="s">
        <v>12</v>
      </c>
    </row>
    <row r="2816" spans="1:9" x14ac:dyDescent="0.3">
      <c r="A2816">
        <v>2817</v>
      </c>
      <c r="B2816">
        <v>42</v>
      </c>
      <c r="C2816" t="s">
        <v>13</v>
      </c>
      <c r="D2816" t="s">
        <v>14</v>
      </c>
      <c r="E2816" t="s">
        <v>205</v>
      </c>
      <c r="F2816">
        <v>14</v>
      </c>
      <c r="G2816" s="1">
        <v>163978</v>
      </c>
      <c r="H2816" t="s">
        <v>27</v>
      </c>
      <c r="I2816" t="s">
        <v>30</v>
      </c>
    </row>
    <row r="2817" spans="1:9" x14ac:dyDescent="0.3">
      <c r="A2817">
        <v>2818</v>
      </c>
      <c r="B2817">
        <v>46</v>
      </c>
      <c r="C2817" t="s">
        <v>8</v>
      </c>
      <c r="D2817" t="s">
        <v>9</v>
      </c>
      <c r="E2817" t="s">
        <v>204</v>
      </c>
      <c r="F2817">
        <v>25</v>
      </c>
      <c r="G2817" s="1">
        <v>166958</v>
      </c>
      <c r="H2817" t="s">
        <v>11</v>
      </c>
      <c r="I2817" t="s">
        <v>35</v>
      </c>
    </row>
    <row r="2818" spans="1:9" x14ac:dyDescent="0.3">
      <c r="A2818">
        <v>2819</v>
      </c>
      <c r="B2818">
        <v>38</v>
      </c>
      <c r="C2818" t="s">
        <v>13</v>
      </c>
      <c r="D2818" t="s">
        <v>18</v>
      </c>
      <c r="E2818" t="s">
        <v>202</v>
      </c>
      <c r="F2818">
        <v>15</v>
      </c>
      <c r="G2818" s="1">
        <v>145052</v>
      </c>
      <c r="H2818" t="s">
        <v>16</v>
      </c>
      <c r="I2818" t="s">
        <v>23</v>
      </c>
    </row>
    <row r="2819" spans="1:9" x14ac:dyDescent="0.3">
      <c r="A2819">
        <v>2820</v>
      </c>
      <c r="B2819">
        <v>54</v>
      </c>
      <c r="C2819" t="s">
        <v>8</v>
      </c>
      <c r="D2819" t="s">
        <v>14</v>
      </c>
      <c r="E2819" t="s">
        <v>95</v>
      </c>
      <c r="F2819">
        <v>32</v>
      </c>
      <c r="G2819" s="1">
        <v>195270</v>
      </c>
      <c r="H2819" t="s">
        <v>27</v>
      </c>
      <c r="I2819" t="s">
        <v>12</v>
      </c>
    </row>
    <row r="2820" spans="1:9" x14ac:dyDescent="0.3">
      <c r="A2820">
        <v>2821</v>
      </c>
      <c r="B2820">
        <v>33</v>
      </c>
      <c r="C2820" t="s">
        <v>13</v>
      </c>
      <c r="D2820" t="s">
        <v>14</v>
      </c>
      <c r="E2820" t="s">
        <v>205</v>
      </c>
      <c r="F2820">
        <v>8</v>
      </c>
      <c r="G2820" s="1">
        <v>122970</v>
      </c>
      <c r="H2820" t="s">
        <v>20</v>
      </c>
      <c r="I2820" t="s">
        <v>12</v>
      </c>
    </row>
    <row r="2821" spans="1:9" x14ac:dyDescent="0.3">
      <c r="A2821">
        <v>2822</v>
      </c>
      <c r="B2821">
        <v>27</v>
      </c>
      <c r="C2821" t="s">
        <v>8</v>
      </c>
      <c r="D2821" t="s">
        <v>210</v>
      </c>
      <c r="E2821" t="s">
        <v>203</v>
      </c>
      <c r="F2821">
        <v>4</v>
      </c>
      <c r="G2821" s="1">
        <v>80247</v>
      </c>
      <c r="H2821" t="s">
        <v>32</v>
      </c>
      <c r="I2821" t="s">
        <v>12</v>
      </c>
    </row>
    <row r="2822" spans="1:9" x14ac:dyDescent="0.3">
      <c r="A2822">
        <v>2823</v>
      </c>
      <c r="B2822">
        <v>50</v>
      </c>
      <c r="C2822" t="s">
        <v>13</v>
      </c>
      <c r="D2822" t="s">
        <v>9</v>
      </c>
      <c r="E2822" t="s">
        <v>204</v>
      </c>
      <c r="F2822">
        <v>25</v>
      </c>
      <c r="G2822" s="1">
        <v>177862</v>
      </c>
      <c r="H2822" t="s">
        <v>11</v>
      </c>
      <c r="I2822" t="s">
        <v>44</v>
      </c>
    </row>
    <row r="2823" spans="1:9" x14ac:dyDescent="0.3">
      <c r="A2823">
        <v>2824</v>
      </c>
      <c r="B2823">
        <v>26</v>
      </c>
      <c r="C2823" t="s">
        <v>8</v>
      </c>
      <c r="D2823" t="s">
        <v>14</v>
      </c>
      <c r="E2823" t="s">
        <v>205</v>
      </c>
      <c r="F2823">
        <v>4</v>
      </c>
      <c r="G2823" s="1">
        <v>91062</v>
      </c>
      <c r="H2823" t="s">
        <v>16</v>
      </c>
      <c r="I2823" t="s">
        <v>39</v>
      </c>
    </row>
    <row r="2824" spans="1:9" x14ac:dyDescent="0.3">
      <c r="A2824">
        <v>2825</v>
      </c>
      <c r="B2824">
        <v>31</v>
      </c>
      <c r="C2824" t="s">
        <v>13</v>
      </c>
      <c r="D2824" t="s">
        <v>14</v>
      </c>
      <c r="E2824" t="s">
        <v>95</v>
      </c>
      <c r="F2824">
        <v>6</v>
      </c>
      <c r="G2824" s="1">
        <v>114290</v>
      </c>
      <c r="H2824" t="s">
        <v>32</v>
      </c>
      <c r="I2824" t="s">
        <v>23</v>
      </c>
    </row>
    <row r="2825" spans="1:9" x14ac:dyDescent="0.3">
      <c r="A2825">
        <v>2826</v>
      </c>
      <c r="B2825">
        <v>35</v>
      </c>
      <c r="C2825" t="s">
        <v>8</v>
      </c>
      <c r="D2825" t="s">
        <v>9</v>
      </c>
      <c r="E2825" t="s">
        <v>206</v>
      </c>
      <c r="F2825">
        <v>10</v>
      </c>
      <c r="G2825" s="1">
        <v>128999</v>
      </c>
      <c r="H2825" t="s">
        <v>27</v>
      </c>
      <c r="I2825" t="s">
        <v>28</v>
      </c>
    </row>
    <row r="2826" spans="1:9" x14ac:dyDescent="0.3">
      <c r="A2826">
        <v>2827</v>
      </c>
      <c r="B2826">
        <v>44</v>
      </c>
      <c r="C2826" t="s">
        <v>13</v>
      </c>
      <c r="D2826" t="s">
        <v>18</v>
      </c>
      <c r="E2826" t="s">
        <v>202</v>
      </c>
      <c r="F2826">
        <v>18</v>
      </c>
      <c r="G2826" s="1">
        <v>162454</v>
      </c>
      <c r="H2826" t="s">
        <v>27</v>
      </c>
      <c r="I2826" t="s">
        <v>12</v>
      </c>
    </row>
    <row r="2827" spans="1:9" x14ac:dyDescent="0.3">
      <c r="A2827">
        <v>2828</v>
      </c>
      <c r="B2827">
        <v>32</v>
      </c>
      <c r="C2827" t="s">
        <v>8</v>
      </c>
      <c r="D2827" t="s">
        <v>14</v>
      </c>
      <c r="E2827" t="s">
        <v>204</v>
      </c>
      <c r="F2827">
        <v>8</v>
      </c>
      <c r="G2827" s="1">
        <v>122354</v>
      </c>
      <c r="H2827" t="s">
        <v>16</v>
      </c>
      <c r="I2827" t="s">
        <v>39</v>
      </c>
    </row>
    <row r="2828" spans="1:9" x14ac:dyDescent="0.3">
      <c r="A2828">
        <v>2829</v>
      </c>
      <c r="B2828">
        <v>54</v>
      </c>
      <c r="C2828" t="s">
        <v>8</v>
      </c>
      <c r="D2828" t="s">
        <v>9</v>
      </c>
      <c r="E2828" t="s">
        <v>205</v>
      </c>
      <c r="F2828">
        <v>25</v>
      </c>
      <c r="G2828" s="1">
        <v>179756</v>
      </c>
      <c r="H2828" t="s">
        <v>11</v>
      </c>
      <c r="I2828" t="s">
        <v>35</v>
      </c>
    </row>
    <row r="2829" spans="1:9" x14ac:dyDescent="0.3">
      <c r="A2829">
        <v>2830</v>
      </c>
      <c r="B2829">
        <v>26</v>
      </c>
      <c r="C2829" t="s">
        <v>13</v>
      </c>
      <c r="D2829" t="s">
        <v>14</v>
      </c>
      <c r="E2829" t="s">
        <v>206</v>
      </c>
      <c r="F2829">
        <v>3</v>
      </c>
      <c r="G2829" s="1">
        <v>73218</v>
      </c>
      <c r="H2829" t="s">
        <v>20</v>
      </c>
      <c r="I2829" t="s">
        <v>12</v>
      </c>
    </row>
    <row r="2830" spans="1:9" x14ac:dyDescent="0.3">
      <c r="A2830">
        <v>2831</v>
      </c>
      <c r="B2830">
        <v>23</v>
      </c>
      <c r="C2830" t="s">
        <v>8</v>
      </c>
      <c r="D2830" t="s">
        <v>18</v>
      </c>
      <c r="E2830" t="s">
        <v>202</v>
      </c>
      <c r="F2830">
        <v>0</v>
      </c>
      <c r="G2830" s="1">
        <v>52612</v>
      </c>
      <c r="H2830" t="s">
        <v>11</v>
      </c>
      <c r="I2830" t="s">
        <v>44</v>
      </c>
    </row>
    <row r="2831" spans="1:9" x14ac:dyDescent="0.3">
      <c r="A2831">
        <v>2832</v>
      </c>
      <c r="B2831">
        <v>48</v>
      </c>
      <c r="C2831" t="s">
        <v>13</v>
      </c>
      <c r="D2831" t="s">
        <v>14</v>
      </c>
      <c r="E2831" t="s">
        <v>95</v>
      </c>
      <c r="F2831">
        <v>24</v>
      </c>
      <c r="G2831" s="1">
        <v>184480</v>
      </c>
      <c r="H2831" t="s">
        <v>20</v>
      </c>
      <c r="I2831" t="s">
        <v>56</v>
      </c>
    </row>
    <row r="2832" spans="1:9" x14ac:dyDescent="0.3">
      <c r="A2832">
        <v>2833</v>
      </c>
      <c r="B2832">
        <v>38</v>
      </c>
      <c r="C2832" t="s">
        <v>8</v>
      </c>
      <c r="D2832" t="s">
        <v>9</v>
      </c>
      <c r="E2832" t="s">
        <v>203</v>
      </c>
      <c r="F2832">
        <v>12</v>
      </c>
      <c r="G2832" s="1">
        <v>132442</v>
      </c>
      <c r="H2832" t="s">
        <v>11</v>
      </c>
      <c r="I2832" t="s">
        <v>35</v>
      </c>
    </row>
    <row r="2833" spans="1:9" x14ac:dyDescent="0.3">
      <c r="A2833">
        <v>2834</v>
      </c>
      <c r="B2833">
        <v>30</v>
      </c>
      <c r="C2833" t="s">
        <v>13</v>
      </c>
      <c r="D2833" t="s">
        <v>14</v>
      </c>
      <c r="E2833" t="s">
        <v>205</v>
      </c>
      <c r="F2833">
        <v>5</v>
      </c>
      <c r="G2833" s="1">
        <v>102828</v>
      </c>
      <c r="H2833" t="s">
        <v>32</v>
      </c>
      <c r="I2833" t="s">
        <v>12</v>
      </c>
    </row>
    <row r="2834" spans="1:9" x14ac:dyDescent="0.3">
      <c r="A2834">
        <v>2835</v>
      </c>
      <c r="B2834">
        <v>40</v>
      </c>
      <c r="C2834" t="s">
        <v>8</v>
      </c>
      <c r="D2834" t="s">
        <v>14</v>
      </c>
      <c r="E2834" t="s">
        <v>202</v>
      </c>
      <c r="F2834">
        <v>16</v>
      </c>
      <c r="G2834" s="1">
        <v>150301</v>
      </c>
      <c r="H2834" t="s">
        <v>20</v>
      </c>
      <c r="I2834" t="s">
        <v>23</v>
      </c>
    </row>
    <row r="2835" spans="1:9" x14ac:dyDescent="0.3">
      <c r="A2835">
        <v>2836</v>
      </c>
      <c r="B2835">
        <v>45</v>
      </c>
      <c r="C2835" t="s">
        <v>13</v>
      </c>
      <c r="D2835" t="s">
        <v>9</v>
      </c>
      <c r="E2835" t="s">
        <v>204</v>
      </c>
      <c r="F2835">
        <v>22</v>
      </c>
      <c r="G2835" s="1">
        <v>171468</v>
      </c>
      <c r="H2835" t="s">
        <v>27</v>
      </c>
      <c r="I2835" t="s">
        <v>28</v>
      </c>
    </row>
    <row r="2836" spans="1:9" x14ac:dyDescent="0.3">
      <c r="A2836">
        <v>2837</v>
      </c>
      <c r="B2836">
        <v>36</v>
      </c>
      <c r="C2836" t="s">
        <v>8</v>
      </c>
      <c r="D2836" t="s">
        <v>14</v>
      </c>
      <c r="E2836" t="s">
        <v>205</v>
      </c>
      <c r="F2836">
        <v>13</v>
      </c>
      <c r="G2836" s="1">
        <v>147326</v>
      </c>
      <c r="H2836" t="s">
        <v>11</v>
      </c>
      <c r="I2836" t="s">
        <v>23</v>
      </c>
    </row>
    <row r="2837" spans="1:9" x14ac:dyDescent="0.3">
      <c r="A2837">
        <v>2838</v>
      </c>
      <c r="B2837">
        <v>52</v>
      </c>
      <c r="C2837" t="s">
        <v>8</v>
      </c>
      <c r="D2837" t="s">
        <v>18</v>
      </c>
      <c r="E2837" t="s">
        <v>202</v>
      </c>
      <c r="F2837">
        <v>26</v>
      </c>
      <c r="G2837" s="1">
        <v>185982</v>
      </c>
      <c r="H2837" t="s">
        <v>27</v>
      </c>
      <c r="I2837" t="s">
        <v>12</v>
      </c>
    </row>
    <row r="2838" spans="1:9" x14ac:dyDescent="0.3">
      <c r="A2838">
        <v>2839</v>
      </c>
      <c r="B2838">
        <v>31</v>
      </c>
      <c r="C2838" t="s">
        <v>13</v>
      </c>
      <c r="D2838" t="s">
        <v>9</v>
      </c>
      <c r="E2838" t="s">
        <v>95</v>
      </c>
      <c r="F2838">
        <v>7</v>
      </c>
      <c r="G2838" s="1">
        <v>108267</v>
      </c>
      <c r="H2838" t="s">
        <v>20</v>
      </c>
      <c r="I2838" t="s">
        <v>12</v>
      </c>
    </row>
    <row r="2839" spans="1:9" x14ac:dyDescent="0.3">
      <c r="A2839">
        <v>2840</v>
      </c>
      <c r="B2839">
        <v>26</v>
      </c>
      <c r="C2839" t="s">
        <v>8</v>
      </c>
      <c r="D2839" t="s">
        <v>14</v>
      </c>
      <c r="E2839" t="s">
        <v>205</v>
      </c>
      <c r="F2839">
        <v>4</v>
      </c>
      <c r="G2839" s="1">
        <v>91397</v>
      </c>
      <c r="H2839" t="s">
        <v>11</v>
      </c>
      <c r="I2839" t="s">
        <v>35</v>
      </c>
    </row>
    <row r="2840" spans="1:9" x14ac:dyDescent="0.3">
      <c r="A2840">
        <v>2841</v>
      </c>
      <c r="B2840">
        <v>30</v>
      </c>
      <c r="C2840" t="s">
        <v>13</v>
      </c>
      <c r="D2840" t="s">
        <v>14</v>
      </c>
      <c r="E2840" t="s">
        <v>204</v>
      </c>
      <c r="F2840">
        <v>5</v>
      </c>
      <c r="G2840" s="1">
        <v>100867</v>
      </c>
      <c r="H2840" t="s">
        <v>27</v>
      </c>
      <c r="I2840" t="s">
        <v>30</v>
      </c>
    </row>
    <row r="2841" spans="1:9" x14ac:dyDescent="0.3">
      <c r="A2841">
        <v>2842</v>
      </c>
      <c r="B2841">
        <v>24</v>
      </c>
      <c r="C2841" t="s">
        <v>8</v>
      </c>
      <c r="D2841" t="s">
        <v>9</v>
      </c>
      <c r="E2841" t="s">
        <v>203</v>
      </c>
      <c r="F2841">
        <v>2</v>
      </c>
      <c r="G2841" s="1">
        <v>64182</v>
      </c>
      <c r="H2841" t="s">
        <v>27</v>
      </c>
      <c r="I2841" t="s">
        <v>12</v>
      </c>
    </row>
    <row r="2842" spans="1:9" x14ac:dyDescent="0.3">
      <c r="A2842">
        <v>2843</v>
      </c>
      <c r="B2842">
        <v>45</v>
      </c>
      <c r="C2842" t="s">
        <v>8</v>
      </c>
      <c r="D2842" t="s">
        <v>14</v>
      </c>
      <c r="E2842" t="s">
        <v>95</v>
      </c>
      <c r="F2842">
        <v>22</v>
      </c>
      <c r="G2842" s="1">
        <v>182506</v>
      </c>
      <c r="H2842" t="s">
        <v>11</v>
      </c>
      <c r="I2842" t="s">
        <v>23</v>
      </c>
    </row>
    <row r="2843" spans="1:9" x14ac:dyDescent="0.3">
      <c r="A2843">
        <v>2844</v>
      </c>
      <c r="B2843">
        <v>33</v>
      </c>
      <c r="C2843" t="s">
        <v>13</v>
      </c>
      <c r="D2843" t="s">
        <v>14</v>
      </c>
      <c r="E2843" t="s">
        <v>205</v>
      </c>
      <c r="F2843">
        <v>9</v>
      </c>
      <c r="G2843" s="1">
        <v>136986</v>
      </c>
      <c r="H2843" t="s">
        <v>32</v>
      </c>
      <c r="I2843" t="s">
        <v>12</v>
      </c>
    </row>
    <row r="2844" spans="1:9" x14ac:dyDescent="0.3">
      <c r="A2844">
        <v>2845</v>
      </c>
      <c r="B2844">
        <v>38</v>
      </c>
      <c r="C2844" t="s">
        <v>8</v>
      </c>
      <c r="D2844" t="s">
        <v>9</v>
      </c>
      <c r="E2844" t="s">
        <v>206</v>
      </c>
      <c r="F2844">
        <v>11</v>
      </c>
      <c r="G2844" s="1">
        <v>136662</v>
      </c>
      <c r="H2844" t="s">
        <v>32</v>
      </c>
      <c r="I2844" t="s">
        <v>33</v>
      </c>
    </row>
    <row r="2845" spans="1:9" x14ac:dyDescent="0.3">
      <c r="A2845">
        <v>2846</v>
      </c>
      <c r="B2845">
        <v>54</v>
      </c>
      <c r="C2845" t="s">
        <v>13</v>
      </c>
      <c r="D2845" t="s">
        <v>18</v>
      </c>
      <c r="E2845" t="s">
        <v>202</v>
      </c>
      <c r="F2845">
        <v>32</v>
      </c>
      <c r="G2845" s="1">
        <v>191510</v>
      </c>
      <c r="H2845" t="s">
        <v>16</v>
      </c>
      <c r="I2845" t="s">
        <v>12</v>
      </c>
    </row>
    <row r="2846" spans="1:9" x14ac:dyDescent="0.3">
      <c r="A2846">
        <v>2847</v>
      </c>
      <c r="B2846">
        <v>42</v>
      </c>
      <c r="C2846" t="s">
        <v>8</v>
      </c>
      <c r="D2846" t="s">
        <v>14</v>
      </c>
      <c r="E2846" t="s">
        <v>205</v>
      </c>
      <c r="F2846">
        <v>19</v>
      </c>
      <c r="G2846" s="1">
        <v>177347</v>
      </c>
      <c r="H2846" t="s">
        <v>11</v>
      </c>
      <c r="I2846" t="s">
        <v>23</v>
      </c>
    </row>
    <row r="2847" spans="1:9" x14ac:dyDescent="0.3">
      <c r="A2847">
        <v>2848</v>
      </c>
      <c r="B2847">
        <v>28</v>
      </c>
      <c r="C2847" t="s">
        <v>13</v>
      </c>
      <c r="D2847" t="s">
        <v>9</v>
      </c>
      <c r="E2847" t="s">
        <v>204</v>
      </c>
      <c r="F2847">
        <v>3</v>
      </c>
      <c r="G2847" s="1">
        <v>70397</v>
      </c>
      <c r="H2847" t="s">
        <v>16</v>
      </c>
      <c r="I2847" t="s">
        <v>17</v>
      </c>
    </row>
    <row r="2848" spans="1:9" x14ac:dyDescent="0.3">
      <c r="A2848">
        <v>2849</v>
      </c>
      <c r="B2848">
        <v>34</v>
      </c>
      <c r="C2848" t="s">
        <v>8</v>
      </c>
      <c r="D2848" t="s">
        <v>14</v>
      </c>
      <c r="E2848" t="s">
        <v>202</v>
      </c>
      <c r="F2848">
        <v>9</v>
      </c>
      <c r="G2848" s="1">
        <v>146075</v>
      </c>
      <c r="H2848" t="s">
        <v>16</v>
      </c>
      <c r="I2848" t="s">
        <v>12</v>
      </c>
    </row>
    <row r="2849" spans="1:9" x14ac:dyDescent="0.3">
      <c r="A2849">
        <v>2850</v>
      </c>
      <c r="B2849">
        <v>46</v>
      </c>
      <c r="C2849" t="s">
        <v>13</v>
      </c>
      <c r="D2849" t="s">
        <v>9</v>
      </c>
      <c r="E2849" t="s">
        <v>203</v>
      </c>
      <c r="F2849">
        <v>18</v>
      </c>
      <c r="G2849" s="1">
        <v>155795</v>
      </c>
      <c r="H2849" t="s">
        <v>11</v>
      </c>
      <c r="I2849" t="s">
        <v>44</v>
      </c>
    </row>
    <row r="2850" spans="1:9" x14ac:dyDescent="0.3">
      <c r="A2850">
        <v>2851</v>
      </c>
      <c r="B2850">
        <v>35</v>
      </c>
      <c r="C2850" t="s">
        <v>8</v>
      </c>
      <c r="D2850" t="s">
        <v>14</v>
      </c>
      <c r="E2850" t="s">
        <v>205</v>
      </c>
      <c r="F2850">
        <v>9</v>
      </c>
      <c r="G2850" s="1">
        <v>132638</v>
      </c>
      <c r="H2850" t="s">
        <v>27</v>
      </c>
      <c r="I2850" t="s">
        <v>28</v>
      </c>
    </row>
    <row r="2851" spans="1:9" x14ac:dyDescent="0.3">
      <c r="A2851">
        <v>2852</v>
      </c>
      <c r="B2851">
        <v>49</v>
      </c>
      <c r="C2851" t="s">
        <v>13</v>
      </c>
      <c r="D2851" t="s">
        <v>18</v>
      </c>
      <c r="E2851" t="s">
        <v>202</v>
      </c>
      <c r="F2851">
        <v>22</v>
      </c>
      <c r="G2851" s="1">
        <v>178684</v>
      </c>
      <c r="H2851" t="s">
        <v>11</v>
      </c>
      <c r="I2851" t="s">
        <v>35</v>
      </c>
    </row>
    <row r="2852" spans="1:9" x14ac:dyDescent="0.3">
      <c r="A2852">
        <v>2853</v>
      </c>
      <c r="B2852">
        <v>32</v>
      </c>
      <c r="C2852" t="s">
        <v>8</v>
      </c>
      <c r="D2852" t="s">
        <v>9</v>
      </c>
      <c r="E2852" t="s">
        <v>95</v>
      </c>
      <c r="F2852">
        <v>7</v>
      </c>
      <c r="G2852" s="1">
        <v>106218</v>
      </c>
      <c r="H2852" t="s">
        <v>16</v>
      </c>
      <c r="I2852" t="s">
        <v>12</v>
      </c>
    </row>
    <row r="2853" spans="1:9" x14ac:dyDescent="0.3">
      <c r="A2853">
        <v>2854</v>
      </c>
      <c r="B2853">
        <v>54</v>
      </c>
      <c r="C2853" t="s">
        <v>8</v>
      </c>
      <c r="D2853" t="s">
        <v>14</v>
      </c>
      <c r="E2853" t="s">
        <v>205</v>
      </c>
      <c r="F2853">
        <v>28</v>
      </c>
      <c r="G2853" s="1">
        <v>191239</v>
      </c>
      <c r="H2853" t="s">
        <v>16</v>
      </c>
      <c r="I2853" t="s">
        <v>39</v>
      </c>
    </row>
    <row r="2854" spans="1:9" x14ac:dyDescent="0.3">
      <c r="A2854">
        <v>2855</v>
      </c>
      <c r="B2854">
        <v>26</v>
      </c>
      <c r="C2854" t="s">
        <v>13</v>
      </c>
      <c r="D2854" t="s">
        <v>14</v>
      </c>
      <c r="E2854" t="s">
        <v>206</v>
      </c>
      <c r="F2854">
        <v>2</v>
      </c>
      <c r="G2854" s="1">
        <v>65840</v>
      </c>
      <c r="H2854" t="s">
        <v>11</v>
      </c>
      <c r="I2854" t="s">
        <v>23</v>
      </c>
    </row>
    <row r="2855" spans="1:9" x14ac:dyDescent="0.3">
      <c r="A2855">
        <v>2856</v>
      </c>
      <c r="B2855">
        <v>23</v>
      </c>
      <c r="C2855" t="s">
        <v>8</v>
      </c>
      <c r="D2855" t="s">
        <v>18</v>
      </c>
      <c r="E2855" t="s">
        <v>202</v>
      </c>
      <c r="F2855">
        <v>0</v>
      </c>
      <c r="G2855" s="1">
        <v>52779</v>
      </c>
      <c r="H2855" t="s">
        <v>20</v>
      </c>
      <c r="I2855" t="s">
        <v>23</v>
      </c>
    </row>
    <row r="2856" spans="1:9" x14ac:dyDescent="0.3">
      <c r="A2856">
        <v>2857</v>
      </c>
      <c r="B2856">
        <v>48</v>
      </c>
      <c r="C2856" t="s">
        <v>13</v>
      </c>
      <c r="D2856" t="s">
        <v>14</v>
      </c>
      <c r="E2856" t="s">
        <v>95</v>
      </c>
      <c r="F2856">
        <v>23</v>
      </c>
      <c r="G2856" s="1">
        <v>185038</v>
      </c>
      <c r="H2856" t="s">
        <v>20</v>
      </c>
      <c r="I2856" t="s">
        <v>23</v>
      </c>
    </row>
    <row r="2857" spans="1:9" x14ac:dyDescent="0.3">
      <c r="A2857">
        <v>2858</v>
      </c>
      <c r="B2857">
        <v>38</v>
      </c>
      <c r="C2857" t="s">
        <v>8</v>
      </c>
      <c r="D2857" t="s">
        <v>9</v>
      </c>
      <c r="E2857" t="s">
        <v>203</v>
      </c>
      <c r="F2857">
        <v>14</v>
      </c>
      <c r="G2857" s="1">
        <v>136449</v>
      </c>
      <c r="H2857" t="s">
        <v>11</v>
      </c>
      <c r="I2857" t="s">
        <v>12</v>
      </c>
    </row>
    <row r="2858" spans="1:9" x14ac:dyDescent="0.3">
      <c r="A2858">
        <v>2859</v>
      </c>
      <c r="B2858">
        <v>30</v>
      </c>
      <c r="C2858" t="s">
        <v>13</v>
      </c>
      <c r="D2858" t="s">
        <v>14</v>
      </c>
      <c r="E2858" t="s">
        <v>205</v>
      </c>
      <c r="F2858">
        <v>6</v>
      </c>
      <c r="G2858" s="1">
        <v>110707</v>
      </c>
      <c r="H2858" t="s">
        <v>27</v>
      </c>
      <c r="I2858" t="s">
        <v>28</v>
      </c>
    </row>
    <row r="2859" spans="1:9" x14ac:dyDescent="0.3">
      <c r="A2859">
        <v>2860</v>
      </c>
      <c r="B2859">
        <v>40</v>
      </c>
      <c r="C2859" t="s">
        <v>8</v>
      </c>
      <c r="D2859" t="s">
        <v>14</v>
      </c>
      <c r="E2859" t="s">
        <v>202</v>
      </c>
      <c r="F2859">
        <v>17</v>
      </c>
      <c r="G2859" s="1">
        <v>151670</v>
      </c>
      <c r="H2859" t="s">
        <v>20</v>
      </c>
      <c r="I2859" t="s">
        <v>56</v>
      </c>
    </row>
    <row r="2860" spans="1:9" x14ac:dyDescent="0.3">
      <c r="A2860">
        <v>2861</v>
      </c>
      <c r="B2860">
        <v>45</v>
      </c>
      <c r="C2860" t="s">
        <v>13</v>
      </c>
      <c r="D2860" t="s">
        <v>9</v>
      </c>
      <c r="E2860" t="s">
        <v>204</v>
      </c>
      <c r="F2860">
        <v>21</v>
      </c>
      <c r="G2860" s="1">
        <v>167015</v>
      </c>
      <c r="H2860" t="s">
        <v>11</v>
      </c>
      <c r="I2860" t="s">
        <v>23</v>
      </c>
    </row>
    <row r="2861" spans="1:9" x14ac:dyDescent="0.3">
      <c r="A2861">
        <v>2862</v>
      </c>
      <c r="B2861">
        <v>36</v>
      </c>
      <c r="C2861" t="s">
        <v>8</v>
      </c>
      <c r="D2861" t="s">
        <v>14</v>
      </c>
      <c r="E2861" t="s">
        <v>205</v>
      </c>
      <c r="F2861">
        <v>13</v>
      </c>
      <c r="G2861" s="1">
        <v>146508</v>
      </c>
      <c r="H2861" t="s">
        <v>16</v>
      </c>
      <c r="I2861" t="s">
        <v>17</v>
      </c>
    </row>
    <row r="2862" spans="1:9" x14ac:dyDescent="0.3">
      <c r="A2862">
        <v>2863</v>
      </c>
      <c r="B2862">
        <v>52</v>
      </c>
      <c r="C2862" t="s">
        <v>8</v>
      </c>
      <c r="D2862" t="s">
        <v>18</v>
      </c>
      <c r="E2862" t="s">
        <v>202</v>
      </c>
      <c r="F2862">
        <v>27</v>
      </c>
      <c r="G2862" s="1">
        <v>190596</v>
      </c>
      <c r="H2862" t="s">
        <v>11</v>
      </c>
      <c r="I2862" t="s">
        <v>23</v>
      </c>
    </row>
    <row r="2863" spans="1:9" x14ac:dyDescent="0.3">
      <c r="A2863">
        <v>2864</v>
      </c>
      <c r="B2863">
        <v>31</v>
      </c>
      <c r="C2863" t="s">
        <v>13</v>
      </c>
      <c r="D2863" t="s">
        <v>9</v>
      </c>
      <c r="E2863" t="s">
        <v>95</v>
      </c>
      <c r="F2863">
        <v>6</v>
      </c>
      <c r="G2863" s="1">
        <v>104378</v>
      </c>
      <c r="H2863" t="s">
        <v>11</v>
      </c>
      <c r="I2863" t="s">
        <v>35</v>
      </c>
    </row>
    <row r="2864" spans="1:9" x14ac:dyDescent="0.3">
      <c r="A2864">
        <v>2865</v>
      </c>
      <c r="B2864">
        <v>26</v>
      </c>
      <c r="C2864" t="s">
        <v>8</v>
      </c>
      <c r="D2864" t="s">
        <v>14</v>
      </c>
      <c r="E2864" t="s">
        <v>205</v>
      </c>
      <c r="F2864">
        <v>3</v>
      </c>
      <c r="G2864" s="1">
        <v>70216</v>
      </c>
      <c r="H2864" t="s">
        <v>16</v>
      </c>
      <c r="I2864" t="s">
        <v>12</v>
      </c>
    </row>
    <row r="2865" spans="1:9" x14ac:dyDescent="0.3">
      <c r="A2865">
        <v>2866</v>
      </c>
      <c r="B2865">
        <v>30</v>
      </c>
      <c r="C2865" t="s">
        <v>13</v>
      </c>
      <c r="D2865" t="s">
        <v>14</v>
      </c>
      <c r="E2865" t="s">
        <v>204</v>
      </c>
      <c r="F2865">
        <v>5</v>
      </c>
      <c r="G2865" s="1">
        <v>101733</v>
      </c>
      <c r="H2865" t="s">
        <v>16</v>
      </c>
      <c r="I2865" t="s">
        <v>12</v>
      </c>
    </row>
    <row r="2866" spans="1:9" x14ac:dyDescent="0.3">
      <c r="A2866">
        <v>2867</v>
      </c>
      <c r="B2866">
        <v>24</v>
      </c>
      <c r="C2866" t="s">
        <v>8</v>
      </c>
      <c r="D2866" t="s">
        <v>9</v>
      </c>
      <c r="E2866" t="s">
        <v>203</v>
      </c>
      <c r="F2866">
        <v>1</v>
      </c>
      <c r="G2866" s="1">
        <v>55935</v>
      </c>
      <c r="H2866" t="s">
        <v>11</v>
      </c>
      <c r="I2866" t="s">
        <v>23</v>
      </c>
    </row>
    <row r="2867" spans="1:9" x14ac:dyDescent="0.3">
      <c r="A2867">
        <v>2868</v>
      </c>
      <c r="B2867">
        <v>45</v>
      </c>
      <c r="C2867" t="s">
        <v>8</v>
      </c>
      <c r="D2867" t="s">
        <v>14</v>
      </c>
      <c r="E2867" t="s">
        <v>95</v>
      </c>
      <c r="F2867">
        <v>21</v>
      </c>
      <c r="G2867" s="1">
        <v>180367</v>
      </c>
      <c r="H2867" t="s">
        <v>27</v>
      </c>
      <c r="I2867" t="s">
        <v>28</v>
      </c>
    </row>
    <row r="2868" spans="1:9" x14ac:dyDescent="0.3">
      <c r="A2868">
        <v>2869</v>
      </c>
      <c r="B2868">
        <v>33</v>
      </c>
      <c r="C2868" t="s">
        <v>13</v>
      </c>
      <c r="D2868" t="s">
        <v>14</v>
      </c>
      <c r="E2868" t="s">
        <v>205</v>
      </c>
      <c r="F2868">
        <v>9</v>
      </c>
      <c r="G2868" s="1">
        <v>135596</v>
      </c>
      <c r="H2868" t="s">
        <v>11</v>
      </c>
      <c r="I2868" t="s">
        <v>23</v>
      </c>
    </row>
    <row r="2869" spans="1:9" x14ac:dyDescent="0.3">
      <c r="A2869">
        <v>2870</v>
      </c>
      <c r="B2869">
        <v>38</v>
      </c>
      <c r="C2869" t="s">
        <v>8</v>
      </c>
      <c r="D2869" t="s">
        <v>9</v>
      </c>
      <c r="E2869" t="s">
        <v>206</v>
      </c>
      <c r="F2869">
        <v>11</v>
      </c>
      <c r="G2869" s="1">
        <v>136062</v>
      </c>
      <c r="H2869" t="s">
        <v>16</v>
      </c>
      <c r="I2869" t="s">
        <v>12</v>
      </c>
    </row>
    <row r="2870" spans="1:9" x14ac:dyDescent="0.3">
      <c r="A2870">
        <v>2871</v>
      </c>
      <c r="B2870">
        <v>54</v>
      </c>
      <c r="C2870" t="s">
        <v>13</v>
      </c>
      <c r="D2870" t="s">
        <v>18</v>
      </c>
      <c r="E2870" t="s">
        <v>202</v>
      </c>
      <c r="F2870">
        <v>32</v>
      </c>
      <c r="G2870" s="1">
        <v>191267</v>
      </c>
      <c r="H2870" t="s">
        <v>32</v>
      </c>
      <c r="I2870" t="s">
        <v>23</v>
      </c>
    </row>
    <row r="2871" spans="1:9" x14ac:dyDescent="0.3">
      <c r="A2871">
        <v>2872</v>
      </c>
      <c r="B2871">
        <v>42</v>
      </c>
      <c r="C2871" t="s">
        <v>8</v>
      </c>
      <c r="D2871" t="s">
        <v>14</v>
      </c>
      <c r="E2871" t="s">
        <v>205</v>
      </c>
      <c r="F2871">
        <v>19</v>
      </c>
      <c r="G2871" s="1">
        <v>177347</v>
      </c>
      <c r="H2871" t="s">
        <v>11</v>
      </c>
      <c r="I2871" t="s">
        <v>12</v>
      </c>
    </row>
    <row r="2872" spans="1:9" x14ac:dyDescent="0.3">
      <c r="A2872">
        <v>2873</v>
      </c>
      <c r="B2872">
        <v>28</v>
      </c>
      <c r="C2872" t="s">
        <v>13</v>
      </c>
      <c r="D2872" t="s">
        <v>9</v>
      </c>
      <c r="E2872" t="s">
        <v>204</v>
      </c>
      <c r="F2872">
        <v>3</v>
      </c>
      <c r="G2872" s="1">
        <v>70397</v>
      </c>
      <c r="H2872" t="s">
        <v>32</v>
      </c>
      <c r="I2872" t="s">
        <v>12</v>
      </c>
    </row>
    <row r="2873" spans="1:9" x14ac:dyDescent="0.3">
      <c r="A2873">
        <v>2874</v>
      </c>
      <c r="B2873">
        <v>34</v>
      </c>
      <c r="C2873" t="s">
        <v>8</v>
      </c>
      <c r="D2873" t="s">
        <v>14</v>
      </c>
      <c r="E2873" t="s">
        <v>202</v>
      </c>
      <c r="F2873">
        <v>9</v>
      </c>
      <c r="G2873" s="1">
        <v>146075</v>
      </c>
      <c r="H2873" t="s">
        <v>32</v>
      </c>
      <c r="I2873" t="s">
        <v>33</v>
      </c>
    </row>
    <row r="2874" spans="1:9" x14ac:dyDescent="0.3">
      <c r="A2874">
        <v>2875</v>
      </c>
      <c r="B2874">
        <v>46</v>
      </c>
      <c r="C2874" t="s">
        <v>13</v>
      </c>
      <c r="D2874" t="s">
        <v>9</v>
      </c>
      <c r="E2874" t="s">
        <v>203</v>
      </c>
      <c r="F2874">
        <v>18</v>
      </c>
      <c r="G2874" s="1">
        <v>155795</v>
      </c>
      <c r="H2874" t="s">
        <v>27</v>
      </c>
      <c r="I2874" t="s">
        <v>12</v>
      </c>
    </row>
    <row r="2875" spans="1:9" x14ac:dyDescent="0.3">
      <c r="A2875">
        <v>2876</v>
      </c>
      <c r="B2875">
        <v>35</v>
      </c>
      <c r="C2875" t="s">
        <v>8</v>
      </c>
      <c r="D2875" t="s">
        <v>14</v>
      </c>
      <c r="E2875" t="s">
        <v>205</v>
      </c>
      <c r="F2875">
        <v>9</v>
      </c>
      <c r="G2875" s="1">
        <v>132638</v>
      </c>
      <c r="H2875" t="s">
        <v>27</v>
      </c>
      <c r="I2875" t="s">
        <v>12</v>
      </c>
    </row>
    <row r="2876" spans="1:9" x14ac:dyDescent="0.3">
      <c r="A2876">
        <v>2877</v>
      </c>
      <c r="B2876">
        <v>49</v>
      </c>
      <c r="C2876" t="s">
        <v>13</v>
      </c>
      <c r="D2876" t="s">
        <v>18</v>
      </c>
      <c r="E2876" t="s">
        <v>202</v>
      </c>
      <c r="F2876">
        <v>22</v>
      </c>
      <c r="G2876" s="1">
        <v>178684</v>
      </c>
      <c r="H2876" t="s">
        <v>20</v>
      </c>
      <c r="I2876" t="s">
        <v>23</v>
      </c>
    </row>
    <row r="2877" spans="1:9" x14ac:dyDescent="0.3">
      <c r="A2877">
        <v>2878</v>
      </c>
      <c r="B2877">
        <v>32</v>
      </c>
      <c r="C2877" t="s">
        <v>8</v>
      </c>
      <c r="D2877" t="s">
        <v>9</v>
      </c>
      <c r="E2877" t="s">
        <v>95</v>
      </c>
      <c r="F2877">
        <v>7</v>
      </c>
      <c r="G2877" s="1">
        <v>106218</v>
      </c>
      <c r="H2877" t="s">
        <v>32</v>
      </c>
      <c r="I2877" t="s">
        <v>33</v>
      </c>
    </row>
    <row r="2878" spans="1:9" x14ac:dyDescent="0.3">
      <c r="A2878">
        <v>2879</v>
      </c>
      <c r="B2878">
        <v>54</v>
      </c>
      <c r="C2878" t="s">
        <v>8</v>
      </c>
      <c r="D2878" t="s">
        <v>14</v>
      </c>
      <c r="E2878" t="s">
        <v>205</v>
      </c>
      <c r="F2878">
        <v>28</v>
      </c>
      <c r="G2878" s="1">
        <v>191239</v>
      </c>
      <c r="H2878" t="s">
        <v>32</v>
      </c>
      <c r="I2878" t="s">
        <v>33</v>
      </c>
    </row>
    <row r="2879" spans="1:9" x14ac:dyDescent="0.3">
      <c r="A2879">
        <v>2880</v>
      </c>
      <c r="B2879">
        <v>26</v>
      </c>
      <c r="C2879" t="s">
        <v>13</v>
      </c>
      <c r="D2879" t="s">
        <v>14</v>
      </c>
      <c r="E2879" t="s">
        <v>206</v>
      </c>
      <c r="F2879">
        <v>2</v>
      </c>
      <c r="G2879" s="1">
        <v>65840</v>
      </c>
      <c r="H2879" t="s">
        <v>20</v>
      </c>
      <c r="I2879" t="s">
        <v>56</v>
      </c>
    </row>
    <row r="2880" spans="1:9" x14ac:dyDescent="0.3">
      <c r="A2880">
        <v>2881</v>
      </c>
      <c r="B2880">
        <v>23</v>
      </c>
      <c r="C2880" t="s">
        <v>8</v>
      </c>
      <c r="D2880" t="s">
        <v>18</v>
      </c>
      <c r="E2880" t="s">
        <v>202</v>
      </c>
      <c r="F2880">
        <v>0</v>
      </c>
      <c r="G2880" s="1">
        <v>52779</v>
      </c>
      <c r="H2880" t="s">
        <v>27</v>
      </c>
      <c r="I2880" t="s">
        <v>28</v>
      </c>
    </row>
    <row r="2881" spans="1:9" x14ac:dyDescent="0.3">
      <c r="A2881">
        <v>2882</v>
      </c>
      <c r="B2881">
        <v>48</v>
      </c>
      <c r="C2881" t="s">
        <v>13</v>
      </c>
      <c r="D2881" t="s">
        <v>14</v>
      </c>
      <c r="E2881" t="s">
        <v>95</v>
      </c>
      <c r="F2881">
        <v>23</v>
      </c>
      <c r="G2881" s="1">
        <v>185038</v>
      </c>
      <c r="H2881" t="s">
        <v>16</v>
      </c>
      <c r="I2881" t="s">
        <v>17</v>
      </c>
    </row>
    <row r="2882" spans="1:9" x14ac:dyDescent="0.3">
      <c r="A2882">
        <v>2883</v>
      </c>
      <c r="B2882">
        <v>38</v>
      </c>
      <c r="C2882" t="s">
        <v>8</v>
      </c>
      <c r="D2882" t="s">
        <v>9</v>
      </c>
      <c r="E2882" t="s">
        <v>203</v>
      </c>
      <c r="F2882">
        <v>14</v>
      </c>
      <c r="G2882" s="1">
        <v>136449</v>
      </c>
      <c r="H2882" t="s">
        <v>27</v>
      </c>
      <c r="I2882" t="s">
        <v>28</v>
      </c>
    </row>
    <row r="2883" spans="1:9" x14ac:dyDescent="0.3">
      <c r="A2883">
        <v>2884</v>
      </c>
      <c r="B2883">
        <v>30</v>
      </c>
      <c r="C2883" t="s">
        <v>13</v>
      </c>
      <c r="D2883" t="s">
        <v>14</v>
      </c>
      <c r="E2883" t="s">
        <v>205</v>
      </c>
      <c r="F2883">
        <v>6</v>
      </c>
      <c r="G2883" s="1">
        <v>110707</v>
      </c>
      <c r="H2883" t="s">
        <v>11</v>
      </c>
      <c r="I2883" t="s">
        <v>35</v>
      </c>
    </row>
    <row r="2884" spans="1:9" x14ac:dyDescent="0.3">
      <c r="A2884">
        <v>2885</v>
      </c>
      <c r="B2884">
        <v>40</v>
      </c>
      <c r="C2884" t="s">
        <v>8</v>
      </c>
      <c r="D2884" t="s">
        <v>14</v>
      </c>
      <c r="E2884" t="s">
        <v>202</v>
      </c>
      <c r="F2884">
        <v>17</v>
      </c>
      <c r="G2884" s="1">
        <v>151670</v>
      </c>
      <c r="H2884" t="s">
        <v>20</v>
      </c>
      <c r="I2884" t="s">
        <v>12</v>
      </c>
    </row>
    <row r="2885" spans="1:9" x14ac:dyDescent="0.3">
      <c r="A2885">
        <v>2886</v>
      </c>
      <c r="B2885">
        <v>45</v>
      </c>
      <c r="C2885" t="s">
        <v>13</v>
      </c>
      <c r="D2885" t="s">
        <v>9</v>
      </c>
      <c r="E2885" t="s">
        <v>204</v>
      </c>
      <c r="F2885">
        <v>21</v>
      </c>
      <c r="G2885" s="1">
        <v>167015</v>
      </c>
      <c r="H2885" t="s">
        <v>27</v>
      </c>
      <c r="I2885" t="s">
        <v>12</v>
      </c>
    </row>
    <row r="2886" spans="1:9" x14ac:dyDescent="0.3">
      <c r="A2886">
        <v>2887</v>
      </c>
      <c r="B2886">
        <v>36</v>
      </c>
      <c r="C2886" t="s">
        <v>8</v>
      </c>
      <c r="D2886" t="s">
        <v>14</v>
      </c>
      <c r="E2886" t="s">
        <v>205</v>
      </c>
      <c r="F2886">
        <v>13</v>
      </c>
      <c r="G2886" s="1">
        <v>146508</v>
      </c>
      <c r="H2886" t="s">
        <v>20</v>
      </c>
      <c r="I2886" t="s">
        <v>12</v>
      </c>
    </row>
    <row r="2887" spans="1:9" x14ac:dyDescent="0.3">
      <c r="A2887">
        <v>2888</v>
      </c>
      <c r="B2887">
        <v>52</v>
      </c>
      <c r="C2887" t="s">
        <v>8</v>
      </c>
      <c r="D2887" t="s">
        <v>18</v>
      </c>
      <c r="E2887" t="s">
        <v>202</v>
      </c>
      <c r="F2887">
        <v>27</v>
      </c>
      <c r="G2887" s="1">
        <v>190596</v>
      </c>
      <c r="H2887" t="s">
        <v>16</v>
      </c>
      <c r="I2887" t="s">
        <v>39</v>
      </c>
    </row>
    <row r="2888" spans="1:9" x14ac:dyDescent="0.3">
      <c r="A2888">
        <v>2889</v>
      </c>
      <c r="B2888">
        <v>31</v>
      </c>
      <c r="C2888" t="s">
        <v>13</v>
      </c>
      <c r="D2888" t="s">
        <v>9</v>
      </c>
      <c r="E2888" t="s">
        <v>95</v>
      </c>
      <c r="F2888">
        <v>6</v>
      </c>
      <c r="G2888" s="1">
        <v>104378</v>
      </c>
      <c r="H2888" t="s">
        <v>16</v>
      </c>
      <c r="I2888" t="s">
        <v>23</v>
      </c>
    </row>
    <row r="2889" spans="1:9" x14ac:dyDescent="0.3">
      <c r="A2889">
        <v>2890</v>
      </c>
      <c r="B2889">
        <v>26</v>
      </c>
      <c r="C2889" t="s">
        <v>8</v>
      </c>
      <c r="D2889" t="s">
        <v>14</v>
      </c>
      <c r="E2889" t="s">
        <v>205</v>
      </c>
      <c r="F2889">
        <v>3</v>
      </c>
      <c r="G2889" s="1">
        <v>70216</v>
      </c>
      <c r="H2889" t="s">
        <v>11</v>
      </c>
      <c r="I2889" t="s">
        <v>35</v>
      </c>
    </row>
    <row r="2890" spans="1:9" x14ac:dyDescent="0.3">
      <c r="A2890">
        <v>2891</v>
      </c>
      <c r="B2890">
        <v>30</v>
      </c>
      <c r="C2890" t="s">
        <v>13</v>
      </c>
      <c r="D2890" t="s">
        <v>14</v>
      </c>
      <c r="E2890" t="s">
        <v>204</v>
      </c>
      <c r="F2890">
        <v>5</v>
      </c>
      <c r="G2890" s="1">
        <v>101733</v>
      </c>
      <c r="H2890" t="s">
        <v>27</v>
      </c>
      <c r="I2890" t="s">
        <v>12</v>
      </c>
    </row>
    <row r="2891" spans="1:9" x14ac:dyDescent="0.3">
      <c r="A2891">
        <v>2892</v>
      </c>
      <c r="B2891">
        <v>24</v>
      </c>
      <c r="C2891" t="s">
        <v>8</v>
      </c>
      <c r="D2891" t="s">
        <v>9</v>
      </c>
      <c r="E2891" t="s">
        <v>203</v>
      </c>
      <c r="F2891">
        <v>1</v>
      </c>
      <c r="G2891" s="1">
        <v>55935</v>
      </c>
      <c r="H2891" t="s">
        <v>16</v>
      </c>
      <c r="I2891" t="s">
        <v>23</v>
      </c>
    </row>
    <row r="2892" spans="1:9" x14ac:dyDescent="0.3">
      <c r="A2892">
        <v>2893</v>
      </c>
      <c r="B2892">
        <v>45</v>
      </c>
      <c r="C2892" t="s">
        <v>8</v>
      </c>
      <c r="D2892" t="s">
        <v>14</v>
      </c>
      <c r="E2892" t="s">
        <v>95</v>
      </c>
      <c r="F2892">
        <v>21</v>
      </c>
      <c r="G2892" s="1">
        <v>180367</v>
      </c>
      <c r="H2892" t="s">
        <v>16</v>
      </c>
      <c r="I2892" t="s">
        <v>12</v>
      </c>
    </row>
    <row r="2893" spans="1:9" x14ac:dyDescent="0.3">
      <c r="A2893">
        <v>2894</v>
      </c>
      <c r="B2893">
        <v>33</v>
      </c>
      <c r="C2893" t="s">
        <v>13</v>
      </c>
      <c r="D2893" t="s">
        <v>14</v>
      </c>
      <c r="E2893" t="s">
        <v>205</v>
      </c>
      <c r="F2893">
        <v>9</v>
      </c>
      <c r="G2893" s="1">
        <v>135596</v>
      </c>
      <c r="H2893" t="s">
        <v>27</v>
      </c>
      <c r="I2893" t="s">
        <v>28</v>
      </c>
    </row>
    <row r="2894" spans="1:9" x14ac:dyDescent="0.3">
      <c r="A2894">
        <v>2895</v>
      </c>
      <c r="B2894">
        <v>38</v>
      </c>
      <c r="C2894" t="s">
        <v>8</v>
      </c>
      <c r="D2894" t="s">
        <v>9</v>
      </c>
      <c r="E2894" t="s">
        <v>206</v>
      </c>
      <c r="F2894">
        <v>11</v>
      </c>
      <c r="G2894" s="1">
        <v>136062</v>
      </c>
      <c r="H2894" t="s">
        <v>16</v>
      </c>
      <c r="I2894" t="s">
        <v>17</v>
      </c>
    </row>
    <row r="2895" spans="1:9" x14ac:dyDescent="0.3">
      <c r="A2895">
        <v>2896</v>
      </c>
      <c r="B2895">
        <v>54</v>
      </c>
      <c r="C2895" t="s">
        <v>13</v>
      </c>
      <c r="D2895" t="s">
        <v>18</v>
      </c>
      <c r="E2895" t="s">
        <v>202</v>
      </c>
      <c r="F2895">
        <v>32</v>
      </c>
      <c r="G2895" s="1">
        <v>191267</v>
      </c>
      <c r="H2895" t="s">
        <v>16</v>
      </c>
      <c r="I2895" t="s">
        <v>12</v>
      </c>
    </row>
    <row r="2896" spans="1:9" x14ac:dyDescent="0.3">
      <c r="A2896">
        <v>2897</v>
      </c>
      <c r="B2896">
        <v>42</v>
      </c>
      <c r="C2896" t="s">
        <v>8</v>
      </c>
      <c r="D2896" t="s">
        <v>14</v>
      </c>
      <c r="E2896" t="s">
        <v>205</v>
      </c>
      <c r="F2896">
        <v>19</v>
      </c>
      <c r="G2896" s="1">
        <v>177347</v>
      </c>
      <c r="H2896" t="s">
        <v>27</v>
      </c>
      <c r="I2896" t="s">
        <v>30</v>
      </c>
    </row>
    <row r="2897" spans="1:9" x14ac:dyDescent="0.3">
      <c r="A2897">
        <v>2898</v>
      </c>
      <c r="B2897">
        <v>29</v>
      </c>
      <c r="C2897" t="s">
        <v>13</v>
      </c>
      <c r="D2897" t="s">
        <v>9</v>
      </c>
      <c r="E2897" t="s">
        <v>205</v>
      </c>
      <c r="F2897">
        <v>6</v>
      </c>
      <c r="G2897" s="1">
        <v>103579</v>
      </c>
      <c r="H2897" t="s">
        <v>20</v>
      </c>
      <c r="I2897" t="s">
        <v>56</v>
      </c>
    </row>
    <row r="2898" spans="1:9" x14ac:dyDescent="0.3">
      <c r="A2898">
        <v>2899</v>
      </c>
      <c r="B2898">
        <v>45</v>
      </c>
      <c r="C2898" t="s">
        <v>8</v>
      </c>
      <c r="D2898" t="s">
        <v>14</v>
      </c>
      <c r="E2898" t="s">
        <v>202</v>
      </c>
      <c r="F2898">
        <v>19</v>
      </c>
      <c r="G2898" s="1">
        <v>163780</v>
      </c>
      <c r="H2898" t="s">
        <v>11</v>
      </c>
      <c r="I2898" t="s">
        <v>35</v>
      </c>
    </row>
    <row r="2899" spans="1:9" x14ac:dyDescent="0.3">
      <c r="A2899">
        <v>2900</v>
      </c>
      <c r="B2899">
        <v>36</v>
      </c>
      <c r="C2899" t="s">
        <v>8</v>
      </c>
      <c r="D2899" t="s">
        <v>9</v>
      </c>
      <c r="E2899" t="s">
        <v>206</v>
      </c>
      <c r="F2899">
        <v>12</v>
      </c>
      <c r="G2899" s="1">
        <v>137878</v>
      </c>
      <c r="H2899" t="s">
        <v>27</v>
      </c>
      <c r="I2899" t="s">
        <v>30</v>
      </c>
    </row>
    <row r="2900" spans="1:9" x14ac:dyDescent="0.3">
      <c r="A2900">
        <v>2901</v>
      </c>
      <c r="B2900">
        <v>30</v>
      </c>
      <c r="C2900" t="s">
        <v>13</v>
      </c>
      <c r="D2900" t="s">
        <v>14</v>
      </c>
      <c r="E2900" t="s">
        <v>204</v>
      </c>
      <c r="F2900">
        <v>4</v>
      </c>
      <c r="G2900" s="1">
        <v>92438</v>
      </c>
      <c r="H2900" t="s">
        <v>20</v>
      </c>
      <c r="I2900" t="s">
        <v>56</v>
      </c>
    </row>
    <row r="2901" spans="1:9" x14ac:dyDescent="0.3">
      <c r="A2901">
        <v>2902</v>
      </c>
      <c r="B2901">
        <v>28</v>
      </c>
      <c r="C2901" t="s">
        <v>8</v>
      </c>
      <c r="D2901" t="s">
        <v>14</v>
      </c>
      <c r="E2901" t="s">
        <v>205</v>
      </c>
      <c r="F2901">
        <v>5</v>
      </c>
      <c r="G2901" s="1">
        <v>84181</v>
      </c>
      <c r="H2901" t="s">
        <v>20</v>
      </c>
      <c r="I2901" t="s">
        <v>23</v>
      </c>
    </row>
    <row r="2902" spans="1:9" x14ac:dyDescent="0.3">
      <c r="A2902">
        <v>2903</v>
      </c>
      <c r="B2902">
        <v>46</v>
      </c>
      <c r="C2902" t="s">
        <v>13</v>
      </c>
      <c r="D2902" t="s">
        <v>18</v>
      </c>
      <c r="E2902" t="s">
        <v>202</v>
      </c>
      <c r="F2902">
        <v>21</v>
      </c>
      <c r="G2902" s="1">
        <v>174821</v>
      </c>
      <c r="H2902" t="s">
        <v>20</v>
      </c>
      <c r="I2902" t="s">
        <v>23</v>
      </c>
    </row>
    <row r="2903" spans="1:9" x14ac:dyDescent="0.3">
      <c r="A2903">
        <v>2904</v>
      </c>
      <c r="B2903">
        <v>34</v>
      </c>
      <c r="C2903" t="s">
        <v>8</v>
      </c>
      <c r="D2903" t="s">
        <v>9</v>
      </c>
      <c r="E2903" t="s">
        <v>203</v>
      </c>
      <c r="F2903">
        <v>10</v>
      </c>
      <c r="G2903" s="1">
        <v>126520</v>
      </c>
      <c r="H2903" t="s">
        <v>27</v>
      </c>
      <c r="I2903" t="s">
        <v>30</v>
      </c>
    </row>
    <row r="2904" spans="1:9" x14ac:dyDescent="0.3">
      <c r="A2904">
        <v>2905</v>
      </c>
      <c r="B2904">
        <v>44</v>
      </c>
      <c r="C2904" t="s">
        <v>8</v>
      </c>
      <c r="D2904" t="s">
        <v>14</v>
      </c>
      <c r="E2904" t="s">
        <v>95</v>
      </c>
      <c r="F2904">
        <v>18</v>
      </c>
      <c r="G2904" s="1">
        <v>152168</v>
      </c>
      <c r="H2904" t="s">
        <v>16</v>
      </c>
      <c r="I2904" t="s">
        <v>12</v>
      </c>
    </row>
    <row r="2905" spans="1:9" x14ac:dyDescent="0.3">
      <c r="A2905">
        <v>2906</v>
      </c>
      <c r="B2905">
        <v>55</v>
      </c>
      <c r="C2905" t="s">
        <v>13</v>
      </c>
      <c r="D2905" t="s">
        <v>18</v>
      </c>
      <c r="E2905" t="s">
        <v>202</v>
      </c>
      <c r="F2905">
        <v>29</v>
      </c>
      <c r="G2905" s="1">
        <v>190543</v>
      </c>
      <c r="H2905" t="s">
        <v>27</v>
      </c>
      <c r="I2905" t="s">
        <v>28</v>
      </c>
    </row>
    <row r="2906" spans="1:9" x14ac:dyDescent="0.3">
      <c r="A2906">
        <v>2907</v>
      </c>
      <c r="B2906">
        <v>35</v>
      </c>
      <c r="C2906" t="s">
        <v>8</v>
      </c>
      <c r="D2906" t="s">
        <v>14</v>
      </c>
      <c r="E2906" t="s">
        <v>205</v>
      </c>
      <c r="F2906">
        <v>9</v>
      </c>
      <c r="G2906" s="1">
        <v>131547</v>
      </c>
      <c r="H2906" t="s">
        <v>20</v>
      </c>
      <c r="I2906" t="s">
        <v>23</v>
      </c>
    </row>
    <row r="2907" spans="1:9" x14ac:dyDescent="0.3">
      <c r="A2907">
        <v>2908</v>
      </c>
      <c r="B2907">
        <v>54</v>
      </c>
      <c r="C2907" t="s">
        <v>8</v>
      </c>
      <c r="D2907" t="s">
        <v>9</v>
      </c>
      <c r="E2907" t="s">
        <v>204</v>
      </c>
      <c r="F2907">
        <v>28</v>
      </c>
      <c r="G2907" s="1">
        <v>192292</v>
      </c>
      <c r="H2907" t="s">
        <v>16</v>
      </c>
      <c r="I2907" t="s">
        <v>39</v>
      </c>
    </row>
    <row r="2908" spans="1:9" x14ac:dyDescent="0.3">
      <c r="A2908">
        <v>2909</v>
      </c>
      <c r="B2908">
        <v>23</v>
      </c>
      <c r="C2908" t="s">
        <v>13</v>
      </c>
      <c r="D2908" t="s">
        <v>210</v>
      </c>
      <c r="E2908" t="s">
        <v>203</v>
      </c>
      <c r="F2908">
        <v>1</v>
      </c>
      <c r="G2908" s="1">
        <v>52807</v>
      </c>
      <c r="H2908" t="s">
        <v>11</v>
      </c>
      <c r="I2908" t="s">
        <v>12</v>
      </c>
    </row>
    <row r="2909" spans="1:9" x14ac:dyDescent="0.3">
      <c r="A2909">
        <v>2910</v>
      </c>
      <c r="B2909">
        <v>46</v>
      </c>
      <c r="C2909" t="s">
        <v>8</v>
      </c>
      <c r="D2909" t="s">
        <v>14</v>
      </c>
      <c r="E2909" t="s">
        <v>95</v>
      </c>
      <c r="F2909">
        <v>20</v>
      </c>
      <c r="G2909" s="1">
        <v>174938</v>
      </c>
      <c r="H2909" t="s">
        <v>16</v>
      </c>
      <c r="I2909" t="s">
        <v>39</v>
      </c>
    </row>
    <row r="2910" spans="1:9" x14ac:dyDescent="0.3">
      <c r="A2910">
        <v>2911</v>
      </c>
      <c r="B2910">
        <v>33</v>
      </c>
      <c r="C2910" t="s">
        <v>13</v>
      </c>
      <c r="D2910" t="s">
        <v>9</v>
      </c>
      <c r="E2910" t="s">
        <v>205</v>
      </c>
      <c r="F2910">
        <v>8</v>
      </c>
      <c r="G2910" s="1">
        <v>124071</v>
      </c>
      <c r="H2910" t="s">
        <v>16</v>
      </c>
      <c r="I2910" t="s">
        <v>17</v>
      </c>
    </row>
    <row r="2911" spans="1:9" x14ac:dyDescent="0.3">
      <c r="A2911">
        <v>2912</v>
      </c>
      <c r="B2911">
        <v>26</v>
      </c>
      <c r="C2911" t="s">
        <v>8</v>
      </c>
      <c r="D2911" t="s">
        <v>14</v>
      </c>
      <c r="E2911" t="s">
        <v>206</v>
      </c>
      <c r="F2911">
        <v>3</v>
      </c>
      <c r="G2911" s="1">
        <v>73640</v>
      </c>
      <c r="H2911" t="s">
        <v>20</v>
      </c>
      <c r="I2911" t="s">
        <v>12</v>
      </c>
    </row>
    <row r="2912" spans="1:9" x14ac:dyDescent="0.3">
      <c r="A2912">
        <v>2913</v>
      </c>
      <c r="B2912">
        <v>43</v>
      </c>
      <c r="C2912" t="s">
        <v>13</v>
      </c>
      <c r="D2912" t="s">
        <v>18</v>
      </c>
      <c r="E2912" t="s">
        <v>202</v>
      </c>
      <c r="F2912">
        <v>19</v>
      </c>
      <c r="G2912" s="1">
        <v>156486</v>
      </c>
      <c r="H2912" t="s">
        <v>32</v>
      </c>
      <c r="I2912" t="s">
        <v>23</v>
      </c>
    </row>
    <row r="2913" spans="1:9" x14ac:dyDescent="0.3">
      <c r="A2913">
        <v>2914</v>
      </c>
      <c r="B2913">
        <v>36</v>
      </c>
      <c r="C2913" t="s">
        <v>8</v>
      </c>
      <c r="D2913" t="s">
        <v>14</v>
      </c>
      <c r="E2913" t="s">
        <v>205</v>
      </c>
      <c r="F2913">
        <v>11</v>
      </c>
      <c r="G2913" s="1">
        <v>138859</v>
      </c>
      <c r="H2913" t="s">
        <v>16</v>
      </c>
      <c r="I2913" t="s">
        <v>12</v>
      </c>
    </row>
    <row r="2914" spans="1:9" x14ac:dyDescent="0.3">
      <c r="A2914">
        <v>2915</v>
      </c>
      <c r="B2914">
        <v>23</v>
      </c>
      <c r="C2914" t="s">
        <v>13</v>
      </c>
      <c r="D2914" t="s">
        <v>9</v>
      </c>
      <c r="E2914" t="s">
        <v>204</v>
      </c>
      <c r="F2914">
        <v>0</v>
      </c>
      <c r="G2914" s="1">
        <v>52831</v>
      </c>
      <c r="H2914" t="s">
        <v>27</v>
      </c>
      <c r="I2914" t="s">
        <v>12</v>
      </c>
    </row>
    <row r="2915" spans="1:9" x14ac:dyDescent="0.3">
      <c r="A2915">
        <v>2916</v>
      </c>
      <c r="B2915">
        <v>49</v>
      </c>
      <c r="C2915" t="s">
        <v>8</v>
      </c>
      <c r="D2915" t="s">
        <v>14</v>
      </c>
      <c r="E2915" t="s">
        <v>202</v>
      </c>
      <c r="F2915">
        <v>23</v>
      </c>
      <c r="G2915" s="1">
        <v>182392</v>
      </c>
      <c r="H2915" t="s">
        <v>16</v>
      </c>
      <c r="I2915" t="s">
        <v>23</v>
      </c>
    </row>
    <row r="2916" spans="1:9" x14ac:dyDescent="0.3">
      <c r="A2916">
        <v>2917</v>
      </c>
      <c r="B2916">
        <v>35</v>
      </c>
      <c r="C2916" t="s">
        <v>13</v>
      </c>
      <c r="D2916" t="s">
        <v>14</v>
      </c>
      <c r="E2916" t="s">
        <v>205</v>
      </c>
      <c r="F2916">
        <v>11</v>
      </c>
      <c r="G2916" s="1">
        <v>151078</v>
      </c>
      <c r="H2916" t="s">
        <v>16</v>
      </c>
      <c r="I2916" t="s">
        <v>23</v>
      </c>
    </row>
    <row r="2917" spans="1:9" x14ac:dyDescent="0.3">
      <c r="A2917">
        <v>2918</v>
      </c>
      <c r="B2917">
        <v>31</v>
      </c>
      <c r="C2917" t="s">
        <v>8</v>
      </c>
      <c r="D2917" t="s">
        <v>9</v>
      </c>
      <c r="E2917" t="s">
        <v>203</v>
      </c>
      <c r="F2917">
        <v>8</v>
      </c>
      <c r="G2917" s="1">
        <v>100679</v>
      </c>
      <c r="H2917" t="s">
        <v>16</v>
      </c>
      <c r="I2917" t="s">
        <v>12</v>
      </c>
    </row>
    <row r="2918" spans="1:9" x14ac:dyDescent="0.3">
      <c r="A2918">
        <v>2919</v>
      </c>
      <c r="B2918">
        <v>54</v>
      </c>
      <c r="C2918" t="s">
        <v>209</v>
      </c>
      <c r="D2918" t="s">
        <v>210</v>
      </c>
      <c r="E2918" t="s">
        <v>95</v>
      </c>
      <c r="F2918">
        <v>29</v>
      </c>
      <c r="G2918" s="1">
        <v>158966</v>
      </c>
      <c r="H2918" t="s">
        <v>20</v>
      </c>
      <c r="I2918" t="s">
        <v>56</v>
      </c>
    </row>
    <row r="2919" spans="1:9" x14ac:dyDescent="0.3">
      <c r="A2919">
        <v>2920</v>
      </c>
      <c r="B2919">
        <v>43</v>
      </c>
      <c r="C2919" t="s">
        <v>8</v>
      </c>
      <c r="D2919" t="s">
        <v>14</v>
      </c>
      <c r="E2919" t="s">
        <v>205</v>
      </c>
      <c r="F2919">
        <v>20</v>
      </c>
      <c r="G2919" s="1">
        <v>167924</v>
      </c>
      <c r="H2919" t="s">
        <v>20</v>
      </c>
      <c r="I2919" t="s">
        <v>56</v>
      </c>
    </row>
    <row r="2920" spans="1:9" x14ac:dyDescent="0.3">
      <c r="A2920">
        <v>2921</v>
      </c>
      <c r="B2920">
        <v>33</v>
      </c>
      <c r="C2920" t="s">
        <v>13</v>
      </c>
      <c r="D2920" t="s">
        <v>14</v>
      </c>
      <c r="E2920" t="s">
        <v>204</v>
      </c>
      <c r="F2920">
        <v>10</v>
      </c>
      <c r="G2920" s="1">
        <v>113334</v>
      </c>
      <c r="H2920" t="s">
        <v>20</v>
      </c>
      <c r="I2920" t="s">
        <v>23</v>
      </c>
    </row>
    <row r="2921" spans="1:9" x14ac:dyDescent="0.3">
      <c r="A2921">
        <v>2922</v>
      </c>
      <c r="B2921">
        <v>52</v>
      </c>
      <c r="C2921" t="s">
        <v>13</v>
      </c>
      <c r="D2921" t="s">
        <v>18</v>
      </c>
      <c r="E2921" t="s">
        <v>202</v>
      </c>
      <c r="F2921">
        <v>29</v>
      </c>
      <c r="G2921" s="1">
        <v>194778</v>
      </c>
      <c r="H2921" t="s">
        <v>20</v>
      </c>
      <c r="I2921" t="s">
        <v>23</v>
      </c>
    </row>
    <row r="2922" spans="1:9" x14ac:dyDescent="0.3">
      <c r="A2922">
        <v>2923</v>
      </c>
      <c r="B2922">
        <v>28</v>
      </c>
      <c r="C2922" t="s">
        <v>8</v>
      </c>
      <c r="D2922" t="s">
        <v>9</v>
      </c>
      <c r="E2922" t="s">
        <v>205</v>
      </c>
      <c r="F2922">
        <v>4</v>
      </c>
      <c r="G2922" s="1">
        <v>77606</v>
      </c>
      <c r="H2922" t="s">
        <v>16</v>
      </c>
      <c r="I2922" t="s">
        <v>12</v>
      </c>
    </row>
    <row r="2923" spans="1:9" x14ac:dyDescent="0.3">
      <c r="A2923">
        <v>2924</v>
      </c>
      <c r="B2923">
        <v>36</v>
      </c>
      <c r="C2923" t="s">
        <v>13</v>
      </c>
      <c r="D2923" t="s">
        <v>14</v>
      </c>
      <c r="E2923" t="s">
        <v>95</v>
      </c>
      <c r="F2923">
        <v>13</v>
      </c>
      <c r="G2923" s="1">
        <v>140010</v>
      </c>
      <c r="H2923" t="s">
        <v>32</v>
      </c>
      <c r="I2923" t="s">
        <v>12</v>
      </c>
    </row>
    <row r="2924" spans="1:9" x14ac:dyDescent="0.3">
      <c r="A2924">
        <v>2925</v>
      </c>
      <c r="B2924">
        <v>43</v>
      </c>
      <c r="C2924" t="s">
        <v>8</v>
      </c>
      <c r="D2924" t="s">
        <v>9</v>
      </c>
      <c r="E2924" t="s">
        <v>204</v>
      </c>
      <c r="F2924">
        <v>20</v>
      </c>
      <c r="G2924" s="1">
        <v>142421</v>
      </c>
      <c r="H2924" t="s">
        <v>20</v>
      </c>
      <c r="I2924" t="s">
        <v>56</v>
      </c>
    </row>
    <row r="2925" spans="1:9" x14ac:dyDescent="0.3">
      <c r="A2925">
        <v>2926</v>
      </c>
      <c r="B2925">
        <v>50</v>
      </c>
      <c r="C2925" t="s">
        <v>13</v>
      </c>
      <c r="D2925" t="s">
        <v>14</v>
      </c>
      <c r="E2925" t="s">
        <v>205</v>
      </c>
      <c r="F2925">
        <v>24</v>
      </c>
      <c r="G2925" s="1">
        <v>192756</v>
      </c>
      <c r="H2925" t="s">
        <v>20</v>
      </c>
      <c r="I2925" t="s">
        <v>23</v>
      </c>
    </row>
    <row r="2926" spans="1:9" x14ac:dyDescent="0.3">
      <c r="A2926">
        <v>2927</v>
      </c>
      <c r="B2926">
        <v>24</v>
      </c>
      <c r="C2926" t="s">
        <v>8</v>
      </c>
      <c r="D2926" t="s">
        <v>18</v>
      </c>
      <c r="E2926" t="s">
        <v>202</v>
      </c>
      <c r="F2926">
        <v>1</v>
      </c>
      <c r="G2926" s="1">
        <v>106686</v>
      </c>
      <c r="H2926" t="s">
        <v>16</v>
      </c>
      <c r="I2926" t="s">
        <v>12</v>
      </c>
    </row>
    <row r="2927" spans="1:9" x14ac:dyDescent="0.3">
      <c r="A2927">
        <v>2928</v>
      </c>
      <c r="B2927">
        <v>52</v>
      </c>
      <c r="C2927" t="s">
        <v>8</v>
      </c>
      <c r="D2927" t="s">
        <v>14</v>
      </c>
      <c r="E2927" t="s">
        <v>95</v>
      </c>
      <c r="F2927">
        <v>27</v>
      </c>
      <c r="G2927" s="1">
        <v>186794</v>
      </c>
      <c r="H2927" t="s">
        <v>27</v>
      </c>
      <c r="I2927" t="s">
        <v>28</v>
      </c>
    </row>
    <row r="2928" spans="1:9" x14ac:dyDescent="0.3">
      <c r="A2928">
        <v>2929</v>
      </c>
      <c r="B2928">
        <v>46</v>
      </c>
      <c r="C2928" t="s">
        <v>13</v>
      </c>
      <c r="D2928" t="s">
        <v>9</v>
      </c>
      <c r="E2928" t="s">
        <v>203</v>
      </c>
      <c r="F2928">
        <v>19</v>
      </c>
      <c r="G2928" s="1">
        <v>150729</v>
      </c>
      <c r="H2928" t="s">
        <v>32</v>
      </c>
      <c r="I2928" t="s">
        <v>23</v>
      </c>
    </row>
    <row r="2929" spans="1:9" x14ac:dyDescent="0.3">
      <c r="A2929">
        <v>2930</v>
      </c>
      <c r="B2929">
        <v>38</v>
      </c>
      <c r="C2929" t="s">
        <v>8</v>
      </c>
      <c r="D2929" t="s">
        <v>14</v>
      </c>
      <c r="E2929" t="s">
        <v>205</v>
      </c>
      <c r="F2929">
        <v>15</v>
      </c>
      <c r="G2929" s="1">
        <v>171652</v>
      </c>
      <c r="H2929" t="s">
        <v>32</v>
      </c>
      <c r="I2929" t="s">
        <v>23</v>
      </c>
    </row>
    <row r="2930" spans="1:9" x14ac:dyDescent="0.3">
      <c r="A2930">
        <v>2931</v>
      </c>
      <c r="B2930">
        <v>29</v>
      </c>
      <c r="C2930" t="s">
        <v>8</v>
      </c>
      <c r="D2930" t="s">
        <v>9</v>
      </c>
      <c r="E2930" t="s">
        <v>204</v>
      </c>
      <c r="F2930">
        <v>6</v>
      </c>
      <c r="G2930" s="1">
        <v>88552</v>
      </c>
      <c r="H2930" t="s">
        <v>20</v>
      </c>
      <c r="I2930" t="s">
        <v>56</v>
      </c>
    </row>
    <row r="2931" spans="1:9" x14ac:dyDescent="0.3">
      <c r="A2931">
        <v>2932</v>
      </c>
      <c r="B2931">
        <v>33</v>
      </c>
      <c r="C2931" t="s">
        <v>13</v>
      </c>
      <c r="D2931" t="s">
        <v>14</v>
      </c>
      <c r="E2931" t="s">
        <v>206</v>
      </c>
      <c r="F2931">
        <v>9</v>
      </c>
      <c r="G2931" s="1">
        <v>119918</v>
      </c>
      <c r="H2931" t="s">
        <v>32</v>
      </c>
      <c r="I2931" t="s">
        <v>12</v>
      </c>
    </row>
    <row r="2932" spans="1:9" x14ac:dyDescent="0.3">
      <c r="A2932">
        <v>2933</v>
      </c>
      <c r="B2932">
        <v>47</v>
      </c>
      <c r="C2932" t="s">
        <v>8</v>
      </c>
      <c r="D2932" t="s">
        <v>18</v>
      </c>
      <c r="E2932" t="s">
        <v>202</v>
      </c>
      <c r="F2932">
        <v>21</v>
      </c>
      <c r="G2932" s="1">
        <v>174985</v>
      </c>
      <c r="H2932" t="s">
        <v>32</v>
      </c>
      <c r="I2932" t="s">
        <v>23</v>
      </c>
    </row>
    <row r="2933" spans="1:9" x14ac:dyDescent="0.3">
      <c r="A2933">
        <v>2934</v>
      </c>
      <c r="B2933">
        <v>45</v>
      </c>
      <c r="C2933" t="s">
        <v>13</v>
      </c>
      <c r="D2933" t="s">
        <v>14</v>
      </c>
      <c r="E2933" t="s">
        <v>95</v>
      </c>
      <c r="F2933">
        <v>23</v>
      </c>
      <c r="G2933" s="1">
        <v>174336</v>
      </c>
      <c r="H2933" t="s">
        <v>16</v>
      </c>
      <c r="I2933" t="s">
        <v>17</v>
      </c>
    </row>
    <row r="2934" spans="1:9" x14ac:dyDescent="0.3">
      <c r="A2934">
        <v>2935</v>
      </c>
      <c r="B2934">
        <v>28</v>
      </c>
      <c r="C2934" t="s">
        <v>8</v>
      </c>
      <c r="D2934" t="s">
        <v>9</v>
      </c>
      <c r="E2934" t="s">
        <v>203</v>
      </c>
      <c r="F2934">
        <v>4</v>
      </c>
      <c r="G2934" s="1">
        <v>72389</v>
      </c>
      <c r="H2934" t="s">
        <v>11</v>
      </c>
      <c r="I2934" t="s">
        <v>44</v>
      </c>
    </row>
    <row r="2935" spans="1:9" x14ac:dyDescent="0.3">
      <c r="A2935">
        <v>2936</v>
      </c>
      <c r="B2935">
        <v>42</v>
      </c>
      <c r="C2935" t="s">
        <v>13</v>
      </c>
      <c r="D2935" t="s">
        <v>14</v>
      </c>
      <c r="E2935" t="s">
        <v>205</v>
      </c>
      <c r="F2935">
        <v>14</v>
      </c>
      <c r="G2935" s="1">
        <v>163978</v>
      </c>
      <c r="H2935" t="s">
        <v>16</v>
      </c>
      <c r="I2935" t="s">
        <v>17</v>
      </c>
    </row>
    <row r="2936" spans="1:9" x14ac:dyDescent="0.3">
      <c r="A2936">
        <v>2937</v>
      </c>
      <c r="B2936">
        <v>46</v>
      </c>
      <c r="C2936" t="s">
        <v>8</v>
      </c>
      <c r="D2936" t="s">
        <v>9</v>
      </c>
      <c r="E2936" t="s">
        <v>204</v>
      </c>
      <c r="F2936">
        <v>25</v>
      </c>
      <c r="G2936" s="1">
        <v>166958</v>
      </c>
      <c r="H2936" t="s">
        <v>32</v>
      </c>
      <c r="I2936" t="s">
        <v>12</v>
      </c>
    </row>
    <row r="2937" spans="1:9" x14ac:dyDescent="0.3">
      <c r="A2937">
        <v>2938</v>
      </c>
      <c r="B2937">
        <v>38</v>
      </c>
      <c r="C2937" t="s">
        <v>13</v>
      </c>
      <c r="D2937" t="s">
        <v>18</v>
      </c>
      <c r="E2937" t="s">
        <v>202</v>
      </c>
      <c r="F2937">
        <v>15</v>
      </c>
      <c r="G2937" s="1">
        <v>145052</v>
      </c>
      <c r="H2937" t="s">
        <v>32</v>
      </c>
      <c r="I2937" t="s">
        <v>33</v>
      </c>
    </row>
    <row r="2938" spans="1:9" x14ac:dyDescent="0.3">
      <c r="A2938">
        <v>2939</v>
      </c>
      <c r="B2938">
        <v>54</v>
      </c>
      <c r="C2938" t="s">
        <v>8</v>
      </c>
      <c r="D2938" t="s">
        <v>14</v>
      </c>
      <c r="E2938" t="s">
        <v>95</v>
      </c>
      <c r="F2938">
        <v>32</v>
      </c>
      <c r="G2938" s="1">
        <v>195270</v>
      </c>
      <c r="H2938" t="s">
        <v>11</v>
      </c>
      <c r="I2938" t="s">
        <v>23</v>
      </c>
    </row>
    <row r="2939" spans="1:9" x14ac:dyDescent="0.3">
      <c r="A2939">
        <v>2940</v>
      </c>
      <c r="B2939">
        <v>33</v>
      </c>
      <c r="C2939" t="s">
        <v>13</v>
      </c>
      <c r="D2939" t="s">
        <v>14</v>
      </c>
      <c r="E2939" t="s">
        <v>205</v>
      </c>
      <c r="F2939">
        <v>8</v>
      </c>
      <c r="G2939" s="1">
        <v>122970</v>
      </c>
      <c r="H2939" t="s">
        <v>32</v>
      </c>
      <c r="I2939" t="s">
        <v>12</v>
      </c>
    </row>
    <row r="2940" spans="1:9" x14ac:dyDescent="0.3">
      <c r="A2940">
        <v>2941</v>
      </c>
      <c r="B2940">
        <v>27</v>
      </c>
      <c r="C2940" t="s">
        <v>8</v>
      </c>
      <c r="D2940" t="s">
        <v>210</v>
      </c>
      <c r="E2940" t="s">
        <v>203</v>
      </c>
      <c r="F2940">
        <v>4</v>
      </c>
      <c r="G2940" s="1">
        <v>80247</v>
      </c>
      <c r="H2940" t="s">
        <v>11</v>
      </c>
      <c r="I2940" t="s">
        <v>23</v>
      </c>
    </row>
    <row r="2941" spans="1:9" x14ac:dyDescent="0.3">
      <c r="A2941">
        <v>2942</v>
      </c>
      <c r="B2941">
        <v>50</v>
      </c>
      <c r="C2941" t="s">
        <v>13</v>
      </c>
      <c r="D2941" t="s">
        <v>9</v>
      </c>
      <c r="E2941" t="s">
        <v>204</v>
      </c>
      <c r="F2941">
        <v>25</v>
      </c>
      <c r="G2941" s="1">
        <v>177862</v>
      </c>
      <c r="H2941" t="s">
        <v>16</v>
      </c>
      <c r="I2941" t="s">
        <v>39</v>
      </c>
    </row>
    <row r="2942" spans="1:9" x14ac:dyDescent="0.3">
      <c r="A2942">
        <v>2943</v>
      </c>
      <c r="B2942">
        <v>26</v>
      </c>
      <c r="C2942" t="s">
        <v>8</v>
      </c>
      <c r="D2942" t="s">
        <v>14</v>
      </c>
      <c r="E2942" t="s">
        <v>205</v>
      </c>
      <c r="F2942">
        <v>4</v>
      </c>
      <c r="G2942" s="1">
        <v>91062</v>
      </c>
      <c r="H2942" t="s">
        <v>20</v>
      </c>
      <c r="I2942" t="s">
        <v>56</v>
      </c>
    </row>
    <row r="2943" spans="1:9" x14ac:dyDescent="0.3">
      <c r="A2943">
        <v>2944</v>
      </c>
      <c r="B2943">
        <v>31</v>
      </c>
      <c r="C2943" t="s">
        <v>13</v>
      </c>
      <c r="D2943" t="s">
        <v>14</v>
      </c>
      <c r="E2943" t="s">
        <v>95</v>
      </c>
      <c r="F2943">
        <v>6</v>
      </c>
      <c r="G2943" s="1">
        <v>114290</v>
      </c>
      <c r="H2943" t="s">
        <v>32</v>
      </c>
      <c r="I2943" t="s">
        <v>12</v>
      </c>
    </row>
    <row r="2944" spans="1:9" x14ac:dyDescent="0.3">
      <c r="A2944">
        <v>2945</v>
      </c>
      <c r="B2944">
        <v>35</v>
      </c>
      <c r="C2944" t="s">
        <v>8</v>
      </c>
      <c r="D2944" t="s">
        <v>9</v>
      </c>
      <c r="E2944" t="s">
        <v>206</v>
      </c>
      <c r="F2944">
        <v>10</v>
      </c>
      <c r="G2944" s="1">
        <v>128999</v>
      </c>
      <c r="H2944" t="s">
        <v>20</v>
      </c>
      <c r="I2944" t="s">
        <v>56</v>
      </c>
    </row>
    <row r="2945" spans="1:9" x14ac:dyDescent="0.3">
      <c r="A2945">
        <v>2946</v>
      </c>
      <c r="B2945">
        <v>44</v>
      </c>
      <c r="C2945" t="s">
        <v>13</v>
      </c>
      <c r="D2945" t="s">
        <v>18</v>
      </c>
      <c r="E2945" t="s">
        <v>202</v>
      </c>
      <c r="F2945">
        <v>18</v>
      </c>
      <c r="G2945" s="1">
        <v>162454</v>
      </c>
      <c r="H2945" t="s">
        <v>11</v>
      </c>
      <c r="I2945" t="s">
        <v>35</v>
      </c>
    </row>
    <row r="2946" spans="1:9" x14ac:dyDescent="0.3">
      <c r="A2946">
        <v>2947</v>
      </c>
      <c r="B2946">
        <v>32</v>
      </c>
      <c r="C2946" t="s">
        <v>8</v>
      </c>
      <c r="D2946" t="s">
        <v>14</v>
      </c>
      <c r="E2946" t="s">
        <v>204</v>
      </c>
      <c r="F2946">
        <v>8</v>
      </c>
      <c r="G2946" s="1">
        <v>122354</v>
      </c>
      <c r="H2946" t="s">
        <v>27</v>
      </c>
      <c r="I2946" t="s">
        <v>28</v>
      </c>
    </row>
    <row r="2947" spans="1:9" x14ac:dyDescent="0.3">
      <c r="A2947">
        <v>2948</v>
      </c>
      <c r="B2947">
        <v>54</v>
      </c>
      <c r="C2947" t="s">
        <v>8</v>
      </c>
      <c r="D2947" t="s">
        <v>9</v>
      </c>
      <c r="E2947" t="s">
        <v>205</v>
      </c>
      <c r="F2947">
        <v>25</v>
      </c>
      <c r="G2947" s="1">
        <v>179756</v>
      </c>
      <c r="H2947" t="s">
        <v>16</v>
      </c>
      <c r="I2947" t="s">
        <v>39</v>
      </c>
    </row>
    <row r="2948" spans="1:9" x14ac:dyDescent="0.3">
      <c r="A2948">
        <v>2949</v>
      </c>
      <c r="B2948">
        <v>26</v>
      </c>
      <c r="C2948" t="s">
        <v>13</v>
      </c>
      <c r="D2948" t="s">
        <v>14</v>
      </c>
      <c r="E2948" t="s">
        <v>206</v>
      </c>
      <c r="F2948">
        <v>3</v>
      </c>
      <c r="G2948" s="1">
        <v>73218</v>
      </c>
      <c r="H2948" t="s">
        <v>16</v>
      </c>
      <c r="I2948" t="s">
        <v>17</v>
      </c>
    </row>
    <row r="2949" spans="1:9" x14ac:dyDescent="0.3">
      <c r="A2949">
        <v>2950</v>
      </c>
      <c r="B2949">
        <v>23</v>
      </c>
      <c r="C2949" t="s">
        <v>8</v>
      </c>
      <c r="D2949" t="s">
        <v>18</v>
      </c>
      <c r="E2949" t="s">
        <v>202</v>
      </c>
      <c r="F2949">
        <v>0</v>
      </c>
      <c r="G2949" s="1">
        <v>52612</v>
      </c>
      <c r="H2949" t="s">
        <v>16</v>
      </c>
      <c r="I2949" t="s">
        <v>39</v>
      </c>
    </row>
    <row r="2950" spans="1:9" x14ac:dyDescent="0.3">
      <c r="A2950">
        <v>2951</v>
      </c>
      <c r="B2950">
        <v>48</v>
      </c>
      <c r="C2950" t="s">
        <v>13</v>
      </c>
      <c r="D2950" t="s">
        <v>14</v>
      </c>
      <c r="E2950" t="s">
        <v>95</v>
      </c>
      <c r="F2950">
        <v>24</v>
      </c>
      <c r="G2950" s="1">
        <v>184480</v>
      </c>
      <c r="H2950" t="s">
        <v>32</v>
      </c>
      <c r="I2950" t="s">
        <v>12</v>
      </c>
    </row>
    <row r="2951" spans="1:9" x14ac:dyDescent="0.3">
      <c r="A2951">
        <v>2952</v>
      </c>
      <c r="B2951">
        <v>38</v>
      </c>
      <c r="C2951" t="s">
        <v>8</v>
      </c>
      <c r="D2951" t="s">
        <v>9</v>
      </c>
      <c r="E2951" t="s">
        <v>203</v>
      </c>
      <c r="F2951">
        <v>12</v>
      </c>
      <c r="G2951" s="1">
        <v>132442</v>
      </c>
      <c r="H2951" t="s">
        <v>11</v>
      </c>
      <c r="I2951" t="s">
        <v>23</v>
      </c>
    </row>
    <row r="2952" spans="1:9" x14ac:dyDescent="0.3">
      <c r="A2952">
        <v>2953</v>
      </c>
      <c r="B2952">
        <v>30</v>
      </c>
      <c r="C2952" t="s">
        <v>13</v>
      </c>
      <c r="D2952" t="s">
        <v>14</v>
      </c>
      <c r="E2952" t="s">
        <v>205</v>
      </c>
      <c r="F2952">
        <v>5</v>
      </c>
      <c r="G2952" s="1">
        <v>102828</v>
      </c>
      <c r="H2952" t="s">
        <v>20</v>
      </c>
      <c r="I2952" t="s">
        <v>12</v>
      </c>
    </row>
    <row r="2953" spans="1:9" x14ac:dyDescent="0.3">
      <c r="A2953">
        <v>2954</v>
      </c>
      <c r="B2953">
        <v>40</v>
      </c>
      <c r="C2953" t="s">
        <v>8</v>
      </c>
      <c r="D2953" t="s">
        <v>14</v>
      </c>
      <c r="E2953" t="s">
        <v>202</v>
      </c>
      <c r="F2953">
        <v>16</v>
      </c>
      <c r="G2953" s="1">
        <v>150301</v>
      </c>
      <c r="H2953" t="s">
        <v>32</v>
      </c>
      <c r="I2953" t="s">
        <v>33</v>
      </c>
    </row>
    <row r="2954" spans="1:9" x14ac:dyDescent="0.3">
      <c r="A2954">
        <v>2955</v>
      </c>
      <c r="B2954">
        <v>45</v>
      </c>
      <c r="C2954" t="s">
        <v>13</v>
      </c>
      <c r="D2954" t="s">
        <v>9</v>
      </c>
      <c r="E2954" t="s">
        <v>204</v>
      </c>
      <c r="F2954">
        <v>22</v>
      </c>
      <c r="G2954" s="1">
        <v>171468</v>
      </c>
      <c r="H2954" t="s">
        <v>32</v>
      </c>
      <c r="I2954" t="s">
        <v>23</v>
      </c>
    </row>
    <row r="2955" spans="1:9" x14ac:dyDescent="0.3">
      <c r="A2955">
        <v>2956</v>
      </c>
      <c r="B2955">
        <v>36</v>
      </c>
      <c r="C2955" t="s">
        <v>8</v>
      </c>
      <c r="D2955" t="s">
        <v>14</v>
      </c>
      <c r="E2955" t="s">
        <v>205</v>
      </c>
      <c r="F2955">
        <v>13</v>
      </c>
      <c r="G2955" s="1">
        <v>147326</v>
      </c>
      <c r="H2955" t="s">
        <v>27</v>
      </c>
      <c r="I2955" t="s">
        <v>12</v>
      </c>
    </row>
    <row r="2956" spans="1:9" x14ac:dyDescent="0.3">
      <c r="A2956">
        <v>2957</v>
      </c>
      <c r="B2956">
        <v>52</v>
      </c>
      <c r="C2956" t="s">
        <v>8</v>
      </c>
      <c r="D2956" t="s">
        <v>18</v>
      </c>
      <c r="E2956" t="s">
        <v>202</v>
      </c>
      <c r="F2956">
        <v>26</v>
      </c>
      <c r="G2956" s="1">
        <v>185982</v>
      </c>
      <c r="H2956" t="s">
        <v>27</v>
      </c>
      <c r="I2956" t="s">
        <v>30</v>
      </c>
    </row>
    <row r="2957" spans="1:9" x14ac:dyDescent="0.3">
      <c r="A2957">
        <v>2958</v>
      </c>
      <c r="B2957">
        <v>31</v>
      </c>
      <c r="C2957" t="s">
        <v>13</v>
      </c>
      <c r="D2957" t="s">
        <v>9</v>
      </c>
      <c r="E2957" t="s">
        <v>95</v>
      </c>
      <c r="F2957">
        <v>7</v>
      </c>
      <c r="G2957" s="1">
        <v>108267</v>
      </c>
      <c r="H2957" t="s">
        <v>11</v>
      </c>
      <c r="I2957" t="s">
        <v>35</v>
      </c>
    </row>
    <row r="2958" spans="1:9" x14ac:dyDescent="0.3">
      <c r="A2958">
        <v>2959</v>
      </c>
      <c r="B2958">
        <v>26</v>
      </c>
      <c r="C2958" t="s">
        <v>8</v>
      </c>
      <c r="D2958" t="s">
        <v>14</v>
      </c>
      <c r="E2958" t="s">
        <v>205</v>
      </c>
      <c r="F2958">
        <v>4</v>
      </c>
      <c r="G2958" s="1">
        <v>91397</v>
      </c>
      <c r="H2958" t="s">
        <v>32</v>
      </c>
      <c r="I2958" t="s">
        <v>33</v>
      </c>
    </row>
    <row r="2959" spans="1:9" x14ac:dyDescent="0.3">
      <c r="A2959">
        <v>2960</v>
      </c>
      <c r="B2959">
        <v>30</v>
      </c>
      <c r="C2959" t="s">
        <v>13</v>
      </c>
      <c r="D2959" t="s">
        <v>14</v>
      </c>
      <c r="E2959" t="s">
        <v>204</v>
      </c>
      <c r="F2959">
        <v>5</v>
      </c>
      <c r="G2959" s="1">
        <v>100867</v>
      </c>
      <c r="H2959" t="s">
        <v>32</v>
      </c>
      <c r="I2959" t="s">
        <v>33</v>
      </c>
    </row>
    <row r="2960" spans="1:9" x14ac:dyDescent="0.3">
      <c r="A2960">
        <v>2961</v>
      </c>
      <c r="B2960">
        <v>24</v>
      </c>
      <c r="C2960" t="s">
        <v>8</v>
      </c>
      <c r="D2960" t="s">
        <v>9</v>
      </c>
      <c r="E2960" t="s">
        <v>203</v>
      </c>
      <c r="F2960">
        <v>2</v>
      </c>
      <c r="G2960" s="1">
        <v>64182</v>
      </c>
      <c r="H2960" t="s">
        <v>16</v>
      </c>
      <c r="I2960" t="s">
        <v>17</v>
      </c>
    </row>
    <row r="2961" spans="1:9" x14ac:dyDescent="0.3">
      <c r="A2961">
        <v>2962</v>
      </c>
      <c r="B2961">
        <v>45</v>
      </c>
      <c r="C2961" t="s">
        <v>8</v>
      </c>
      <c r="D2961" t="s">
        <v>14</v>
      </c>
      <c r="E2961" t="s">
        <v>95</v>
      </c>
      <c r="F2961">
        <v>22</v>
      </c>
      <c r="G2961" s="1">
        <v>182506</v>
      </c>
      <c r="H2961" t="s">
        <v>11</v>
      </c>
      <c r="I2961" t="s">
        <v>12</v>
      </c>
    </row>
    <row r="2962" spans="1:9" x14ac:dyDescent="0.3">
      <c r="A2962">
        <v>2963</v>
      </c>
      <c r="B2962">
        <v>33</v>
      </c>
      <c r="C2962" t="s">
        <v>13</v>
      </c>
      <c r="D2962" t="s">
        <v>14</v>
      </c>
      <c r="E2962" t="s">
        <v>205</v>
      </c>
      <c r="F2962">
        <v>9</v>
      </c>
      <c r="G2962" s="1">
        <v>136986</v>
      </c>
      <c r="H2962" t="s">
        <v>11</v>
      </c>
      <c r="I2962" t="s">
        <v>44</v>
      </c>
    </row>
    <row r="2963" spans="1:9" x14ac:dyDescent="0.3">
      <c r="A2963">
        <v>2964</v>
      </c>
      <c r="B2963">
        <v>38</v>
      </c>
      <c r="C2963" t="s">
        <v>8</v>
      </c>
      <c r="D2963" t="s">
        <v>9</v>
      </c>
      <c r="E2963" t="s">
        <v>206</v>
      </c>
      <c r="F2963">
        <v>11</v>
      </c>
      <c r="G2963" s="1">
        <v>136662</v>
      </c>
      <c r="H2963" t="s">
        <v>32</v>
      </c>
      <c r="I2963" t="s">
        <v>12</v>
      </c>
    </row>
    <row r="2964" spans="1:9" x14ac:dyDescent="0.3">
      <c r="A2964">
        <v>2965</v>
      </c>
      <c r="B2964">
        <v>54</v>
      </c>
      <c r="C2964" t="s">
        <v>13</v>
      </c>
      <c r="D2964" t="s">
        <v>18</v>
      </c>
      <c r="E2964" t="s">
        <v>202</v>
      </c>
      <c r="F2964">
        <v>32</v>
      </c>
      <c r="G2964" s="1">
        <v>191510</v>
      </c>
      <c r="H2964" t="s">
        <v>11</v>
      </c>
      <c r="I2964" t="s">
        <v>35</v>
      </c>
    </row>
    <row r="2965" spans="1:9" x14ac:dyDescent="0.3">
      <c r="A2965">
        <v>2966</v>
      </c>
      <c r="B2965">
        <v>42</v>
      </c>
      <c r="C2965" t="s">
        <v>8</v>
      </c>
      <c r="D2965" t="s">
        <v>14</v>
      </c>
      <c r="E2965" t="s">
        <v>205</v>
      </c>
      <c r="F2965">
        <v>19</v>
      </c>
      <c r="G2965" s="1">
        <v>177347</v>
      </c>
      <c r="H2965" t="s">
        <v>20</v>
      </c>
      <c r="I2965" t="s">
        <v>23</v>
      </c>
    </row>
    <row r="2966" spans="1:9" x14ac:dyDescent="0.3">
      <c r="A2966">
        <v>2967</v>
      </c>
      <c r="B2966">
        <v>28</v>
      </c>
      <c r="C2966" t="s">
        <v>13</v>
      </c>
      <c r="D2966" t="s">
        <v>9</v>
      </c>
      <c r="E2966" t="s">
        <v>204</v>
      </c>
      <c r="F2966">
        <v>3</v>
      </c>
      <c r="G2966" s="1">
        <v>70397</v>
      </c>
      <c r="H2966" t="s">
        <v>16</v>
      </c>
      <c r="I2966" t="s">
        <v>23</v>
      </c>
    </row>
    <row r="2967" spans="1:9" x14ac:dyDescent="0.3">
      <c r="A2967">
        <v>2968</v>
      </c>
      <c r="B2967">
        <v>34</v>
      </c>
      <c r="C2967" t="s">
        <v>8</v>
      </c>
      <c r="D2967" t="s">
        <v>14</v>
      </c>
      <c r="E2967" t="s">
        <v>202</v>
      </c>
      <c r="F2967">
        <v>9</v>
      </c>
      <c r="G2967" s="1">
        <v>146075</v>
      </c>
      <c r="H2967" t="s">
        <v>27</v>
      </c>
      <c r="I2967" t="s">
        <v>12</v>
      </c>
    </row>
    <row r="2968" spans="1:9" x14ac:dyDescent="0.3">
      <c r="A2968">
        <v>2969</v>
      </c>
      <c r="B2968">
        <v>46</v>
      </c>
      <c r="C2968" t="s">
        <v>13</v>
      </c>
      <c r="D2968" t="s">
        <v>9</v>
      </c>
      <c r="E2968" t="s">
        <v>203</v>
      </c>
      <c r="F2968">
        <v>18</v>
      </c>
      <c r="G2968" s="1">
        <v>155795</v>
      </c>
      <c r="H2968" t="s">
        <v>20</v>
      </c>
      <c r="I2968" t="s">
        <v>23</v>
      </c>
    </row>
    <row r="2969" spans="1:9" x14ac:dyDescent="0.3">
      <c r="A2969">
        <v>2970</v>
      </c>
      <c r="B2969">
        <v>35</v>
      </c>
      <c r="C2969" t="s">
        <v>8</v>
      </c>
      <c r="D2969" t="s">
        <v>14</v>
      </c>
      <c r="E2969" t="s">
        <v>205</v>
      </c>
      <c r="F2969">
        <v>9</v>
      </c>
      <c r="G2969" s="1">
        <v>132638</v>
      </c>
      <c r="H2969" t="s">
        <v>27</v>
      </c>
      <c r="I2969" t="s">
        <v>28</v>
      </c>
    </row>
    <row r="2970" spans="1:9" x14ac:dyDescent="0.3">
      <c r="A2970">
        <v>2971</v>
      </c>
      <c r="B2970">
        <v>49</v>
      </c>
      <c r="C2970" t="s">
        <v>13</v>
      </c>
      <c r="D2970" t="s">
        <v>18</v>
      </c>
      <c r="E2970" t="s">
        <v>202</v>
      </c>
      <c r="F2970">
        <v>22</v>
      </c>
      <c r="G2970" s="1">
        <v>178684</v>
      </c>
      <c r="H2970" t="s">
        <v>32</v>
      </c>
      <c r="I2970" t="s">
        <v>12</v>
      </c>
    </row>
    <row r="2971" spans="1:9" x14ac:dyDescent="0.3">
      <c r="A2971">
        <v>2972</v>
      </c>
      <c r="B2971">
        <v>32</v>
      </c>
      <c r="C2971" t="s">
        <v>8</v>
      </c>
      <c r="D2971" t="s">
        <v>9</v>
      </c>
      <c r="E2971" t="s">
        <v>95</v>
      </c>
      <c r="F2971">
        <v>7</v>
      </c>
      <c r="G2971" s="1">
        <v>106218</v>
      </c>
      <c r="H2971" t="s">
        <v>32</v>
      </c>
      <c r="I2971" t="s">
        <v>23</v>
      </c>
    </row>
    <row r="2972" spans="1:9" x14ac:dyDescent="0.3">
      <c r="A2972">
        <v>2973</v>
      </c>
      <c r="B2972">
        <v>54</v>
      </c>
      <c r="C2972" t="s">
        <v>8</v>
      </c>
      <c r="D2972" t="s">
        <v>14</v>
      </c>
      <c r="E2972" t="s">
        <v>205</v>
      </c>
      <c r="F2972">
        <v>28</v>
      </c>
      <c r="G2972" s="1">
        <v>191239</v>
      </c>
      <c r="H2972" t="s">
        <v>20</v>
      </c>
      <c r="I2972" t="s">
        <v>12</v>
      </c>
    </row>
    <row r="2973" spans="1:9" x14ac:dyDescent="0.3">
      <c r="A2973">
        <v>2974</v>
      </c>
      <c r="B2973">
        <v>26</v>
      </c>
      <c r="C2973" t="s">
        <v>13</v>
      </c>
      <c r="D2973" t="s">
        <v>14</v>
      </c>
      <c r="E2973" t="s">
        <v>206</v>
      </c>
      <c r="F2973">
        <v>2</v>
      </c>
      <c r="G2973" s="1">
        <v>65840</v>
      </c>
      <c r="H2973" t="s">
        <v>16</v>
      </c>
      <c r="I2973" t="s">
        <v>23</v>
      </c>
    </row>
    <row r="2974" spans="1:9" x14ac:dyDescent="0.3">
      <c r="A2974">
        <v>2975</v>
      </c>
      <c r="B2974">
        <v>23</v>
      </c>
      <c r="C2974" t="s">
        <v>8</v>
      </c>
      <c r="D2974" t="s">
        <v>18</v>
      </c>
      <c r="E2974" t="s">
        <v>202</v>
      </c>
      <c r="F2974">
        <v>0</v>
      </c>
      <c r="G2974" s="1">
        <v>52779</v>
      </c>
      <c r="H2974" t="s">
        <v>11</v>
      </c>
      <c r="I2974" t="s">
        <v>23</v>
      </c>
    </row>
    <row r="2975" spans="1:9" x14ac:dyDescent="0.3">
      <c r="A2975">
        <v>2976</v>
      </c>
      <c r="B2975">
        <v>48</v>
      </c>
      <c r="C2975" t="s">
        <v>13</v>
      </c>
      <c r="D2975" t="s">
        <v>14</v>
      </c>
      <c r="E2975" t="s">
        <v>95</v>
      </c>
      <c r="F2975">
        <v>23</v>
      </c>
      <c r="G2975" s="1">
        <v>185038</v>
      </c>
      <c r="H2975" t="s">
        <v>32</v>
      </c>
      <c r="I2975" t="s">
        <v>23</v>
      </c>
    </row>
    <row r="2976" spans="1:9" x14ac:dyDescent="0.3">
      <c r="A2976">
        <v>2977</v>
      </c>
      <c r="B2976">
        <v>38</v>
      </c>
      <c r="C2976" t="s">
        <v>8</v>
      </c>
      <c r="D2976" t="s">
        <v>9</v>
      </c>
      <c r="E2976" t="s">
        <v>203</v>
      </c>
      <c r="F2976">
        <v>14</v>
      </c>
      <c r="G2976" s="1">
        <v>136449</v>
      </c>
      <c r="H2976" t="s">
        <v>27</v>
      </c>
      <c r="I2976" t="s">
        <v>28</v>
      </c>
    </row>
    <row r="2977" spans="1:9" x14ac:dyDescent="0.3">
      <c r="A2977">
        <v>2978</v>
      </c>
      <c r="B2977">
        <v>30</v>
      </c>
      <c r="C2977" t="s">
        <v>13</v>
      </c>
      <c r="D2977" t="s">
        <v>14</v>
      </c>
      <c r="E2977" t="s">
        <v>205</v>
      </c>
      <c r="F2977">
        <v>6</v>
      </c>
      <c r="G2977" s="1">
        <v>110707</v>
      </c>
      <c r="H2977" t="s">
        <v>27</v>
      </c>
      <c r="I2977" t="s">
        <v>30</v>
      </c>
    </row>
    <row r="2978" spans="1:9" x14ac:dyDescent="0.3">
      <c r="A2978">
        <v>2979</v>
      </c>
      <c r="B2978">
        <v>40</v>
      </c>
      <c r="C2978" t="s">
        <v>8</v>
      </c>
      <c r="D2978" t="s">
        <v>14</v>
      </c>
      <c r="E2978" t="s">
        <v>202</v>
      </c>
      <c r="F2978">
        <v>17</v>
      </c>
      <c r="G2978" s="1">
        <v>151670</v>
      </c>
      <c r="H2978" t="s">
        <v>16</v>
      </c>
      <c r="I2978" t="s">
        <v>39</v>
      </c>
    </row>
    <row r="2979" spans="1:9" x14ac:dyDescent="0.3">
      <c r="A2979">
        <v>2980</v>
      </c>
      <c r="B2979">
        <v>45</v>
      </c>
      <c r="C2979" t="s">
        <v>13</v>
      </c>
      <c r="D2979" t="s">
        <v>9</v>
      </c>
      <c r="E2979" t="s">
        <v>204</v>
      </c>
      <c r="F2979">
        <v>21</v>
      </c>
      <c r="G2979" s="1">
        <v>167015</v>
      </c>
      <c r="H2979" t="s">
        <v>11</v>
      </c>
      <c r="I2979" t="s">
        <v>12</v>
      </c>
    </row>
    <row r="2980" spans="1:9" x14ac:dyDescent="0.3">
      <c r="A2980">
        <v>2981</v>
      </c>
      <c r="B2980">
        <v>36</v>
      </c>
      <c r="C2980" t="s">
        <v>8</v>
      </c>
      <c r="D2980" t="s">
        <v>14</v>
      </c>
      <c r="E2980" t="s">
        <v>205</v>
      </c>
      <c r="F2980">
        <v>13</v>
      </c>
      <c r="G2980" s="1">
        <v>146508</v>
      </c>
      <c r="H2980" t="s">
        <v>32</v>
      </c>
      <c r="I2980" t="s">
        <v>23</v>
      </c>
    </row>
    <row r="2981" spans="1:9" x14ac:dyDescent="0.3">
      <c r="A2981">
        <v>2982</v>
      </c>
      <c r="B2981">
        <v>52</v>
      </c>
      <c r="C2981" t="s">
        <v>8</v>
      </c>
      <c r="D2981" t="s">
        <v>18</v>
      </c>
      <c r="E2981" t="s">
        <v>202</v>
      </c>
      <c r="F2981">
        <v>27</v>
      </c>
      <c r="G2981" s="1">
        <v>190596</v>
      </c>
      <c r="H2981" t="s">
        <v>27</v>
      </c>
      <c r="I2981" t="s">
        <v>30</v>
      </c>
    </row>
    <row r="2982" spans="1:9" x14ac:dyDescent="0.3">
      <c r="A2982">
        <v>2983</v>
      </c>
      <c r="B2982">
        <v>31</v>
      </c>
      <c r="C2982" t="s">
        <v>13</v>
      </c>
      <c r="D2982" t="s">
        <v>9</v>
      </c>
      <c r="E2982" t="s">
        <v>95</v>
      </c>
      <c r="F2982">
        <v>6</v>
      </c>
      <c r="G2982" s="1">
        <v>104378</v>
      </c>
      <c r="H2982" t="s">
        <v>16</v>
      </c>
      <c r="I2982" t="s">
        <v>39</v>
      </c>
    </row>
    <row r="2983" spans="1:9" x14ac:dyDescent="0.3">
      <c r="A2983">
        <v>2984</v>
      </c>
      <c r="B2983">
        <v>26</v>
      </c>
      <c r="C2983" t="s">
        <v>8</v>
      </c>
      <c r="D2983" t="s">
        <v>14</v>
      </c>
      <c r="E2983" t="s">
        <v>205</v>
      </c>
      <c r="F2983">
        <v>3</v>
      </c>
      <c r="G2983" s="1">
        <v>70216</v>
      </c>
      <c r="H2983" t="s">
        <v>27</v>
      </c>
      <c r="I2983" t="s">
        <v>28</v>
      </c>
    </row>
    <row r="2984" spans="1:9" x14ac:dyDescent="0.3">
      <c r="A2984">
        <v>2985</v>
      </c>
      <c r="B2984">
        <v>30</v>
      </c>
      <c r="C2984" t="s">
        <v>13</v>
      </c>
      <c r="D2984" t="s">
        <v>14</v>
      </c>
      <c r="E2984" t="s">
        <v>204</v>
      </c>
      <c r="F2984">
        <v>5</v>
      </c>
      <c r="G2984" s="1">
        <v>101733</v>
      </c>
      <c r="H2984" t="s">
        <v>27</v>
      </c>
      <c r="I2984" t="s">
        <v>30</v>
      </c>
    </row>
    <row r="2985" spans="1:9" x14ac:dyDescent="0.3">
      <c r="A2985">
        <v>2986</v>
      </c>
      <c r="B2985">
        <v>24</v>
      </c>
      <c r="C2985" t="s">
        <v>8</v>
      </c>
      <c r="D2985" t="s">
        <v>9</v>
      </c>
      <c r="E2985" t="s">
        <v>203</v>
      </c>
      <c r="F2985">
        <v>1</v>
      </c>
      <c r="G2985" s="1">
        <v>55935</v>
      </c>
      <c r="H2985" t="s">
        <v>11</v>
      </c>
      <c r="I2985" t="s">
        <v>12</v>
      </c>
    </row>
    <row r="2986" spans="1:9" x14ac:dyDescent="0.3">
      <c r="A2986">
        <v>2987</v>
      </c>
      <c r="B2986">
        <v>45</v>
      </c>
      <c r="C2986" t="s">
        <v>8</v>
      </c>
      <c r="D2986" t="s">
        <v>14</v>
      </c>
      <c r="E2986" t="s">
        <v>95</v>
      </c>
      <c r="F2986">
        <v>21</v>
      </c>
      <c r="G2986" s="1">
        <v>180367</v>
      </c>
      <c r="H2986" t="s">
        <v>11</v>
      </c>
      <c r="I2986" t="s">
        <v>23</v>
      </c>
    </row>
    <row r="2987" spans="1:9" x14ac:dyDescent="0.3">
      <c r="A2987">
        <v>2988</v>
      </c>
      <c r="B2987">
        <v>33</v>
      </c>
      <c r="C2987" t="s">
        <v>13</v>
      </c>
      <c r="D2987" t="s">
        <v>14</v>
      </c>
      <c r="E2987" t="s">
        <v>205</v>
      </c>
      <c r="F2987">
        <v>9</v>
      </c>
      <c r="G2987" s="1">
        <v>135596</v>
      </c>
      <c r="H2987" t="s">
        <v>11</v>
      </c>
      <c r="I2987" t="s">
        <v>35</v>
      </c>
    </row>
    <row r="2988" spans="1:9" x14ac:dyDescent="0.3">
      <c r="A2988">
        <v>2989</v>
      </c>
      <c r="B2988">
        <v>38</v>
      </c>
      <c r="C2988" t="s">
        <v>8</v>
      </c>
      <c r="D2988" t="s">
        <v>9</v>
      </c>
      <c r="E2988" t="s">
        <v>206</v>
      </c>
      <c r="F2988">
        <v>11</v>
      </c>
      <c r="G2988" s="1">
        <v>136062</v>
      </c>
      <c r="H2988" t="s">
        <v>11</v>
      </c>
      <c r="I2988" t="s">
        <v>23</v>
      </c>
    </row>
    <row r="2989" spans="1:9" x14ac:dyDescent="0.3">
      <c r="A2989">
        <v>2990</v>
      </c>
      <c r="B2989">
        <v>54</v>
      </c>
      <c r="C2989" t="s">
        <v>13</v>
      </c>
      <c r="D2989" t="s">
        <v>18</v>
      </c>
      <c r="E2989" t="s">
        <v>202</v>
      </c>
      <c r="F2989">
        <v>32</v>
      </c>
      <c r="G2989" s="1">
        <v>191267</v>
      </c>
      <c r="H2989" t="s">
        <v>32</v>
      </c>
      <c r="I2989" t="s">
        <v>12</v>
      </c>
    </row>
    <row r="2990" spans="1:9" x14ac:dyDescent="0.3">
      <c r="A2990">
        <v>2991</v>
      </c>
      <c r="B2990">
        <v>42</v>
      </c>
      <c r="C2990" t="s">
        <v>8</v>
      </c>
      <c r="D2990" t="s">
        <v>14</v>
      </c>
      <c r="E2990" t="s">
        <v>205</v>
      </c>
      <c r="F2990">
        <v>19</v>
      </c>
      <c r="G2990" s="1">
        <v>177347</v>
      </c>
      <c r="H2990" t="s">
        <v>11</v>
      </c>
      <c r="I2990" t="s">
        <v>23</v>
      </c>
    </row>
    <row r="2991" spans="1:9" x14ac:dyDescent="0.3">
      <c r="A2991">
        <v>2992</v>
      </c>
      <c r="B2991">
        <v>28</v>
      </c>
      <c r="C2991" t="s">
        <v>13</v>
      </c>
      <c r="D2991" t="s">
        <v>9</v>
      </c>
      <c r="E2991" t="s">
        <v>204</v>
      </c>
      <c r="F2991">
        <v>3</v>
      </c>
      <c r="G2991" s="1">
        <v>70397</v>
      </c>
      <c r="H2991" t="s">
        <v>27</v>
      </c>
      <c r="I2991" t="s">
        <v>28</v>
      </c>
    </row>
    <row r="2992" spans="1:9" x14ac:dyDescent="0.3">
      <c r="A2992">
        <v>2993</v>
      </c>
      <c r="B2992">
        <v>34</v>
      </c>
      <c r="C2992" t="s">
        <v>8</v>
      </c>
      <c r="D2992" t="s">
        <v>14</v>
      </c>
      <c r="E2992" t="s">
        <v>202</v>
      </c>
      <c r="F2992">
        <v>9</v>
      </c>
      <c r="G2992" s="1">
        <v>146075</v>
      </c>
      <c r="H2992" t="s">
        <v>16</v>
      </c>
      <c r="I2992" t="s">
        <v>17</v>
      </c>
    </row>
    <row r="2993" spans="1:9" x14ac:dyDescent="0.3">
      <c r="A2993">
        <v>2994</v>
      </c>
      <c r="B2993">
        <v>46</v>
      </c>
      <c r="C2993" t="s">
        <v>13</v>
      </c>
      <c r="D2993" t="s">
        <v>9</v>
      </c>
      <c r="E2993" t="s">
        <v>203</v>
      </c>
      <c r="F2993">
        <v>18</v>
      </c>
      <c r="G2993" s="1">
        <v>155795</v>
      </c>
      <c r="H2993" t="s">
        <v>16</v>
      </c>
      <c r="I2993" t="s">
        <v>12</v>
      </c>
    </row>
    <row r="2994" spans="1:9" x14ac:dyDescent="0.3">
      <c r="A2994">
        <v>2995</v>
      </c>
      <c r="B2994">
        <v>35</v>
      </c>
      <c r="C2994" t="s">
        <v>8</v>
      </c>
      <c r="D2994" t="s">
        <v>14</v>
      </c>
      <c r="E2994" t="s">
        <v>205</v>
      </c>
      <c r="F2994">
        <v>9</v>
      </c>
      <c r="G2994" s="1">
        <v>132638</v>
      </c>
      <c r="H2994" t="s">
        <v>11</v>
      </c>
      <c r="I2994" t="s">
        <v>12</v>
      </c>
    </row>
    <row r="2995" spans="1:9" x14ac:dyDescent="0.3">
      <c r="A2995">
        <v>2996</v>
      </c>
      <c r="B2995">
        <v>49</v>
      </c>
      <c r="C2995" t="s">
        <v>13</v>
      </c>
      <c r="D2995" t="s">
        <v>18</v>
      </c>
      <c r="E2995" t="s">
        <v>202</v>
      </c>
      <c r="F2995">
        <v>22</v>
      </c>
      <c r="G2995" s="1">
        <v>178684</v>
      </c>
      <c r="H2995" t="s">
        <v>27</v>
      </c>
      <c r="I2995" t="s">
        <v>30</v>
      </c>
    </row>
    <row r="2996" spans="1:9" x14ac:dyDescent="0.3">
      <c r="A2996">
        <v>2997</v>
      </c>
      <c r="B2996">
        <v>32</v>
      </c>
      <c r="C2996" t="s">
        <v>8</v>
      </c>
      <c r="D2996" t="s">
        <v>9</v>
      </c>
      <c r="E2996" t="s">
        <v>95</v>
      </c>
      <c r="F2996">
        <v>7</v>
      </c>
      <c r="G2996" s="1">
        <v>106218</v>
      </c>
      <c r="H2996" t="s">
        <v>20</v>
      </c>
      <c r="I2996" t="s">
        <v>12</v>
      </c>
    </row>
    <row r="2997" spans="1:9" x14ac:dyDescent="0.3">
      <c r="A2997">
        <v>2998</v>
      </c>
      <c r="B2997">
        <v>54</v>
      </c>
      <c r="C2997" t="s">
        <v>8</v>
      </c>
      <c r="D2997" t="s">
        <v>14</v>
      </c>
      <c r="E2997" t="s">
        <v>205</v>
      </c>
      <c r="F2997">
        <v>28</v>
      </c>
      <c r="G2997" s="1">
        <v>191239</v>
      </c>
      <c r="H2997" t="s">
        <v>32</v>
      </c>
      <c r="I2997" t="s">
        <v>33</v>
      </c>
    </row>
    <row r="2998" spans="1:9" x14ac:dyDescent="0.3">
      <c r="A2998">
        <v>2999</v>
      </c>
      <c r="B2998">
        <v>26</v>
      </c>
      <c r="C2998" t="s">
        <v>13</v>
      </c>
      <c r="D2998" t="s">
        <v>14</v>
      </c>
      <c r="E2998" t="s">
        <v>206</v>
      </c>
      <c r="F2998">
        <v>2</v>
      </c>
      <c r="G2998" s="1">
        <v>65840</v>
      </c>
      <c r="H2998" t="s">
        <v>32</v>
      </c>
      <c r="I2998" t="s">
        <v>33</v>
      </c>
    </row>
    <row r="2999" spans="1:9" x14ac:dyDescent="0.3">
      <c r="A2999">
        <v>3000</v>
      </c>
      <c r="B2999">
        <v>23</v>
      </c>
      <c r="C2999" t="s">
        <v>8</v>
      </c>
      <c r="D2999" t="s">
        <v>18</v>
      </c>
      <c r="E2999" t="s">
        <v>202</v>
      </c>
      <c r="F2999">
        <v>0</v>
      </c>
      <c r="G2999" s="1">
        <v>52779</v>
      </c>
      <c r="H2999" t="s">
        <v>32</v>
      </c>
      <c r="I2999" t="s">
        <v>12</v>
      </c>
    </row>
    <row r="3000" spans="1:9" x14ac:dyDescent="0.3">
      <c r="A3000">
        <v>3001</v>
      </c>
      <c r="B3000">
        <v>48</v>
      </c>
      <c r="C3000" t="s">
        <v>13</v>
      </c>
      <c r="D3000" t="s">
        <v>14</v>
      </c>
      <c r="E3000" t="s">
        <v>95</v>
      </c>
      <c r="F3000">
        <v>23</v>
      </c>
      <c r="G3000" s="1">
        <v>185038</v>
      </c>
      <c r="H3000" t="s">
        <v>16</v>
      </c>
      <c r="I3000" t="s">
        <v>12</v>
      </c>
    </row>
    <row r="3001" spans="1:9" x14ac:dyDescent="0.3">
      <c r="A3001">
        <v>3002</v>
      </c>
      <c r="B3001">
        <v>38</v>
      </c>
      <c r="C3001" t="s">
        <v>8</v>
      </c>
      <c r="D3001" t="s">
        <v>9</v>
      </c>
      <c r="E3001" t="s">
        <v>203</v>
      </c>
      <c r="F3001">
        <v>14</v>
      </c>
      <c r="G3001" s="1">
        <v>136449</v>
      </c>
      <c r="H3001" t="s">
        <v>20</v>
      </c>
      <c r="I3001" t="s">
        <v>12</v>
      </c>
    </row>
    <row r="3002" spans="1:9" x14ac:dyDescent="0.3">
      <c r="A3002">
        <v>3003</v>
      </c>
      <c r="B3002">
        <v>30</v>
      </c>
      <c r="C3002" t="s">
        <v>13</v>
      </c>
      <c r="D3002" t="s">
        <v>14</v>
      </c>
      <c r="E3002" t="s">
        <v>205</v>
      </c>
      <c r="F3002">
        <v>6</v>
      </c>
      <c r="G3002" s="1">
        <v>110707</v>
      </c>
      <c r="H3002" t="s">
        <v>20</v>
      </c>
      <c r="I3002" t="s">
        <v>23</v>
      </c>
    </row>
    <row r="3003" spans="1:9" x14ac:dyDescent="0.3">
      <c r="A3003">
        <v>3004</v>
      </c>
      <c r="B3003">
        <v>40</v>
      </c>
      <c r="C3003" t="s">
        <v>8</v>
      </c>
      <c r="D3003" t="s">
        <v>14</v>
      </c>
      <c r="E3003" t="s">
        <v>202</v>
      </c>
      <c r="F3003">
        <v>17</v>
      </c>
      <c r="G3003" s="1">
        <v>151670</v>
      </c>
      <c r="H3003" t="s">
        <v>16</v>
      </c>
      <c r="I3003" t="s">
        <v>39</v>
      </c>
    </row>
    <row r="3004" spans="1:9" x14ac:dyDescent="0.3">
      <c r="A3004">
        <v>3005</v>
      </c>
      <c r="B3004">
        <v>45</v>
      </c>
      <c r="C3004" t="s">
        <v>13</v>
      </c>
      <c r="D3004" t="s">
        <v>9</v>
      </c>
      <c r="E3004" t="s">
        <v>204</v>
      </c>
      <c r="F3004">
        <v>21</v>
      </c>
      <c r="G3004" s="1">
        <v>167015</v>
      </c>
      <c r="H3004" t="s">
        <v>20</v>
      </c>
      <c r="I3004" t="s">
        <v>12</v>
      </c>
    </row>
    <row r="3005" spans="1:9" x14ac:dyDescent="0.3">
      <c r="A3005">
        <v>3006</v>
      </c>
      <c r="B3005">
        <v>36</v>
      </c>
      <c r="C3005" t="s">
        <v>8</v>
      </c>
      <c r="D3005" t="s">
        <v>14</v>
      </c>
      <c r="E3005" t="s">
        <v>205</v>
      </c>
      <c r="F3005">
        <v>13</v>
      </c>
      <c r="G3005" s="1">
        <v>146508</v>
      </c>
      <c r="H3005" t="s">
        <v>27</v>
      </c>
      <c r="I3005" t="s">
        <v>28</v>
      </c>
    </row>
    <row r="3006" spans="1:9" x14ac:dyDescent="0.3">
      <c r="A3006">
        <v>3007</v>
      </c>
      <c r="B3006">
        <v>52</v>
      </c>
      <c r="C3006" t="s">
        <v>8</v>
      </c>
      <c r="D3006" t="s">
        <v>18</v>
      </c>
      <c r="E3006" t="s">
        <v>202</v>
      </c>
      <c r="F3006">
        <v>27</v>
      </c>
      <c r="G3006" s="1">
        <v>190596</v>
      </c>
      <c r="H3006" t="s">
        <v>16</v>
      </c>
      <c r="I3006" t="s">
        <v>39</v>
      </c>
    </row>
    <row r="3007" spans="1:9" x14ac:dyDescent="0.3">
      <c r="A3007">
        <v>3008</v>
      </c>
      <c r="B3007">
        <v>31</v>
      </c>
      <c r="C3007" t="s">
        <v>13</v>
      </c>
      <c r="D3007" t="s">
        <v>9</v>
      </c>
      <c r="E3007" t="s">
        <v>95</v>
      </c>
      <c r="F3007">
        <v>6</v>
      </c>
      <c r="G3007" s="1">
        <v>104378</v>
      </c>
      <c r="H3007" t="s">
        <v>16</v>
      </c>
      <c r="I3007" t="s">
        <v>23</v>
      </c>
    </row>
    <row r="3008" spans="1:9" x14ac:dyDescent="0.3">
      <c r="A3008">
        <v>3009</v>
      </c>
      <c r="B3008">
        <v>26</v>
      </c>
      <c r="C3008" t="s">
        <v>8</v>
      </c>
      <c r="D3008" t="s">
        <v>14</v>
      </c>
      <c r="E3008" t="s">
        <v>205</v>
      </c>
      <c r="F3008">
        <v>3</v>
      </c>
      <c r="G3008" s="1">
        <v>70216</v>
      </c>
      <c r="H3008" t="s">
        <v>16</v>
      </c>
      <c r="I3008" t="s">
        <v>39</v>
      </c>
    </row>
    <row r="3009" spans="1:9" x14ac:dyDescent="0.3">
      <c r="A3009">
        <v>3010</v>
      </c>
      <c r="B3009">
        <v>30</v>
      </c>
      <c r="C3009" t="s">
        <v>13</v>
      </c>
      <c r="D3009" t="s">
        <v>14</v>
      </c>
      <c r="E3009" t="s">
        <v>204</v>
      </c>
      <c r="F3009">
        <v>5</v>
      </c>
      <c r="G3009" s="1">
        <v>101733</v>
      </c>
      <c r="H3009" t="s">
        <v>32</v>
      </c>
      <c r="I3009" t="s">
        <v>33</v>
      </c>
    </row>
    <row r="3010" spans="1:9" x14ac:dyDescent="0.3">
      <c r="A3010">
        <v>3011</v>
      </c>
      <c r="B3010">
        <v>24</v>
      </c>
      <c r="C3010" t="s">
        <v>8</v>
      </c>
      <c r="D3010" t="s">
        <v>9</v>
      </c>
      <c r="E3010" t="s">
        <v>203</v>
      </c>
      <c r="F3010">
        <v>1</v>
      </c>
      <c r="G3010" s="1">
        <v>55935</v>
      </c>
      <c r="H3010" t="s">
        <v>27</v>
      </c>
      <c r="I3010" t="s">
        <v>28</v>
      </c>
    </row>
    <row r="3011" spans="1:9" x14ac:dyDescent="0.3">
      <c r="A3011">
        <v>3012</v>
      </c>
      <c r="B3011">
        <v>45</v>
      </c>
      <c r="C3011" t="s">
        <v>8</v>
      </c>
      <c r="D3011" t="s">
        <v>14</v>
      </c>
      <c r="E3011" t="s">
        <v>95</v>
      </c>
      <c r="F3011">
        <v>21</v>
      </c>
      <c r="G3011" s="1">
        <v>180367</v>
      </c>
      <c r="H3011" t="s">
        <v>11</v>
      </c>
      <c r="I3011" t="s">
        <v>44</v>
      </c>
    </row>
    <row r="3012" spans="1:9" x14ac:dyDescent="0.3">
      <c r="A3012">
        <v>3013</v>
      </c>
      <c r="B3012">
        <v>33</v>
      </c>
      <c r="C3012" t="s">
        <v>13</v>
      </c>
      <c r="D3012" t="s">
        <v>14</v>
      </c>
      <c r="E3012" t="s">
        <v>205</v>
      </c>
      <c r="F3012">
        <v>9</v>
      </c>
      <c r="G3012" s="1">
        <v>135596</v>
      </c>
      <c r="H3012" t="s">
        <v>32</v>
      </c>
      <c r="I3012" t="s">
        <v>33</v>
      </c>
    </row>
    <row r="3013" spans="1:9" x14ac:dyDescent="0.3">
      <c r="A3013">
        <v>3014</v>
      </c>
      <c r="B3013">
        <v>38</v>
      </c>
      <c r="C3013" t="s">
        <v>8</v>
      </c>
      <c r="D3013" t="s">
        <v>9</v>
      </c>
      <c r="E3013" t="s">
        <v>206</v>
      </c>
      <c r="F3013">
        <v>11</v>
      </c>
      <c r="G3013" s="1">
        <v>136062</v>
      </c>
      <c r="H3013" t="s">
        <v>27</v>
      </c>
      <c r="I3013" t="s">
        <v>12</v>
      </c>
    </row>
    <row r="3014" spans="1:9" x14ac:dyDescent="0.3">
      <c r="A3014">
        <v>3015</v>
      </c>
      <c r="B3014">
        <v>54</v>
      </c>
      <c r="C3014" t="s">
        <v>13</v>
      </c>
      <c r="D3014" t="s">
        <v>18</v>
      </c>
      <c r="E3014" t="s">
        <v>202</v>
      </c>
      <c r="F3014">
        <v>32</v>
      </c>
      <c r="G3014" s="1">
        <v>191267</v>
      </c>
      <c r="H3014" t="s">
        <v>32</v>
      </c>
      <c r="I3014" t="s">
        <v>33</v>
      </c>
    </row>
    <row r="3015" spans="1:9" x14ac:dyDescent="0.3">
      <c r="A3015">
        <v>3016</v>
      </c>
      <c r="B3015">
        <v>42</v>
      </c>
      <c r="C3015" t="s">
        <v>8</v>
      </c>
      <c r="D3015" t="s">
        <v>14</v>
      </c>
      <c r="E3015" t="s">
        <v>205</v>
      </c>
      <c r="F3015">
        <v>19</v>
      </c>
      <c r="G3015" s="1">
        <v>177347</v>
      </c>
      <c r="H3015" t="s">
        <v>32</v>
      </c>
      <c r="I3015" t="s">
        <v>12</v>
      </c>
    </row>
    <row r="3016" spans="1:9" x14ac:dyDescent="0.3">
      <c r="A3016">
        <v>3017</v>
      </c>
      <c r="B3016">
        <v>29</v>
      </c>
      <c r="C3016" t="s">
        <v>13</v>
      </c>
      <c r="D3016" t="s">
        <v>9</v>
      </c>
      <c r="E3016" t="s">
        <v>205</v>
      </c>
      <c r="F3016">
        <v>6</v>
      </c>
      <c r="G3016" s="1">
        <v>103579</v>
      </c>
      <c r="H3016" t="s">
        <v>32</v>
      </c>
      <c r="I3016" t="s">
        <v>33</v>
      </c>
    </row>
    <row r="3017" spans="1:9" x14ac:dyDescent="0.3">
      <c r="A3017">
        <v>3018</v>
      </c>
      <c r="B3017">
        <v>45</v>
      </c>
      <c r="C3017" t="s">
        <v>8</v>
      </c>
      <c r="D3017" t="s">
        <v>14</v>
      </c>
      <c r="E3017" t="s">
        <v>202</v>
      </c>
      <c r="F3017">
        <v>19</v>
      </c>
      <c r="G3017" s="1">
        <v>163780</v>
      </c>
      <c r="H3017" t="s">
        <v>27</v>
      </c>
      <c r="I3017" t="s">
        <v>28</v>
      </c>
    </row>
    <row r="3018" spans="1:9" x14ac:dyDescent="0.3">
      <c r="A3018">
        <v>3019</v>
      </c>
      <c r="B3018">
        <v>36</v>
      </c>
      <c r="C3018" t="s">
        <v>8</v>
      </c>
      <c r="D3018" t="s">
        <v>9</v>
      </c>
      <c r="E3018" t="s">
        <v>206</v>
      </c>
      <c r="F3018">
        <v>12</v>
      </c>
      <c r="G3018" s="1">
        <v>137878</v>
      </c>
      <c r="H3018" t="s">
        <v>11</v>
      </c>
      <c r="I3018" t="s">
        <v>44</v>
      </c>
    </row>
    <row r="3019" spans="1:9" x14ac:dyDescent="0.3">
      <c r="A3019">
        <v>3020</v>
      </c>
      <c r="B3019">
        <v>30</v>
      </c>
      <c r="C3019" t="s">
        <v>13</v>
      </c>
      <c r="D3019" t="s">
        <v>14</v>
      </c>
      <c r="E3019" t="s">
        <v>204</v>
      </c>
      <c r="F3019">
        <v>4</v>
      </c>
      <c r="G3019" s="1">
        <v>92438</v>
      </c>
      <c r="H3019" t="s">
        <v>16</v>
      </c>
      <c r="I3019" t="s">
        <v>17</v>
      </c>
    </row>
    <row r="3020" spans="1:9" x14ac:dyDescent="0.3">
      <c r="A3020">
        <v>3021</v>
      </c>
      <c r="B3020">
        <v>28</v>
      </c>
      <c r="C3020" t="s">
        <v>8</v>
      </c>
      <c r="D3020" t="s">
        <v>14</v>
      </c>
      <c r="E3020" t="s">
        <v>205</v>
      </c>
      <c r="F3020">
        <v>5</v>
      </c>
      <c r="G3020" s="1">
        <v>84181</v>
      </c>
      <c r="H3020" t="s">
        <v>11</v>
      </c>
      <c r="I3020" t="s">
        <v>12</v>
      </c>
    </row>
    <row r="3021" spans="1:9" x14ac:dyDescent="0.3">
      <c r="A3021">
        <v>3022</v>
      </c>
      <c r="B3021">
        <v>46</v>
      </c>
      <c r="C3021" t="s">
        <v>13</v>
      </c>
      <c r="D3021" t="s">
        <v>18</v>
      </c>
      <c r="E3021" t="s">
        <v>202</v>
      </c>
      <c r="F3021">
        <v>21</v>
      </c>
      <c r="G3021" s="1">
        <v>174821</v>
      </c>
      <c r="H3021" t="s">
        <v>11</v>
      </c>
      <c r="I3021" t="s">
        <v>12</v>
      </c>
    </row>
    <row r="3022" spans="1:9" x14ac:dyDescent="0.3">
      <c r="A3022">
        <v>3023</v>
      </c>
      <c r="B3022">
        <v>34</v>
      </c>
      <c r="C3022" t="s">
        <v>8</v>
      </c>
      <c r="D3022" t="s">
        <v>9</v>
      </c>
      <c r="E3022" t="s">
        <v>203</v>
      </c>
      <c r="F3022">
        <v>10</v>
      </c>
      <c r="G3022" s="1">
        <v>126520</v>
      </c>
      <c r="H3022" t="s">
        <v>16</v>
      </c>
      <c r="I3022" t="s">
        <v>39</v>
      </c>
    </row>
    <row r="3023" spans="1:9" x14ac:dyDescent="0.3">
      <c r="A3023">
        <v>3024</v>
      </c>
      <c r="B3023">
        <v>44</v>
      </c>
      <c r="C3023" t="s">
        <v>8</v>
      </c>
      <c r="D3023" t="s">
        <v>14</v>
      </c>
      <c r="E3023" t="s">
        <v>95</v>
      </c>
      <c r="F3023">
        <v>18</v>
      </c>
      <c r="G3023" s="1">
        <v>152168</v>
      </c>
      <c r="H3023" t="s">
        <v>11</v>
      </c>
      <c r="I3023" t="s">
        <v>35</v>
      </c>
    </row>
    <row r="3024" spans="1:9" x14ac:dyDescent="0.3">
      <c r="A3024">
        <v>3025</v>
      </c>
      <c r="B3024">
        <v>55</v>
      </c>
      <c r="C3024" t="s">
        <v>13</v>
      </c>
      <c r="D3024" t="s">
        <v>18</v>
      </c>
      <c r="E3024" t="s">
        <v>202</v>
      </c>
      <c r="F3024">
        <v>29</v>
      </c>
      <c r="G3024" s="1">
        <v>190543</v>
      </c>
      <c r="H3024" t="s">
        <v>16</v>
      </c>
      <c r="I3024" t="s">
        <v>12</v>
      </c>
    </row>
    <row r="3025" spans="1:9" x14ac:dyDescent="0.3">
      <c r="A3025">
        <v>3026</v>
      </c>
      <c r="B3025">
        <v>35</v>
      </c>
      <c r="C3025" t="s">
        <v>8</v>
      </c>
      <c r="D3025" t="s">
        <v>14</v>
      </c>
      <c r="E3025" t="s">
        <v>205</v>
      </c>
      <c r="F3025">
        <v>9</v>
      </c>
      <c r="G3025" s="1">
        <v>131547</v>
      </c>
      <c r="H3025" t="s">
        <v>27</v>
      </c>
      <c r="I3025" t="s">
        <v>30</v>
      </c>
    </row>
    <row r="3026" spans="1:9" x14ac:dyDescent="0.3">
      <c r="A3026">
        <v>3027</v>
      </c>
      <c r="B3026">
        <v>54</v>
      </c>
      <c r="C3026" t="s">
        <v>8</v>
      </c>
      <c r="D3026" t="s">
        <v>9</v>
      </c>
      <c r="E3026" t="s">
        <v>204</v>
      </c>
      <c r="F3026">
        <v>28</v>
      </c>
      <c r="G3026" s="1">
        <v>192292</v>
      </c>
      <c r="H3026" t="s">
        <v>11</v>
      </c>
      <c r="I3026" t="s">
        <v>44</v>
      </c>
    </row>
    <row r="3027" spans="1:9" x14ac:dyDescent="0.3">
      <c r="A3027">
        <v>3028</v>
      </c>
      <c r="B3027">
        <v>23</v>
      </c>
      <c r="C3027" t="s">
        <v>13</v>
      </c>
      <c r="D3027" t="s">
        <v>210</v>
      </c>
      <c r="E3027" t="s">
        <v>203</v>
      </c>
      <c r="F3027">
        <v>1</v>
      </c>
      <c r="G3027" s="1">
        <v>52807</v>
      </c>
      <c r="H3027" t="s">
        <v>32</v>
      </c>
      <c r="I3027" t="s">
        <v>12</v>
      </c>
    </row>
    <row r="3028" spans="1:9" x14ac:dyDescent="0.3">
      <c r="A3028">
        <v>3029</v>
      </c>
      <c r="B3028">
        <v>46</v>
      </c>
      <c r="C3028" t="s">
        <v>8</v>
      </c>
      <c r="D3028" t="s">
        <v>14</v>
      </c>
      <c r="E3028" t="s">
        <v>95</v>
      </c>
      <c r="F3028">
        <v>20</v>
      </c>
      <c r="G3028" s="1">
        <v>174938</v>
      </c>
      <c r="H3028" t="s">
        <v>27</v>
      </c>
      <c r="I3028" t="s">
        <v>12</v>
      </c>
    </row>
    <row r="3029" spans="1:9" x14ac:dyDescent="0.3">
      <c r="A3029">
        <v>3030</v>
      </c>
      <c r="B3029">
        <v>33</v>
      </c>
      <c r="C3029" t="s">
        <v>13</v>
      </c>
      <c r="D3029" t="s">
        <v>9</v>
      </c>
      <c r="E3029" t="s">
        <v>205</v>
      </c>
      <c r="F3029">
        <v>8</v>
      </c>
      <c r="G3029" s="1">
        <v>124071</v>
      </c>
      <c r="H3029" t="s">
        <v>27</v>
      </c>
      <c r="I3029" t="s">
        <v>28</v>
      </c>
    </row>
    <row r="3030" spans="1:9" x14ac:dyDescent="0.3">
      <c r="A3030">
        <v>3031</v>
      </c>
      <c r="B3030">
        <v>26</v>
      </c>
      <c r="C3030" t="s">
        <v>8</v>
      </c>
      <c r="D3030" t="s">
        <v>14</v>
      </c>
      <c r="E3030" t="s">
        <v>206</v>
      </c>
      <c r="F3030">
        <v>3</v>
      </c>
      <c r="G3030" s="1">
        <v>73640</v>
      </c>
      <c r="H3030" t="s">
        <v>11</v>
      </c>
      <c r="I3030" t="s">
        <v>23</v>
      </c>
    </row>
    <row r="3031" spans="1:9" x14ac:dyDescent="0.3">
      <c r="A3031">
        <v>3032</v>
      </c>
      <c r="B3031">
        <v>43</v>
      </c>
      <c r="C3031" t="s">
        <v>13</v>
      </c>
      <c r="D3031" t="s">
        <v>18</v>
      </c>
      <c r="E3031" t="s">
        <v>202</v>
      </c>
      <c r="F3031">
        <v>19</v>
      </c>
      <c r="G3031" s="1">
        <v>156486</v>
      </c>
      <c r="H3031" t="s">
        <v>16</v>
      </c>
      <c r="I3031" t="s">
        <v>39</v>
      </c>
    </row>
    <row r="3032" spans="1:9" x14ac:dyDescent="0.3">
      <c r="A3032">
        <v>3033</v>
      </c>
      <c r="B3032">
        <v>36</v>
      </c>
      <c r="C3032" t="s">
        <v>8</v>
      </c>
      <c r="D3032" t="s">
        <v>14</v>
      </c>
      <c r="E3032" t="s">
        <v>205</v>
      </c>
      <c r="F3032">
        <v>11</v>
      </c>
      <c r="G3032" s="1">
        <v>138859</v>
      </c>
      <c r="H3032" t="s">
        <v>20</v>
      </c>
      <c r="I3032" t="s">
        <v>12</v>
      </c>
    </row>
    <row r="3033" spans="1:9" x14ac:dyDescent="0.3">
      <c r="A3033">
        <v>3034</v>
      </c>
      <c r="B3033">
        <v>23</v>
      </c>
      <c r="C3033" t="s">
        <v>13</v>
      </c>
      <c r="D3033" t="s">
        <v>9</v>
      </c>
      <c r="E3033" t="s">
        <v>204</v>
      </c>
      <c r="F3033">
        <v>0</v>
      </c>
      <c r="G3033" s="1">
        <v>52831</v>
      </c>
      <c r="H3033" t="s">
        <v>16</v>
      </c>
      <c r="I3033" t="s">
        <v>23</v>
      </c>
    </row>
    <row r="3034" spans="1:9" x14ac:dyDescent="0.3">
      <c r="A3034">
        <v>3035</v>
      </c>
      <c r="B3034">
        <v>49</v>
      </c>
      <c r="C3034" t="s">
        <v>8</v>
      </c>
      <c r="D3034" t="s">
        <v>14</v>
      </c>
      <c r="E3034" t="s">
        <v>202</v>
      </c>
      <c r="F3034">
        <v>23</v>
      </c>
      <c r="G3034" s="1">
        <v>182392</v>
      </c>
      <c r="H3034" t="s">
        <v>11</v>
      </c>
      <c r="I3034" t="s">
        <v>23</v>
      </c>
    </row>
    <row r="3035" spans="1:9" x14ac:dyDescent="0.3">
      <c r="A3035">
        <v>3036</v>
      </c>
      <c r="B3035">
        <v>35</v>
      </c>
      <c r="C3035" t="s">
        <v>13</v>
      </c>
      <c r="D3035" t="s">
        <v>14</v>
      </c>
      <c r="E3035" t="s">
        <v>205</v>
      </c>
      <c r="F3035">
        <v>11</v>
      </c>
      <c r="G3035" s="1">
        <v>151078</v>
      </c>
      <c r="H3035" t="s">
        <v>20</v>
      </c>
      <c r="I3035" t="s">
        <v>12</v>
      </c>
    </row>
    <row r="3036" spans="1:9" x14ac:dyDescent="0.3">
      <c r="A3036">
        <v>3037</v>
      </c>
      <c r="B3036">
        <v>31</v>
      </c>
      <c r="C3036" t="s">
        <v>8</v>
      </c>
      <c r="D3036" t="s">
        <v>9</v>
      </c>
      <c r="E3036" t="s">
        <v>203</v>
      </c>
      <c r="F3036">
        <v>8</v>
      </c>
      <c r="G3036" s="1">
        <v>100679</v>
      </c>
      <c r="H3036" t="s">
        <v>20</v>
      </c>
      <c r="I3036" t="s">
        <v>12</v>
      </c>
    </row>
    <row r="3037" spans="1:9" x14ac:dyDescent="0.3">
      <c r="A3037">
        <v>3038</v>
      </c>
      <c r="B3037">
        <v>54</v>
      </c>
      <c r="C3037" t="s">
        <v>209</v>
      </c>
      <c r="D3037" t="s">
        <v>210</v>
      </c>
      <c r="E3037" t="s">
        <v>95</v>
      </c>
      <c r="F3037">
        <v>29</v>
      </c>
      <c r="G3037" s="1">
        <v>158966</v>
      </c>
      <c r="H3037" t="s">
        <v>11</v>
      </c>
      <c r="I3037" t="s">
        <v>23</v>
      </c>
    </row>
    <row r="3038" spans="1:9" x14ac:dyDescent="0.3">
      <c r="A3038">
        <v>3039</v>
      </c>
      <c r="B3038">
        <v>43</v>
      </c>
      <c r="C3038" t="s">
        <v>8</v>
      </c>
      <c r="D3038" t="s">
        <v>14</v>
      </c>
      <c r="E3038" t="s">
        <v>205</v>
      </c>
      <c r="F3038">
        <v>20</v>
      </c>
      <c r="G3038" s="1">
        <v>167924</v>
      </c>
      <c r="H3038" t="s">
        <v>11</v>
      </c>
      <c r="I3038" t="s">
        <v>23</v>
      </c>
    </row>
    <row r="3039" spans="1:9" x14ac:dyDescent="0.3">
      <c r="A3039">
        <v>3040</v>
      </c>
      <c r="B3039">
        <v>33</v>
      </c>
      <c r="C3039" t="s">
        <v>13</v>
      </c>
      <c r="D3039" t="s">
        <v>14</v>
      </c>
      <c r="E3039" t="s">
        <v>204</v>
      </c>
      <c r="F3039">
        <v>10</v>
      </c>
      <c r="G3039" s="1">
        <v>113334</v>
      </c>
      <c r="H3039" t="s">
        <v>20</v>
      </c>
      <c r="I3039" t="s">
        <v>12</v>
      </c>
    </row>
    <row r="3040" spans="1:9" x14ac:dyDescent="0.3">
      <c r="A3040">
        <v>3041</v>
      </c>
      <c r="B3040">
        <v>52</v>
      </c>
      <c r="C3040" t="s">
        <v>13</v>
      </c>
      <c r="D3040" t="s">
        <v>18</v>
      </c>
      <c r="E3040" t="s">
        <v>202</v>
      </c>
      <c r="F3040">
        <v>29</v>
      </c>
      <c r="G3040" s="1">
        <v>194778</v>
      </c>
      <c r="H3040" t="s">
        <v>11</v>
      </c>
      <c r="I3040" t="s">
        <v>35</v>
      </c>
    </row>
    <row r="3041" spans="1:9" x14ac:dyDescent="0.3">
      <c r="A3041">
        <v>3042</v>
      </c>
      <c r="B3041">
        <v>28</v>
      </c>
      <c r="C3041" t="s">
        <v>8</v>
      </c>
      <c r="D3041" t="s">
        <v>9</v>
      </c>
      <c r="E3041" t="s">
        <v>205</v>
      </c>
      <c r="F3041">
        <v>4</v>
      </c>
      <c r="G3041" s="1">
        <v>77606</v>
      </c>
      <c r="H3041" t="s">
        <v>11</v>
      </c>
      <c r="I3041" t="s">
        <v>44</v>
      </c>
    </row>
    <row r="3042" spans="1:9" x14ac:dyDescent="0.3">
      <c r="A3042">
        <v>3043</v>
      </c>
      <c r="B3042">
        <v>36</v>
      </c>
      <c r="C3042" t="s">
        <v>13</v>
      </c>
      <c r="D3042" t="s">
        <v>14</v>
      </c>
      <c r="E3042" t="s">
        <v>95</v>
      </c>
      <c r="F3042">
        <v>13</v>
      </c>
      <c r="G3042" s="1">
        <v>140010</v>
      </c>
      <c r="H3042" t="s">
        <v>16</v>
      </c>
      <c r="I3042" t="s">
        <v>23</v>
      </c>
    </row>
    <row r="3043" spans="1:9" x14ac:dyDescent="0.3">
      <c r="A3043">
        <v>3044</v>
      </c>
      <c r="B3043">
        <v>43</v>
      </c>
      <c r="C3043" t="s">
        <v>8</v>
      </c>
      <c r="D3043" t="s">
        <v>9</v>
      </c>
      <c r="E3043" t="s">
        <v>204</v>
      </c>
      <c r="F3043">
        <v>20</v>
      </c>
      <c r="G3043" s="1">
        <v>142421</v>
      </c>
      <c r="H3043" t="s">
        <v>20</v>
      </c>
      <c r="I3043" t="s">
        <v>56</v>
      </c>
    </row>
    <row r="3044" spans="1:9" x14ac:dyDescent="0.3">
      <c r="A3044">
        <v>3045</v>
      </c>
      <c r="B3044">
        <v>50</v>
      </c>
      <c r="C3044" t="s">
        <v>13</v>
      </c>
      <c r="D3044" t="s">
        <v>14</v>
      </c>
      <c r="E3044" t="s">
        <v>205</v>
      </c>
      <c r="F3044">
        <v>24</v>
      </c>
      <c r="G3044" s="1">
        <v>192756</v>
      </c>
      <c r="H3044" t="s">
        <v>20</v>
      </c>
      <c r="I3044" t="s">
        <v>23</v>
      </c>
    </row>
    <row r="3045" spans="1:9" x14ac:dyDescent="0.3">
      <c r="A3045">
        <v>3046</v>
      </c>
      <c r="B3045">
        <v>24</v>
      </c>
      <c r="C3045" t="s">
        <v>8</v>
      </c>
      <c r="D3045" t="s">
        <v>18</v>
      </c>
      <c r="E3045" t="s">
        <v>202</v>
      </c>
      <c r="F3045">
        <v>1</v>
      </c>
      <c r="G3045" s="1">
        <v>106686</v>
      </c>
      <c r="H3045" t="s">
        <v>32</v>
      </c>
      <c r="I3045" t="s">
        <v>23</v>
      </c>
    </row>
    <row r="3046" spans="1:9" x14ac:dyDescent="0.3">
      <c r="A3046">
        <v>3047</v>
      </c>
      <c r="B3046">
        <v>52</v>
      </c>
      <c r="C3046" t="s">
        <v>8</v>
      </c>
      <c r="D3046" t="s">
        <v>14</v>
      </c>
      <c r="E3046" t="s">
        <v>95</v>
      </c>
      <c r="F3046">
        <v>27</v>
      </c>
      <c r="G3046" s="1">
        <v>186794</v>
      </c>
      <c r="H3046" t="s">
        <v>27</v>
      </c>
      <c r="I3046" t="s">
        <v>12</v>
      </c>
    </row>
    <row r="3047" spans="1:9" x14ac:dyDescent="0.3">
      <c r="A3047">
        <v>3048</v>
      </c>
      <c r="B3047">
        <v>46</v>
      </c>
      <c r="C3047" t="s">
        <v>13</v>
      </c>
      <c r="D3047" t="s">
        <v>9</v>
      </c>
      <c r="E3047" t="s">
        <v>203</v>
      </c>
      <c r="F3047">
        <v>19</v>
      </c>
      <c r="G3047" s="1">
        <v>150729</v>
      </c>
      <c r="H3047" t="s">
        <v>16</v>
      </c>
      <c r="I3047" t="s">
        <v>23</v>
      </c>
    </row>
    <row r="3048" spans="1:9" x14ac:dyDescent="0.3">
      <c r="A3048">
        <v>3049</v>
      </c>
      <c r="B3048">
        <v>38</v>
      </c>
      <c r="C3048" t="s">
        <v>8</v>
      </c>
      <c r="D3048" t="s">
        <v>14</v>
      </c>
      <c r="E3048" t="s">
        <v>205</v>
      </c>
      <c r="F3048">
        <v>15</v>
      </c>
      <c r="G3048" s="1">
        <v>171652</v>
      </c>
      <c r="H3048" t="s">
        <v>11</v>
      </c>
      <c r="I3048" t="s">
        <v>35</v>
      </c>
    </row>
    <row r="3049" spans="1:9" x14ac:dyDescent="0.3">
      <c r="A3049">
        <v>3050</v>
      </c>
      <c r="B3049">
        <v>29</v>
      </c>
      <c r="C3049" t="s">
        <v>8</v>
      </c>
      <c r="D3049" t="s">
        <v>9</v>
      </c>
      <c r="E3049" t="s">
        <v>204</v>
      </c>
      <c r="F3049">
        <v>6</v>
      </c>
      <c r="G3049" s="1">
        <v>88552</v>
      </c>
      <c r="H3049" t="s">
        <v>16</v>
      </c>
      <c r="I3049" t="s">
        <v>17</v>
      </c>
    </row>
    <row r="3050" spans="1:9" x14ac:dyDescent="0.3">
      <c r="A3050">
        <v>3051</v>
      </c>
      <c r="B3050">
        <v>33</v>
      </c>
      <c r="C3050" t="s">
        <v>13</v>
      </c>
      <c r="D3050" t="s">
        <v>14</v>
      </c>
      <c r="E3050" t="s">
        <v>206</v>
      </c>
      <c r="F3050">
        <v>9</v>
      </c>
      <c r="G3050" s="1">
        <v>119918</v>
      </c>
      <c r="H3050" t="s">
        <v>16</v>
      </c>
      <c r="I3050" t="s">
        <v>23</v>
      </c>
    </row>
    <row r="3051" spans="1:9" x14ac:dyDescent="0.3">
      <c r="A3051">
        <v>3052</v>
      </c>
      <c r="B3051">
        <v>47</v>
      </c>
      <c r="C3051" t="s">
        <v>8</v>
      </c>
      <c r="D3051" t="s">
        <v>18</v>
      </c>
      <c r="E3051" t="s">
        <v>202</v>
      </c>
      <c r="F3051">
        <v>21</v>
      </c>
      <c r="G3051" s="1">
        <v>174985</v>
      </c>
      <c r="H3051" t="s">
        <v>11</v>
      </c>
      <c r="I3051" t="s">
        <v>44</v>
      </c>
    </row>
    <row r="3052" spans="1:9" x14ac:dyDescent="0.3">
      <c r="A3052">
        <v>3053</v>
      </c>
      <c r="B3052">
        <v>45</v>
      </c>
      <c r="C3052" t="s">
        <v>13</v>
      </c>
      <c r="D3052" t="s">
        <v>14</v>
      </c>
      <c r="E3052" t="s">
        <v>95</v>
      </c>
      <c r="F3052">
        <v>23</v>
      </c>
      <c r="G3052" s="1">
        <v>174336</v>
      </c>
      <c r="H3052" t="s">
        <v>32</v>
      </c>
      <c r="I3052" t="s">
        <v>23</v>
      </c>
    </row>
    <row r="3053" spans="1:9" x14ac:dyDescent="0.3">
      <c r="A3053">
        <v>3054</v>
      </c>
      <c r="B3053">
        <v>28</v>
      </c>
      <c r="C3053" t="s">
        <v>8</v>
      </c>
      <c r="D3053" t="s">
        <v>9</v>
      </c>
      <c r="E3053" t="s">
        <v>203</v>
      </c>
      <c r="F3053">
        <v>4</v>
      </c>
      <c r="G3053" s="1">
        <v>72389</v>
      </c>
      <c r="H3053" t="s">
        <v>27</v>
      </c>
      <c r="I3053" t="s">
        <v>30</v>
      </c>
    </row>
    <row r="3054" spans="1:9" x14ac:dyDescent="0.3">
      <c r="A3054">
        <v>3055</v>
      </c>
      <c r="B3054">
        <v>42</v>
      </c>
      <c r="C3054" t="s">
        <v>13</v>
      </c>
      <c r="D3054" t="s">
        <v>14</v>
      </c>
      <c r="E3054" t="s">
        <v>205</v>
      </c>
      <c r="F3054">
        <v>14</v>
      </c>
      <c r="G3054" s="1">
        <v>163978</v>
      </c>
      <c r="H3054" t="s">
        <v>20</v>
      </c>
      <c r="I3054" t="s">
        <v>56</v>
      </c>
    </row>
    <row r="3055" spans="1:9" x14ac:dyDescent="0.3">
      <c r="A3055">
        <v>3056</v>
      </c>
      <c r="B3055">
        <v>46</v>
      </c>
      <c r="C3055" t="s">
        <v>8</v>
      </c>
      <c r="D3055" t="s">
        <v>9</v>
      </c>
      <c r="E3055" t="s">
        <v>204</v>
      </c>
      <c r="F3055">
        <v>25</v>
      </c>
      <c r="G3055" s="1">
        <v>166958</v>
      </c>
      <c r="H3055" t="s">
        <v>11</v>
      </c>
      <c r="I3055" t="s">
        <v>23</v>
      </c>
    </row>
    <row r="3056" spans="1:9" x14ac:dyDescent="0.3">
      <c r="A3056">
        <v>3057</v>
      </c>
      <c r="B3056">
        <v>38</v>
      </c>
      <c r="C3056" t="s">
        <v>13</v>
      </c>
      <c r="D3056" t="s">
        <v>18</v>
      </c>
      <c r="E3056" t="s">
        <v>202</v>
      </c>
      <c r="F3056">
        <v>15</v>
      </c>
      <c r="G3056" s="1">
        <v>145052</v>
      </c>
      <c r="H3056" t="s">
        <v>11</v>
      </c>
      <c r="I3056" t="s">
        <v>35</v>
      </c>
    </row>
    <row r="3057" spans="1:9" x14ac:dyDescent="0.3">
      <c r="A3057">
        <v>3058</v>
      </c>
      <c r="B3057">
        <v>54</v>
      </c>
      <c r="C3057" t="s">
        <v>8</v>
      </c>
      <c r="D3057" t="s">
        <v>14</v>
      </c>
      <c r="E3057" t="s">
        <v>95</v>
      </c>
      <c r="F3057">
        <v>32</v>
      </c>
      <c r="G3057" s="1">
        <v>195270</v>
      </c>
      <c r="H3057" t="s">
        <v>20</v>
      </c>
      <c r="I3057" t="s">
        <v>23</v>
      </c>
    </row>
    <row r="3058" spans="1:9" x14ac:dyDescent="0.3">
      <c r="A3058">
        <v>3059</v>
      </c>
      <c r="B3058">
        <v>33</v>
      </c>
      <c r="C3058" t="s">
        <v>13</v>
      </c>
      <c r="D3058" t="s">
        <v>14</v>
      </c>
      <c r="E3058" t="s">
        <v>205</v>
      </c>
      <c r="F3058">
        <v>8</v>
      </c>
      <c r="G3058" s="1">
        <v>122970</v>
      </c>
      <c r="H3058" t="s">
        <v>32</v>
      </c>
      <c r="I3058" t="s">
        <v>12</v>
      </c>
    </row>
    <row r="3059" spans="1:9" x14ac:dyDescent="0.3">
      <c r="A3059">
        <v>3060</v>
      </c>
      <c r="B3059">
        <v>27</v>
      </c>
      <c r="C3059" t="s">
        <v>8</v>
      </c>
      <c r="D3059" t="s">
        <v>210</v>
      </c>
      <c r="E3059" t="s">
        <v>203</v>
      </c>
      <c r="F3059">
        <v>4</v>
      </c>
      <c r="G3059" s="1">
        <v>80247</v>
      </c>
      <c r="H3059" t="s">
        <v>32</v>
      </c>
      <c r="I3059" t="s">
        <v>33</v>
      </c>
    </row>
    <row r="3060" spans="1:9" x14ac:dyDescent="0.3">
      <c r="A3060">
        <v>3061</v>
      </c>
      <c r="B3060">
        <v>50</v>
      </c>
      <c r="C3060" t="s">
        <v>13</v>
      </c>
      <c r="D3060" t="s">
        <v>9</v>
      </c>
      <c r="E3060" t="s">
        <v>204</v>
      </c>
      <c r="F3060">
        <v>25</v>
      </c>
      <c r="G3060" s="1">
        <v>177862</v>
      </c>
      <c r="H3060" t="s">
        <v>20</v>
      </c>
      <c r="I3060" t="s">
        <v>12</v>
      </c>
    </row>
    <row r="3061" spans="1:9" x14ac:dyDescent="0.3">
      <c r="A3061">
        <v>3062</v>
      </c>
      <c r="B3061">
        <v>26</v>
      </c>
      <c r="C3061" t="s">
        <v>8</v>
      </c>
      <c r="D3061" t="s">
        <v>14</v>
      </c>
      <c r="E3061" t="s">
        <v>205</v>
      </c>
      <c r="F3061">
        <v>4</v>
      </c>
      <c r="G3061" s="1">
        <v>91062</v>
      </c>
      <c r="H3061" t="s">
        <v>27</v>
      </c>
      <c r="I3061" t="s">
        <v>28</v>
      </c>
    </row>
    <row r="3062" spans="1:9" x14ac:dyDescent="0.3">
      <c r="A3062">
        <v>3063</v>
      </c>
      <c r="B3062">
        <v>31</v>
      </c>
      <c r="C3062" t="s">
        <v>13</v>
      </c>
      <c r="D3062" t="s">
        <v>14</v>
      </c>
      <c r="E3062" t="s">
        <v>95</v>
      </c>
      <c r="F3062">
        <v>6</v>
      </c>
      <c r="G3062" s="1">
        <v>114290</v>
      </c>
      <c r="H3062" t="s">
        <v>20</v>
      </c>
      <c r="I3062" t="s">
        <v>23</v>
      </c>
    </row>
    <row r="3063" spans="1:9" x14ac:dyDescent="0.3">
      <c r="A3063">
        <v>3064</v>
      </c>
      <c r="B3063">
        <v>35</v>
      </c>
      <c r="C3063" t="s">
        <v>8</v>
      </c>
      <c r="D3063" t="s">
        <v>9</v>
      </c>
      <c r="E3063" t="s">
        <v>206</v>
      </c>
      <c r="F3063">
        <v>10</v>
      </c>
      <c r="G3063" s="1">
        <v>128999</v>
      </c>
      <c r="H3063" t="s">
        <v>16</v>
      </c>
      <c r="I3063" t="s">
        <v>23</v>
      </c>
    </row>
    <row r="3064" spans="1:9" x14ac:dyDescent="0.3">
      <c r="A3064">
        <v>3065</v>
      </c>
      <c r="B3064">
        <v>44</v>
      </c>
      <c r="C3064" t="s">
        <v>13</v>
      </c>
      <c r="D3064" t="s">
        <v>18</v>
      </c>
      <c r="E3064" t="s">
        <v>202</v>
      </c>
      <c r="F3064">
        <v>18</v>
      </c>
      <c r="G3064" s="1">
        <v>162454</v>
      </c>
      <c r="H3064" t="s">
        <v>16</v>
      </c>
      <c r="I3064" t="s">
        <v>39</v>
      </c>
    </row>
    <row r="3065" spans="1:9" x14ac:dyDescent="0.3">
      <c r="A3065">
        <v>3066</v>
      </c>
      <c r="B3065">
        <v>32</v>
      </c>
      <c r="C3065" t="s">
        <v>8</v>
      </c>
      <c r="D3065" t="s">
        <v>14</v>
      </c>
      <c r="E3065" t="s">
        <v>204</v>
      </c>
      <c r="F3065">
        <v>8</v>
      </c>
      <c r="G3065" s="1">
        <v>122354</v>
      </c>
      <c r="H3065" t="s">
        <v>20</v>
      </c>
      <c r="I3065" t="s">
        <v>12</v>
      </c>
    </row>
    <row r="3066" spans="1:9" x14ac:dyDescent="0.3">
      <c r="A3066">
        <v>3067</v>
      </c>
      <c r="B3066">
        <v>54</v>
      </c>
      <c r="C3066" t="s">
        <v>8</v>
      </c>
      <c r="D3066" t="s">
        <v>9</v>
      </c>
      <c r="E3066" t="s">
        <v>205</v>
      </c>
      <c r="F3066">
        <v>25</v>
      </c>
      <c r="G3066" s="1">
        <v>179756</v>
      </c>
      <c r="H3066" t="s">
        <v>11</v>
      </c>
      <c r="I3066" t="s">
        <v>44</v>
      </c>
    </row>
    <row r="3067" spans="1:9" x14ac:dyDescent="0.3">
      <c r="A3067">
        <v>3068</v>
      </c>
      <c r="B3067">
        <v>26</v>
      </c>
      <c r="C3067" t="s">
        <v>13</v>
      </c>
      <c r="D3067" t="s">
        <v>14</v>
      </c>
      <c r="E3067" t="s">
        <v>206</v>
      </c>
      <c r="F3067">
        <v>3</v>
      </c>
      <c r="G3067" s="1">
        <v>73218</v>
      </c>
      <c r="H3067" t="s">
        <v>20</v>
      </c>
      <c r="I3067" t="s">
        <v>12</v>
      </c>
    </row>
    <row r="3068" spans="1:9" x14ac:dyDescent="0.3">
      <c r="A3068">
        <v>3069</v>
      </c>
      <c r="B3068">
        <v>23</v>
      </c>
      <c r="C3068" t="s">
        <v>8</v>
      </c>
      <c r="D3068" t="s">
        <v>18</v>
      </c>
      <c r="E3068" t="s">
        <v>202</v>
      </c>
      <c r="F3068">
        <v>0</v>
      </c>
      <c r="G3068" s="1">
        <v>52612</v>
      </c>
      <c r="H3068" t="s">
        <v>11</v>
      </c>
      <c r="I3068" t="s">
        <v>12</v>
      </c>
    </row>
    <row r="3069" spans="1:9" x14ac:dyDescent="0.3">
      <c r="A3069">
        <v>3070</v>
      </c>
      <c r="B3069">
        <v>48</v>
      </c>
      <c r="C3069" t="s">
        <v>13</v>
      </c>
      <c r="D3069" t="s">
        <v>14</v>
      </c>
      <c r="E3069" t="s">
        <v>95</v>
      </c>
      <c r="F3069">
        <v>23</v>
      </c>
      <c r="G3069" s="1">
        <v>185038</v>
      </c>
      <c r="H3069" t="s">
        <v>20</v>
      </c>
      <c r="I3069" t="s">
        <v>12</v>
      </c>
    </row>
    <row r="3070" spans="1:9" x14ac:dyDescent="0.3">
      <c r="A3070">
        <v>3071</v>
      </c>
      <c r="B3070">
        <v>38</v>
      </c>
      <c r="C3070" t="s">
        <v>8</v>
      </c>
      <c r="D3070" t="s">
        <v>9</v>
      </c>
      <c r="E3070" t="s">
        <v>203</v>
      </c>
      <c r="F3070">
        <v>12</v>
      </c>
      <c r="G3070" s="1">
        <v>132442</v>
      </c>
      <c r="H3070" t="s">
        <v>11</v>
      </c>
      <c r="I3070" t="s">
        <v>23</v>
      </c>
    </row>
    <row r="3071" spans="1:9" x14ac:dyDescent="0.3">
      <c r="A3071">
        <v>3072</v>
      </c>
      <c r="B3071">
        <v>30</v>
      </c>
      <c r="C3071" t="s">
        <v>13</v>
      </c>
      <c r="D3071" t="s">
        <v>14</v>
      </c>
      <c r="E3071" t="s">
        <v>205</v>
      </c>
      <c r="F3071">
        <v>5</v>
      </c>
      <c r="G3071" s="1">
        <v>102828</v>
      </c>
      <c r="H3071" t="s">
        <v>16</v>
      </c>
      <c r="I3071" t="s">
        <v>17</v>
      </c>
    </row>
    <row r="3072" spans="1:9" x14ac:dyDescent="0.3">
      <c r="A3072">
        <v>3073</v>
      </c>
      <c r="B3072">
        <v>40</v>
      </c>
      <c r="C3072" t="s">
        <v>8</v>
      </c>
      <c r="D3072" t="s">
        <v>14</v>
      </c>
      <c r="E3072" t="s">
        <v>202</v>
      </c>
      <c r="F3072">
        <v>16</v>
      </c>
      <c r="G3072" s="1">
        <v>150301</v>
      </c>
      <c r="H3072" t="s">
        <v>20</v>
      </c>
      <c r="I3072" t="s">
        <v>56</v>
      </c>
    </row>
    <row r="3073" spans="1:9" x14ac:dyDescent="0.3">
      <c r="A3073">
        <v>3074</v>
      </c>
      <c r="B3073">
        <v>45</v>
      </c>
      <c r="C3073" t="s">
        <v>13</v>
      </c>
      <c r="D3073" t="s">
        <v>9</v>
      </c>
      <c r="E3073" t="s">
        <v>204</v>
      </c>
      <c r="F3073">
        <v>22</v>
      </c>
      <c r="G3073" s="1">
        <v>171468</v>
      </c>
      <c r="H3073" t="s">
        <v>20</v>
      </c>
      <c r="I3073" t="s">
        <v>56</v>
      </c>
    </row>
    <row r="3074" spans="1:9" x14ac:dyDescent="0.3">
      <c r="A3074">
        <v>3075</v>
      </c>
      <c r="B3074">
        <v>36</v>
      </c>
      <c r="C3074" t="s">
        <v>8</v>
      </c>
      <c r="D3074" t="s">
        <v>14</v>
      </c>
      <c r="E3074" t="s">
        <v>205</v>
      </c>
      <c r="F3074">
        <v>13</v>
      </c>
      <c r="G3074" s="1">
        <v>147326</v>
      </c>
      <c r="H3074" t="s">
        <v>32</v>
      </c>
      <c r="I3074" t="s">
        <v>33</v>
      </c>
    </row>
    <row r="3075" spans="1:9" x14ac:dyDescent="0.3">
      <c r="A3075">
        <v>3076</v>
      </c>
      <c r="B3075">
        <v>52</v>
      </c>
      <c r="C3075" t="s">
        <v>8</v>
      </c>
      <c r="D3075" t="s">
        <v>18</v>
      </c>
      <c r="E3075" t="s">
        <v>202</v>
      </c>
      <c r="F3075">
        <v>26</v>
      </c>
      <c r="G3075" s="1">
        <v>185982</v>
      </c>
      <c r="H3075" t="s">
        <v>20</v>
      </c>
      <c r="I3075" t="s">
        <v>23</v>
      </c>
    </row>
    <row r="3076" spans="1:9" x14ac:dyDescent="0.3">
      <c r="A3076">
        <v>3077</v>
      </c>
      <c r="B3076">
        <v>31</v>
      </c>
      <c r="C3076" t="s">
        <v>13</v>
      </c>
      <c r="D3076" t="s">
        <v>9</v>
      </c>
      <c r="E3076" t="s">
        <v>95</v>
      </c>
      <c r="F3076">
        <v>7</v>
      </c>
      <c r="G3076" s="1">
        <v>108267</v>
      </c>
      <c r="H3076" t="s">
        <v>32</v>
      </c>
      <c r="I3076" t="s">
        <v>33</v>
      </c>
    </row>
    <row r="3077" spans="1:9" x14ac:dyDescent="0.3">
      <c r="A3077">
        <v>3078</v>
      </c>
      <c r="B3077">
        <v>26</v>
      </c>
      <c r="C3077" t="s">
        <v>8</v>
      </c>
      <c r="D3077" t="s">
        <v>14</v>
      </c>
      <c r="E3077" t="s">
        <v>205</v>
      </c>
      <c r="F3077">
        <v>3</v>
      </c>
      <c r="G3077" s="1">
        <v>91397</v>
      </c>
      <c r="H3077" t="s">
        <v>20</v>
      </c>
      <c r="I3077" t="s">
        <v>56</v>
      </c>
    </row>
    <row r="3078" spans="1:9" x14ac:dyDescent="0.3">
      <c r="A3078">
        <v>3079</v>
      </c>
      <c r="B3078">
        <v>30</v>
      </c>
      <c r="C3078" t="s">
        <v>13</v>
      </c>
      <c r="D3078" t="s">
        <v>14</v>
      </c>
      <c r="E3078" t="s">
        <v>204</v>
      </c>
      <c r="F3078">
        <v>5</v>
      </c>
      <c r="G3078" s="1">
        <v>100867</v>
      </c>
      <c r="H3078" t="s">
        <v>20</v>
      </c>
      <c r="I3078" t="s">
        <v>56</v>
      </c>
    </row>
    <row r="3079" spans="1:9" x14ac:dyDescent="0.3">
      <c r="A3079">
        <v>3080</v>
      </c>
      <c r="B3079">
        <v>24</v>
      </c>
      <c r="C3079" t="s">
        <v>8</v>
      </c>
      <c r="D3079" t="s">
        <v>9</v>
      </c>
      <c r="E3079" t="s">
        <v>203</v>
      </c>
      <c r="F3079">
        <v>2</v>
      </c>
      <c r="G3079" s="1">
        <v>64182</v>
      </c>
      <c r="H3079" t="s">
        <v>11</v>
      </c>
      <c r="I3079" t="s">
        <v>23</v>
      </c>
    </row>
    <row r="3080" spans="1:9" x14ac:dyDescent="0.3">
      <c r="A3080">
        <v>3081</v>
      </c>
      <c r="B3080">
        <v>45</v>
      </c>
      <c r="C3080" t="s">
        <v>8</v>
      </c>
      <c r="D3080" t="s">
        <v>14</v>
      </c>
      <c r="E3080" t="s">
        <v>95</v>
      </c>
      <c r="F3080">
        <v>22</v>
      </c>
      <c r="G3080" s="1">
        <v>182506</v>
      </c>
      <c r="H3080" t="s">
        <v>16</v>
      </c>
      <c r="I3080" t="s">
        <v>39</v>
      </c>
    </row>
    <row r="3081" spans="1:9" x14ac:dyDescent="0.3">
      <c r="A3081">
        <v>3082</v>
      </c>
      <c r="B3081">
        <v>33</v>
      </c>
      <c r="C3081" t="s">
        <v>13</v>
      </c>
      <c r="D3081" t="s">
        <v>14</v>
      </c>
      <c r="E3081" t="s">
        <v>205</v>
      </c>
      <c r="F3081">
        <v>9</v>
      </c>
      <c r="G3081" s="1">
        <v>136986</v>
      </c>
      <c r="H3081" t="s">
        <v>32</v>
      </c>
      <c r="I3081" t="s">
        <v>23</v>
      </c>
    </row>
    <row r="3082" spans="1:9" x14ac:dyDescent="0.3">
      <c r="A3082">
        <v>3083</v>
      </c>
      <c r="B3082">
        <v>38</v>
      </c>
      <c r="C3082" t="s">
        <v>8</v>
      </c>
      <c r="D3082" t="s">
        <v>9</v>
      </c>
      <c r="E3082" t="s">
        <v>206</v>
      </c>
      <c r="F3082">
        <v>11</v>
      </c>
      <c r="G3082" s="1">
        <v>136662</v>
      </c>
      <c r="H3082" t="s">
        <v>16</v>
      </c>
      <c r="I3082" t="s">
        <v>17</v>
      </c>
    </row>
    <row r="3083" spans="1:9" x14ac:dyDescent="0.3">
      <c r="A3083">
        <v>3084</v>
      </c>
      <c r="B3083">
        <v>54</v>
      </c>
      <c r="C3083" t="s">
        <v>13</v>
      </c>
      <c r="D3083" t="s">
        <v>18</v>
      </c>
      <c r="E3083" t="s">
        <v>202</v>
      </c>
      <c r="F3083">
        <v>32</v>
      </c>
      <c r="G3083" s="1">
        <v>191510</v>
      </c>
      <c r="H3083" t="s">
        <v>27</v>
      </c>
      <c r="I3083" t="s">
        <v>30</v>
      </c>
    </row>
    <row r="3084" spans="1:9" x14ac:dyDescent="0.3">
      <c r="A3084">
        <v>3085</v>
      </c>
      <c r="B3084">
        <v>42</v>
      </c>
      <c r="C3084" t="s">
        <v>8</v>
      </c>
      <c r="D3084" t="s">
        <v>14</v>
      </c>
      <c r="E3084" t="s">
        <v>205</v>
      </c>
      <c r="F3084">
        <v>19</v>
      </c>
      <c r="G3084" s="1">
        <v>177347</v>
      </c>
      <c r="H3084" t="s">
        <v>11</v>
      </c>
      <c r="I3084" t="s">
        <v>35</v>
      </c>
    </row>
    <row r="3085" spans="1:9" x14ac:dyDescent="0.3">
      <c r="A3085">
        <v>3086</v>
      </c>
      <c r="B3085">
        <v>28</v>
      </c>
      <c r="C3085" t="s">
        <v>13</v>
      </c>
      <c r="D3085" t="s">
        <v>9</v>
      </c>
      <c r="E3085" t="s">
        <v>204</v>
      </c>
      <c r="F3085">
        <v>4</v>
      </c>
      <c r="G3085" s="1">
        <v>82944</v>
      </c>
      <c r="H3085" t="s">
        <v>27</v>
      </c>
      <c r="I3085" t="s">
        <v>30</v>
      </c>
    </row>
    <row r="3086" spans="1:9" x14ac:dyDescent="0.3">
      <c r="A3086">
        <v>3087</v>
      </c>
      <c r="B3086">
        <v>48</v>
      </c>
      <c r="C3086" t="s">
        <v>8</v>
      </c>
      <c r="D3086" t="s">
        <v>18</v>
      </c>
      <c r="E3086" t="s">
        <v>202</v>
      </c>
      <c r="F3086">
        <v>23</v>
      </c>
      <c r="G3086" s="1">
        <v>188288</v>
      </c>
      <c r="H3086" t="s">
        <v>20</v>
      </c>
      <c r="I3086" t="s">
        <v>56</v>
      </c>
    </row>
    <row r="3087" spans="1:9" x14ac:dyDescent="0.3">
      <c r="A3087">
        <v>3088</v>
      </c>
      <c r="B3087">
        <v>36</v>
      </c>
      <c r="C3087" t="s">
        <v>13</v>
      </c>
      <c r="D3087" t="s">
        <v>14</v>
      </c>
      <c r="E3087" t="s">
        <v>95</v>
      </c>
      <c r="F3087">
        <v>14</v>
      </c>
      <c r="G3087" s="1">
        <v>141090</v>
      </c>
      <c r="H3087" t="s">
        <v>11</v>
      </c>
      <c r="I3087" t="s">
        <v>44</v>
      </c>
    </row>
    <row r="3088" spans="1:9" x14ac:dyDescent="0.3">
      <c r="A3088">
        <v>3089</v>
      </c>
      <c r="B3088">
        <v>43</v>
      </c>
      <c r="C3088" t="s">
        <v>8</v>
      </c>
      <c r="D3088" t="s">
        <v>9</v>
      </c>
      <c r="E3088" t="s">
        <v>205</v>
      </c>
      <c r="F3088">
        <v>19</v>
      </c>
      <c r="G3088" s="1">
        <v>152726</v>
      </c>
      <c r="H3088" t="s">
        <v>32</v>
      </c>
      <c r="I3088" t="s">
        <v>33</v>
      </c>
    </row>
    <row r="3089" spans="1:9" x14ac:dyDescent="0.3">
      <c r="A3089">
        <v>3090</v>
      </c>
      <c r="B3089">
        <v>33</v>
      </c>
      <c r="C3089" t="s">
        <v>13</v>
      </c>
      <c r="D3089" t="s">
        <v>14</v>
      </c>
      <c r="E3089" t="s">
        <v>203</v>
      </c>
      <c r="F3089">
        <v>9</v>
      </c>
      <c r="G3089" s="1">
        <v>124141</v>
      </c>
      <c r="H3089" t="s">
        <v>32</v>
      </c>
      <c r="I3089" t="s">
        <v>33</v>
      </c>
    </row>
    <row r="3090" spans="1:9" x14ac:dyDescent="0.3">
      <c r="A3090">
        <v>3091</v>
      </c>
      <c r="B3090">
        <v>26</v>
      </c>
      <c r="C3090" t="s">
        <v>8</v>
      </c>
      <c r="D3090" t="s">
        <v>9</v>
      </c>
      <c r="E3090" t="s">
        <v>206</v>
      </c>
      <c r="F3090">
        <v>3</v>
      </c>
      <c r="G3090" s="1">
        <v>67556</v>
      </c>
      <c r="H3090" t="s">
        <v>20</v>
      </c>
      <c r="I3090" t="s">
        <v>23</v>
      </c>
    </row>
    <row r="3091" spans="1:9" x14ac:dyDescent="0.3">
      <c r="A3091">
        <v>3092</v>
      </c>
      <c r="B3091">
        <v>50</v>
      </c>
      <c r="C3091" t="s">
        <v>13</v>
      </c>
      <c r="D3091" t="s">
        <v>14</v>
      </c>
      <c r="E3091" t="s">
        <v>204</v>
      </c>
      <c r="F3091">
        <v>22</v>
      </c>
      <c r="G3091" s="1">
        <v>182768</v>
      </c>
      <c r="H3091" t="s">
        <v>27</v>
      </c>
      <c r="I3091" t="s">
        <v>30</v>
      </c>
    </row>
    <row r="3092" spans="1:9" x14ac:dyDescent="0.3">
      <c r="A3092">
        <v>3093</v>
      </c>
      <c r="B3092">
        <v>41</v>
      </c>
      <c r="C3092" t="s">
        <v>8</v>
      </c>
      <c r="D3092" t="s">
        <v>18</v>
      </c>
      <c r="E3092" t="s">
        <v>202</v>
      </c>
      <c r="F3092">
        <v>15</v>
      </c>
      <c r="G3092" s="1">
        <v>148727</v>
      </c>
      <c r="H3092" t="s">
        <v>11</v>
      </c>
      <c r="I3092" t="s">
        <v>23</v>
      </c>
    </row>
    <row r="3093" spans="1:9" x14ac:dyDescent="0.3">
      <c r="A3093">
        <v>3094</v>
      </c>
      <c r="B3093">
        <v>29</v>
      </c>
      <c r="C3093" t="s">
        <v>13</v>
      </c>
      <c r="D3093" t="s">
        <v>9</v>
      </c>
      <c r="E3093" t="s">
        <v>205</v>
      </c>
      <c r="F3093">
        <v>6</v>
      </c>
      <c r="G3093" s="1">
        <v>91903</v>
      </c>
      <c r="H3093" t="s">
        <v>16</v>
      </c>
      <c r="I3093" t="s">
        <v>23</v>
      </c>
    </row>
    <row r="3094" spans="1:9" x14ac:dyDescent="0.3">
      <c r="A3094">
        <v>3095</v>
      </c>
      <c r="B3094">
        <v>38</v>
      </c>
      <c r="C3094" t="s">
        <v>8</v>
      </c>
      <c r="D3094" t="s">
        <v>14</v>
      </c>
      <c r="E3094" t="s">
        <v>95</v>
      </c>
      <c r="F3094">
        <v>14</v>
      </c>
      <c r="G3094" s="1">
        <v>147708</v>
      </c>
      <c r="H3094" t="s">
        <v>16</v>
      </c>
      <c r="I3094" t="s">
        <v>12</v>
      </c>
    </row>
    <row r="3095" spans="1:9" x14ac:dyDescent="0.3">
      <c r="A3095">
        <v>3096</v>
      </c>
      <c r="B3095">
        <v>48</v>
      </c>
      <c r="C3095" t="s">
        <v>13</v>
      </c>
      <c r="D3095" t="s">
        <v>9</v>
      </c>
      <c r="E3095" t="s">
        <v>204</v>
      </c>
      <c r="F3095">
        <v>21</v>
      </c>
      <c r="G3095" s="1">
        <v>163209</v>
      </c>
      <c r="H3095" t="s">
        <v>32</v>
      </c>
      <c r="I3095" t="s">
        <v>33</v>
      </c>
    </row>
    <row r="3096" spans="1:9" x14ac:dyDescent="0.3">
      <c r="A3096">
        <v>3097</v>
      </c>
      <c r="B3096">
        <v>31</v>
      </c>
      <c r="C3096" t="s">
        <v>8</v>
      </c>
      <c r="D3096" t="s">
        <v>14</v>
      </c>
      <c r="E3096" t="s">
        <v>205</v>
      </c>
      <c r="F3096">
        <v>8</v>
      </c>
      <c r="G3096" s="1">
        <v>120288</v>
      </c>
      <c r="H3096" t="s">
        <v>27</v>
      </c>
      <c r="I3096" t="s">
        <v>12</v>
      </c>
    </row>
    <row r="3097" spans="1:9" x14ac:dyDescent="0.3">
      <c r="A3097">
        <v>3098</v>
      </c>
      <c r="B3097">
        <v>45</v>
      </c>
      <c r="C3097" t="s">
        <v>8</v>
      </c>
      <c r="D3097" t="s">
        <v>18</v>
      </c>
      <c r="E3097" t="s">
        <v>202</v>
      </c>
      <c r="F3097">
        <v>21</v>
      </c>
      <c r="G3097" s="1">
        <v>170226</v>
      </c>
      <c r="H3097" t="s">
        <v>11</v>
      </c>
      <c r="I3097" t="s">
        <v>35</v>
      </c>
    </row>
    <row r="3098" spans="1:9" x14ac:dyDescent="0.3">
      <c r="A3098">
        <v>3099</v>
      </c>
      <c r="B3098">
        <v>35</v>
      </c>
      <c r="C3098" t="s">
        <v>13</v>
      </c>
      <c r="D3098" t="s">
        <v>14</v>
      </c>
      <c r="E3098" t="s">
        <v>95</v>
      </c>
      <c r="F3098">
        <v>11</v>
      </c>
      <c r="G3098" s="1">
        <v>134979</v>
      </c>
      <c r="H3098" t="s">
        <v>27</v>
      </c>
      <c r="I3098" t="s">
        <v>30</v>
      </c>
    </row>
    <row r="3099" spans="1:9" x14ac:dyDescent="0.3">
      <c r="A3099">
        <v>3100</v>
      </c>
      <c r="B3099">
        <v>42</v>
      </c>
      <c r="C3099" t="s">
        <v>8</v>
      </c>
      <c r="D3099" t="s">
        <v>9</v>
      </c>
      <c r="E3099" t="s">
        <v>203</v>
      </c>
      <c r="F3099">
        <v>16</v>
      </c>
      <c r="G3099" s="1">
        <v>137489</v>
      </c>
      <c r="H3099" t="s">
        <v>11</v>
      </c>
      <c r="I3099" t="s">
        <v>44</v>
      </c>
    </row>
    <row r="3100" spans="1:9" x14ac:dyDescent="0.3">
      <c r="A3100">
        <v>3101</v>
      </c>
      <c r="B3100">
        <v>27</v>
      </c>
      <c r="C3100" t="s">
        <v>13</v>
      </c>
      <c r="D3100" t="s">
        <v>14</v>
      </c>
      <c r="E3100" t="s">
        <v>205</v>
      </c>
      <c r="F3100">
        <v>4</v>
      </c>
      <c r="G3100" s="1">
        <v>83577</v>
      </c>
      <c r="H3100" t="s">
        <v>27</v>
      </c>
      <c r="I3100" t="s">
        <v>28</v>
      </c>
    </row>
    <row r="3101" spans="1:9" x14ac:dyDescent="0.3">
      <c r="A3101">
        <v>3102</v>
      </c>
      <c r="B3101">
        <v>33</v>
      </c>
      <c r="C3101" t="s">
        <v>8</v>
      </c>
      <c r="D3101" t="s">
        <v>9</v>
      </c>
      <c r="E3101" t="s">
        <v>206</v>
      </c>
      <c r="F3101">
        <v>9</v>
      </c>
      <c r="G3101" s="1">
        <v>117904</v>
      </c>
      <c r="H3101" t="s">
        <v>20</v>
      </c>
      <c r="I3101" t="s">
        <v>12</v>
      </c>
    </row>
    <row r="3102" spans="1:9" x14ac:dyDescent="0.3">
      <c r="A3102">
        <v>3103</v>
      </c>
      <c r="B3102">
        <v>36</v>
      </c>
      <c r="C3102" t="s">
        <v>13</v>
      </c>
      <c r="D3102" t="s">
        <v>14</v>
      </c>
      <c r="E3102" t="s">
        <v>204</v>
      </c>
      <c r="F3102">
        <v>11</v>
      </c>
      <c r="G3102" s="1">
        <v>134482</v>
      </c>
      <c r="H3102" t="s">
        <v>27</v>
      </c>
      <c r="I3102" t="s">
        <v>28</v>
      </c>
    </row>
    <row r="3103" spans="1:9" x14ac:dyDescent="0.3">
      <c r="A3103">
        <v>3104</v>
      </c>
      <c r="B3103">
        <v>54</v>
      </c>
      <c r="C3103" t="s">
        <v>8</v>
      </c>
      <c r="D3103" t="s">
        <v>18</v>
      </c>
      <c r="E3103" t="s">
        <v>202</v>
      </c>
      <c r="F3103">
        <v>30</v>
      </c>
      <c r="G3103" s="1">
        <v>184660</v>
      </c>
      <c r="H3103" t="s">
        <v>32</v>
      </c>
      <c r="I3103" t="s">
        <v>33</v>
      </c>
    </row>
    <row r="3104" spans="1:9" x14ac:dyDescent="0.3">
      <c r="A3104">
        <v>3105</v>
      </c>
      <c r="B3104">
        <v>30</v>
      </c>
      <c r="C3104" t="s">
        <v>13</v>
      </c>
      <c r="D3104" t="s">
        <v>9</v>
      </c>
      <c r="E3104" t="s">
        <v>95</v>
      </c>
      <c r="F3104">
        <v>5</v>
      </c>
      <c r="G3104" s="1">
        <v>100151</v>
      </c>
      <c r="H3104" t="s">
        <v>11</v>
      </c>
      <c r="I3104" t="s">
        <v>44</v>
      </c>
    </row>
    <row r="3105" spans="1:9" x14ac:dyDescent="0.3">
      <c r="A3105">
        <v>3106</v>
      </c>
      <c r="B3105">
        <v>26</v>
      </c>
      <c r="C3105" t="s">
        <v>8</v>
      </c>
      <c r="D3105" t="s">
        <v>14</v>
      </c>
      <c r="E3105" t="s">
        <v>205</v>
      </c>
      <c r="F3105">
        <v>3</v>
      </c>
      <c r="G3105" s="1">
        <v>88678</v>
      </c>
      <c r="H3105" t="s">
        <v>16</v>
      </c>
      <c r="I3105" t="s">
        <v>23</v>
      </c>
    </row>
    <row r="3106" spans="1:9" x14ac:dyDescent="0.3">
      <c r="A3106">
        <v>3107</v>
      </c>
      <c r="B3106">
        <v>45</v>
      </c>
      <c r="C3106" t="s">
        <v>13</v>
      </c>
      <c r="D3106" t="s">
        <v>18</v>
      </c>
      <c r="E3106" t="s">
        <v>204</v>
      </c>
      <c r="F3106">
        <v>21</v>
      </c>
      <c r="G3106" s="1">
        <v>181285</v>
      </c>
      <c r="H3106" t="s">
        <v>20</v>
      </c>
      <c r="I3106" t="s">
        <v>12</v>
      </c>
    </row>
    <row r="3107" spans="1:9" x14ac:dyDescent="0.3">
      <c r="A3107">
        <v>3108</v>
      </c>
      <c r="B3107">
        <v>38</v>
      </c>
      <c r="C3107" t="s">
        <v>8</v>
      </c>
      <c r="D3107" t="s">
        <v>14</v>
      </c>
      <c r="E3107" t="s">
        <v>202</v>
      </c>
      <c r="F3107">
        <v>16</v>
      </c>
      <c r="G3107" s="1">
        <v>154990</v>
      </c>
      <c r="H3107" t="s">
        <v>16</v>
      </c>
      <c r="I3107" t="s">
        <v>12</v>
      </c>
    </row>
    <row r="3108" spans="1:9" x14ac:dyDescent="0.3">
      <c r="A3108">
        <v>3109</v>
      </c>
      <c r="B3108">
        <v>31</v>
      </c>
      <c r="C3108" t="s">
        <v>13</v>
      </c>
      <c r="D3108" t="s">
        <v>9</v>
      </c>
      <c r="E3108" t="s">
        <v>205</v>
      </c>
      <c r="F3108">
        <v>7</v>
      </c>
      <c r="G3108" s="1">
        <v>108204</v>
      </c>
      <c r="H3108" t="s">
        <v>20</v>
      </c>
      <c r="I3108" t="s">
        <v>56</v>
      </c>
    </row>
    <row r="3109" spans="1:9" x14ac:dyDescent="0.3">
      <c r="A3109">
        <v>3110</v>
      </c>
      <c r="B3109">
        <v>42</v>
      </c>
      <c r="C3109" t="s">
        <v>8</v>
      </c>
      <c r="D3109" t="s">
        <v>14</v>
      </c>
      <c r="E3109" t="s">
        <v>95</v>
      </c>
      <c r="F3109">
        <v>19</v>
      </c>
      <c r="G3109" s="1">
        <v>175684</v>
      </c>
      <c r="H3109" t="s">
        <v>20</v>
      </c>
      <c r="I3109" t="s">
        <v>56</v>
      </c>
    </row>
    <row r="3110" spans="1:9" x14ac:dyDescent="0.3">
      <c r="A3110">
        <v>3111</v>
      </c>
      <c r="B3110">
        <v>28</v>
      </c>
      <c r="C3110" t="s">
        <v>13</v>
      </c>
      <c r="D3110" t="s">
        <v>9</v>
      </c>
      <c r="E3110" t="s">
        <v>203</v>
      </c>
      <c r="F3110">
        <v>5</v>
      </c>
      <c r="G3110" s="1">
        <v>77766</v>
      </c>
      <c r="H3110" t="s">
        <v>16</v>
      </c>
      <c r="I3110" t="s">
        <v>17</v>
      </c>
    </row>
    <row r="3111" spans="1:9" x14ac:dyDescent="0.3">
      <c r="A3111">
        <v>3112</v>
      </c>
      <c r="B3111">
        <v>48</v>
      </c>
      <c r="C3111" t="s">
        <v>8</v>
      </c>
      <c r="D3111" t="s">
        <v>18</v>
      </c>
      <c r="E3111" t="s">
        <v>202</v>
      </c>
      <c r="F3111">
        <v>24</v>
      </c>
      <c r="G3111" s="1">
        <v>192211</v>
      </c>
      <c r="H3111" t="s">
        <v>27</v>
      </c>
      <c r="I3111" t="s">
        <v>30</v>
      </c>
    </row>
    <row r="3112" spans="1:9" x14ac:dyDescent="0.3">
      <c r="A3112">
        <v>3113</v>
      </c>
      <c r="B3112">
        <v>36</v>
      </c>
      <c r="C3112" t="s">
        <v>13</v>
      </c>
      <c r="D3112" t="s">
        <v>14</v>
      </c>
      <c r="E3112" t="s">
        <v>205</v>
      </c>
      <c r="F3112">
        <v>13</v>
      </c>
      <c r="G3112" s="1">
        <v>144647</v>
      </c>
      <c r="H3112" t="s">
        <v>20</v>
      </c>
      <c r="I3112" t="s">
        <v>56</v>
      </c>
    </row>
    <row r="3113" spans="1:9" x14ac:dyDescent="0.3">
      <c r="A3113">
        <v>3114</v>
      </c>
      <c r="B3113">
        <v>43</v>
      </c>
      <c r="C3113" t="s">
        <v>8</v>
      </c>
      <c r="D3113" t="s">
        <v>9</v>
      </c>
      <c r="E3113" t="s">
        <v>204</v>
      </c>
      <c r="F3113">
        <v>20</v>
      </c>
      <c r="G3113" s="1">
        <v>162231</v>
      </c>
      <c r="H3113" t="s">
        <v>27</v>
      </c>
      <c r="I3113" t="s">
        <v>30</v>
      </c>
    </row>
    <row r="3114" spans="1:9" x14ac:dyDescent="0.3">
      <c r="A3114">
        <v>3115</v>
      </c>
      <c r="B3114">
        <v>33</v>
      </c>
      <c r="C3114" t="s">
        <v>13</v>
      </c>
      <c r="D3114" t="s">
        <v>14</v>
      </c>
      <c r="E3114" t="s">
        <v>206</v>
      </c>
      <c r="F3114">
        <v>9</v>
      </c>
      <c r="G3114" s="1">
        <v>121120</v>
      </c>
      <c r="H3114" t="s">
        <v>20</v>
      </c>
      <c r="I3114" t="s">
        <v>23</v>
      </c>
    </row>
    <row r="3115" spans="1:9" x14ac:dyDescent="0.3">
      <c r="A3115">
        <v>3116</v>
      </c>
      <c r="B3115">
        <v>26</v>
      </c>
      <c r="C3115" t="s">
        <v>8</v>
      </c>
      <c r="D3115" t="s">
        <v>9</v>
      </c>
      <c r="E3115" t="s">
        <v>205</v>
      </c>
      <c r="F3115">
        <v>4</v>
      </c>
      <c r="G3115" s="1">
        <v>79652</v>
      </c>
      <c r="H3115" t="s">
        <v>20</v>
      </c>
      <c r="I3115" t="s">
        <v>12</v>
      </c>
    </row>
    <row r="3116" spans="1:9" x14ac:dyDescent="0.3">
      <c r="A3116">
        <v>3117</v>
      </c>
      <c r="B3116">
        <v>50</v>
      </c>
      <c r="C3116" t="s">
        <v>13</v>
      </c>
      <c r="D3116" t="s">
        <v>14</v>
      </c>
      <c r="E3116" t="s">
        <v>95</v>
      </c>
      <c r="F3116">
        <v>21</v>
      </c>
      <c r="G3116" s="1">
        <v>177002</v>
      </c>
      <c r="H3116" t="s">
        <v>20</v>
      </c>
      <c r="I3116" t="s">
        <v>56</v>
      </c>
    </row>
    <row r="3117" spans="1:9" x14ac:dyDescent="0.3">
      <c r="A3117">
        <v>3118</v>
      </c>
      <c r="B3117">
        <v>27</v>
      </c>
      <c r="C3117" t="s">
        <v>8</v>
      </c>
      <c r="D3117" t="s">
        <v>14</v>
      </c>
      <c r="E3117" t="s">
        <v>203</v>
      </c>
      <c r="F3117">
        <v>5</v>
      </c>
      <c r="G3117" s="1">
        <v>87584</v>
      </c>
      <c r="H3117" t="s">
        <v>11</v>
      </c>
      <c r="I3117" t="s">
        <v>12</v>
      </c>
    </row>
    <row r="3118" spans="1:9" x14ac:dyDescent="0.3">
      <c r="A3118">
        <v>3119</v>
      </c>
      <c r="B3118">
        <v>38</v>
      </c>
      <c r="C3118" t="s">
        <v>13</v>
      </c>
      <c r="D3118" t="s">
        <v>9</v>
      </c>
      <c r="E3118" t="s">
        <v>204</v>
      </c>
      <c r="F3118">
        <v>13</v>
      </c>
      <c r="G3118" s="1">
        <v>131860</v>
      </c>
      <c r="H3118" t="s">
        <v>27</v>
      </c>
      <c r="I3118" t="s">
        <v>30</v>
      </c>
    </row>
    <row r="3119" spans="1:9" x14ac:dyDescent="0.3">
      <c r="A3119">
        <v>3120</v>
      </c>
      <c r="B3119">
        <v>54</v>
      </c>
      <c r="C3119" t="s">
        <v>8</v>
      </c>
      <c r="D3119" t="s">
        <v>18</v>
      </c>
      <c r="E3119" t="s">
        <v>202</v>
      </c>
      <c r="F3119">
        <v>28</v>
      </c>
      <c r="G3119" s="1">
        <v>182013</v>
      </c>
      <c r="H3119" t="s">
        <v>16</v>
      </c>
      <c r="I3119" t="s">
        <v>39</v>
      </c>
    </row>
    <row r="3120" spans="1:9" x14ac:dyDescent="0.3">
      <c r="A3120">
        <v>3121</v>
      </c>
      <c r="B3120">
        <v>31</v>
      </c>
      <c r="C3120" t="s">
        <v>13</v>
      </c>
      <c r="D3120" t="s">
        <v>14</v>
      </c>
      <c r="E3120" t="s">
        <v>205</v>
      </c>
      <c r="F3120">
        <v>7</v>
      </c>
      <c r="G3120" s="1">
        <v>108799</v>
      </c>
      <c r="H3120" t="s">
        <v>27</v>
      </c>
      <c r="I3120" t="s">
        <v>12</v>
      </c>
    </row>
    <row r="3121" spans="1:9" x14ac:dyDescent="0.3">
      <c r="A3121">
        <v>3122</v>
      </c>
      <c r="B3121">
        <v>36</v>
      </c>
      <c r="C3121" t="s">
        <v>8</v>
      </c>
      <c r="D3121" t="s">
        <v>9</v>
      </c>
      <c r="E3121" t="s">
        <v>95</v>
      </c>
      <c r="F3121">
        <v>13</v>
      </c>
      <c r="G3121" s="1">
        <v>135378</v>
      </c>
      <c r="H3121" t="s">
        <v>20</v>
      </c>
      <c r="I3121" t="s">
        <v>56</v>
      </c>
    </row>
    <row r="3122" spans="1:9" x14ac:dyDescent="0.3">
      <c r="A3122">
        <v>3123</v>
      </c>
      <c r="B3122">
        <v>45</v>
      </c>
      <c r="C3122" t="s">
        <v>13</v>
      </c>
      <c r="D3122" t="s">
        <v>14</v>
      </c>
      <c r="E3122" t="s">
        <v>202</v>
      </c>
      <c r="F3122">
        <v>22</v>
      </c>
      <c r="G3122" s="1">
        <v>183530</v>
      </c>
      <c r="H3122" t="s">
        <v>16</v>
      </c>
      <c r="I3122" t="s">
        <v>23</v>
      </c>
    </row>
    <row r="3123" spans="1:9" x14ac:dyDescent="0.3">
      <c r="A3123">
        <v>3124</v>
      </c>
      <c r="B3123">
        <v>42</v>
      </c>
      <c r="C3123" t="s">
        <v>8</v>
      </c>
      <c r="D3123" t="s">
        <v>9</v>
      </c>
      <c r="E3123" t="s">
        <v>203</v>
      </c>
      <c r="F3123">
        <v>18</v>
      </c>
      <c r="G3123" s="1">
        <v>150901</v>
      </c>
      <c r="H3123" t="s">
        <v>11</v>
      </c>
      <c r="I3123" t="s">
        <v>35</v>
      </c>
    </row>
    <row r="3124" spans="1:9" x14ac:dyDescent="0.3">
      <c r="A3124">
        <v>3125</v>
      </c>
      <c r="B3124">
        <v>28</v>
      </c>
      <c r="C3124" t="s">
        <v>13</v>
      </c>
      <c r="D3124" t="s">
        <v>14</v>
      </c>
      <c r="E3124" t="s">
        <v>205</v>
      </c>
      <c r="F3124">
        <v>4</v>
      </c>
      <c r="G3124" s="1">
        <v>82697</v>
      </c>
      <c r="H3124" t="s">
        <v>11</v>
      </c>
      <c r="I3124" t="s">
        <v>12</v>
      </c>
    </row>
    <row r="3125" spans="1:9" x14ac:dyDescent="0.3">
      <c r="A3125">
        <v>3126</v>
      </c>
      <c r="B3125">
        <v>48</v>
      </c>
      <c r="C3125" t="s">
        <v>8</v>
      </c>
      <c r="D3125" t="s">
        <v>18</v>
      </c>
      <c r="E3125" t="s">
        <v>95</v>
      </c>
      <c r="F3125">
        <v>26</v>
      </c>
      <c r="G3125" s="1">
        <v>194638</v>
      </c>
      <c r="H3125" t="s">
        <v>11</v>
      </c>
      <c r="I3125" t="s">
        <v>23</v>
      </c>
    </row>
    <row r="3126" spans="1:9" x14ac:dyDescent="0.3">
      <c r="A3126">
        <v>3127</v>
      </c>
      <c r="B3126">
        <v>36</v>
      </c>
      <c r="C3126" t="s">
        <v>13</v>
      </c>
      <c r="D3126" t="s">
        <v>14</v>
      </c>
      <c r="E3126" t="s">
        <v>204</v>
      </c>
      <c r="F3126">
        <v>12</v>
      </c>
      <c r="G3126" s="1">
        <v>130356</v>
      </c>
      <c r="H3126" t="s">
        <v>32</v>
      </c>
      <c r="I3126" t="s">
        <v>23</v>
      </c>
    </row>
    <row r="3127" spans="1:9" x14ac:dyDescent="0.3">
      <c r="A3127">
        <v>3128</v>
      </c>
      <c r="B3127">
        <v>43</v>
      </c>
      <c r="C3127" t="s">
        <v>8</v>
      </c>
      <c r="D3127" t="s">
        <v>9</v>
      </c>
      <c r="E3127" t="s">
        <v>205</v>
      </c>
      <c r="F3127">
        <v>18</v>
      </c>
      <c r="G3127" s="1">
        <v>152560</v>
      </c>
      <c r="H3127" t="s">
        <v>32</v>
      </c>
      <c r="I3127" t="s">
        <v>33</v>
      </c>
    </row>
    <row r="3128" spans="1:9" x14ac:dyDescent="0.3">
      <c r="A3128">
        <v>3129</v>
      </c>
      <c r="B3128">
        <v>33</v>
      </c>
      <c r="C3128" t="s">
        <v>13</v>
      </c>
      <c r="D3128" t="s">
        <v>14</v>
      </c>
      <c r="E3128" t="s">
        <v>206</v>
      </c>
      <c r="F3128">
        <v>9</v>
      </c>
      <c r="G3128" s="1">
        <v>121432</v>
      </c>
      <c r="H3128" t="s">
        <v>20</v>
      </c>
      <c r="I3128" t="s">
        <v>12</v>
      </c>
    </row>
    <row r="3129" spans="1:9" x14ac:dyDescent="0.3">
      <c r="A3129">
        <v>3130</v>
      </c>
      <c r="B3129">
        <v>26</v>
      </c>
      <c r="C3129" t="s">
        <v>8</v>
      </c>
      <c r="D3129" t="s">
        <v>9</v>
      </c>
      <c r="E3129" t="s">
        <v>203</v>
      </c>
      <c r="F3129">
        <v>2</v>
      </c>
      <c r="G3129" s="1">
        <v>63789</v>
      </c>
      <c r="H3129" t="s">
        <v>20</v>
      </c>
      <c r="I3129" t="s">
        <v>56</v>
      </c>
    </row>
    <row r="3130" spans="1:9" x14ac:dyDescent="0.3">
      <c r="A3130">
        <v>3131</v>
      </c>
      <c r="B3130">
        <v>50</v>
      </c>
      <c r="C3130" t="s">
        <v>13</v>
      </c>
      <c r="D3130" t="s">
        <v>14</v>
      </c>
      <c r="E3130" t="s">
        <v>95</v>
      </c>
      <c r="F3130">
        <v>23</v>
      </c>
      <c r="G3130" s="1">
        <v>183690</v>
      </c>
      <c r="H3130" t="s">
        <v>27</v>
      </c>
      <c r="I3130" t="s">
        <v>28</v>
      </c>
    </row>
    <row r="3131" spans="1:9" x14ac:dyDescent="0.3">
      <c r="A3131">
        <v>3132</v>
      </c>
      <c r="B3131">
        <v>41</v>
      </c>
      <c r="C3131" t="s">
        <v>8</v>
      </c>
      <c r="D3131" t="s">
        <v>18</v>
      </c>
      <c r="E3131" t="s">
        <v>202</v>
      </c>
      <c r="F3131">
        <v>16</v>
      </c>
      <c r="G3131" s="1">
        <v>151310</v>
      </c>
      <c r="H3131" t="s">
        <v>32</v>
      </c>
      <c r="I3131" t="s">
        <v>23</v>
      </c>
    </row>
    <row r="3132" spans="1:9" x14ac:dyDescent="0.3">
      <c r="A3132">
        <v>3133</v>
      </c>
      <c r="B3132">
        <v>29</v>
      </c>
      <c r="C3132" t="s">
        <v>13</v>
      </c>
      <c r="D3132" t="s">
        <v>9</v>
      </c>
      <c r="E3132" t="s">
        <v>205</v>
      </c>
      <c r="F3132">
        <v>6</v>
      </c>
      <c r="G3132" s="1">
        <v>100358</v>
      </c>
      <c r="H3132" t="s">
        <v>20</v>
      </c>
      <c r="I3132" t="s">
        <v>12</v>
      </c>
    </row>
    <row r="3133" spans="1:9" x14ac:dyDescent="0.3">
      <c r="A3133">
        <v>3134</v>
      </c>
      <c r="B3133">
        <v>38</v>
      </c>
      <c r="C3133" t="s">
        <v>8</v>
      </c>
      <c r="D3133" t="s">
        <v>14</v>
      </c>
      <c r="E3133" t="s">
        <v>95</v>
      </c>
      <c r="F3133">
        <v>15</v>
      </c>
      <c r="G3133" s="1">
        <v>148437</v>
      </c>
      <c r="H3133" t="s">
        <v>11</v>
      </c>
      <c r="I3133" t="s">
        <v>12</v>
      </c>
    </row>
    <row r="3134" spans="1:9" x14ac:dyDescent="0.3">
      <c r="A3134">
        <v>3135</v>
      </c>
      <c r="B3134">
        <v>48</v>
      </c>
      <c r="C3134" t="s">
        <v>13</v>
      </c>
      <c r="D3134" t="s">
        <v>9</v>
      </c>
      <c r="E3134" t="s">
        <v>204</v>
      </c>
      <c r="F3134">
        <v>22</v>
      </c>
      <c r="G3134" s="1">
        <v>168691</v>
      </c>
      <c r="H3134" t="s">
        <v>32</v>
      </c>
      <c r="I3134" t="s">
        <v>23</v>
      </c>
    </row>
    <row r="3135" spans="1:9" x14ac:dyDescent="0.3">
      <c r="A3135">
        <v>3136</v>
      </c>
      <c r="B3135">
        <v>31</v>
      </c>
      <c r="C3135" t="s">
        <v>8</v>
      </c>
      <c r="D3135" t="s">
        <v>14</v>
      </c>
      <c r="E3135" t="s">
        <v>205</v>
      </c>
      <c r="F3135">
        <v>8</v>
      </c>
      <c r="H3135" t="s">
        <v>20</v>
      </c>
      <c r="I3135" t="s">
        <v>12</v>
      </c>
    </row>
    <row r="3136" spans="1:9" x14ac:dyDescent="0.3">
      <c r="A3136">
        <v>3137</v>
      </c>
      <c r="B3136">
        <v>28</v>
      </c>
      <c r="C3136" t="s">
        <v>8</v>
      </c>
      <c r="D3136" t="s">
        <v>9</v>
      </c>
      <c r="E3136" t="s">
        <v>34</v>
      </c>
      <c r="F3136">
        <v>1</v>
      </c>
      <c r="G3136" s="1">
        <v>50000</v>
      </c>
      <c r="H3136" t="s">
        <v>16</v>
      </c>
      <c r="I3136" t="s">
        <v>12</v>
      </c>
    </row>
    <row r="3137" spans="1:9" x14ac:dyDescent="0.3">
      <c r="A3137">
        <v>3138</v>
      </c>
      <c r="B3137">
        <v>32</v>
      </c>
      <c r="C3137" t="s">
        <v>13</v>
      </c>
      <c r="D3137" t="s">
        <v>14</v>
      </c>
      <c r="E3137" t="s">
        <v>25</v>
      </c>
      <c r="F3137">
        <v>5</v>
      </c>
      <c r="G3137" s="1">
        <v>100000</v>
      </c>
      <c r="H3137" t="s">
        <v>32</v>
      </c>
      <c r="I3137" t="s">
        <v>23</v>
      </c>
    </row>
    <row r="3138" spans="1:9" x14ac:dyDescent="0.3">
      <c r="A3138">
        <v>3139</v>
      </c>
      <c r="B3138">
        <v>26</v>
      </c>
      <c r="C3138" t="s">
        <v>8</v>
      </c>
      <c r="D3138" t="s">
        <v>9</v>
      </c>
      <c r="E3138" t="s">
        <v>10</v>
      </c>
      <c r="F3138">
        <v>2</v>
      </c>
      <c r="G3138" s="1">
        <v>60000</v>
      </c>
      <c r="H3138" t="s">
        <v>20</v>
      </c>
      <c r="I3138" t="s">
        <v>12</v>
      </c>
    </row>
    <row r="3139" spans="1:9" x14ac:dyDescent="0.3">
      <c r="A3139">
        <v>3140</v>
      </c>
      <c r="B3139">
        <v>33</v>
      </c>
      <c r="C3139" t="s">
        <v>13</v>
      </c>
      <c r="D3139" t="s">
        <v>14</v>
      </c>
      <c r="E3139" t="s">
        <v>15</v>
      </c>
      <c r="F3139">
        <v>6</v>
      </c>
      <c r="G3139" s="1">
        <v>90000</v>
      </c>
      <c r="H3139" t="s">
        <v>16</v>
      </c>
      <c r="I3139" t="s">
        <v>39</v>
      </c>
    </row>
    <row r="3140" spans="1:9" x14ac:dyDescent="0.3">
      <c r="A3140">
        <v>3141</v>
      </c>
      <c r="B3140">
        <v>29</v>
      </c>
      <c r="C3140" t="s">
        <v>8</v>
      </c>
      <c r="D3140" t="s">
        <v>9</v>
      </c>
      <c r="E3140" t="s">
        <v>207</v>
      </c>
      <c r="F3140">
        <v>3</v>
      </c>
      <c r="G3140" s="1">
        <v>70000</v>
      </c>
      <c r="H3140" t="s">
        <v>16</v>
      </c>
      <c r="I3140" t="s">
        <v>39</v>
      </c>
    </row>
    <row r="3141" spans="1:9" x14ac:dyDescent="0.3">
      <c r="A3141">
        <v>3142</v>
      </c>
      <c r="B3141">
        <v>42</v>
      </c>
      <c r="C3141" t="s">
        <v>8</v>
      </c>
      <c r="D3141" t="s">
        <v>18</v>
      </c>
      <c r="E3141" t="s">
        <v>208</v>
      </c>
      <c r="F3141">
        <v>12</v>
      </c>
      <c r="G3141" s="1">
        <v>170000</v>
      </c>
      <c r="H3141" t="s">
        <v>32</v>
      </c>
      <c r="I3141" t="s">
        <v>12</v>
      </c>
    </row>
    <row r="3142" spans="1:9" x14ac:dyDescent="0.3">
      <c r="A3142">
        <v>3143</v>
      </c>
      <c r="B3142">
        <v>36</v>
      </c>
      <c r="C3142" t="s">
        <v>13</v>
      </c>
      <c r="D3142" t="s">
        <v>14</v>
      </c>
      <c r="E3142" t="s">
        <v>60</v>
      </c>
      <c r="F3142">
        <v>8</v>
      </c>
      <c r="G3142" s="1">
        <v>130000</v>
      </c>
      <c r="H3142" t="s">
        <v>20</v>
      </c>
      <c r="I3142" t="s">
        <v>12</v>
      </c>
    </row>
    <row r="3143" spans="1:9" x14ac:dyDescent="0.3">
      <c r="A3143">
        <v>3144</v>
      </c>
      <c r="B3143">
        <v>27</v>
      </c>
      <c r="C3143" t="s">
        <v>8</v>
      </c>
      <c r="D3143" t="s">
        <v>9</v>
      </c>
      <c r="E3143" t="s">
        <v>34</v>
      </c>
      <c r="F3143">
        <v>1</v>
      </c>
      <c r="G3143" s="1">
        <v>50000</v>
      </c>
      <c r="H3143" t="s">
        <v>27</v>
      </c>
      <c r="I3143" t="s">
        <v>30</v>
      </c>
    </row>
    <row r="3144" spans="1:9" x14ac:dyDescent="0.3">
      <c r="A3144">
        <v>3145</v>
      </c>
      <c r="B3144">
        <v>34</v>
      </c>
      <c r="C3144" t="s">
        <v>13</v>
      </c>
      <c r="D3144" t="s">
        <v>14</v>
      </c>
      <c r="E3144" t="s">
        <v>25</v>
      </c>
      <c r="F3144">
        <v>7</v>
      </c>
      <c r="G3144" s="1">
        <v>120000</v>
      </c>
      <c r="H3144" t="s">
        <v>32</v>
      </c>
      <c r="I3144" t="s">
        <v>23</v>
      </c>
    </row>
    <row r="3145" spans="1:9" x14ac:dyDescent="0.3">
      <c r="A3145">
        <v>3146</v>
      </c>
      <c r="B3145">
        <v>29</v>
      </c>
      <c r="C3145" t="s">
        <v>8</v>
      </c>
      <c r="D3145" t="s">
        <v>9</v>
      </c>
      <c r="E3145" t="s">
        <v>10</v>
      </c>
      <c r="F3145">
        <v>4</v>
      </c>
      <c r="G3145" s="1">
        <v>80000</v>
      </c>
      <c r="H3145" t="s">
        <v>32</v>
      </c>
      <c r="I3145" t="s">
        <v>33</v>
      </c>
    </row>
    <row r="3146" spans="1:9" x14ac:dyDescent="0.3">
      <c r="A3146">
        <v>3147</v>
      </c>
      <c r="B3146">
        <v>41</v>
      </c>
      <c r="C3146" t="s">
        <v>13</v>
      </c>
      <c r="D3146" t="s">
        <v>18</v>
      </c>
      <c r="E3146" t="s">
        <v>84</v>
      </c>
      <c r="F3146">
        <v>16</v>
      </c>
      <c r="G3146" s="1">
        <v>200000</v>
      </c>
      <c r="H3146" t="s">
        <v>20</v>
      </c>
      <c r="I3146" t="s">
        <v>12</v>
      </c>
    </row>
    <row r="3147" spans="1:9" x14ac:dyDescent="0.3">
      <c r="A3147">
        <v>3148</v>
      </c>
      <c r="B3147">
        <v>34</v>
      </c>
      <c r="C3147" t="s">
        <v>8</v>
      </c>
      <c r="D3147" t="s">
        <v>14</v>
      </c>
      <c r="E3147" t="s">
        <v>15</v>
      </c>
      <c r="F3147">
        <v>8</v>
      </c>
      <c r="G3147" s="1">
        <v>100000</v>
      </c>
      <c r="H3147" t="s">
        <v>16</v>
      </c>
      <c r="I3147" t="s">
        <v>17</v>
      </c>
    </row>
    <row r="3148" spans="1:9" x14ac:dyDescent="0.3">
      <c r="A3148">
        <v>3149</v>
      </c>
      <c r="B3148">
        <v>24</v>
      </c>
      <c r="C3148" t="s">
        <v>13</v>
      </c>
      <c r="D3148" t="s">
        <v>9</v>
      </c>
      <c r="E3148" t="s">
        <v>34</v>
      </c>
      <c r="F3148">
        <v>2</v>
      </c>
      <c r="G3148" s="1">
        <v>55000</v>
      </c>
      <c r="H3148" t="s">
        <v>20</v>
      </c>
      <c r="I3148" t="s">
        <v>23</v>
      </c>
    </row>
    <row r="3149" spans="1:9" x14ac:dyDescent="0.3">
      <c r="A3149">
        <v>3150</v>
      </c>
      <c r="B3149">
        <v>36</v>
      </c>
      <c r="C3149" t="s">
        <v>8</v>
      </c>
      <c r="D3149" t="s">
        <v>18</v>
      </c>
      <c r="E3149" t="s">
        <v>208</v>
      </c>
      <c r="F3149">
        <v>12</v>
      </c>
      <c r="G3149" s="1">
        <v>170000</v>
      </c>
      <c r="H3149" t="s">
        <v>16</v>
      </c>
      <c r="I3149" t="s">
        <v>12</v>
      </c>
    </row>
    <row r="3150" spans="1:9" x14ac:dyDescent="0.3">
      <c r="A3150">
        <v>3151</v>
      </c>
      <c r="B3150">
        <v>30</v>
      </c>
      <c r="C3150" t="s">
        <v>13</v>
      </c>
      <c r="D3150" t="s">
        <v>9</v>
      </c>
      <c r="E3150" t="s">
        <v>10</v>
      </c>
      <c r="F3150">
        <v>5</v>
      </c>
      <c r="G3150" s="1">
        <v>90000</v>
      </c>
      <c r="H3150" t="s">
        <v>20</v>
      </c>
      <c r="I3150" t="s">
        <v>23</v>
      </c>
    </row>
    <row r="3151" spans="1:9" x14ac:dyDescent="0.3">
      <c r="A3151">
        <v>3152</v>
      </c>
      <c r="B3151">
        <v>29</v>
      </c>
      <c r="C3151" t="s">
        <v>8</v>
      </c>
      <c r="D3151" t="s">
        <v>9</v>
      </c>
      <c r="E3151" t="s">
        <v>207</v>
      </c>
      <c r="F3151">
        <v>4</v>
      </c>
      <c r="G3151" s="1">
        <v>80000</v>
      </c>
      <c r="H3151" t="s">
        <v>32</v>
      </c>
      <c r="I3151" t="s">
        <v>23</v>
      </c>
    </row>
    <row r="3152" spans="1:9" x14ac:dyDescent="0.3">
      <c r="A3152">
        <v>3153</v>
      </c>
      <c r="B3152">
        <v>42</v>
      </c>
      <c r="C3152" t="s">
        <v>8</v>
      </c>
      <c r="D3152" t="s">
        <v>14</v>
      </c>
      <c r="E3152" t="s">
        <v>25</v>
      </c>
      <c r="F3152">
        <v>14</v>
      </c>
      <c r="G3152" s="1">
        <v>180000</v>
      </c>
      <c r="H3152" t="s">
        <v>32</v>
      </c>
      <c r="I3152" t="s">
        <v>12</v>
      </c>
    </row>
    <row r="3153" spans="1:9" x14ac:dyDescent="0.3">
      <c r="A3153">
        <v>3154</v>
      </c>
      <c r="B3153">
        <v>26</v>
      </c>
      <c r="C3153" t="s">
        <v>8</v>
      </c>
      <c r="D3153" t="s">
        <v>9</v>
      </c>
      <c r="E3153" t="s">
        <v>34</v>
      </c>
      <c r="F3153">
        <v>2</v>
      </c>
      <c r="G3153" s="1">
        <v>60000</v>
      </c>
      <c r="H3153" t="s">
        <v>16</v>
      </c>
      <c r="I3153" t="s">
        <v>39</v>
      </c>
    </row>
    <row r="3154" spans="1:9" x14ac:dyDescent="0.3">
      <c r="A3154">
        <v>3155</v>
      </c>
      <c r="B3154">
        <v>35</v>
      </c>
      <c r="C3154" t="s">
        <v>13</v>
      </c>
      <c r="D3154" t="s">
        <v>14</v>
      </c>
      <c r="E3154" t="s">
        <v>15</v>
      </c>
      <c r="F3154">
        <v>9</v>
      </c>
      <c r="G3154" s="1">
        <v>120000</v>
      </c>
      <c r="H3154" t="s">
        <v>32</v>
      </c>
      <c r="I3154" t="s">
        <v>12</v>
      </c>
    </row>
    <row r="3155" spans="1:9" x14ac:dyDescent="0.3">
      <c r="A3155">
        <v>3156</v>
      </c>
      <c r="B3155">
        <v>27</v>
      </c>
      <c r="C3155" t="s">
        <v>13</v>
      </c>
      <c r="D3155" t="s">
        <v>9</v>
      </c>
      <c r="E3155" t="s">
        <v>10</v>
      </c>
      <c r="F3155">
        <v>3</v>
      </c>
      <c r="G3155" s="1">
        <v>70000</v>
      </c>
      <c r="H3155" t="s">
        <v>20</v>
      </c>
      <c r="I3155" t="s">
        <v>12</v>
      </c>
    </row>
    <row r="3156" spans="1:9" x14ac:dyDescent="0.3">
      <c r="A3156">
        <v>3157</v>
      </c>
      <c r="B3156">
        <v>48</v>
      </c>
      <c r="C3156" t="s">
        <v>8</v>
      </c>
      <c r="D3156" t="s">
        <v>18</v>
      </c>
      <c r="E3156" t="s">
        <v>208</v>
      </c>
      <c r="F3156">
        <v>18</v>
      </c>
      <c r="G3156" s="1">
        <v>210000</v>
      </c>
      <c r="H3156" t="s">
        <v>11</v>
      </c>
      <c r="I3156" t="s">
        <v>44</v>
      </c>
    </row>
    <row r="3157" spans="1:9" x14ac:dyDescent="0.3">
      <c r="A3157">
        <v>3158</v>
      </c>
      <c r="B3157">
        <v>34</v>
      </c>
      <c r="C3157" t="s">
        <v>8</v>
      </c>
      <c r="D3157" t="s">
        <v>14</v>
      </c>
      <c r="E3157" t="s">
        <v>60</v>
      </c>
      <c r="F3157">
        <v>9</v>
      </c>
      <c r="G3157" s="1">
        <v>140000</v>
      </c>
      <c r="H3157" t="s">
        <v>20</v>
      </c>
      <c r="I3157" t="s">
        <v>12</v>
      </c>
    </row>
    <row r="3158" spans="1:9" x14ac:dyDescent="0.3">
      <c r="A3158">
        <v>3159</v>
      </c>
      <c r="B3158">
        <v>23</v>
      </c>
      <c r="C3158" t="s">
        <v>13</v>
      </c>
      <c r="D3158" t="s">
        <v>9</v>
      </c>
      <c r="E3158" t="s">
        <v>10</v>
      </c>
      <c r="F3158">
        <v>1</v>
      </c>
      <c r="G3158" s="1">
        <v>50000</v>
      </c>
      <c r="H3158" t="s">
        <v>32</v>
      </c>
      <c r="I3158" t="s">
        <v>23</v>
      </c>
    </row>
    <row r="3159" spans="1:9" x14ac:dyDescent="0.3">
      <c r="A3159">
        <v>3160</v>
      </c>
      <c r="B3159">
        <v>32</v>
      </c>
      <c r="C3159" t="s">
        <v>8</v>
      </c>
      <c r="D3159" t="s">
        <v>14</v>
      </c>
      <c r="E3159" t="s">
        <v>25</v>
      </c>
      <c r="F3159">
        <v>7</v>
      </c>
      <c r="G3159" s="1">
        <v>110000</v>
      </c>
      <c r="H3159" t="s">
        <v>20</v>
      </c>
      <c r="I3159" t="s">
        <v>56</v>
      </c>
    </row>
    <row r="3160" spans="1:9" x14ac:dyDescent="0.3">
      <c r="A3160">
        <v>3161</v>
      </c>
      <c r="B3160">
        <v>25</v>
      </c>
      <c r="C3160" t="s">
        <v>13</v>
      </c>
      <c r="D3160" t="s">
        <v>14</v>
      </c>
      <c r="E3160" t="s">
        <v>10</v>
      </c>
      <c r="F3160">
        <v>2</v>
      </c>
      <c r="G3160" s="1">
        <v>60000</v>
      </c>
      <c r="H3160" t="s">
        <v>32</v>
      </c>
      <c r="I3160" t="s">
        <v>23</v>
      </c>
    </row>
    <row r="3161" spans="1:9" x14ac:dyDescent="0.3">
      <c r="A3161">
        <v>3162</v>
      </c>
      <c r="B3161">
        <v>37</v>
      </c>
      <c r="C3161" t="s">
        <v>8</v>
      </c>
      <c r="D3161" t="s">
        <v>9</v>
      </c>
      <c r="E3161" t="s">
        <v>15</v>
      </c>
      <c r="F3161">
        <v>11</v>
      </c>
      <c r="G3161" s="1">
        <v>160000</v>
      </c>
      <c r="H3161" t="s">
        <v>11</v>
      </c>
      <c r="I3161" t="s">
        <v>12</v>
      </c>
    </row>
    <row r="3162" spans="1:9" x14ac:dyDescent="0.3">
      <c r="A3162">
        <v>3163</v>
      </c>
      <c r="B3162">
        <v>28</v>
      </c>
      <c r="C3162" t="s">
        <v>8</v>
      </c>
      <c r="D3162" t="s">
        <v>9</v>
      </c>
      <c r="E3162" t="s">
        <v>10</v>
      </c>
      <c r="F3162">
        <v>4</v>
      </c>
      <c r="G3162" s="1">
        <v>75000</v>
      </c>
      <c r="H3162" t="s">
        <v>27</v>
      </c>
      <c r="I3162" t="s">
        <v>12</v>
      </c>
    </row>
    <row r="3163" spans="1:9" x14ac:dyDescent="0.3">
      <c r="A3163">
        <v>3164</v>
      </c>
      <c r="B3163">
        <v>41</v>
      </c>
      <c r="C3163" t="s">
        <v>13</v>
      </c>
      <c r="D3163" t="s">
        <v>18</v>
      </c>
      <c r="E3163" t="s">
        <v>208</v>
      </c>
      <c r="F3163">
        <v>16</v>
      </c>
      <c r="G3163" s="1">
        <v>200000</v>
      </c>
      <c r="H3163" t="s">
        <v>32</v>
      </c>
      <c r="I3163" t="s">
        <v>12</v>
      </c>
    </row>
    <row r="3164" spans="1:9" x14ac:dyDescent="0.3">
      <c r="A3164">
        <v>3165</v>
      </c>
      <c r="B3164">
        <v>34</v>
      </c>
      <c r="C3164" t="s">
        <v>8</v>
      </c>
      <c r="D3164" t="s">
        <v>14</v>
      </c>
      <c r="E3164" t="s">
        <v>15</v>
      </c>
      <c r="F3164">
        <v>8</v>
      </c>
      <c r="G3164" s="1">
        <v>100000</v>
      </c>
      <c r="H3164" t="s">
        <v>16</v>
      </c>
      <c r="I3164" t="s">
        <v>39</v>
      </c>
    </row>
    <row r="3165" spans="1:9" x14ac:dyDescent="0.3">
      <c r="A3165">
        <v>3166</v>
      </c>
      <c r="B3165">
        <v>24</v>
      </c>
      <c r="C3165" t="s">
        <v>13</v>
      </c>
      <c r="D3165" t="s">
        <v>9</v>
      </c>
      <c r="E3165" t="s">
        <v>34</v>
      </c>
      <c r="F3165">
        <v>2</v>
      </c>
      <c r="G3165" s="1">
        <v>55000</v>
      </c>
      <c r="H3165" t="s">
        <v>11</v>
      </c>
      <c r="I3165" t="s">
        <v>44</v>
      </c>
    </row>
    <row r="3166" spans="1:9" x14ac:dyDescent="0.3">
      <c r="A3166">
        <v>3167</v>
      </c>
      <c r="B3166">
        <v>36</v>
      </c>
      <c r="C3166" t="s">
        <v>8</v>
      </c>
      <c r="D3166" t="s">
        <v>18</v>
      </c>
      <c r="E3166" t="s">
        <v>84</v>
      </c>
      <c r="F3166">
        <v>12</v>
      </c>
      <c r="G3166" s="1">
        <v>170000</v>
      </c>
      <c r="H3166" t="s">
        <v>20</v>
      </c>
      <c r="I3166" t="s">
        <v>12</v>
      </c>
    </row>
    <row r="3167" spans="1:9" x14ac:dyDescent="0.3">
      <c r="A3167">
        <v>3168</v>
      </c>
      <c r="B3167">
        <v>30</v>
      </c>
      <c r="C3167" t="s">
        <v>13</v>
      </c>
      <c r="D3167" t="s">
        <v>9</v>
      </c>
      <c r="E3167" t="s">
        <v>10</v>
      </c>
      <c r="F3167">
        <v>5</v>
      </c>
      <c r="G3167" s="1">
        <v>90000</v>
      </c>
      <c r="H3167" t="s">
        <v>16</v>
      </c>
      <c r="I3167" t="s">
        <v>39</v>
      </c>
    </row>
    <row r="3168" spans="1:9" x14ac:dyDescent="0.3">
      <c r="A3168">
        <v>3169</v>
      </c>
      <c r="B3168">
        <v>29</v>
      </c>
      <c r="C3168" t="s">
        <v>8</v>
      </c>
      <c r="D3168" t="s">
        <v>9</v>
      </c>
      <c r="E3168" t="s">
        <v>207</v>
      </c>
      <c r="F3168">
        <v>4</v>
      </c>
      <c r="G3168" s="1">
        <v>80000</v>
      </c>
      <c r="H3168" t="s">
        <v>32</v>
      </c>
      <c r="I3168" t="s">
        <v>12</v>
      </c>
    </row>
    <row r="3169" spans="1:9" x14ac:dyDescent="0.3">
      <c r="A3169">
        <v>3170</v>
      </c>
      <c r="B3169">
        <v>42</v>
      </c>
      <c r="C3169" t="s">
        <v>8</v>
      </c>
      <c r="D3169" t="s">
        <v>14</v>
      </c>
      <c r="E3169" t="s">
        <v>25</v>
      </c>
      <c r="F3169">
        <v>14</v>
      </c>
      <c r="G3169" s="1">
        <v>180000</v>
      </c>
      <c r="H3169" t="s">
        <v>11</v>
      </c>
      <c r="I3169" t="s">
        <v>44</v>
      </c>
    </row>
    <row r="3170" spans="1:9" x14ac:dyDescent="0.3">
      <c r="A3170">
        <v>3171</v>
      </c>
      <c r="B3170">
        <v>26</v>
      </c>
      <c r="C3170" t="s">
        <v>8</v>
      </c>
      <c r="D3170" t="s">
        <v>9</v>
      </c>
      <c r="E3170" t="s">
        <v>34</v>
      </c>
      <c r="F3170">
        <v>2</v>
      </c>
      <c r="G3170" s="1">
        <v>60000</v>
      </c>
      <c r="H3170" t="s">
        <v>16</v>
      </c>
      <c r="I3170" t="s">
        <v>23</v>
      </c>
    </row>
    <row r="3171" spans="1:9" x14ac:dyDescent="0.3">
      <c r="A3171">
        <v>3172</v>
      </c>
      <c r="B3171">
        <v>35</v>
      </c>
      <c r="C3171" t="s">
        <v>13</v>
      </c>
      <c r="D3171" t="s">
        <v>14</v>
      </c>
      <c r="E3171" t="s">
        <v>15</v>
      </c>
      <c r="F3171">
        <v>9</v>
      </c>
      <c r="G3171" s="1">
        <v>120000</v>
      </c>
      <c r="H3171" t="s">
        <v>32</v>
      </c>
      <c r="I3171" t="s">
        <v>23</v>
      </c>
    </row>
    <row r="3172" spans="1:9" x14ac:dyDescent="0.3">
      <c r="A3172">
        <v>3173</v>
      </c>
      <c r="B3172">
        <v>27</v>
      </c>
      <c r="C3172" t="s">
        <v>13</v>
      </c>
      <c r="D3172" t="s">
        <v>9</v>
      </c>
      <c r="E3172" t="s">
        <v>10</v>
      </c>
      <c r="F3172">
        <v>3</v>
      </c>
      <c r="G3172" s="1">
        <v>70000</v>
      </c>
      <c r="H3172" t="s">
        <v>32</v>
      </c>
      <c r="I3172" t="s">
        <v>33</v>
      </c>
    </row>
    <row r="3173" spans="1:9" x14ac:dyDescent="0.3">
      <c r="A3173">
        <v>3174</v>
      </c>
      <c r="B3173">
        <v>48</v>
      </c>
      <c r="C3173" t="s">
        <v>8</v>
      </c>
      <c r="D3173" t="s">
        <v>18</v>
      </c>
      <c r="E3173" t="s">
        <v>208</v>
      </c>
      <c r="F3173">
        <v>18</v>
      </c>
      <c r="G3173" s="1">
        <v>210000</v>
      </c>
      <c r="H3173" t="s">
        <v>20</v>
      </c>
      <c r="I3173" t="s">
        <v>12</v>
      </c>
    </row>
    <row r="3174" spans="1:9" x14ac:dyDescent="0.3">
      <c r="A3174">
        <v>3175</v>
      </c>
      <c r="B3174">
        <v>34</v>
      </c>
      <c r="C3174" t="s">
        <v>8</v>
      </c>
      <c r="D3174" t="s">
        <v>14</v>
      </c>
      <c r="E3174" t="s">
        <v>60</v>
      </c>
      <c r="F3174">
        <v>9</v>
      </c>
      <c r="G3174" s="1">
        <v>140000</v>
      </c>
      <c r="H3174" t="s">
        <v>20</v>
      </c>
      <c r="I3174" t="s">
        <v>23</v>
      </c>
    </row>
    <row r="3175" spans="1:9" x14ac:dyDescent="0.3">
      <c r="A3175">
        <v>3176</v>
      </c>
      <c r="B3175">
        <v>23</v>
      </c>
      <c r="C3175" t="s">
        <v>13</v>
      </c>
      <c r="D3175" t="s">
        <v>9</v>
      </c>
      <c r="E3175" t="s">
        <v>10</v>
      </c>
      <c r="F3175">
        <v>1</v>
      </c>
      <c r="G3175" s="1">
        <v>50000</v>
      </c>
      <c r="H3175" t="s">
        <v>11</v>
      </c>
      <c r="I3175" t="s">
        <v>35</v>
      </c>
    </row>
    <row r="3176" spans="1:9" x14ac:dyDescent="0.3">
      <c r="A3176">
        <v>3177</v>
      </c>
      <c r="B3176">
        <v>32</v>
      </c>
      <c r="C3176" t="s">
        <v>8</v>
      </c>
      <c r="D3176" t="s">
        <v>14</v>
      </c>
      <c r="E3176" t="s">
        <v>25</v>
      </c>
      <c r="F3176">
        <v>7</v>
      </c>
      <c r="G3176" s="1">
        <v>110000</v>
      </c>
      <c r="H3176" t="s">
        <v>32</v>
      </c>
      <c r="I3176" t="s">
        <v>12</v>
      </c>
    </row>
    <row r="3177" spans="1:9" x14ac:dyDescent="0.3">
      <c r="A3177">
        <v>3178</v>
      </c>
      <c r="B3177">
        <v>25</v>
      </c>
      <c r="C3177" t="s">
        <v>13</v>
      </c>
      <c r="D3177" t="s">
        <v>14</v>
      </c>
      <c r="E3177" t="s">
        <v>10</v>
      </c>
      <c r="F3177">
        <v>2</v>
      </c>
      <c r="G3177" s="1">
        <v>60000</v>
      </c>
      <c r="H3177" t="s">
        <v>11</v>
      </c>
      <c r="I3177" t="s">
        <v>35</v>
      </c>
    </row>
    <row r="3178" spans="1:9" x14ac:dyDescent="0.3">
      <c r="A3178">
        <v>3179</v>
      </c>
      <c r="B3178">
        <v>37</v>
      </c>
      <c r="C3178" t="s">
        <v>8</v>
      </c>
      <c r="D3178" t="s">
        <v>9</v>
      </c>
      <c r="E3178" t="s">
        <v>15</v>
      </c>
      <c r="F3178">
        <v>11</v>
      </c>
      <c r="G3178" s="1">
        <v>160000</v>
      </c>
      <c r="H3178" t="s">
        <v>11</v>
      </c>
      <c r="I3178" t="s">
        <v>12</v>
      </c>
    </row>
    <row r="3179" spans="1:9" x14ac:dyDescent="0.3">
      <c r="A3179">
        <v>3180</v>
      </c>
      <c r="B3179">
        <v>28</v>
      </c>
      <c r="C3179" t="s">
        <v>8</v>
      </c>
      <c r="D3179" t="s">
        <v>9</v>
      </c>
      <c r="E3179" t="s">
        <v>10</v>
      </c>
      <c r="F3179">
        <v>4</v>
      </c>
      <c r="G3179" s="1">
        <v>75000</v>
      </c>
      <c r="H3179" t="s">
        <v>27</v>
      </c>
      <c r="I3179" t="s">
        <v>12</v>
      </c>
    </row>
    <row r="3180" spans="1:9" x14ac:dyDescent="0.3">
      <c r="A3180">
        <v>3181</v>
      </c>
      <c r="B3180">
        <v>41</v>
      </c>
      <c r="C3180" t="s">
        <v>13</v>
      </c>
      <c r="D3180" t="s">
        <v>18</v>
      </c>
      <c r="E3180" t="s">
        <v>208</v>
      </c>
      <c r="F3180">
        <v>16</v>
      </c>
      <c r="G3180" s="1">
        <v>200000</v>
      </c>
      <c r="H3180" t="s">
        <v>27</v>
      </c>
      <c r="I3180" t="s">
        <v>30</v>
      </c>
    </row>
    <row r="3181" spans="1:9" x14ac:dyDescent="0.3">
      <c r="A3181">
        <v>3182</v>
      </c>
      <c r="B3181">
        <v>34</v>
      </c>
      <c r="C3181" t="s">
        <v>8</v>
      </c>
      <c r="D3181" t="s">
        <v>14</v>
      </c>
      <c r="E3181" t="s">
        <v>15</v>
      </c>
      <c r="F3181">
        <v>8</v>
      </c>
      <c r="G3181" s="1">
        <v>100000</v>
      </c>
      <c r="H3181" t="s">
        <v>11</v>
      </c>
      <c r="I3181" t="s">
        <v>44</v>
      </c>
    </row>
    <row r="3182" spans="1:9" x14ac:dyDescent="0.3">
      <c r="A3182">
        <v>3183</v>
      </c>
      <c r="B3182">
        <v>24</v>
      </c>
      <c r="C3182" t="s">
        <v>13</v>
      </c>
      <c r="D3182" t="s">
        <v>9</v>
      </c>
      <c r="E3182" t="s">
        <v>34</v>
      </c>
      <c r="F3182">
        <v>2</v>
      </c>
      <c r="G3182" s="1">
        <v>55000</v>
      </c>
      <c r="H3182" t="s">
        <v>11</v>
      </c>
      <c r="I3182" t="s">
        <v>44</v>
      </c>
    </row>
    <row r="3183" spans="1:9" x14ac:dyDescent="0.3">
      <c r="A3183">
        <v>3184</v>
      </c>
      <c r="B3183">
        <v>36</v>
      </c>
      <c r="C3183" t="s">
        <v>8</v>
      </c>
      <c r="D3183" t="s">
        <v>18</v>
      </c>
      <c r="E3183" t="s">
        <v>84</v>
      </c>
      <c r="F3183">
        <v>12</v>
      </c>
      <c r="G3183" s="1">
        <v>170000</v>
      </c>
      <c r="H3183" t="s">
        <v>32</v>
      </c>
      <c r="I3183" t="s">
        <v>23</v>
      </c>
    </row>
    <row r="3184" spans="1:9" x14ac:dyDescent="0.3">
      <c r="A3184">
        <v>3185</v>
      </c>
      <c r="B3184">
        <v>30</v>
      </c>
      <c r="C3184" t="s">
        <v>13</v>
      </c>
      <c r="D3184" t="s">
        <v>9</v>
      </c>
      <c r="E3184" t="s">
        <v>10</v>
      </c>
      <c r="F3184">
        <v>5</v>
      </c>
      <c r="G3184" s="1">
        <v>90000</v>
      </c>
      <c r="H3184" t="s">
        <v>16</v>
      </c>
      <c r="I3184" t="s">
        <v>23</v>
      </c>
    </row>
    <row r="3185" spans="1:9" x14ac:dyDescent="0.3">
      <c r="A3185">
        <v>3186</v>
      </c>
      <c r="B3185">
        <v>29</v>
      </c>
      <c r="C3185" t="s">
        <v>8</v>
      </c>
      <c r="D3185" t="s">
        <v>9</v>
      </c>
      <c r="E3185" t="s">
        <v>207</v>
      </c>
      <c r="F3185">
        <v>4</v>
      </c>
      <c r="G3185" s="1">
        <v>80000</v>
      </c>
      <c r="H3185" t="s">
        <v>20</v>
      </c>
      <c r="I3185" t="s">
        <v>23</v>
      </c>
    </row>
    <row r="3186" spans="1:9" x14ac:dyDescent="0.3">
      <c r="A3186">
        <v>3187</v>
      </c>
      <c r="B3186">
        <v>42</v>
      </c>
      <c r="C3186" t="s">
        <v>8</v>
      </c>
      <c r="D3186" t="s">
        <v>14</v>
      </c>
      <c r="E3186" t="s">
        <v>25</v>
      </c>
      <c r="F3186">
        <v>14</v>
      </c>
      <c r="G3186" s="1">
        <v>180000</v>
      </c>
      <c r="H3186" t="s">
        <v>32</v>
      </c>
      <c r="I3186" t="s">
        <v>23</v>
      </c>
    </row>
    <row r="3187" spans="1:9" x14ac:dyDescent="0.3">
      <c r="A3187">
        <v>3188</v>
      </c>
      <c r="B3187">
        <v>26</v>
      </c>
      <c r="C3187" t="s">
        <v>8</v>
      </c>
      <c r="D3187" t="s">
        <v>9</v>
      </c>
      <c r="E3187" t="s">
        <v>34</v>
      </c>
      <c r="F3187">
        <v>2</v>
      </c>
      <c r="G3187" s="1">
        <v>60000</v>
      </c>
      <c r="H3187" t="s">
        <v>32</v>
      </c>
      <c r="I3187" t="s">
        <v>23</v>
      </c>
    </row>
    <row r="3188" spans="1:9" x14ac:dyDescent="0.3">
      <c r="A3188">
        <v>3189</v>
      </c>
      <c r="B3188">
        <v>35</v>
      </c>
      <c r="C3188" t="s">
        <v>13</v>
      </c>
      <c r="D3188" t="s">
        <v>14</v>
      </c>
      <c r="E3188" t="s">
        <v>15</v>
      </c>
      <c r="F3188">
        <v>9</v>
      </c>
      <c r="G3188" s="1">
        <v>120000</v>
      </c>
      <c r="H3188" t="s">
        <v>16</v>
      </c>
      <c r="I3188" t="s">
        <v>17</v>
      </c>
    </row>
    <row r="3189" spans="1:9" x14ac:dyDescent="0.3">
      <c r="A3189">
        <v>3190</v>
      </c>
      <c r="B3189">
        <v>27</v>
      </c>
      <c r="C3189" t="s">
        <v>13</v>
      </c>
      <c r="D3189" t="s">
        <v>9</v>
      </c>
      <c r="E3189" t="s">
        <v>10</v>
      </c>
      <c r="F3189">
        <v>3</v>
      </c>
      <c r="G3189" s="1">
        <v>70000</v>
      </c>
      <c r="H3189" t="s">
        <v>27</v>
      </c>
      <c r="I3189" t="s">
        <v>30</v>
      </c>
    </row>
    <row r="3190" spans="1:9" x14ac:dyDescent="0.3">
      <c r="A3190">
        <v>3191</v>
      </c>
      <c r="B3190">
        <v>48</v>
      </c>
      <c r="C3190" t="s">
        <v>8</v>
      </c>
      <c r="D3190" t="s">
        <v>18</v>
      </c>
      <c r="E3190" t="s">
        <v>208</v>
      </c>
      <c r="F3190">
        <v>18</v>
      </c>
      <c r="G3190" s="1">
        <v>210000</v>
      </c>
      <c r="H3190" t="s">
        <v>11</v>
      </c>
      <c r="I3190" t="s">
        <v>44</v>
      </c>
    </row>
    <row r="3191" spans="1:9" x14ac:dyDescent="0.3">
      <c r="A3191">
        <v>3192</v>
      </c>
      <c r="B3191">
        <v>34</v>
      </c>
      <c r="C3191" t="s">
        <v>8</v>
      </c>
      <c r="D3191" t="s">
        <v>14</v>
      </c>
      <c r="E3191" t="s">
        <v>60</v>
      </c>
      <c r="F3191">
        <v>9</v>
      </c>
      <c r="G3191" s="1">
        <v>140000</v>
      </c>
      <c r="H3191" t="s">
        <v>16</v>
      </c>
      <c r="I3191" t="s">
        <v>23</v>
      </c>
    </row>
    <row r="3192" spans="1:9" x14ac:dyDescent="0.3">
      <c r="A3192">
        <v>3193</v>
      </c>
      <c r="B3192">
        <v>23</v>
      </c>
      <c r="C3192" t="s">
        <v>13</v>
      </c>
      <c r="D3192" t="s">
        <v>9</v>
      </c>
      <c r="E3192" t="s">
        <v>10</v>
      </c>
      <c r="F3192">
        <v>1</v>
      </c>
      <c r="G3192" s="1">
        <v>50000</v>
      </c>
      <c r="H3192" t="s">
        <v>27</v>
      </c>
      <c r="I3192" t="s">
        <v>28</v>
      </c>
    </row>
    <row r="3193" spans="1:9" x14ac:dyDescent="0.3">
      <c r="A3193">
        <v>3194</v>
      </c>
      <c r="B3193">
        <v>32</v>
      </c>
      <c r="C3193" t="s">
        <v>8</v>
      </c>
      <c r="D3193" t="s">
        <v>14</v>
      </c>
      <c r="E3193" t="s">
        <v>25</v>
      </c>
      <c r="F3193">
        <v>7</v>
      </c>
      <c r="G3193" s="1">
        <v>110000</v>
      </c>
      <c r="H3193" t="s">
        <v>20</v>
      </c>
      <c r="I3193" t="s">
        <v>23</v>
      </c>
    </row>
    <row r="3194" spans="1:9" x14ac:dyDescent="0.3">
      <c r="A3194">
        <v>3195</v>
      </c>
      <c r="B3194">
        <v>25</v>
      </c>
      <c r="C3194" t="s">
        <v>13</v>
      </c>
      <c r="D3194" t="s">
        <v>14</v>
      </c>
      <c r="E3194" t="s">
        <v>10</v>
      </c>
      <c r="F3194">
        <v>2</v>
      </c>
      <c r="G3194" s="1">
        <v>60000</v>
      </c>
      <c r="H3194" t="s">
        <v>27</v>
      </c>
      <c r="I3194" t="s">
        <v>28</v>
      </c>
    </row>
    <row r="3195" spans="1:9" x14ac:dyDescent="0.3">
      <c r="A3195">
        <v>3196</v>
      </c>
      <c r="B3195">
        <v>37</v>
      </c>
      <c r="C3195" t="s">
        <v>8</v>
      </c>
      <c r="D3195" t="s">
        <v>9</v>
      </c>
      <c r="E3195" t="s">
        <v>15</v>
      </c>
      <c r="F3195">
        <v>11</v>
      </c>
      <c r="G3195" s="1">
        <v>160000</v>
      </c>
      <c r="H3195" t="s">
        <v>20</v>
      </c>
      <c r="I3195" t="s">
        <v>12</v>
      </c>
    </row>
    <row r="3196" spans="1:9" x14ac:dyDescent="0.3">
      <c r="A3196">
        <v>3197</v>
      </c>
      <c r="B3196">
        <v>28</v>
      </c>
      <c r="C3196" t="s">
        <v>8</v>
      </c>
      <c r="D3196" t="s">
        <v>9</v>
      </c>
      <c r="E3196" t="s">
        <v>10</v>
      </c>
      <c r="F3196">
        <v>4</v>
      </c>
      <c r="G3196" s="1">
        <v>75000</v>
      </c>
      <c r="H3196" t="s">
        <v>11</v>
      </c>
      <c r="I3196" t="s">
        <v>23</v>
      </c>
    </row>
    <row r="3197" spans="1:9" x14ac:dyDescent="0.3">
      <c r="A3197">
        <v>3198</v>
      </c>
      <c r="B3197">
        <v>41</v>
      </c>
      <c r="C3197" t="s">
        <v>13</v>
      </c>
      <c r="D3197" t="s">
        <v>18</v>
      </c>
      <c r="E3197" t="s">
        <v>208</v>
      </c>
      <c r="F3197">
        <v>16</v>
      </c>
      <c r="G3197" s="1">
        <v>200000</v>
      </c>
      <c r="H3197" t="s">
        <v>16</v>
      </c>
      <c r="I3197" t="s">
        <v>12</v>
      </c>
    </row>
    <row r="3198" spans="1:9" x14ac:dyDescent="0.3">
      <c r="A3198">
        <v>3199</v>
      </c>
      <c r="B3198">
        <v>34</v>
      </c>
      <c r="C3198" t="s">
        <v>8</v>
      </c>
      <c r="D3198" t="s">
        <v>14</v>
      </c>
      <c r="E3198" t="s">
        <v>15</v>
      </c>
      <c r="F3198">
        <v>8</v>
      </c>
      <c r="G3198" s="1">
        <v>100000</v>
      </c>
      <c r="H3198" t="s">
        <v>20</v>
      </c>
      <c r="I3198" t="s">
        <v>23</v>
      </c>
    </row>
    <row r="3199" spans="1:9" x14ac:dyDescent="0.3">
      <c r="A3199">
        <v>3200</v>
      </c>
      <c r="B3199">
        <v>24</v>
      </c>
      <c r="C3199" t="s">
        <v>13</v>
      </c>
      <c r="D3199" t="s">
        <v>9</v>
      </c>
      <c r="E3199" t="s">
        <v>34</v>
      </c>
      <c r="F3199">
        <v>2</v>
      </c>
      <c r="G3199" s="1">
        <v>55000</v>
      </c>
      <c r="H3199" t="s">
        <v>16</v>
      </c>
      <c r="I3199" t="s">
        <v>12</v>
      </c>
    </row>
    <row r="3200" spans="1:9" x14ac:dyDescent="0.3">
      <c r="A3200">
        <v>3201</v>
      </c>
      <c r="B3200">
        <v>36</v>
      </c>
      <c r="C3200" t="s">
        <v>8</v>
      </c>
      <c r="D3200" t="s">
        <v>18</v>
      </c>
      <c r="E3200" t="s">
        <v>84</v>
      </c>
      <c r="F3200">
        <v>12</v>
      </c>
      <c r="G3200" s="1">
        <v>170000</v>
      </c>
      <c r="H3200" t="s">
        <v>20</v>
      </c>
      <c r="I3200" t="s">
        <v>56</v>
      </c>
    </row>
    <row r="3201" spans="1:9" x14ac:dyDescent="0.3">
      <c r="A3201">
        <v>3202</v>
      </c>
      <c r="B3201">
        <v>30</v>
      </c>
      <c r="C3201" t="s">
        <v>13</v>
      </c>
      <c r="D3201" t="s">
        <v>9</v>
      </c>
      <c r="E3201" t="s">
        <v>10</v>
      </c>
      <c r="F3201">
        <v>5</v>
      </c>
      <c r="G3201" s="1">
        <v>90000</v>
      </c>
      <c r="H3201" t="s">
        <v>16</v>
      </c>
      <c r="I3201" t="s">
        <v>23</v>
      </c>
    </row>
    <row r="3202" spans="1:9" x14ac:dyDescent="0.3">
      <c r="A3202">
        <v>3203</v>
      </c>
      <c r="B3202">
        <v>29</v>
      </c>
      <c r="C3202" t="s">
        <v>8</v>
      </c>
      <c r="D3202" t="s">
        <v>9</v>
      </c>
      <c r="E3202" t="s">
        <v>207</v>
      </c>
      <c r="F3202">
        <v>4</v>
      </c>
      <c r="G3202" s="1">
        <v>80000</v>
      </c>
      <c r="H3202" t="s">
        <v>27</v>
      </c>
      <c r="I3202" t="s">
        <v>30</v>
      </c>
    </row>
    <row r="3203" spans="1:9" x14ac:dyDescent="0.3">
      <c r="A3203">
        <v>3204</v>
      </c>
      <c r="B3203">
        <v>42</v>
      </c>
      <c r="C3203" t="s">
        <v>8</v>
      </c>
      <c r="D3203" t="s">
        <v>14</v>
      </c>
      <c r="E3203" t="s">
        <v>25</v>
      </c>
      <c r="F3203">
        <v>14</v>
      </c>
      <c r="G3203" s="1">
        <v>180000</v>
      </c>
      <c r="H3203" t="s">
        <v>16</v>
      </c>
      <c r="I3203" t="s">
        <v>23</v>
      </c>
    </row>
    <row r="3204" spans="1:9" x14ac:dyDescent="0.3">
      <c r="A3204">
        <v>3205</v>
      </c>
      <c r="B3204">
        <v>26</v>
      </c>
      <c r="C3204" t="s">
        <v>8</v>
      </c>
      <c r="D3204" t="s">
        <v>9</v>
      </c>
      <c r="E3204" t="s">
        <v>34</v>
      </c>
      <c r="F3204">
        <v>2</v>
      </c>
      <c r="G3204" s="1">
        <v>60000</v>
      </c>
      <c r="H3204" t="s">
        <v>32</v>
      </c>
      <c r="I3204" t="s">
        <v>12</v>
      </c>
    </row>
    <row r="3205" spans="1:9" x14ac:dyDescent="0.3">
      <c r="A3205">
        <v>3206</v>
      </c>
      <c r="B3205">
        <v>35</v>
      </c>
      <c r="C3205" t="s">
        <v>13</v>
      </c>
      <c r="D3205" t="s">
        <v>14</v>
      </c>
      <c r="E3205" t="s">
        <v>15</v>
      </c>
      <c r="F3205">
        <v>9</v>
      </c>
      <c r="G3205" s="1">
        <v>120000</v>
      </c>
      <c r="H3205" t="s">
        <v>11</v>
      </c>
      <c r="I3205" t="s">
        <v>23</v>
      </c>
    </row>
    <row r="3206" spans="1:9" x14ac:dyDescent="0.3">
      <c r="A3206">
        <v>3207</v>
      </c>
      <c r="B3206">
        <v>27</v>
      </c>
      <c r="C3206" t="s">
        <v>13</v>
      </c>
      <c r="D3206" t="s">
        <v>9</v>
      </c>
      <c r="E3206" t="s">
        <v>10</v>
      </c>
      <c r="F3206">
        <v>3</v>
      </c>
      <c r="G3206" s="1">
        <v>70000</v>
      </c>
      <c r="H3206" t="s">
        <v>11</v>
      </c>
      <c r="I3206" t="s">
        <v>35</v>
      </c>
    </row>
    <row r="3207" spans="1:9" x14ac:dyDescent="0.3">
      <c r="A3207">
        <v>3208</v>
      </c>
      <c r="B3207">
        <v>48</v>
      </c>
      <c r="C3207" t="s">
        <v>8</v>
      </c>
      <c r="D3207" t="s">
        <v>18</v>
      </c>
      <c r="E3207" t="s">
        <v>208</v>
      </c>
      <c r="F3207">
        <v>18</v>
      </c>
      <c r="G3207" s="1">
        <v>210000</v>
      </c>
      <c r="H3207" t="s">
        <v>32</v>
      </c>
      <c r="I3207" t="s">
        <v>23</v>
      </c>
    </row>
    <row r="3208" spans="1:9" x14ac:dyDescent="0.3">
      <c r="A3208">
        <v>3209</v>
      </c>
      <c r="B3208">
        <v>34</v>
      </c>
      <c r="C3208" t="s">
        <v>8</v>
      </c>
      <c r="D3208" t="s">
        <v>14</v>
      </c>
      <c r="E3208" t="s">
        <v>60</v>
      </c>
      <c r="F3208">
        <v>9</v>
      </c>
      <c r="G3208" s="1">
        <v>140000</v>
      </c>
      <c r="H3208" t="s">
        <v>32</v>
      </c>
      <c r="I3208" t="s">
        <v>33</v>
      </c>
    </row>
    <row r="3209" spans="1:9" x14ac:dyDescent="0.3">
      <c r="A3209">
        <v>3210</v>
      </c>
      <c r="B3209">
        <v>23</v>
      </c>
      <c r="C3209" t="s">
        <v>13</v>
      </c>
      <c r="D3209" t="s">
        <v>9</v>
      </c>
      <c r="E3209" t="s">
        <v>10</v>
      </c>
      <c r="F3209">
        <v>1</v>
      </c>
      <c r="G3209" s="1">
        <v>50000</v>
      </c>
      <c r="H3209" t="s">
        <v>11</v>
      </c>
      <c r="I3209" t="s">
        <v>44</v>
      </c>
    </row>
    <row r="3210" spans="1:9" x14ac:dyDescent="0.3">
      <c r="A3210">
        <v>3211</v>
      </c>
      <c r="B3210">
        <v>32</v>
      </c>
      <c r="C3210" t="s">
        <v>8</v>
      </c>
      <c r="D3210" t="s">
        <v>14</v>
      </c>
      <c r="E3210" t="s">
        <v>25</v>
      </c>
      <c r="F3210">
        <v>7</v>
      </c>
      <c r="G3210" s="1">
        <v>110000</v>
      </c>
      <c r="H3210" t="s">
        <v>20</v>
      </c>
      <c r="I3210" t="s">
        <v>12</v>
      </c>
    </row>
    <row r="3211" spans="1:9" x14ac:dyDescent="0.3">
      <c r="A3211">
        <v>3212</v>
      </c>
      <c r="B3211">
        <v>25</v>
      </c>
      <c r="C3211" t="s">
        <v>13</v>
      </c>
      <c r="D3211" t="s">
        <v>14</v>
      </c>
      <c r="E3211" t="s">
        <v>10</v>
      </c>
      <c r="F3211">
        <v>2</v>
      </c>
      <c r="G3211" s="1">
        <v>60000</v>
      </c>
      <c r="H3211" t="s">
        <v>16</v>
      </c>
      <c r="I3211" t="s">
        <v>39</v>
      </c>
    </row>
    <row r="3212" spans="1:9" x14ac:dyDescent="0.3">
      <c r="A3212">
        <v>3213</v>
      </c>
      <c r="B3212">
        <v>37</v>
      </c>
      <c r="C3212" t="s">
        <v>8</v>
      </c>
      <c r="D3212" t="s">
        <v>9</v>
      </c>
      <c r="E3212" t="s">
        <v>15</v>
      </c>
      <c r="F3212">
        <v>11</v>
      </c>
      <c r="G3212" s="1">
        <v>160000</v>
      </c>
      <c r="H3212" t="s">
        <v>27</v>
      </c>
      <c r="I3212" t="s">
        <v>12</v>
      </c>
    </row>
    <row r="3213" spans="1:9" x14ac:dyDescent="0.3">
      <c r="A3213">
        <v>3214</v>
      </c>
      <c r="B3213">
        <v>28</v>
      </c>
      <c r="C3213" t="s">
        <v>8</v>
      </c>
      <c r="D3213" t="s">
        <v>9</v>
      </c>
      <c r="E3213" t="s">
        <v>10</v>
      </c>
      <c r="F3213">
        <v>4</v>
      </c>
      <c r="G3213" s="1">
        <v>75000</v>
      </c>
      <c r="H3213" t="s">
        <v>20</v>
      </c>
      <c r="I3213" t="s">
        <v>23</v>
      </c>
    </row>
    <row r="3214" spans="1:9" x14ac:dyDescent="0.3">
      <c r="A3214">
        <v>3215</v>
      </c>
      <c r="B3214">
        <v>41</v>
      </c>
      <c r="C3214" t="s">
        <v>13</v>
      </c>
      <c r="D3214" t="s">
        <v>18</v>
      </c>
      <c r="E3214" t="s">
        <v>208</v>
      </c>
      <c r="F3214">
        <v>16</v>
      </c>
      <c r="G3214" s="1">
        <v>200000</v>
      </c>
      <c r="H3214" t="s">
        <v>11</v>
      </c>
      <c r="I3214" t="s">
        <v>12</v>
      </c>
    </row>
    <row r="3215" spans="1:9" x14ac:dyDescent="0.3">
      <c r="A3215">
        <v>3216</v>
      </c>
      <c r="B3215">
        <v>34</v>
      </c>
      <c r="C3215" t="s">
        <v>8</v>
      </c>
      <c r="D3215" t="s">
        <v>14</v>
      </c>
      <c r="E3215" t="s">
        <v>15</v>
      </c>
      <c r="F3215">
        <v>8</v>
      </c>
      <c r="G3215" s="1">
        <v>100000</v>
      </c>
      <c r="H3215" t="s">
        <v>32</v>
      </c>
      <c r="I3215" t="s">
        <v>33</v>
      </c>
    </row>
    <row r="3216" spans="1:9" x14ac:dyDescent="0.3">
      <c r="A3216">
        <v>3217</v>
      </c>
      <c r="B3216">
        <v>24</v>
      </c>
      <c r="C3216" t="s">
        <v>13</v>
      </c>
      <c r="D3216" t="s">
        <v>9</v>
      </c>
      <c r="E3216" t="s">
        <v>34</v>
      </c>
      <c r="F3216">
        <v>2</v>
      </c>
      <c r="G3216" s="1">
        <v>55000</v>
      </c>
      <c r="H3216" t="s">
        <v>27</v>
      </c>
      <c r="I3216" t="s">
        <v>30</v>
      </c>
    </row>
    <row r="3217" spans="1:9" x14ac:dyDescent="0.3">
      <c r="A3217">
        <v>3218</v>
      </c>
      <c r="B3217">
        <v>36</v>
      </c>
      <c r="C3217" t="s">
        <v>8</v>
      </c>
      <c r="D3217" t="s">
        <v>18</v>
      </c>
      <c r="E3217" t="s">
        <v>84</v>
      </c>
      <c r="F3217">
        <v>12</v>
      </c>
      <c r="G3217" s="1">
        <v>170000</v>
      </c>
      <c r="H3217" t="s">
        <v>20</v>
      </c>
      <c r="I3217" t="s">
        <v>56</v>
      </c>
    </row>
    <row r="3218" spans="1:9" x14ac:dyDescent="0.3">
      <c r="A3218">
        <v>3219</v>
      </c>
      <c r="B3218">
        <v>30</v>
      </c>
      <c r="C3218" t="s">
        <v>13</v>
      </c>
      <c r="D3218" t="s">
        <v>9</v>
      </c>
      <c r="E3218" t="s">
        <v>10</v>
      </c>
      <c r="F3218">
        <v>5</v>
      </c>
      <c r="G3218" s="1">
        <v>90000</v>
      </c>
      <c r="H3218" t="s">
        <v>16</v>
      </c>
      <c r="I3218" t="s">
        <v>12</v>
      </c>
    </row>
    <row r="3219" spans="1:9" x14ac:dyDescent="0.3">
      <c r="A3219">
        <v>3220</v>
      </c>
      <c r="B3219">
        <v>29</v>
      </c>
      <c r="C3219" t="s">
        <v>8</v>
      </c>
      <c r="D3219" t="s">
        <v>9</v>
      </c>
      <c r="E3219" t="s">
        <v>207</v>
      </c>
      <c r="F3219">
        <v>4</v>
      </c>
      <c r="G3219" s="1">
        <v>80000</v>
      </c>
      <c r="H3219" t="s">
        <v>27</v>
      </c>
      <c r="I3219" t="s">
        <v>30</v>
      </c>
    </row>
    <row r="3220" spans="1:9" x14ac:dyDescent="0.3">
      <c r="A3220">
        <v>3221</v>
      </c>
      <c r="B3220">
        <v>42</v>
      </c>
      <c r="C3220" t="s">
        <v>8</v>
      </c>
      <c r="D3220" t="s">
        <v>14</v>
      </c>
      <c r="E3220" t="s">
        <v>25</v>
      </c>
      <c r="F3220">
        <v>14</v>
      </c>
      <c r="G3220" s="1">
        <v>180000</v>
      </c>
      <c r="H3220" t="s">
        <v>16</v>
      </c>
      <c r="I3220" t="s">
        <v>12</v>
      </c>
    </row>
    <row r="3221" spans="1:9" x14ac:dyDescent="0.3">
      <c r="A3221">
        <v>3222</v>
      </c>
      <c r="B3221">
        <v>26</v>
      </c>
      <c r="C3221" t="s">
        <v>8</v>
      </c>
      <c r="D3221" t="s">
        <v>9</v>
      </c>
      <c r="E3221" t="s">
        <v>34</v>
      </c>
      <c r="F3221">
        <v>2</v>
      </c>
      <c r="G3221" s="1">
        <v>60000</v>
      </c>
      <c r="H3221" t="s">
        <v>16</v>
      </c>
      <c r="I3221" t="s">
        <v>39</v>
      </c>
    </row>
    <row r="3222" spans="1:9" x14ac:dyDescent="0.3">
      <c r="A3222">
        <v>3223</v>
      </c>
      <c r="B3222">
        <v>35</v>
      </c>
      <c r="C3222" t="s">
        <v>13</v>
      </c>
      <c r="D3222" t="s">
        <v>14</v>
      </c>
      <c r="E3222" t="s">
        <v>15</v>
      </c>
      <c r="F3222">
        <v>9</v>
      </c>
      <c r="G3222" s="1">
        <v>120000</v>
      </c>
      <c r="H3222" t="s">
        <v>16</v>
      </c>
      <c r="I3222" t="s">
        <v>23</v>
      </c>
    </row>
    <row r="3223" spans="1:9" x14ac:dyDescent="0.3">
      <c r="A3223">
        <v>3224</v>
      </c>
      <c r="B3223">
        <v>27</v>
      </c>
      <c r="C3223" t="s">
        <v>13</v>
      </c>
      <c r="D3223" t="s">
        <v>9</v>
      </c>
      <c r="E3223" t="s">
        <v>10</v>
      </c>
      <c r="F3223">
        <v>3</v>
      </c>
      <c r="G3223" s="1">
        <v>70000</v>
      </c>
      <c r="H3223" t="s">
        <v>11</v>
      </c>
      <c r="I3223" t="s">
        <v>23</v>
      </c>
    </row>
    <row r="3224" spans="1:9" x14ac:dyDescent="0.3">
      <c r="A3224">
        <v>3225</v>
      </c>
      <c r="B3224">
        <v>48</v>
      </c>
      <c r="C3224" t="s">
        <v>8</v>
      </c>
      <c r="D3224" t="s">
        <v>18</v>
      </c>
      <c r="E3224" t="s">
        <v>208</v>
      </c>
      <c r="F3224">
        <v>18</v>
      </c>
      <c r="G3224" s="1">
        <v>210000</v>
      </c>
      <c r="H3224" t="s">
        <v>11</v>
      </c>
      <c r="I3224" t="s">
        <v>12</v>
      </c>
    </row>
    <row r="3225" spans="1:9" x14ac:dyDescent="0.3">
      <c r="A3225">
        <v>3226</v>
      </c>
      <c r="B3225">
        <v>34</v>
      </c>
      <c r="C3225" t="s">
        <v>8</v>
      </c>
      <c r="D3225" t="s">
        <v>14</v>
      </c>
      <c r="E3225" t="s">
        <v>60</v>
      </c>
      <c r="F3225">
        <v>9</v>
      </c>
      <c r="G3225" s="1">
        <v>140000</v>
      </c>
      <c r="H3225" t="s">
        <v>11</v>
      </c>
      <c r="I3225" t="s">
        <v>35</v>
      </c>
    </row>
    <row r="3226" spans="1:9" x14ac:dyDescent="0.3">
      <c r="A3226">
        <v>3227</v>
      </c>
      <c r="B3226">
        <v>23</v>
      </c>
      <c r="C3226" t="s">
        <v>13</v>
      </c>
      <c r="D3226" t="s">
        <v>9</v>
      </c>
      <c r="E3226" t="s">
        <v>10</v>
      </c>
      <c r="F3226">
        <v>1</v>
      </c>
      <c r="G3226" s="1">
        <v>50000</v>
      </c>
      <c r="H3226" t="s">
        <v>27</v>
      </c>
      <c r="I3226" t="s">
        <v>30</v>
      </c>
    </row>
    <row r="3227" spans="1:9" x14ac:dyDescent="0.3">
      <c r="A3227">
        <v>3228</v>
      </c>
      <c r="B3227">
        <v>32</v>
      </c>
      <c r="C3227" t="s">
        <v>8</v>
      </c>
      <c r="D3227" t="s">
        <v>14</v>
      </c>
      <c r="E3227" t="s">
        <v>25</v>
      </c>
      <c r="F3227">
        <v>7</v>
      </c>
      <c r="G3227" s="1">
        <v>110000</v>
      </c>
      <c r="H3227" t="s">
        <v>20</v>
      </c>
      <c r="I3227" t="s">
        <v>56</v>
      </c>
    </row>
    <row r="3228" spans="1:9" x14ac:dyDescent="0.3">
      <c r="A3228">
        <v>3229</v>
      </c>
      <c r="B3228">
        <v>25</v>
      </c>
      <c r="C3228" t="s">
        <v>13</v>
      </c>
      <c r="D3228" t="s">
        <v>14</v>
      </c>
      <c r="E3228" t="s">
        <v>10</v>
      </c>
      <c r="F3228">
        <v>2</v>
      </c>
      <c r="G3228" s="1">
        <v>60000</v>
      </c>
      <c r="H3228" t="s">
        <v>16</v>
      </c>
      <c r="I3228" t="s">
        <v>12</v>
      </c>
    </row>
    <row r="3229" spans="1:9" x14ac:dyDescent="0.3">
      <c r="A3229">
        <v>3230</v>
      </c>
      <c r="B3229">
        <v>37</v>
      </c>
      <c r="C3229" t="s">
        <v>8</v>
      </c>
      <c r="D3229" t="s">
        <v>9</v>
      </c>
      <c r="E3229" t="s">
        <v>15</v>
      </c>
      <c r="F3229">
        <v>11</v>
      </c>
      <c r="G3229" s="1">
        <v>160000</v>
      </c>
      <c r="H3229" t="s">
        <v>20</v>
      </c>
      <c r="I3229" t="s">
        <v>56</v>
      </c>
    </row>
    <row r="3230" spans="1:9" x14ac:dyDescent="0.3">
      <c r="A3230">
        <v>3231</v>
      </c>
      <c r="B3230">
        <v>28</v>
      </c>
      <c r="C3230" t="s">
        <v>8</v>
      </c>
      <c r="D3230" t="s">
        <v>9</v>
      </c>
      <c r="E3230" t="s">
        <v>10</v>
      </c>
      <c r="F3230">
        <v>4</v>
      </c>
      <c r="G3230" s="1">
        <v>75000</v>
      </c>
      <c r="H3230" t="s">
        <v>27</v>
      </c>
      <c r="I3230" t="s">
        <v>28</v>
      </c>
    </row>
    <row r="3231" spans="1:9" x14ac:dyDescent="0.3">
      <c r="A3231">
        <v>3232</v>
      </c>
      <c r="B3231">
        <v>41</v>
      </c>
      <c r="C3231" t="s">
        <v>13</v>
      </c>
      <c r="D3231" t="s">
        <v>18</v>
      </c>
      <c r="E3231" t="s">
        <v>208</v>
      </c>
      <c r="F3231">
        <v>16</v>
      </c>
      <c r="G3231" s="1">
        <v>200000</v>
      </c>
      <c r="H3231" t="s">
        <v>20</v>
      </c>
      <c r="I3231" t="s">
        <v>12</v>
      </c>
    </row>
    <row r="3232" spans="1:9" x14ac:dyDescent="0.3">
      <c r="A3232">
        <v>3233</v>
      </c>
      <c r="B3232">
        <v>34</v>
      </c>
      <c r="C3232" t="s">
        <v>8</v>
      </c>
      <c r="D3232" t="s">
        <v>14</v>
      </c>
      <c r="E3232" t="s">
        <v>15</v>
      </c>
      <c r="F3232">
        <v>8</v>
      </c>
      <c r="G3232" s="1">
        <v>100000</v>
      </c>
      <c r="H3232" t="s">
        <v>20</v>
      </c>
      <c r="I3232" t="s">
        <v>56</v>
      </c>
    </row>
    <row r="3233" spans="1:9" x14ac:dyDescent="0.3">
      <c r="A3233">
        <v>3234</v>
      </c>
      <c r="B3233">
        <v>24</v>
      </c>
      <c r="C3233" t="s">
        <v>13</v>
      </c>
      <c r="D3233" t="s">
        <v>9</v>
      </c>
      <c r="E3233" t="s">
        <v>34</v>
      </c>
      <c r="F3233">
        <v>2</v>
      </c>
      <c r="G3233" s="1">
        <v>55000</v>
      </c>
      <c r="H3233" t="s">
        <v>20</v>
      </c>
      <c r="I3233" t="s">
        <v>23</v>
      </c>
    </row>
    <row r="3234" spans="1:9" x14ac:dyDescent="0.3">
      <c r="A3234">
        <v>3235</v>
      </c>
      <c r="B3234">
        <v>36</v>
      </c>
      <c r="C3234" t="s">
        <v>8</v>
      </c>
      <c r="D3234" t="s">
        <v>18</v>
      </c>
      <c r="E3234" t="s">
        <v>84</v>
      </c>
      <c r="F3234">
        <v>12</v>
      </c>
      <c r="G3234" s="1">
        <v>170000</v>
      </c>
      <c r="H3234" t="s">
        <v>32</v>
      </c>
      <c r="I3234" t="s">
        <v>12</v>
      </c>
    </row>
    <row r="3235" spans="1:9" x14ac:dyDescent="0.3">
      <c r="A3235">
        <v>3236</v>
      </c>
      <c r="B3235">
        <v>30</v>
      </c>
      <c r="C3235" t="s">
        <v>13</v>
      </c>
      <c r="D3235" t="s">
        <v>9</v>
      </c>
      <c r="E3235" t="s">
        <v>10</v>
      </c>
      <c r="F3235">
        <v>5</v>
      </c>
      <c r="G3235" s="1">
        <v>90000</v>
      </c>
      <c r="H3235" t="s">
        <v>32</v>
      </c>
      <c r="I3235" t="s">
        <v>12</v>
      </c>
    </row>
    <row r="3236" spans="1:9" x14ac:dyDescent="0.3">
      <c r="A3236">
        <v>3237</v>
      </c>
      <c r="B3236">
        <v>29</v>
      </c>
      <c r="C3236" t="s">
        <v>8</v>
      </c>
      <c r="D3236" t="s">
        <v>9</v>
      </c>
      <c r="E3236" t="s">
        <v>207</v>
      </c>
      <c r="F3236">
        <v>4</v>
      </c>
      <c r="G3236" s="1">
        <v>80000</v>
      </c>
      <c r="H3236" t="s">
        <v>11</v>
      </c>
      <c r="I3236" t="s">
        <v>23</v>
      </c>
    </row>
    <row r="3237" spans="1:9" x14ac:dyDescent="0.3">
      <c r="A3237">
        <v>3238</v>
      </c>
      <c r="B3237">
        <v>42</v>
      </c>
      <c r="C3237" t="s">
        <v>8</v>
      </c>
      <c r="D3237" t="s">
        <v>14</v>
      </c>
      <c r="E3237" t="s">
        <v>25</v>
      </c>
      <c r="F3237">
        <v>14</v>
      </c>
      <c r="G3237" s="1">
        <v>180000</v>
      </c>
      <c r="H3237" t="s">
        <v>20</v>
      </c>
      <c r="I3237" t="s">
        <v>23</v>
      </c>
    </row>
    <row r="3238" spans="1:9" x14ac:dyDescent="0.3">
      <c r="A3238">
        <v>3239</v>
      </c>
      <c r="B3238">
        <v>26</v>
      </c>
      <c r="C3238" t="s">
        <v>8</v>
      </c>
      <c r="D3238" t="s">
        <v>9</v>
      </c>
      <c r="E3238" t="s">
        <v>34</v>
      </c>
      <c r="F3238">
        <v>2</v>
      </c>
      <c r="G3238" s="1">
        <v>60000</v>
      </c>
      <c r="H3238" t="s">
        <v>27</v>
      </c>
      <c r="I3238" t="s">
        <v>12</v>
      </c>
    </row>
    <row r="3239" spans="1:9" x14ac:dyDescent="0.3">
      <c r="A3239">
        <v>3240</v>
      </c>
      <c r="B3239">
        <v>35</v>
      </c>
      <c r="C3239" t="s">
        <v>13</v>
      </c>
      <c r="D3239" t="s">
        <v>14</v>
      </c>
      <c r="E3239" t="s">
        <v>15</v>
      </c>
      <c r="F3239">
        <v>9</v>
      </c>
      <c r="G3239" s="1">
        <v>120000</v>
      </c>
      <c r="H3239" t="s">
        <v>20</v>
      </c>
      <c r="I3239" t="s">
        <v>12</v>
      </c>
    </row>
    <row r="3240" spans="1:9" x14ac:dyDescent="0.3">
      <c r="A3240">
        <v>3241</v>
      </c>
      <c r="B3240">
        <v>27</v>
      </c>
      <c r="C3240" t="s">
        <v>13</v>
      </c>
      <c r="D3240" t="s">
        <v>9</v>
      </c>
      <c r="E3240" t="s">
        <v>10</v>
      </c>
      <c r="F3240">
        <v>3</v>
      </c>
      <c r="G3240" s="1">
        <v>70000</v>
      </c>
      <c r="H3240" t="s">
        <v>20</v>
      </c>
      <c r="I3240" t="s">
        <v>12</v>
      </c>
    </row>
    <row r="3241" spans="1:9" x14ac:dyDescent="0.3">
      <c r="A3241">
        <v>3242</v>
      </c>
      <c r="B3241">
        <v>48</v>
      </c>
      <c r="C3241" t="s">
        <v>8</v>
      </c>
      <c r="D3241" t="s">
        <v>18</v>
      </c>
      <c r="E3241" t="s">
        <v>208</v>
      </c>
      <c r="F3241">
        <v>18</v>
      </c>
      <c r="G3241" s="1">
        <v>210000</v>
      </c>
      <c r="H3241" t="s">
        <v>16</v>
      </c>
      <c r="I3241" t="s">
        <v>12</v>
      </c>
    </row>
    <row r="3242" spans="1:9" x14ac:dyDescent="0.3">
      <c r="A3242">
        <v>3243</v>
      </c>
      <c r="B3242">
        <v>34</v>
      </c>
      <c r="C3242" t="s">
        <v>8</v>
      </c>
      <c r="D3242" t="s">
        <v>14</v>
      </c>
      <c r="E3242" t="s">
        <v>60</v>
      </c>
      <c r="F3242">
        <v>9</v>
      </c>
      <c r="G3242" s="1">
        <v>140000</v>
      </c>
      <c r="H3242" t="s">
        <v>11</v>
      </c>
      <c r="I3242" t="s">
        <v>12</v>
      </c>
    </row>
    <row r="3243" spans="1:9" x14ac:dyDescent="0.3">
      <c r="A3243">
        <v>3244</v>
      </c>
      <c r="B3243">
        <v>23</v>
      </c>
      <c r="C3243" t="s">
        <v>13</v>
      </c>
      <c r="D3243" t="s">
        <v>9</v>
      </c>
      <c r="E3243" t="s">
        <v>10</v>
      </c>
      <c r="F3243">
        <v>1</v>
      </c>
      <c r="G3243" s="1">
        <v>50000</v>
      </c>
      <c r="H3243" t="s">
        <v>16</v>
      </c>
      <c r="I3243" t="s">
        <v>17</v>
      </c>
    </row>
    <row r="3244" spans="1:9" x14ac:dyDescent="0.3">
      <c r="A3244">
        <v>3245</v>
      </c>
      <c r="B3244">
        <v>32</v>
      </c>
      <c r="C3244" t="s">
        <v>8</v>
      </c>
      <c r="D3244" t="s">
        <v>14</v>
      </c>
      <c r="E3244" t="s">
        <v>25</v>
      </c>
      <c r="F3244">
        <v>7</v>
      </c>
      <c r="G3244" s="1">
        <v>110000</v>
      </c>
      <c r="H3244" t="s">
        <v>16</v>
      </c>
      <c r="I3244" t="s">
        <v>39</v>
      </c>
    </row>
    <row r="3245" spans="1:9" x14ac:dyDescent="0.3">
      <c r="A3245">
        <v>3246</v>
      </c>
      <c r="B3245">
        <v>25</v>
      </c>
      <c r="C3245" t="s">
        <v>13</v>
      </c>
      <c r="D3245" t="s">
        <v>14</v>
      </c>
      <c r="E3245" t="s">
        <v>10</v>
      </c>
      <c r="F3245">
        <v>2</v>
      </c>
      <c r="G3245" s="1">
        <v>60000</v>
      </c>
      <c r="H3245" t="s">
        <v>11</v>
      </c>
      <c r="I3245" t="s">
        <v>35</v>
      </c>
    </row>
    <row r="3246" spans="1:9" x14ac:dyDescent="0.3">
      <c r="A3246">
        <v>3247</v>
      </c>
      <c r="B3246">
        <v>37</v>
      </c>
      <c r="C3246" t="s">
        <v>8</v>
      </c>
      <c r="D3246" t="s">
        <v>9</v>
      </c>
      <c r="E3246" t="s">
        <v>15</v>
      </c>
      <c r="F3246">
        <v>11</v>
      </c>
      <c r="G3246" s="1">
        <v>160000</v>
      </c>
      <c r="H3246" t="s">
        <v>27</v>
      </c>
      <c r="I3246" t="s">
        <v>28</v>
      </c>
    </row>
    <row r="3247" spans="1:9" x14ac:dyDescent="0.3">
      <c r="A3247">
        <v>3248</v>
      </c>
      <c r="B3247">
        <v>28</v>
      </c>
      <c r="C3247" t="s">
        <v>8</v>
      </c>
      <c r="D3247" t="s">
        <v>9</v>
      </c>
      <c r="E3247" t="s">
        <v>10</v>
      </c>
      <c r="F3247">
        <v>4</v>
      </c>
      <c r="G3247" s="1">
        <v>75000</v>
      </c>
      <c r="H3247" t="s">
        <v>32</v>
      </c>
      <c r="I3247" t="s">
        <v>33</v>
      </c>
    </row>
    <row r="3248" spans="1:9" x14ac:dyDescent="0.3">
      <c r="A3248">
        <v>3249</v>
      </c>
      <c r="B3248">
        <v>41</v>
      </c>
      <c r="C3248" t="s">
        <v>13</v>
      </c>
      <c r="D3248" t="s">
        <v>18</v>
      </c>
      <c r="E3248" t="s">
        <v>208</v>
      </c>
      <c r="F3248">
        <v>16</v>
      </c>
      <c r="G3248" s="1">
        <v>200000</v>
      </c>
      <c r="H3248" t="s">
        <v>32</v>
      </c>
      <c r="I3248" t="s">
        <v>23</v>
      </c>
    </row>
    <row r="3249" spans="1:9" x14ac:dyDescent="0.3">
      <c r="A3249">
        <v>3250</v>
      </c>
      <c r="B3249">
        <v>34</v>
      </c>
      <c r="C3249" t="s">
        <v>8</v>
      </c>
      <c r="D3249" t="s">
        <v>14</v>
      </c>
      <c r="E3249" t="s">
        <v>15</v>
      </c>
      <c r="F3249">
        <v>8</v>
      </c>
      <c r="G3249" s="1">
        <v>100000</v>
      </c>
      <c r="H3249" t="s">
        <v>20</v>
      </c>
      <c r="I3249" t="s">
        <v>12</v>
      </c>
    </row>
    <row r="3250" spans="1:9" x14ac:dyDescent="0.3">
      <c r="A3250">
        <v>3251</v>
      </c>
      <c r="B3250">
        <v>24</v>
      </c>
      <c r="C3250" t="s">
        <v>13</v>
      </c>
      <c r="D3250" t="s">
        <v>9</v>
      </c>
      <c r="E3250" t="s">
        <v>34</v>
      </c>
      <c r="F3250">
        <v>2</v>
      </c>
      <c r="G3250" s="1">
        <v>55000</v>
      </c>
      <c r="H3250" t="s">
        <v>32</v>
      </c>
      <c r="I3250" t="s">
        <v>23</v>
      </c>
    </row>
    <row r="3251" spans="1:9" x14ac:dyDescent="0.3">
      <c r="A3251">
        <v>3252</v>
      </c>
      <c r="B3251">
        <v>36</v>
      </c>
      <c r="C3251" t="s">
        <v>8</v>
      </c>
      <c r="D3251" t="s">
        <v>18</v>
      </c>
      <c r="E3251" t="s">
        <v>84</v>
      </c>
      <c r="F3251">
        <v>12</v>
      </c>
      <c r="G3251" s="1">
        <v>170000</v>
      </c>
      <c r="H3251" t="s">
        <v>20</v>
      </c>
      <c r="I3251" t="s">
        <v>56</v>
      </c>
    </row>
    <row r="3252" spans="1:9" x14ac:dyDescent="0.3">
      <c r="A3252">
        <v>3253</v>
      </c>
      <c r="B3252">
        <v>30</v>
      </c>
      <c r="C3252" t="s">
        <v>13</v>
      </c>
      <c r="D3252" t="s">
        <v>9</v>
      </c>
      <c r="E3252" t="s">
        <v>10</v>
      </c>
      <c r="F3252">
        <v>5</v>
      </c>
      <c r="G3252" s="1">
        <v>90000</v>
      </c>
      <c r="H3252" t="s">
        <v>16</v>
      </c>
      <c r="I3252" t="s">
        <v>12</v>
      </c>
    </row>
    <row r="3253" spans="1:9" x14ac:dyDescent="0.3">
      <c r="A3253">
        <v>3254</v>
      </c>
      <c r="B3253">
        <v>29</v>
      </c>
      <c r="C3253" t="s">
        <v>8</v>
      </c>
      <c r="D3253" t="s">
        <v>9</v>
      </c>
      <c r="E3253" t="s">
        <v>207</v>
      </c>
      <c r="F3253">
        <v>4</v>
      </c>
      <c r="G3253" s="1">
        <v>80000</v>
      </c>
      <c r="H3253" t="s">
        <v>16</v>
      </c>
      <c r="I3253" t="s">
        <v>39</v>
      </c>
    </row>
    <row r="3254" spans="1:9" x14ac:dyDescent="0.3">
      <c r="A3254">
        <v>3255</v>
      </c>
      <c r="B3254">
        <v>42</v>
      </c>
      <c r="C3254" t="s">
        <v>8</v>
      </c>
      <c r="D3254" t="s">
        <v>14</v>
      </c>
      <c r="E3254" t="s">
        <v>25</v>
      </c>
      <c r="F3254">
        <v>14</v>
      </c>
      <c r="G3254" s="1">
        <v>180000</v>
      </c>
      <c r="H3254" t="s">
        <v>20</v>
      </c>
      <c r="I3254" t="s">
        <v>12</v>
      </c>
    </row>
    <row r="3255" spans="1:9" x14ac:dyDescent="0.3">
      <c r="A3255">
        <v>3256</v>
      </c>
      <c r="B3255">
        <v>26</v>
      </c>
      <c r="C3255" t="s">
        <v>8</v>
      </c>
      <c r="D3255" t="s">
        <v>9</v>
      </c>
      <c r="E3255" t="s">
        <v>34</v>
      </c>
      <c r="F3255">
        <v>2</v>
      </c>
      <c r="G3255" s="1">
        <v>60000</v>
      </c>
      <c r="H3255" t="s">
        <v>32</v>
      </c>
      <c r="I3255" t="s">
        <v>33</v>
      </c>
    </row>
    <row r="3256" spans="1:9" x14ac:dyDescent="0.3">
      <c r="A3256">
        <v>3257</v>
      </c>
      <c r="B3256">
        <v>35</v>
      </c>
      <c r="C3256" t="s">
        <v>13</v>
      </c>
      <c r="D3256" t="s">
        <v>14</v>
      </c>
      <c r="E3256" t="s">
        <v>15</v>
      </c>
      <c r="F3256">
        <v>9</v>
      </c>
      <c r="G3256" s="1">
        <v>120000</v>
      </c>
      <c r="H3256" t="s">
        <v>20</v>
      </c>
      <c r="I3256" t="s">
        <v>12</v>
      </c>
    </row>
    <row r="3257" spans="1:9" x14ac:dyDescent="0.3">
      <c r="A3257">
        <v>3258</v>
      </c>
      <c r="B3257">
        <v>27</v>
      </c>
      <c r="C3257" t="s">
        <v>13</v>
      </c>
      <c r="D3257" t="s">
        <v>9</v>
      </c>
      <c r="E3257" t="s">
        <v>10</v>
      </c>
      <c r="F3257">
        <v>3</v>
      </c>
      <c r="G3257" s="1">
        <v>70000</v>
      </c>
      <c r="H3257" t="s">
        <v>11</v>
      </c>
      <c r="I3257" t="s">
        <v>35</v>
      </c>
    </row>
    <row r="3258" spans="1:9" x14ac:dyDescent="0.3">
      <c r="A3258">
        <v>3259</v>
      </c>
      <c r="B3258">
        <v>48</v>
      </c>
      <c r="C3258" t="s">
        <v>8</v>
      </c>
      <c r="D3258" t="s">
        <v>18</v>
      </c>
      <c r="E3258" t="s">
        <v>208</v>
      </c>
      <c r="F3258">
        <v>18</v>
      </c>
      <c r="G3258" s="1">
        <v>210000</v>
      </c>
      <c r="H3258" t="s">
        <v>16</v>
      </c>
      <c r="I3258" t="s">
        <v>12</v>
      </c>
    </row>
    <row r="3259" spans="1:9" x14ac:dyDescent="0.3">
      <c r="A3259">
        <v>3260</v>
      </c>
      <c r="B3259">
        <v>34</v>
      </c>
      <c r="C3259" t="s">
        <v>8</v>
      </c>
      <c r="D3259" t="s">
        <v>14</v>
      </c>
      <c r="E3259" t="s">
        <v>60</v>
      </c>
      <c r="F3259">
        <v>9</v>
      </c>
      <c r="G3259" s="1">
        <v>140000</v>
      </c>
      <c r="H3259" t="s">
        <v>11</v>
      </c>
      <c r="I3259" t="s">
        <v>35</v>
      </c>
    </row>
    <row r="3260" spans="1:9" x14ac:dyDescent="0.3">
      <c r="A3260">
        <v>3261</v>
      </c>
      <c r="B3260">
        <v>30</v>
      </c>
      <c r="C3260" t="s">
        <v>13</v>
      </c>
      <c r="D3260" t="s">
        <v>9</v>
      </c>
      <c r="E3260" t="s">
        <v>10</v>
      </c>
      <c r="F3260">
        <v>4</v>
      </c>
      <c r="G3260" s="1">
        <v>80000</v>
      </c>
      <c r="H3260" t="s">
        <v>16</v>
      </c>
      <c r="I3260" t="s">
        <v>23</v>
      </c>
    </row>
    <row r="3261" spans="1:9" x14ac:dyDescent="0.3">
      <c r="A3261">
        <v>3262</v>
      </c>
      <c r="B3261">
        <v>29</v>
      </c>
      <c r="C3261" t="s">
        <v>8</v>
      </c>
      <c r="D3261" t="s">
        <v>9</v>
      </c>
      <c r="E3261" t="s">
        <v>207</v>
      </c>
      <c r="F3261">
        <v>3</v>
      </c>
      <c r="G3261" s="1">
        <v>70000</v>
      </c>
      <c r="H3261" t="s">
        <v>11</v>
      </c>
      <c r="I3261" t="s">
        <v>35</v>
      </c>
    </row>
    <row r="3262" spans="1:9" x14ac:dyDescent="0.3">
      <c r="A3262">
        <v>3263</v>
      </c>
      <c r="B3262">
        <v>42</v>
      </c>
      <c r="C3262" t="s">
        <v>8</v>
      </c>
      <c r="D3262" t="s">
        <v>14</v>
      </c>
      <c r="E3262" t="s">
        <v>25</v>
      </c>
      <c r="F3262">
        <v>14</v>
      </c>
      <c r="G3262" s="1">
        <v>180000</v>
      </c>
      <c r="H3262" t="s">
        <v>16</v>
      </c>
      <c r="I3262" t="s">
        <v>17</v>
      </c>
    </row>
    <row r="3263" spans="1:9" x14ac:dyDescent="0.3">
      <c r="A3263">
        <v>3264</v>
      </c>
      <c r="B3263">
        <v>26</v>
      </c>
      <c r="C3263" t="s">
        <v>8</v>
      </c>
      <c r="D3263" t="s">
        <v>9</v>
      </c>
      <c r="E3263" t="s">
        <v>34</v>
      </c>
      <c r="F3263">
        <v>2</v>
      </c>
      <c r="G3263" s="1">
        <v>60000</v>
      </c>
      <c r="H3263" t="s">
        <v>16</v>
      </c>
      <c r="I3263" t="s">
        <v>39</v>
      </c>
    </row>
    <row r="3264" spans="1:9" x14ac:dyDescent="0.3">
      <c r="A3264">
        <v>3265</v>
      </c>
      <c r="B3264">
        <v>35</v>
      </c>
      <c r="C3264" t="s">
        <v>13</v>
      </c>
      <c r="D3264" t="s">
        <v>14</v>
      </c>
      <c r="E3264" t="s">
        <v>15</v>
      </c>
      <c r="F3264">
        <v>9</v>
      </c>
      <c r="G3264" s="1">
        <v>120000</v>
      </c>
      <c r="H3264" t="s">
        <v>11</v>
      </c>
      <c r="I3264" t="s">
        <v>12</v>
      </c>
    </row>
    <row r="3265" spans="1:9" x14ac:dyDescent="0.3">
      <c r="A3265">
        <v>3266</v>
      </c>
      <c r="B3265">
        <v>27</v>
      </c>
      <c r="C3265" t="s">
        <v>13</v>
      </c>
      <c r="D3265" t="s">
        <v>9</v>
      </c>
      <c r="E3265" t="s">
        <v>10</v>
      </c>
      <c r="F3265">
        <v>3</v>
      </c>
      <c r="G3265" s="1">
        <v>70000</v>
      </c>
      <c r="H3265" t="s">
        <v>16</v>
      </c>
      <c r="I3265" t="s">
        <v>23</v>
      </c>
    </row>
    <row r="3266" spans="1:9" x14ac:dyDescent="0.3">
      <c r="A3266">
        <v>3267</v>
      </c>
      <c r="B3266">
        <v>48</v>
      </c>
      <c r="C3266" t="s">
        <v>8</v>
      </c>
      <c r="D3266" t="s">
        <v>18</v>
      </c>
      <c r="E3266" t="s">
        <v>208</v>
      </c>
      <c r="F3266">
        <v>18</v>
      </c>
      <c r="G3266" s="1">
        <v>210000</v>
      </c>
      <c r="H3266" t="s">
        <v>11</v>
      </c>
      <c r="I3266" t="s">
        <v>35</v>
      </c>
    </row>
    <row r="3267" spans="1:9" x14ac:dyDescent="0.3">
      <c r="A3267">
        <v>3268</v>
      </c>
      <c r="B3267">
        <v>34</v>
      </c>
      <c r="C3267" t="s">
        <v>8</v>
      </c>
      <c r="D3267" t="s">
        <v>14</v>
      </c>
      <c r="E3267" t="s">
        <v>60</v>
      </c>
      <c r="F3267">
        <v>9</v>
      </c>
      <c r="G3267" s="1">
        <v>140000</v>
      </c>
      <c r="H3267" t="s">
        <v>27</v>
      </c>
      <c r="I3267" t="s">
        <v>30</v>
      </c>
    </row>
    <row r="3268" spans="1:9" x14ac:dyDescent="0.3">
      <c r="A3268">
        <v>3269</v>
      </c>
      <c r="B3268">
        <v>23</v>
      </c>
      <c r="C3268" t="s">
        <v>13</v>
      </c>
      <c r="D3268" t="s">
        <v>9</v>
      </c>
      <c r="E3268" t="s">
        <v>10</v>
      </c>
      <c r="F3268">
        <v>1</v>
      </c>
      <c r="G3268" s="1">
        <v>50000</v>
      </c>
      <c r="H3268" t="s">
        <v>20</v>
      </c>
      <c r="I3268" t="s">
        <v>23</v>
      </c>
    </row>
    <row r="3269" spans="1:9" x14ac:dyDescent="0.3">
      <c r="A3269">
        <v>3270</v>
      </c>
      <c r="B3269">
        <v>32</v>
      </c>
      <c r="C3269" t="s">
        <v>8</v>
      </c>
      <c r="D3269" t="s">
        <v>14</v>
      </c>
      <c r="E3269" t="s">
        <v>25</v>
      </c>
      <c r="F3269">
        <v>7</v>
      </c>
      <c r="G3269" s="1">
        <v>110000</v>
      </c>
      <c r="H3269" t="s">
        <v>16</v>
      </c>
      <c r="I3269" t="s">
        <v>39</v>
      </c>
    </row>
    <row r="3270" spans="1:9" x14ac:dyDescent="0.3">
      <c r="A3270">
        <v>3271</v>
      </c>
      <c r="B3270">
        <v>25</v>
      </c>
      <c r="C3270" t="s">
        <v>13</v>
      </c>
      <c r="D3270" t="s">
        <v>14</v>
      </c>
      <c r="E3270" t="s">
        <v>10</v>
      </c>
      <c r="F3270">
        <v>2</v>
      </c>
      <c r="G3270" s="1">
        <v>60000</v>
      </c>
      <c r="H3270" t="s">
        <v>20</v>
      </c>
      <c r="I3270" t="s">
        <v>23</v>
      </c>
    </row>
    <row r="3271" spans="1:9" x14ac:dyDescent="0.3">
      <c r="A3271">
        <v>3272</v>
      </c>
      <c r="B3271">
        <v>37</v>
      </c>
      <c r="C3271" t="s">
        <v>8</v>
      </c>
      <c r="D3271" t="s">
        <v>9</v>
      </c>
      <c r="E3271" t="s">
        <v>15</v>
      </c>
      <c r="F3271">
        <v>11</v>
      </c>
      <c r="G3271" s="1">
        <v>160000</v>
      </c>
      <c r="H3271" t="s">
        <v>11</v>
      </c>
      <c r="I3271" t="s">
        <v>44</v>
      </c>
    </row>
    <row r="3272" spans="1:9" x14ac:dyDescent="0.3">
      <c r="A3272">
        <v>3273</v>
      </c>
      <c r="B3272">
        <v>28</v>
      </c>
      <c r="C3272" t="s">
        <v>8</v>
      </c>
      <c r="D3272" t="s">
        <v>9</v>
      </c>
      <c r="E3272" t="s">
        <v>10</v>
      </c>
      <c r="F3272">
        <v>4</v>
      </c>
      <c r="G3272" s="1">
        <v>75000</v>
      </c>
      <c r="H3272" t="s">
        <v>11</v>
      </c>
      <c r="I3272" t="s">
        <v>23</v>
      </c>
    </row>
    <row r="3273" spans="1:9" x14ac:dyDescent="0.3">
      <c r="A3273">
        <v>3274</v>
      </c>
      <c r="B3273">
        <v>41</v>
      </c>
      <c r="C3273" t="s">
        <v>13</v>
      </c>
      <c r="D3273" t="s">
        <v>18</v>
      </c>
      <c r="E3273" t="s">
        <v>208</v>
      </c>
      <c r="F3273">
        <v>16</v>
      </c>
      <c r="G3273" s="1">
        <v>200000</v>
      </c>
      <c r="H3273" t="s">
        <v>32</v>
      </c>
      <c r="I3273" t="s">
        <v>23</v>
      </c>
    </row>
    <row r="3274" spans="1:9" x14ac:dyDescent="0.3">
      <c r="A3274">
        <v>3275</v>
      </c>
      <c r="B3274">
        <v>34</v>
      </c>
      <c r="C3274" t="s">
        <v>8</v>
      </c>
      <c r="D3274" t="s">
        <v>14</v>
      </c>
      <c r="E3274" t="s">
        <v>15</v>
      </c>
      <c r="F3274">
        <v>8</v>
      </c>
      <c r="G3274" s="1">
        <v>100000</v>
      </c>
      <c r="H3274" t="s">
        <v>32</v>
      </c>
      <c r="I3274" t="s">
        <v>23</v>
      </c>
    </row>
    <row r="3275" spans="1:9" x14ac:dyDescent="0.3">
      <c r="A3275">
        <v>3276</v>
      </c>
      <c r="B3275">
        <v>24</v>
      </c>
      <c r="C3275" t="s">
        <v>13</v>
      </c>
      <c r="D3275" t="s">
        <v>9</v>
      </c>
      <c r="E3275" t="s">
        <v>34</v>
      </c>
      <c r="F3275">
        <v>2</v>
      </c>
      <c r="G3275" s="1">
        <v>55000</v>
      </c>
      <c r="H3275" t="s">
        <v>32</v>
      </c>
      <c r="I3275" t="s">
        <v>12</v>
      </c>
    </row>
    <row r="3276" spans="1:9" x14ac:dyDescent="0.3">
      <c r="A3276">
        <v>3277</v>
      </c>
      <c r="B3276">
        <v>36</v>
      </c>
      <c r="C3276" t="s">
        <v>8</v>
      </c>
      <c r="D3276" t="s">
        <v>18</v>
      </c>
      <c r="E3276" t="s">
        <v>84</v>
      </c>
      <c r="F3276">
        <v>12</v>
      </c>
      <c r="G3276" s="1">
        <v>170000</v>
      </c>
      <c r="H3276" t="s">
        <v>11</v>
      </c>
      <c r="I3276" t="s">
        <v>12</v>
      </c>
    </row>
    <row r="3277" spans="1:9" x14ac:dyDescent="0.3">
      <c r="A3277">
        <v>3278</v>
      </c>
      <c r="B3277">
        <v>30</v>
      </c>
      <c r="C3277" t="s">
        <v>13</v>
      </c>
      <c r="D3277" t="s">
        <v>9</v>
      </c>
      <c r="E3277" t="s">
        <v>10</v>
      </c>
      <c r="F3277">
        <v>5</v>
      </c>
      <c r="G3277" s="1">
        <v>90000</v>
      </c>
      <c r="H3277" t="s">
        <v>27</v>
      </c>
      <c r="I3277" t="s">
        <v>12</v>
      </c>
    </row>
    <row r="3278" spans="1:9" x14ac:dyDescent="0.3">
      <c r="A3278">
        <v>3279</v>
      </c>
      <c r="B3278">
        <v>29</v>
      </c>
      <c r="C3278" t="s">
        <v>8</v>
      </c>
      <c r="D3278" t="s">
        <v>9</v>
      </c>
      <c r="E3278" t="s">
        <v>207</v>
      </c>
      <c r="F3278">
        <v>4</v>
      </c>
      <c r="G3278" s="1">
        <v>80000</v>
      </c>
      <c r="H3278" t="s">
        <v>20</v>
      </c>
      <c r="I3278" t="s">
        <v>56</v>
      </c>
    </row>
    <row r="3279" spans="1:9" x14ac:dyDescent="0.3">
      <c r="A3279">
        <v>3280</v>
      </c>
      <c r="B3279">
        <v>42</v>
      </c>
      <c r="C3279" t="s">
        <v>8</v>
      </c>
      <c r="D3279" t="s">
        <v>14</v>
      </c>
      <c r="E3279" t="s">
        <v>25</v>
      </c>
      <c r="F3279">
        <v>14</v>
      </c>
      <c r="G3279" s="1">
        <v>180000</v>
      </c>
      <c r="H3279" t="s">
        <v>32</v>
      </c>
      <c r="I3279" t="s">
        <v>33</v>
      </c>
    </row>
    <row r="3280" spans="1:9" x14ac:dyDescent="0.3">
      <c r="A3280">
        <v>3281</v>
      </c>
      <c r="B3280">
        <v>26</v>
      </c>
      <c r="C3280" t="s">
        <v>8</v>
      </c>
      <c r="D3280" t="s">
        <v>9</v>
      </c>
      <c r="E3280" t="s">
        <v>34</v>
      </c>
      <c r="F3280">
        <v>2</v>
      </c>
      <c r="G3280" s="1">
        <v>60000</v>
      </c>
      <c r="H3280" t="s">
        <v>11</v>
      </c>
      <c r="I3280" t="s">
        <v>12</v>
      </c>
    </row>
    <row r="3281" spans="1:9" x14ac:dyDescent="0.3">
      <c r="A3281">
        <v>3282</v>
      </c>
      <c r="B3281">
        <v>35</v>
      </c>
      <c r="C3281" t="s">
        <v>13</v>
      </c>
      <c r="D3281" t="s">
        <v>14</v>
      </c>
      <c r="E3281" t="s">
        <v>15</v>
      </c>
      <c r="F3281">
        <v>9</v>
      </c>
      <c r="G3281" s="1">
        <v>120000</v>
      </c>
      <c r="H3281" t="s">
        <v>32</v>
      </c>
      <c r="I3281" t="s">
        <v>12</v>
      </c>
    </row>
    <row r="3282" spans="1:9" x14ac:dyDescent="0.3">
      <c r="A3282">
        <v>3283</v>
      </c>
      <c r="B3282">
        <v>27</v>
      </c>
      <c r="C3282" t="s">
        <v>13</v>
      </c>
      <c r="D3282" t="s">
        <v>9</v>
      </c>
      <c r="E3282" t="s">
        <v>10</v>
      </c>
      <c r="F3282">
        <v>3</v>
      </c>
      <c r="G3282" s="1">
        <v>70000</v>
      </c>
      <c r="H3282" t="s">
        <v>16</v>
      </c>
      <c r="I3282" t="s">
        <v>39</v>
      </c>
    </row>
    <row r="3283" spans="1:9" x14ac:dyDescent="0.3">
      <c r="A3283">
        <v>3284</v>
      </c>
      <c r="B3283">
        <v>48</v>
      </c>
      <c r="C3283" t="s">
        <v>8</v>
      </c>
      <c r="D3283" t="s">
        <v>18</v>
      </c>
      <c r="E3283" t="s">
        <v>208</v>
      </c>
      <c r="F3283">
        <v>18</v>
      </c>
      <c r="G3283" s="1">
        <v>210000</v>
      </c>
      <c r="H3283" t="s">
        <v>32</v>
      </c>
      <c r="I3283" t="s">
        <v>33</v>
      </c>
    </row>
    <row r="3284" spans="1:9" x14ac:dyDescent="0.3">
      <c r="A3284">
        <v>3285</v>
      </c>
      <c r="B3284">
        <v>34</v>
      </c>
      <c r="C3284" t="s">
        <v>8</v>
      </c>
      <c r="D3284" t="s">
        <v>14</v>
      </c>
      <c r="E3284" t="s">
        <v>60</v>
      </c>
      <c r="F3284">
        <v>9</v>
      </c>
      <c r="G3284" s="1">
        <v>140000</v>
      </c>
      <c r="H3284" t="s">
        <v>32</v>
      </c>
      <c r="I3284" t="s">
        <v>12</v>
      </c>
    </row>
    <row r="3285" spans="1:9" x14ac:dyDescent="0.3">
      <c r="A3285">
        <v>3286</v>
      </c>
      <c r="B3285">
        <v>23</v>
      </c>
      <c r="C3285" t="s">
        <v>13</v>
      </c>
      <c r="D3285" t="s">
        <v>9</v>
      </c>
      <c r="E3285" t="s">
        <v>10</v>
      </c>
      <c r="F3285">
        <v>1</v>
      </c>
      <c r="G3285" s="1">
        <v>50000</v>
      </c>
      <c r="H3285" t="s">
        <v>32</v>
      </c>
      <c r="I3285" t="s">
        <v>33</v>
      </c>
    </row>
    <row r="3286" spans="1:9" x14ac:dyDescent="0.3">
      <c r="A3286">
        <v>3287</v>
      </c>
      <c r="B3286">
        <v>32</v>
      </c>
      <c r="C3286" t="s">
        <v>8</v>
      </c>
      <c r="D3286" t="s">
        <v>14</v>
      </c>
      <c r="E3286" t="s">
        <v>25</v>
      </c>
      <c r="F3286">
        <v>7</v>
      </c>
      <c r="G3286" s="1">
        <v>110000</v>
      </c>
      <c r="H3286" t="s">
        <v>27</v>
      </c>
      <c r="I3286" t="s">
        <v>28</v>
      </c>
    </row>
    <row r="3287" spans="1:9" x14ac:dyDescent="0.3">
      <c r="A3287">
        <v>3288</v>
      </c>
      <c r="B3287">
        <v>25</v>
      </c>
      <c r="C3287" t="s">
        <v>13</v>
      </c>
      <c r="D3287" t="s">
        <v>14</v>
      </c>
      <c r="E3287" t="s">
        <v>10</v>
      </c>
      <c r="F3287">
        <v>2</v>
      </c>
      <c r="G3287" s="1">
        <v>60000</v>
      </c>
      <c r="H3287" t="s">
        <v>11</v>
      </c>
      <c r="I3287" t="s">
        <v>12</v>
      </c>
    </row>
    <row r="3288" spans="1:9" x14ac:dyDescent="0.3">
      <c r="A3288">
        <v>3289</v>
      </c>
      <c r="B3288">
        <v>37</v>
      </c>
      <c r="C3288" t="s">
        <v>8</v>
      </c>
      <c r="D3288" t="s">
        <v>9</v>
      </c>
      <c r="E3288" t="s">
        <v>15</v>
      </c>
      <c r="F3288">
        <v>11</v>
      </c>
      <c r="G3288" s="1">
        <v>160000</v>
      </c>
      <c r="H3288" t="s">
        <v>11</v>
      </c>
      <c r="I3288" t="s">
        <v>12</v>
      </c>
    </row>
    <row r="3289" spans="1:9" x14ac:dyDescent="0.3">
      <c r="A3289">
        <v>3290</v>
      </c>
      <c r="B3289">
        <v>28</v>
      </c>
      <c r="C3289" t="s">
        <v>8</v>
      </c>
      <c r="D3289" t="s">
        <v>9</v>
      </c>
      <c r="E3289" t="s">
        <v>10</v>
      </c>
      <c r="F3289">
        <v>4</v>
      </c>
      <c r="G3289" s="1">
        <v>75000</v>
      </c>
      <c r="H3289" t="s">
        <v>16</v>
      </c>
      <c r="I3289" t="s">
        <v>39</v>
      </c>
    </row>
    <row r="3290" spans="1:9" x14ac:dyDescent="0.3">
      <c r="A3290">
        <v>3291</v>
      </c>
      <c r="B3290">
        <v>41</v>
      </c>
      <c r="C3290" t="s">
        <v>13</v>
      </c>
      <c r="D3290" t="s">
        <v>18</v>
      </c>
      <c r="E3290" t="s">
        <v>208</v>
      </c>
      <c r="F3290">
        <v>16</v>
      </c>
      <c r="G3290" s="1">
        <v>200000</v>
      </c>
      <c r="H3290" t="s">
        <v>27</v>
      </c>
      <c r="I3290" t="s">
        <v>28</v>
      </c>
    </row>
    <row r="3291" spans="1:9" x14ac:dyDescent="0.3">
      <c r="A3291">
        <v>3292</v>
      </c>
      <c r="B3291">
        <v>34</v>
      </c>
      <c r="C3291" t="s">
        <v>8</v>
      </c>
      <c r="D3291" t="s">
        <v>14</v>
      </c>
      <c r="E3291" t="s">
        <v>15</v>
      </c>
      <c r="F3291">
        <v>8</v>
      </c>
      <c r="G3291" s="1">
        <v>100000</v>
      </c>
      <c r="H3291" t="s">
        <v>16</v>
      </c>
      <c r="I3291" t="s">
        <v>23</v>
      </c>
    </row>
    <row r="3292" spans="1:9" x14ac:dyDescent="0.3">
      <c r="A3292">
        <v>3293</v>
      </c>
      <c r="B3292">
        <v>24</v>
      </c>
      <c r="C3292" t="s">
        <v>13</v>
      </c>
      <c r="D3292" t="s">
        <v>9</v>
      </c>
      <c r="E3292" t="s">
        <v>34</v>
      </c>
      <c r="F3292">
        <v>2</v>
      </c>
      <c r="G3292" s="1">
        <v>55000</v>
      </c>
      <c r="H3292" t="s">
        <v>11</v>
      </c>
      <c r="I3292" t="s">
        <v>12</v>
      </c>
    </row>
    <row r="3293" spans="1:9" x14ac:dyDescent="0.3">
      <c r="A3293">
        <v>3294</v>
      </c>
      <c r="B3293">
        <v>36</v>
      </c>
      <c r="C3293" t="s">
        <v>8</v>
      </c>
      <c r="D3293" t="s">
        <v>18</v>
      </c>
      <c r="E3293" t="s">
        <v>84</v>
      </c>
      <c r="F3293">
        <v>12</v>
      </c>
      <c r="G3293" s="1">
        <v>170000</v>
      </c>
      <c r="H3293" t="s">
        <v>32</v>
      </c>
      <c r="I3293" t="s">
        <v>12</v>
      </c>
    </row>
    <row r="3294" spans="1:9" x14ac:dyDescent="0.3">
      <c r="A3294">
        <v>3295</v>
      </c>
      <c r="B3294">
        <v>30</v>
      </c>
      <c r="C3294" t="s">
        <v>13</v>
      </c>
      <c r="D3294" t="s">
        <v>9</v>
      </c>
      <c r="E3294" t="s">
        <v>10</v>
      </c>
      <c r="F3294">
        <v>5</v>
      </c>
      <c r="G3294" s="1">
        <v>90000</v>
      </c>
      <c r="H3294" t="s">
        <v>16</v>
      </c>
      <c r="I3294" t="s">
        <v>12</v>
      </c>
    </row>
    <row r="3295" spans="1:9" x14ac:dyDescent="0.3">
      <c r="A3295">
        <v>3296</v>
      </c>
      <c r="B3295">
        <v>29</v>
      </c>
      <c r="C3295" t="s">
        <v>8</v>
      </c>
      <c r="D3295" t="s">
        <v>9</v>
      </c>
      <c r="E3295" t="s">
        <v>207</v>
      </c>
      <c r="F3295">
        <v>4</v>
      </c>
      <c r="G3295" s="1">
        <v>80000</v>
      </c>
      <c r="H3295" t="s">
        <v>20</v>
      </c>
      <c r="I3295" t="s">
        <v>12</v>
      </c>
    </row>
    <row r="3296" spans="1:9" x14ac:dyDescent="0.3">
      <c r="A3296">
        <v>3297</v>
      </c>
      <c r="B3296">
        <v>42</v>
      </c>
      <c r="C3296" t="s">
        <v>8</v>
      </c>
      <c r="D3296" t="s">
        <v>14</v>
      </c>
      <c r="E3296" t="s">
        <v>25</v>
      </c>
      <c r="F3296">
        <v>14</v>
      </c>
      <c r="G3296" s="1">
        <v>180000</v>
      </c>
      <c r="H3296" t="s">
        <v>32</v>
      </c>
      <c r="I3296" t="s">
        <v>12</v>
      </c>
    </row>
    <row r="3297" spans="1:9" x14ac:dyDescent="0.3">
      <c r="A3297">
        <v>3298</v>
      </c>
      <c r="B3297">
        <v>26</v>
      </c>
      <c r="C3297" t="s">
        <v>8</v>
      </c>
      <c r="D3297" t="s">
        <v>9</v>
      </c>
      <c r="E3297" t="s">
        <v>34</v>
      </c>
      <c r="F3297">
        <v>2</v>
      </c>
      <c r="G3297" s="1">
        <v>60000</v>
      </c>
      <c r="H3297" t="s">
        <v>32</v>
      </c>
      <c r="I3297" t="s">
        <v>33</v>
      </c>
    </row>
    <row r="3298" spans="1:9" x14ac:dyDescent="0.3">
      <c r="A3298">
        <v>3299</v>
      </c>
      <c r="B3298">
        <v>35</v>
      </c>
      <c r="C3298" t="s">
        <v>13</v>
      </c>
      <c r="D3298" t="s">
        <v>14</v>
      </c>
      <c r="E3298" t="s">
        <v>15</v>
      </c>
      <c r="F3298">
        <v>9</v>
      </c>
      <c r="G3298" s="1">
        <v>120000</v>
      </c>
      <c r="H3298" t="s">
        <v>27</v>
      </c>
      <c r="I3298" t="s">
        <v>28</v>
      </c>
    </row>
    <row r="3299" spans="1:9" x14ac:dyDescent="0.3">
      <c r="A3299">
        <v>3300</v>
      </c>
      <c r="B3299">
        <v>27</v>
      </c>
      <c r="C3299" t="s">
        <v>13</v>
      </c>
      <c r="D3299" t="s">
        <v>9</v>
      </c>
      <c r="E3299" t="s">
        <v>10</v>
      </c>
      <c r="F3299">
        <v>3</v>
      </c>
      <c r="G3299" s="1">
        <v>70000</v>
      </c>
      <c r="H3299" t="s">
        <v>32</v>
      </c>
      <c r="I3299" t="s">
        <v>23</v>
      </c>
    </row>
    <row r="3300" spans="1:9" x14ac:dyDescent="0.3">
      <c r="A3300">
        <v>3301</v>
      </c>
      <c r="B3300">
        <v>48</v>
      </c>
      <c r="C3300" t="s">
        <v>8</v>
      </c>
      <c r="D3300" t="s">
        <v>18</v>
      </c>
      <c r="E3300" t="s">
        <v>208</v>
      </c>
      <c r="F3300">
        <v>18</v>
      </c>
      <c r="G3300" s="1">
        <v>210000</v>
      </c>
      <c r="H3300" t="s">
        <v>16</v>
      </c>
      <c r="I3300" t="s">
        <v>12</v>
      </c>
    </row>
    <row r="3301" spans="1:9" x14ac:dyDescent="0.3">
      <c r="A3301">
        <v>3302</v>
      </c>
      <c r="B3301">
        <v>34</v>
      </c>
      <c r="C3301" t="s">
        <v>8</v>
      </c>
      <c r="D3301" t="s">
        <v>14</v>
      </c>
      <c r="E3301" t="s">
        <v>60</v>
      </c>
      <c r="F3301">
        <v>9</v>
      </c>
      <c r="G3301" s="1">
        <v>140000</v>
      </c>
      <c r="H3301" t="s">
        <v>27</v>
      </c>
      <c r="I3301" t="s">
        <v>30</v>
      </c>
    </row>
    <row r="3302" spans="1:9" x14ac:dyDescent="0.3">
      <c r="A3302">
        <v>3303</v>
      </c>
      <c r="B3302">
        <v>23</v>
      </c>
      <c r="C3302" t="s">
        <v>13</v>
      </c>
      <c r="D3302" t="s">
        <v>9</v>
      </c>
      <c r="E3302" t="s">
        <v>10</v>
      </c>
      <c r="F3302">
        <v>1</v>
      </c>
      <c r="G3302" s="1">
        <v>50000</v>
      </c>
      <c r="H3302" t="s">
        <v>20</v>
      </c>
      <c r="I3302" t="s">
        <v>12</v>
      </c>
    </row>
    <row r="3303" spans="1:9" x14ac:dyDescent="0.3">
      <c r="A3303">
        <v>3304</v>
      </c>
      <c r="B3303">
        <v>32</v>
      </c>
      <c r="C3303" t="s">
        <v>8</v>
      </c>
      <c r="D3303" t="s">
        <v>14</v>
      </c>
      <c r="E3303" t="s">
        <v>25</v>
      </c>
      <c r="F3303">
        <v>7</v>
      </c>
      <c r="G3303" s="1">
        <v>110000</v>
      </c>
      <c r="H3303" t="s">
        <v>32</v>
      </c>
      <c r="I3303" t="s">
        <v>23</v>
      </c>
    </row>
    <row r="3304" spans="1:9" x14ac:dyDescent="0.3">
      <c r="A3304">
        <v>3305</v>
      </c>
      <c r="B3304">
        <v>25</v>
      </c>
      <c r="C3304" t="s">
        <v>13</v>
      </c>
      <c r="D3304" t="s">
        <v>14</v>
      </c>
      <c r="E3304" t="s">
        <v>10</v>
      </c>
      <c r="F3304">
        <v>2</v>
      </c>
      <c r="G3304" s="1">
        <v>60000</v>
      </c>
      <c r="H3304" t="s">
        <v>27</v>
      </c>
      <c r="I3304" t="s">
        <v>30</v>
      </c>
    </row>
    <row r="3305" spans="1:9" x14ac:dyDescent="0.3">
      <c r="A3305">
        <v>3306</v>
      </c>
      <c r="B3305">
        <v>37</v>
      </c>
      <c r="C3305" t="s">
        <v>8</v>
      </c>
      <c r="D3305" t="s">
        <v>9</v>
      </c>
      <c r="E3305" t="s">
        <v>15</v>
      </c>
      <c r="F3305">
        <v>11</v>
      </c>
      <c r="G3305" s="1">
        <v>160000</v>
      </c>
      <c r="H3305" t="s">
        <v>27</v>
      </c>
      <c r="I3305" t="s">
        <v>12</v>
      </c>
    </row>
    <row r="3306" spans="1:9" x14ac:dyDescent="0.3">
      <c r="A3306">
        <v>3307</v>
      </c>
      <c r="B3306">
        <v>28</v>
      </c>
      <c r="C3306" t="s">
        <v>8</v>
      </c>
      <c r="D3306" t="s">
        <v>9</v>
      </c>
      <c r="E3306" t="s">
        <v>10</v>
      </c>
      <c r="F3306">
        <v>4</v>
      </c>
      <c r="G3306" s="1">
        <v>75000</v>
      </c>
      <c r="H3306" t="s">
        <v>20</v>
      </c>
      <c r="I3306" t="s">
        <v>23</v>
      </c>
    </row>
    <row r="3307" spans="1:9" x14ac:dyDescent="0.3">
      <c r="A3307">
        <v>3308</v>
      </c>
      <c r="B3307">
        <v>41</v>
      </c>
      <c r="C3307" t="s">
        <v>13</v>
      </c>
      <c r="D3307" t="s">
        <v>18</v>
      </c>
      <c r="E3307" t="s">
        <v>208</v>
      </c>
      <c r="F3307">
        <v>16</v>
      </c>
      <c r="G3307" s="1">
        <v>200000</v>
      </c>
      <c r="H3307" t="s">
        <v>11</v>
      </c>
      <c r="I3307" t="s">
        <v>44</v>
      </c>
    </row>
    <row r="3308" spans="1:9" x14ac:dyDescent="0.3">
      <c r="A3308">
        <v>3309</v>
      </c>
      <c r="B3308">
        <v>34</v>
      </c>
      <c r="C3308" t="s">
        <v>8</v>
      </c>
      <c r="D3308" t="s">
        <v>14</v>
      </c>
      <c r="E3308" t="s">
        <v>15</v>
      </c>
      <c r="F3308">
        <v>8</v>
      </c>
      <c r="G3308" s="1">
        <v>100000</v>
      </c>
      <c r="H3308" t="s">
        <v>11</v>
      </c>
      <c r="I3308" t="s">
        <v>35</v>
      </c>
    </row>
    <row r="3309" spans="1:9" x14ac:dyDescent="0.3">
      <c r="A3309">
        <v>3310</v>
      </c>
      <c r="B3309">
        <v>24</v>
      </c>
      <c r="C3309" t="s">
        <v>13</v>
      </c>
      <c r="D3309" t="s">
        <v>9</v>
      </c>
      <c r="E3309" t="s">
        <v>34</v>
      </c>
      <c r="F3309">
        <v>2</v>
      </c>
      <c r="G3309" s="1">
        <v>55000</v>
      </c>
      <c r="H3309" t="s">
        <v>20</v>
      </c>
      <c r="I3309" t="s">
        <v>12</v>
      </c>
    </row>
    <row r="3310" spans="1:9" x14ac:dyDescent="0.3">
      <c r="A3310">
        <v>3311</v>
      </c>
      <c r="B3310">
        <v>36</v>
      </c>
      <c r="C3310" t="s">
        <v>8</v>
      </c>
      <c r="D3310" t="s">
        <v>18</v>
      </c>
      <c r="E3310" t="s">
        <v>84</v>
      </c>
      <c r="F3310">
        <v>12</v>
      </c>
      <c r="G3310" s="1">
        <v>170000</v>
      </c>
      <c r="H3310" t="s">
        <v>16</v>
      </c>
      <c r="I3310" t="s">
        <v>23</v>
      </c>
    </row>
    <row r="3311" spans="1:9" x14ac:dyDescent="0.3">
      <c r="A3311">
        <v>3312</v>
      </c>
      <c r="B3311">
        <v>30</v>
      </c>
      <c r="C3311" t="s">
        <v>13</v>
      </c>
      <c r="D3311" t="s">
        <v>9</v>
      </c>
      <c r="E3311" t="s">
        <v>10</v>
      </c>
      <c r="F3311">
        <v>5</v>
      </c>
      <c r="G3311" s="1">
        <v>90000</v>
      </c>
      <c r="H3311" t="s">
        <v>20</v>
      </c>
      <c r="I3311" t="s">
        <v>23</v>
      </c>
    </row>
    <row r="3312" spans="1:9" x14ac:dyDescent="0.3">
      <c r="A3312">
        <v>3313</v>
      </c>
      <c r="B3312">
        <v>29</v>
      </c>
      <c r="C3312" t="s">
        <v>8</v>
      </c>
      <c r="D3312" t="s">
        <v>9</v>
      </c>
      <c r="E3312" t="s">
        <v>207</v>
      </c>
      <c r="F3312">
        <v>4</v>
      </c>
      <c r="G3312" s="1">
        <v>80000</v>
      </c>
      <c r="H3312" t="s">
        <v>16</v>
      </c>
      <c r="I3312" t="s">
        <v>23</v>
      </c>
    </row>
    <row r="3313" spans="1:9" x14ac:dyDescent="0.3">
      <c r="A3313">
        <v>3314</v>
      </c>
      <c r="B3313">
        <v>42</v>
      </c>
      <c r="C3313" t="s">
        <v>8</v>
      </c>
      <c r="D3313" t="s">
        <v>14</v>
      </c>
      <c r="E3313" t="s">
        <v>25</v>
      </c>
      <c r="F3313">
        <v>14</v>
      </c>
      <c r="G3313" s="1">
        <v>180000</v>
      </c>
      <c r="H3313" t="s">
        <v>11</v>
      </c>
      <c r="I3313" t="s">
        <v>12</v>
      </c>
    </row>
    <row r="3314" spans="1:9" x14ac:dyDescent="0.3">
      <c r="A3314">
        <v>3315</v>
      </c>
      <c r="B3314">
        <v>26</v>
      </c>
      <c r="C3314" t="s">
        <v>8</v>
      </c>
      <c r="D3314" t="s">
        <v>9</v>
      </c>
      <c r="E3314" t="s">
        <v>34</v>
      </c>
      <c r="F3314">
        <v>2</v>
      </c>
      <c r="G3314" s="1">
        <v>60000</v>
      </c>
      <c r="H3314" t="s">
        <v>11</v>
      </c>
      <c r="I3314" t="s">
        <v>35</v>
      </c>
    </row>
    <row r="3315" spans="1:9" x14ac:dyDescent="0.3">
      <c r="A3315">
        <v>3316</v>
      </c>
      <c r="B3315">
        <v>35</v>
      </c>
      <c r="C3315" t="s">
        <v>13</v>
      </c>
      <c r="D3315" t="s">
        <v>14</v>
      </c>
      <c r="E3315" t="s">
        <v>15</v>
      </c>
      <c r="F3315">
        <v>9</v>
      </c>
      <c r="G3315" s="1">
        <v>120000</v>
      </c>
      <c r="H3315" t="s">
        <v>16</v>
      </c>
      <c r="I3315" t="s">
        <v>12</v>
      </c>
    </row>
    <row r="3316" spans="1:9" x14ac:dyDescent="0.3">
      <c r="A3316">
        <v>3317</v>
      </c>
      <c r="B3316">
        <v>27</v>
      </c>
      <c r="C3316" t="s">
        <v>13</v>
      </c>
      <c r="D3316" t="s">
        <v>9</v>
      </c>
      <c r="E3316" t="s">
        <v>10</v>
      </c>
      <c r="F3316">
        <v>3</v>
      </c>
      <c r="G3316" s="1">
        <v>70000</v>
      </c>
      <c r="H3316" t="s">
        <v>16</v>
      </c>
      <c r="I3316" t="s">
        <v>23</v>
      </c>
    </row>
    <row r="3317" spans="1:9" x14ac:dyDescent="0.3">
      <c r="A3317">
        <v>3318</v>
      </c>
      <c r="B3317">
        <v>48</v>
      </c>
      <c r="C3317" t="s">
        <v>8</v>
      </c>
      <c r="D3317" t="s">
        <v>18</v>
      </c>
      <c r="E3317" t="s">
        <v>208</v>
      </c>
      <c r="F3317">
        <v>18</v>
      </c>
      <c r="G3317" s="1">
        <v>210000</v>
      </c>
      <c r="H3317" t="s">
        <v>27</v>
      </c>
      <c r="I3317" t="s">
        <v>30</v>
      </c>
    </row>
    <row r="3318" spans="1:9" x14ac:dyDescent="0.3">
      <c r="A3318">
        <v>3319</v>
      </c>
      <c r="B3318">
        <v>34</v>
      </c>
      <c r="C3318" t="s">
        <v>8</v>
      </c>
      <c r="D3318" t="s">
        <v>14</v>
      </c>
      <c r="E3318" t="s">
        <v>60</v>
      </c>
      <c r="F3318">
        <v>9</v>
      </c>
      <c r="G3318" s="1">
        <v>140000</v>
      </c>
      <c r="H3318" t="s">
        <v>16</v>
      </c>
      <c r="I3318" t="s">
        <v>17</v>
      </c>
    </row>
    <row r="3319" spans="1:9" x14ac:dyDescent="0.3">
      <c r="A3319">
        <v>3320</v>
      </c>
      <c r="B3319">
        <v>23</v>
      </c>
      <c r="C3319" t="s">
        <v>13</v>
      </c>
      <c r="D3319" t="s">
        <v>9</v>
      </c>
      <c r="E3319" t="s">
        <v>10</v>
      </c>
      <c r="F3319">
        <v>1</v>
      </c>
      <c r="G3319" s="1">
        <v>50000</v>
      </c>
      <c r="H3319" t="s">
        <v>20</v>
      </c>
      <c r="I3319" t="s">
        <v>56</v>
      </c>
    </row>
    <row r="3320" spans="1:9" x14ac:dyDescent="0.3">
      <c r="A3320">
        <v>3321</v>
      </c>
      <c r="B3320">
        <v>32</v>
      </c>
      <c r="C3320" t="s">
        <v>8</v>
      </c>
      <c r="D3320" t="s">
        <v>14</v>
      </c>
      <c r="E3320" t="s">
        <v>25</v>
      </c>
      <c r="F3320">
        <v>7</v>
      </c>
      <c r="G3320" s="1">
        <v>110000</v>
      </c>
      <c r="H3320" t="s">
        <v>20</v>
      </c>
      <c r="I3320" t="s">
        <v>56</v>
      </c>
    </row>
    <row r="3321" spans="1:9" x14ac:dyDescent="0.3">
      <c r="A3321">
        <v>3322</v>
      </c>
      <c r="B3321">
        <v>25</v>
      </c>
      <c r="C3321" t="s">
        <v>13</v>
      </c>
      <c r="D3321" t="s">
        <v>14</v>
      </c>
      <c r="E3321" t="s">
        <v>10</v>
      </c>
      <c r="F3321">
        <v>2</v>
      </c>
      <c r="G3321" s="1">
        <v>60000</v>
      </c>
      <c r="H3321" t="s">
        <v>20</v>
      </c>
      <c r="I3321" t="s">
        <v>56</v>
      </c>
    </row>
    <row r="3322" spans="1:9" x14ac:dyDescent="0.3">
      <c r="A3322">
        <v>3323</v>
      </c>
      <c r="B3322">
        <v>37</v>
      </c>
      <c r="C3322" t="s">
        <v>8</v>
      </c>
      <c r="D3322" t="s">
        <v>9</v>
      </c>
      <c r="E3322" t="s">
        <v>15</v>
      </c>
      <c r="F3322">
        <v>11</v>
      </c>
      <c r="G3322" s="1">
        <v>160000</v>
      </c>
      <c r="H3322" t="s">
        <v>20</v>
      </c>
      <c r="I3322" t="s">
        <v>56</v>
      </c>
    </row>
    <row r="3323" spans="1:9" x14ac:dyDescent="0.3">
      <c r="A3323">
        <v>3324</v>
      </c>
      <c r="B3323">
        <v>28</v>
      </c>
      <c r="C3323" t="s">
        <v>8</v>
      </c>
      <c r="D3323" t="s">
        <v>9</v>
      </c>
      <c r="E3323" t="s">
        <v>10</v>
      </c>
      <c r="F3323">
        <v>4</v>
      </c>
      <c r="G3323" s="1">
        <v>75000</v>
      </c>
      <c r="H3323" t="s">
        <v>32</v>
      </c>
      <c r="I3323" t="s">
        <v>33</v>
      </c>
    </row>
    <row r="3324" spans="1:9" x14ac:dyDescent="0.3">
      <c r="A3324">
        <v>3325</v>
      </c>
      <c r="B3324">
        <v>41</v>
      </c>
      <c r="C3324" t="s">
        <v>13</v>
      </c>
      <c r="D3324" t="s">
        <v>18</v>
      </c>
      <c r="E3324" t="s">
        <v>208</v>
      </c>
      <c r="F3324">
        <v>16</v>
      </c>
      <c r="G3324" s="1">
        <v>200000</v>
      </c>
      <c r="H3324" t="s">
        <v>20</v>
      </c>
      <c r="I3324" t="s">
        <v>12</v>
      </c>
    </row>
    <row r="3325" spans="1:9" x14ac:dyDescent="0.3">
      <c r="A3325">
        <v>3326</v>
      </c>
      <c r="B3325">
        <v>34</v>
      </c>
      <c r="C3325" t="s">
        <v>8</v>
      </c>
      <c r="D3325" t="s">
        <v>14</v>
      </c>
      <c r="E3325" t="s">
        <v>15</v>
      </c>
      <c r="F3325">
        <v>8</v>
      </c>
      <c r="G3325" s="1">
        <v>100000</v>
      </c>
      <c r="H3325" t="s">
        <v>32</v>
      </c>
      <c r="I3325" t="s">
        <v>33</v>
      </c>
    </row>
    <row r="3326" spans="1:9" x14ac:dyDescent="0.3">
      <c r="A3326">
        <v>3327</v>
      </c>
      <c r="B3326">
        <v>24</v>
      </c>
      <c r="C3326" t="s">
        <v>13</v>
      </c>
      <c r="D3326" t="s">
        <v>9</v>
      </c>
      <c r="E3326" t="s">
        <v>34</v>
      </c>
      <c r="F3326">
        <v>2</v>
      </c>
      <c r="G3326" s="1">
        <v>55000</v>
      </c>
      <c r="H3326" t="s">
        <v>11</v>
      </c>
      <c r="I3326" t="s">
        <v>35</v>
      </c>
    </row>
    <row r="3327" spans="1:9" x14ac:dyDescent="0.3">
      <c r="A3327">
        <v>3328</v>
      </c>
      <c r="B3327">
        <v>36</v>
      </c>
      <c r="C3327" t="s">
        <v>8</v>
      </c>
      <c r="D3327" t="s">
        <v>18</v>
      </c>
      <c r="E3327" t="s">
        <v>84</v>
      </c>
      <c r="F3327">
        <v>12</v>
      </c>
      <c r="G3327" s="1">
        <v>170000</v>
      </c>
      <c r="H3327" t="s">
        <v>20</v>
      </c>
      <c r="I3327" t="s">
        <v>23</v>
      </c>
    </row>
    <row r="3328" spans="1:9" x14ac:dyDescent="0.3">
      <c r="A3328">
        <v>3329</v>
      </c>
      <c r="B3328">
        <v>30</v>
      </c>
      <c r="C3328" t="s">
        <v>13</v>
      </c>
      <c r="D3328" t="s">
        <v>9</v>
      </c>
      <c r="E3328" t="s">
        <v>10</v>
      </c>
      <c r="F3328">
        <v>5</v>
      </c>
      <c r="G3328" s="1">
        <v>90000</v>
      </c>
      <c r="H3328" t="s">
        <v>32</v>
      </c>
      <c r="I3328" t="s">
        <v>12</v>
      </c>
    </row>
    <row r="3329" spans="1:9" x14ac:dyDescent="0.3">
      <c r="A3329">
        <v>3330</v>
      </c>
      <c r="B3329">
        <v>29</v>
      </c>
      <c r="C3329" t="s">
        <v>8</v>
      </c>
      <c r="D3329" t="s">
        <v>9</v>
      </c>
      <c r="E3329" t="s">
        <v>207</v>
      </c>
      <c r="F3329">
        <v>4</v>
      </c>
      <c r="G3329" s="1">
        <v>80000</v>
      </c>
      <c r="H3329" t="s">
        <v>11</v>
      </c>
      <c r="I3329" t="s">
        <v>23</v>
      </c>
    </row>
    <row r="3330" spans="1:9" x14ac:dyDescent="0.3">
      <c r="A3330">
        <v>3331</v>
      </c>
      <c r="B3330">
        <v>42</v>
      </c>
      <c r="C3330" t="s">
        <v>8</v>
      </c>
      <c r="D3330" t="s">
        <v>14</v>
      </c>
      <c r="E3330" t="s">
        <v>25</v>
      </c>
      <c r="F3330">
        <v>14</v>
      </c>
      <c r="G3330" s="1">
        <v>180000</v>
      </c>
      <c r="H3330" t="s">
        <v>11</v>
      </c>
      <c r="I3330" t="s">
        <v>35</v>
      </c>
    </row>
    <row r="3331" spans="1:9" x14ac:dyDescent="0.3">
      <c r="A3331">
        <v>3332</v>
      </c>
      <c r="B3331">
        <v>26</v>
      </c>
      <c r="C3331" t="s">
        <v>8</v>
      </c>
      <c r="D3331" t="s">
        <v>9</v>
      </c>
      <c r="E3331" t="s">
        <v>34</v>
      </c>
      <c r="F3331">
        <v>2</v>
      </c>
      <c r="G3331" s="1">
        <v>60000</v>
      </c>
      <c r="H3331" t="s">
        <v>32</v>
      </c>
      <c r="I3331" t="s">
        <v>12</v>
      </c>
    </row>
    <row r="3332" spans="1:9" x14ac:dyDescent="0.3">
      <c r="A3332">
        <v>3333</v>
      </c>
      <c r="B3332">
        <v>35</v>
      </c>
      <c r="C3332" t="s">
        <v>13</v>
      </c>
      <c r="D3332" t="s">
        <v>14</v>
      </c>
      <c r="E3332" t="s">
        <v>15</v>
      </c>
      <c r="F3332">
        <v>9</v>
      </c>
      <c r="G3332" s="1">
        <v>120000</v>
      </c>
      <c r="H3332" t="s">
        <v>11</v>
      </c>
      <c r="I3332" t="s">
        <v>23</v>
      </c>
    </row>
    <row r="3333" spans="1:9" x14ac:dyDescent="0.3">
      <c r="A3333">
        <v>3334</v>
      </c>
      <c r="B3333">
        <v>27</v>
      </c>
      <c r="C3333" t="s">
        <v>13</v>
      </c>
      <c r="D3333" t="s">
        <v>9</v>
      </c>
      <c r="E3333" t="s">
        <v>10</v>
      </c>
      <c r="F3333">
        <v>3</v>
      </c>
      <c r="G3333" s="1">
        <v>70000</v>
      </c>
      <c r="H3333" t="s">
        <v>32</v>
      </c>
      <c r="I3333" t="s">
        <v>23</v>
      </c>
    </row>
    <row r="3334" spans="1:9" x14ac:dyDescent="0.3">
      <c r="A3334">
        <v>3335</v>
      </c>
      <c r="B3334">
        <v>48</v>
      </c>
      <c r="C3334" t="s">
        <v>8</v>
      </c>
      <c r="D3334" t="s">
        <v>18</v>
      </c>
      <c r="E3334" t="s">
        <v>208</v>
      </c>
      <c r="F3334">
        <v>18</v>
      </c>
      <c r="G3334" s="1">
        <v>210000</v>
      </c>
      <c r="H3334" t="s">
        <v>20</v>
      </c>
      <c r="I3334" t="s">
        <v>12</v>
      </c>
    </row>
    <row r="3335" spans="1:9" x14ac:dyDescent="0.3">
      <c r="A3335">
        <v>3336</v>
      </c>
      <c r="B3335">
        <v>34</v>
      </c>
      <c r="C3335" t="s">
        <v>8</v>
      </c>
      <c r="D3335" t="s">
        <v>14</v>
      </c>
      <c r="E3335" t="s">
        <v>60</v>
      </c>
      <c r="F3335">
        <v>9</v>
      </c>
      <c r="G3335" s="1">
        <v>140000</v>
      </c>
      <c r="H3335" t="s">
        <v>20</v>
      </c>
      <c r="I3335" t="s">
        <v>56</v>
      </c>
    </row>
    <row r="3336" spans="1:9" x14ac:dyDescent="0.3">
      <c r="A3336">
        <v>3337</v>
      </c>
      <c r="B3336">
        <v>23</v>
      </c>
      <c r="C3336" t="s">
        <v>13</v>
      </c>
      <c r="D3336" t="s">
        <v>9</v>
      </c>
      <c r="E3336" t="s">
        <v>10</v>
      </c>
      <c r="F3336">
        <v>1</v>
      </c>
      <c r="G3336" s="1">
        <v>50000</v>
      </c>
      <c r="H3336" t="s">
        <v>11</v>
      </c>
      <c r="I3336" t="s">
        <v>23</v>
      </c>
    </row>
    <row r="3337" spans="1:9" x14ac:dyDescent="0.3">
      <c r="A3337">
        <v>3338</v>
      </c>
      <c r="B3337">
        <v>32</v>
      </c>
      <c r="C3337" t="s">
        <v>8</v>
      </c>
      <c r="D3337" t="s">
        <v>14</v>
      </c>
      <c r="E3337" t="s">
        <v>25</v>
      </c>
      <c r="F3337">
        <v>7</v>
      </c>
      <c r="G3337" s="1">
        <v>110000</v>
      </c>
      <c r="H3337" t="s">
        <v>11</v>
      </c>
      <c r="I3337" t="s">
        <v>12</v>
      </c>
    </row>
    <row r="3338" spans="1:9" x14ac:dyDescent="0.3">
      <c r="A3338">
        <v>3339</v>
      </c>
      <c r="B3338">
        <v>25</v>
      </c>
      <c r="C3338" t="s">
        <v>13</v>
      </c>
      <c r="D3338" t="s">
        <v>14</v>
      </c>
      <c r="E3338" t="s">
        <v>10</v>
      </c>
      <c r="F3338">
        <v>2</v>
      </c>
      <c r="G3338" s="1">
        <v>60000</v>
      </c>
      <c r="H3338" t="s">
        <v>27</v>
      </c>
      <c r="I3338" t="s">
        <v>28</v>
      </c>
    </row>
    <row r="3339" spans="1:9" x14ac:dyDescent="0.3">
      <c r="A3339">
        <v>3340</v>
      </c>
      <c r="B3339">
        <v>37</v>
      </c>
      <c r="C3339" t="s">
        <v>8</v>
      </c>
      <c r="D3339" t="s">
        <v>9</v>
      </c>
      <c r="E3339" t="s">
        <v>15</v>
      </c>
      <c r="F3339">
        <v>11</v>
      </c>
      <c r="G3339" s="1">
        <v>160000</v>
      </c>
      <c r="H3339" t="s">
        <v>16</v>
      </c>
      <c r="I3339" t="s">
        <v>39</v>
      </c>
    </row>
    <row r="3340" spans="1:9" x14ac:dyDescent="0.3">
      <c r="A3340">
        <v>3341</v>
      </c>
      <c r="B3340">
        <v>28</v>
      </c>
      <c r="C3340" t="s">
        <v>8</v>
      </c>
      <c r="D3340" t="s">
        <v>9</v>
      </c>
      <c r="E3340" t="s">
        <v>10</v>
      </c>
      <c r="F3340">
        <v>4</v>
      </c>
      <c r="G3340" s="1">
        <v>75000</v>
      </c>
      <c r="H3340" t="s">
        <v>16</v>
      </c>
      <c r="I3340" t="s">
        <v>17</v>
      </c>
    </row>
    <row r="3341" spans="1:9" x14ac:dyDescent="0.3">
      <c r="A3341">
        <v>3342</v>
      </c>
      <c r="B3341">
        <v>41</v>
      </c>
      <c r="C3341" t="s">
        <v>13</v>
      </c>
      <c r="D3341" t="s">
        <v>18</v>
      </c>
      <c r="E3341" t="s">
        <v>208</v>
      </c>
      <c r="F3341">
        <v>16</v>
      </c>
      <c r="G3341" s="1">
        <v>200000</v>
      </c>
      <c r="H3341" t="s">
        <v>27</v>
      </c>
      <c r="I3341" t="s">
        <v>28</v>
      </c>
    </row>
    <row r="3342" spans="1:9" x14ac:dyDescent="0.3">
      <c r="A3342">
        <v>3343</v>
      </c>
      <c r="B3342">
        <v>34</v>
      </c>
      <c r="C3342" t="s">
        <v>8</v>
      </c>
      <c r="D3342" t="s">
        <v>14</v>
      </c>
      <c r="E3342" t="s">
        <v>15</v>
      </c>
      <c r="F3342">
        <v>8</v>
      </c>
      <c r="G3342" s="1">
        <v>100000</v>
      </c>
      <c r="H3342" t="s">
        <v>16</v>
      </c>
      <c r="I3342" t="s">
        <v>39</v>
      </c>
    </row>
    <row r="3343" spans="1:9" x14ac:dyDescent="0.3">
      <c r="A3343">
        <v>3344</v>
      </c>
      <c r="B3343">
        <v>24</v>
      </c>
      <c r="C3343" t="s">
        <v>13</v>
      </c>
      <c r="D3343" t="s">
        <v>9</v>
      </c>
      <c r="E3343" t="s">
        <v>34</v>
      </c>
      <c r="F3343">
        <v>2</v>
      </c>
      <c r="G3343" s="1">
        <v>55000</v>
      </c>
      <c r="H3343" t="s">
        <v>32</v>
      </c>
      <c r="I3343" t="s">
        <v>33</v>
      </c>
    </row>
    <row r="3344" spans="1:9" x14ac:dyDescent="0.3">
      <c r="A3344">
        <v>3345</v>
      </c>
      <c r="B3344">
        <v>36</v>
      </c>
      <c r="C3344" t="s">
        <v>8</v>
      </c>
      <c r="D3344" t="s">
        <v>18</v>
      </c>
      <c r="E3344" t="s">
        <v>84</v>
      </c>
      <c r="F3344">
        <v>12</v>
      </c>
      <c r="G3344" s="1">
        <v>170000</v>
      </c>
      <c r="H3344" t="s">
        <v>27</v>
      </c>
      <c r="I3344" t="s">
        <v>12</v>
      </c>
    </row>
    <row r="3345" spans="1:9" x14ac:dyDescent="0.3">
      <c r="A3345">
        <v>3346</v>
      </c>
      <c r="B3345">
        <v>30</v>
      </c>
      <c r="C3345" t="s">
        <v>13</v>
      </c>
      <c r="D3345" t="s">
        <v>9</v>
      </c>
      <c r="E3345" t="s">
        <v>10</v>
      </c>
      <c r="F3345">
        <v>5</v>
      </c>
      <c r="G3345" s="1">
        <v>90000</v>
      </c>
      <c r="H3345" t="s">
        <v>16</v>
      </c>
      <c r="I3345" t="s">
        <v>17</v>
      </c>
    </row>
    <row r="3346" spans="1:9" x14ac:dyDescent="0.3">
      <c r="A3346">
        <v>3347</v>
      </c>
      <c r="B3346">
        <v>29</v>
      </c>
      <c r="C3346" t="s">
        <v>8</v>
      </c>
      <c r="D3346" t="s">
        <v>9</v>
      </c>
      <c r="E3346" t="s">
        <v>207</v>
      </c>
      <c r="F3346">
        <v>4</v>
      </c>
      <c r="G3346" s="1">
        <v>80000</v>
      </c>
      <c r="H3346" t="s">
        <v>16</v>
      </c>
      <c r="I3346" t="s">
        <v>23</v>
      </c>
    </row>
    <row r="3347" spans="1:9" x14ac:dyDescent="0.3">
      <c r="A3347">
        <v>3348</v>
      </c>
      <c r="B3347">
        <v>42</v>
      </c>
      <c r="C3347" t="s">
        <v>8</v>
      </c>
      <c r="D3347" t="s">
        <v>14</v>
      </c>
      <c r="E3347" t="s">
        <v>25</v>
      </c>
      <c r="F3347">
        <v>14</v>
      </c>
      <c r="G3347" s="1">
        <v>180000</v>
      </c>
      <c r="H3347" t="s">
        <v>32</v>
      </c>
      <c r="I3347" t="s">
        <v>12</v>
      </c>
    </row>
    <row r="3348" spans="1:9" x14ac:dyDescent="0.3">
      <c r="A3348">
        <v>3349</v>
      </c>
      <c r="B3348">
        <v>26</v>
      </c>
      <c r="C3348" t="s">
        <v>8</v>
      </c>
      <c r="D3348" t="s">
        <v>9</v>
      </c>
      <c r="E3348" t="s">
        <v>34</v>
      </c>
      <c r="F3348">
        <v>2</v>
      </c>
      <c r="G3348" s="1">
        <v>60000</v>
      </c>
      <c r="H3348" t="s">
        <v>20</v>
      </c>
      <c r="I3348" t="s">
        <v>23</v>
      </c>
    </row>
    <row r="3349" spans="1:9" x14ac:dyDescent="0.3">
      <c r="A3349">
        <v>3350</v>
      </c>
      <c r="B3349">
        <v>35</v>
      </c>
      <c r="C3349" t="s">
        <v>13</v>
      </c>
      <c r="D3349" t="s">
        <v>14</v>
      </c>
      <c r="E3349" t="s">
        <v>15</v>
      </c>
      <c r="F3349">
        <v>9</v>
      </c>
      <c r="G3349" s="1">
        <v>120000</v>
      </c>
      <c r="H3349" t="s">
        <v>27</v>
      </c>
      <c r="I3349" t="s">
        <v>12</v>
      </c>
    </row>
    <row r="3350" spans="1:9" x14ac:dyDescent="0.3">
      <c r="A3350">
        <v>3351</v>
      </c>
      <c r="B3350">
        <v>27</v>
      </c>
      <c r="C3350" t="s">
        <v>13</v>
      </c>
      <c r="D3350" t="s">
        <v>9</v>
      </c>
      <c r="E3350" t="s">
        <v>10</v>
      </c>
      <c r="F3350">
        <v>3</v>
      </c>
      <c r="G3350" s="1">
        <v>70000</v>
      </c>
      <c r="H3350" t="s">
        <v>32</v>
      </c>
      <c r="I3350" t="s">
        <v>12</v>
      </c>
    </row>
    <row r="3351" spans="1:9" x14ac:dyDescent="0.3">
      <c r="A3351">
        <v>3352</v>
      </c>
      <c r="B3351">
        <v>48</v>
      </c>
      <c r="C3351" t="s">
        <v>8</v>
      </c>
      <c r="D3351" t="s">
        <v>18</v>
      </c>
      <c r="E3351" t="s">
        <v>208</v>
      </c>
      <c r="F3351">
        <v>18</v>
      </c>
      <c r="G3351" s="1">
        <v>210000</v>
      </c>
      <c r="H3351" t="s">
        <v>20</v>
      </c>
      <c r="I3351" t="s">
        <v>56</v>
      </c>
    </row>
    <row r="3352" spans="1:9" x14ac:dyDescent="0.3">
      <c r="A3352">
        <v>3353</v>
      </c>
      <c r="B3352">
        <v>34</v>
      </c>
      <c r="C3352" t="s">
        <v>8</v>
      </c>
      <c r="D3352" t="s">
        <v>14</v>
      </c>
      <c r="E3352" t="s">
        <v>60</v>
      </c>
      <c r="F3352">
        <v>9</v>
      </c>
      <c r="G3352" s="1">
        <v>140000</v>
      </c>
      <c r="H3352" t="s">
        <v>11</v>
      </c>
      <c r="I3352" t="s">
        <v>44</v>
      </c>
    </row>
    <row r="3353" spans="1:9" x14ac:dyDescent="0.3">
      <c r="A3353">
        <v>3354</v>
      </c>
      <c r="B3353">
        <v>23</v>
      </c>
      <c r="C3353" t="s">
        <v>13</v>
      </c>
      <c r="D3353" t="s">
        <v>9</v>
      </c>
      <c r="E3353" t="s">
        <v>10</v>
      </c>
      <c r="F3353">
        <v>1</v>
      </c>
      <c r="G3353" s="1">
        <v>50000</v>
      </c>
      <c r="H3353" t="s">
        <v>32</v>
      </c>
      <c r="I3353" t="s">
        <v>12</v>
      </c>
    </row>
    <row r="3354" spans="1:9" x14ac:dyDescent="0.3">
      <c r="A3354">
        <v>3355</v>
      </c>
      <c r="B3354">
        <v>32</v>
      </c>
      <c r="C3354" t="s">
        <v>8</v>
      </c>
      <c r="D3354" t="s">
        <v>14</v>
      </c>
      <c r="E3354" t="s">
        <v>25</v>
      </c>
      <c r="F3354">
        <v>7</v>
      </c>
      <c r="G3354" s="1">
        <v>110000</v>
      </c>
      <c r="H3354" t="s">
        <v>32</v>
      </c>
      <c r="I3354" t="s">
        <v>33</v>
      </c>
    </row>
    <row r="3355" spans="1:9" x14ac:dyDescent="0.3">
      <c r="A3355">
        <v>3356</v>
      </c>
      <c r="B3355">
        <v>25</v>
      </c>
      <c r="C3355" t="s">
        <v>13</v>
      </c>
      <c r="D3355" t="s">
        <v>14</v>
      </c>
      <c r="E3355" t="s">
        <v>10</v>
      </c>
      <c r="F3355">
        <v>2</v>
      </c>
      <c r="G3355" s="1">
        <v>60000</v>
      </c>
      <c r="H3355" t="s">
        <v>16</v>
      </c>
      <c r="I3355" t="s">
        <v>12</v>
      </c>
    </row>
    <row r="3356" spans="1:9" x14ac:dyDescent="0.3">
      <c r="A3356">
        <v>3357</v>
      </c>
      <c r="B3356">
        <v>37</v>
      </c>
      <c r="C3356" t="s">
        <v>8</v>
      </c>
      <c r="D3356" t="s">
        <v>9</v>
      </c>
      <c r="E3356" t="s">
        <v>15</v>
      </c>
      <c r="F3356">
        <v>11</v>
      </c>
      <c r="G3356" s="1">
        <v>160000</v>
      </c>
      <c r="H3356" t="s">
        <v>32</v>
      </c>
      <c r="I3356" t="s">
        <v>33</v>
      </c>
    </row>
    <row r="3357" spans="1:9" x14ac:dyDescent="0.3">
      <c r="A3357">
        <v>3358</v>
      </c>
      <c r="B3357">
        <v>28</v>
      </c>
      <c r="C3357" t="s">
        <v>8</v>
      </c>
      <c r="D3357" t="s">
        <v>9</v>
      </c>
      <c r="E3357" t="s">
        <v>10</v>
      </c>
      <c r="F3357">
        <v>4</v>
      </c>
      <c r="G3357" s="1">
        <v>75000</v>
      </c>
      <c r="H3357" t="s">
        <v>16</v>
      </c>
      <c r="I3357" t="s">
        <v>17</v>
      </c>
    </row>
    <row r="3358" spans="1:9" x14ac:dyDescent="0.3">
      <c r="A3358">
        <v>3359</v>
      </c>
      <c r="B3358">
        <v>41</v>
      </c>
      <c r="C3358" t="s">
        <v>13</v>
      </c>
      <c r="D3358" t="s">
        <v>18</v>
      </c>
      <c r="E3358" t="s">
        <v>208</v>
      </c>
      <c r="F3358">
        <v>16</v>
      </c>
      <c r="G3358" s="1">
        <v>200000</v>
      </c>
      <c r="H3358" t="s">
        <v>16</v>
      </c>
      <c r="I3358" t="s">
        <v>39</v>
      </c>
    </row>
    <row r="3359" spans="1:9" x14ac:dyDescent="0.3">
      <c r="A3359">
        <v>3360</v>
      </c>
      <c r="B3359">
        <v>34</v>
      </c>
      <c r="C3359" t="s">
        <v>8</v>
      </c>
      <c r="D3359" t="s">
        <v>14</v>
      </c>
      <c r="E3359" t="s">
        <v>15</v>
      </c>
      <c r="F3359">
        <v>8</v>
      </c>
      <c r="G3359" s="1">
        <v>100000</v>
      </c>
      <c r="H3359" t="s">
        <v>27</v>
      </c>
      <c r="I3359" t="s">
        <v>28</v>
      </c>
    </row>
    <row r="3360" spans="1:9" x14ac:dyDescent="0.3">
      <c r="A3360">
        <v>3361</v>
      </c>
      <c r="B3360">
        <v>24</v>
      </c>
      <c r="C3360" t="s">
        <v>13</v>
      </c>
      <c r="D3360" t="s">
        <v>9</v>
      </c>
      <c r="E3360" t="s">
        <v>34</v>
      </c>
      <c r="F3360">
        <v>2</v>
      </c>
      <c r="G3360" s="1">
        <v>55000</v>
      </c>
      <c r="H3360" t="s">
        <v>32</v>
      </c>
      <c r="I3360" t="s">
        <v>23</v>
      </c>
    </row>
    <row r="3361" spans="1:9" x14ac:dyDescent="0.3">
      <c r="A3361">
        <v>3362</v>
      </c>
      <c r="B3361">
        <v>36</v>
      </c>
      <c r="C3361" t="s">
        <v>8</v>
      </c>
      <c r="D3361" t="s">
        <v>18</v>
      </c>
      <c r="E3361" t="s">
        <v>84</v>
      </c>
      <c r="F3361">
        <v>12</v>
      </c>
      <c r="G3361" s="1">
        <v>170000</v>
      </c>
      <c r="H3361" t="s">
        <v>11</v>
      </c>
      <c r="I3361" t="s">
        <v>23</v>
      </c>
    </row>
    <row r="3362" spans="1:9" x14ac:dyDescent="0.3">
      <c r="A3362">
        <v>3363</v>
      </c>
      <c r="B3362">
        <v>30</v>
      </c>
      <c r="C3362" t="s">
        <v>13</v>
      </c>
      <c r="D3362" t="s">
        <v>9</v>
      </c>
      <c r="E3362" t="s">
        <v>10</v>
      </c>
      <c r="F3362">
        <v>5</v>
      </c>
      <c r="G3362" s="1">
        <v>90000</v>
      </c>
      <c r="H3362" t="s">
        <v>20</v>
      </c>
      <c r="I3362" t="s">
        <v>12</v>
      </c>
    </row>
    <row r="3363" spans="1:9" x14ac:dyDescent="0.3">
      <c r="A3363">
        <v>3364</v>
      </c>
      <c r="B3363">
        <v>29</v>
      </c>
      <c r="C3363" t="s">
        <v>8</v>
      </c>
      <c r="D3363" t="s">
        <v>9</v>
      </c>
      <c r="E3363" t="s">
        <v>207</v>
      </c>
      <c r="F3363">
        <v>4</v>
      </c>
      <c r="G3363" s="1">
        <v>80000</v>
      </c>
      <c r="H3363" t="s">
        <v>27</v>
      </c>
      <c r="I3363" t="s">
        <v>30</v>
      </c>
    </row>
    <row r="3364" spans="1:9" x14ac:dyDescent="0.3">
      <c r="A3364">
        <v>3365</v>
      </c>
      <c r="B3364">
        <v>42</v>
      </c>
      <c r="C3364" t="s">
        <v>8</v>
      </c>
      <c r="D3364" t="s">
        <v>14</v>
      </c>
      <c r="E3364" t="s">
        <v>25</v>
      </c>
      <c r="F3364">
        <v>14</v>
      </c>
      <c r="G3364" s="1">
        <v>180000</v>
      </c>
      <c r="H3364" t="s">
        <v>16</v>
      </c>
      <c r="I3364" t="s">
        <v>12</v>
      </c>
    </row>
    <row r="3365" spans="1:9" x14ac:dyDescent="0.3">
      <c r="A3365">
        <v>3366</v>
      </c>
      <c r="B3365">
        <v>26</v>
      </c>
      <c r="C3365" t="s">
        <v>8</v>
      </c>
      <c r="D3365" t="s">
        <v>9</v>
      </c>
      <c r="E3365" t="s">
        <v>34</v>
      </c>
      <c r="F3365">
        <v>2</v>
      </c>
      <c r="G3365" s="1">
        <v>60000</v>
      </c>
      <c r="H3365" t="s">
        <v>11</v>
      </c>
      <c r="I3365" t="s">
        <v>44</v>
      </c>
    </row>
    <row r="3366" spans="1:9" x14ac:dyDescent="0.3">
      <c r="A3366">
        <v>3367</v>
      </c>
      <c r="B3366">
        <v>35</v>
      </c>
      <c r="C3366" t="s">
        <v>13</v>
      </c>
      <c r="D3366" t="s">
        <v>14</v>
      </c>
      <c r="E3366" t="s">
        <v>15</v>
      </c>
      <c r="F3366">
        <v>9</v>
      </c>
      <c r="G3366" s="1">
        <v>120000</v>
      </c>
      <c r="H3366" t="s">
        <v>27</v>
      </c>
      <c r="I3366" t="s">
        <v>12</v>
      </c>
    </row>
    <row r="3367" spans="1:9" x14ac:dyDescent="0.3">
      <c r="A3367">
        <v>3368</v>
      </c>
      <c r="B3367">
        <v>27</v>
      </c>
      <c r="C3367" t="s">
        <v>13</v>
      </c>
      <c r="D3367" t="s">
        <v>9</v>
      </c>
      <c r="E3367" t="s">
        <v>10</v>
      </c>
      <c r="F3367">
        <v>3</v>
      </c>
      <c r="G3367" s="1">
        <v>70000</v>
      </c>
      <c r="H3367" t="s">
        <v>20</v>
      </c>
      <c r="I3367" t="s">
        <v>12</v>
      </c>
    </row>
    <row r="3368" spans="1:9" x14ac:dyDescent="0.3">
      <c r="A3368">
        <v>3369</v>
      </c>
      <c r="B3368">
        <v>48</v>
      </c>
      <c r="C3368" t="s">
        <v>8</v>
      </c>
      <c r="D3368" t="s">
        <v>18</v>
      </c>
      <c r="E3368" t="s">
        <v>208</v>
      </c>
      <c r="F3368">
        <v>18</v>
      </c>
      <c r="G3368" s="1">
        <v>210000</v>
      </c>
      <c r="H3368" t="s">
        <v>20</v>
      </c>
      <c r="I3368" t="s">
        <v>23</v>
      </c>
    </row>
    <row r="3369" spans="1:9" x14ac:dyDescent="0.3">
      <c r="A3369">
        <v>3370</v>
      </c>
      <c r="B3369">
        <v>34</v>
      </c>
      <c r="C3369" t="s">
        <v>8</v>
      </c>
      <c r="D3369" t="s">
        <v>14</v>
      </c>
      <c r="E3369" t="s">
        <v>60</v>
      </c>
      <c r="F3369">
        <v>9</v>
      </c>
      <c r="G3369" s="1">
        <v>140000</v>
      </c>
      <c r="H3369" t="s">
        <v>32</v>
      </c>
      <c r="I3369" t="s">
        <v>23</v>
      </c>
    </row>
    <row r="3370" spans="1:9" x14ac:dyDescent="0.3">
      <c r="A3370">
        <v>3371</v>
      </c>
      <c r="B3370">
        <v>23</v>
      </c>
      <c r="C3370" t="s">
        <v>13</v>
      </c>
      <c r="D3370" t="s">
        <v>9</v>
      </c>
      <c r="E3370" t="s">
        <v>10</v>
      </c>
      <c r="F3370">
        <v>1</v>
      </c>
      <c r="G3370" s="1">
        <v>50000</v>
      </c>
      <c r="H3370" t="s">
        <v>27</v>
      </c>
      <c r="I3370" t="s">
        <v>12</v>
      </c>
    </row>
    <row r="3371" spans="1:9" x14ac:dyDescent="0.3">
      <c r="A3371">
        <v>3372</v>
      </c>
      <c r="B3371">
        <v>32</v>
      </c>
      <c r="C3371" t="s">
        <v>8</v>
      </c>
      <c r="D3371" t="s">
        <v>14</v>
      </c>
      <c r="E3371" t="s">
        <v>25</v>
      </c>
      <c r="F3371">
        <v>7</v>
      </c>
      <c r="G3371" s="1">
        <v>110000</v>
      </c>
      <c r="H3371" t="s">
        <v>16</v>
      </c>
      <c r="I3371" t="s">
        <v>17</v>
      </c>
    </row>
    <row r="3372" spans="1:9" x14ac:dyDescent="0.3">
      <c r="A3372">
        <v>3373</v>
      </c>
      <c r="B3372">
        <v>25</v>
      </c>
      <c r="C3372" t="s">
        <v>13</v>
      </c>
      <c r="D3372" t="s">
        <v>14</v>
      </c>
      <c r="E3372" t="s">
        <v>10</v>
      </c>
      <c r="F3372">
        <v>2</v>
      </c>
      <c r="G3372" s="1">
        <v>60000</v>
      </c>
      <c r="H3372" t="s">
        <v>11</v>
      </c>
      <c r="I3372" t="s">
        <v>12</v>
      </c>
    </row>
    <row r="3373" spans="1:9" x14ac:dyDescent="0.3">
      <c r="A3373">
        <v>3374</v>
      </c>
      <c r="B3373">
        <v>37</v>
      </c>
      <c r="C3373" t="s">
        <v>8</v>
      </c>
      <c r="D3373" t="s">
        <v>9</v>
      </c>
      <c r="E3373" t="s">
        <v>15</v>
      </c>
      <c r="F3373">
        <v>11</v>
      </c>
      <c r="G3373" s="1">
        <v>160000</v>
      </c>
      <c r="H3373" t="s">
        <v>16</v>
      </c>
      <c r="I3373" t="s">
        <v>39</v>
      </c>
    </row>
    <row r="3374" spans="1:9" x14ac:dyDescent="0.3">
      <c r="A3374">
        <v>3375</v>
      </c>
      <c r="B3374">
        <v>28</v>
      </c>
      <c r="C3374" t="s">
        <v>8</v>
      </c>
      <c r="D3374" t="s">
        <v>9</v>
      </c>
      <c r="E3374" t="s">
        <v>10</v>
      </c>
      <c r="F3374">
        <v>4</v>
      </c>
      <c r="G3374" s="1">
        <v>75000</v>
      </c>
      <c r="H3374" t="s">
        <v>27</v>
      </c>
      <c r="I3374" t="s">
        <v>30</v>
      </c>
    </row>
    <row r="3375" spans="1:9" x14ac:dyDescent="0.3">
      <c r="A3375">
        <v>3376</v>
      </c>
      <c r="B3375">
        <v>41</v>
      </c>
      <c r="C3375" t="s">
        <v>13</v>
      </c>
      <c r="D3375" t="s">
        <v>18</v>
      </c>
      <c r="E3375" t="s">
        <v>208</v>
      </c>
      <c r="F3375">
        <v>16</v>
      </c>
      <c r="G3375" s="1">
        <v>200000</v>
      </c>
      <c r="H3375" t="s">
        <v>20</v>
      </c>
      <c r="I3375" t="s">
        <v>12</v>
      </c>
    </row>
    <row r="3376" spans="1:9" x14ac:dyDescent="0.3">
      <c r="A3376">
        <v>3377</v>
      </c>
      <c r="B3376">
        <v>34</v>
      </c>
      <c r="C3376" t="s">
        <v>8</v>
      </c>
      <c r="D3376" t="s">
        <v>14</v>
      </c>
      <c r="E3376" t="s">
        <v>15</v>
      </c>
      <c r="F3376">
        <v>8</v>
      </c>
      <c r="G3376" s="1">
        <v>100000</v>
      </c>
      <c r="H3376" t="s">
        <v>16</v>
      </c>
      <c r="I3376" t="s">
        <v>17</v>
      </c>
    </row>
    <row r="3377" spans="1:9" x14ac:dyDescent="0.3">
      <c r="A3377">
        <v>3378</v>
      </c>
      <c r="B3377">
        <v>24</v>
      </c>
      <c r="C3377" t="s">
        <v>13</v>
      </c>
      <c r="D3377" t="s">
        <v>9</v>
      </c>
      <c r="E3377" t="s">
        <v>34</v>
      </c>
      <c r="F3377">
        <v>2</v>
      </c>
      <c r="G3377" s="1">
        <v>55000</v>
      </c>
      <c r="H3377" t="s">
        <v>20</v>
      </c>
      <c r="I3377" t="s">
        <v>56</v>
      </c>
    </row>
    <row r="3378" spans="1:9" x14ac:dyDescent="0.3">
      <c r="A3378">
        <v>3379</v>
      </c>
      <c r="B3378">
        <v>36</v>
      </c>
      <c r="C3378" t="s">
        <v>8</v>
      </c>
      <c r="D3378" t="s">
        <v>18</v>
      </c>
      <c r="E3378" t="s">
        <v>84</v>
      </c>
      <c r="F3378">
        <v>12</v>
      </c>
      <c r="G3378" s="1">
        <v>170000</v>
      </c>
      <c r="H3378" t="s">
        <v>27</v>
      </c>
      <c r="I3378" t="s">
        <v>30</v>
      </c>
    </row>
    <row r="3379" spans="1:9" x14ac:dyDescent="0.3">
      <c r="A3379">
        <v>3380</v>
      </c>
      <c r="B3379">
        <v>30</v>
      </c>
      <c r="C3379" t="s">
        <v>13</v>
      </c>
      <c r="D3379" t="s">
        <v>9</v>
      </c>
      <c r="E3379" t="s">
        <v>10</v>
      </c>
      <c r="F3379">
        <v>5</v>
      </c>
      <c r="G3379" s="1">
        <v>90000</v>
      </c>
      <c r="H3379" t="s">
        <v>16</v>
      </c>
      <c r="I3379" t="s">
        <v>39</v>
      </c>
    </row>
    <row r="3380" spans="1:9" x14ac:dyDescent="0.3">
      <c r="A3380">
        <v>3381</v>
      </c>
      <c r="B3380">
        <v>29</v>
      </c>
      <c r="C3380" t="s">
        <v>8</v>
      </c>
      <c r="D3380" t="s">
        <v>9</v>
      </c>
      <c r="E3380" t="s">
        <v>207</v>
      </c>
      <c r="F3380">
        <v>4</v>
      </c>
      <c r="G3380" s="1">
        <v>80000</v>
      </c>
      <c r="H3380" t="s">
        <v>20</v>
      </c>
      <c r="I3380" t="s">
        <v>12</v>
      </c>
    </row>
    <row r="3381" spans="1:9" x14ac:dyDescent="0.3">
      <c r="A3381">
        <v>3382</v>
      </c>
      <c r="B3381">
        <v>42</v>
      </c>
      <c r="C3381" t="s">
        <v>8</v>
      </c>
      <c r="D3381" t="s">
        <v>14</v>
      </c>
      <c r="E3381" t="s">
        <v>25</v>
      </c>
      <c r="F3381">
        <v>14</v>
      </c>
      <c r="G3381" s="1">
        <v>180000</v>
      </c>
      <c r="H3381" t="s">
        <v>16</v>
      </c>
      <c r="I3381" t="s">
        <v>12</v>
      </c>
    </row>
    <row r="3382" spans="1:9" x14ac:dyDescent="0.3">
      <c r="A3382">
        <v>3383</v>
      </c>
      <c r="B3382">
        <v>26</v>
      </c>
      <c r="C3382" t="s">
        <v>8</v>
      </c>
      <c r="D3382" t="s">
        <v>9</v>
      </c>
      <c r="E3382" t="s">
        <v>34</v>
      </c>
      <c r="F3382">
        <v>2</v>
      </c>
      <c r="G3382" s="1">
        <v>60000</v>
      </c>
      <c r="H3382" t="s">
        <v>27</v>
      </c>
      <c r="I3382" t="s">
        <v>30</v>
      </c>
    </row>
    <row r="3383" spans="1:9" x14ac:dyDescent="0.3">
      <c r="A3383">
        <v>3384</v>
      </c>
      <c r="B3383">
        <v>35</v>
      </c>
      <c r="C3383" t="s">
        <v>13</v>
      </c>
      <c r="D3383" t="s">
        <v>14</v>
      </c>
      <c r="E3383" t="s">
        <v>15</v>
      </c>
      <c r="F3383">
        <v>9</v>
      </c>
      <c r="G3383" s="1">
        <v>120000</v>
      </c>
      <c r="H3383" t="s">
        <v>16</v>
      </c>
      <c r="I3383" t="s">
        <v>12</v>
      </c>
    </row>
    <row r="3384" spans="1:9" x14ac:dyDescent="0.3">
      <c r="A3384">
        <v>3385</v>
      </c>
      <c r="B3384">
        <v>28</v>
      </c>
      <c r="C3384" t="s">
        <v>8</v>
      </c>
      <c r="D3384" t="s">
        <v>14</v>
      </c>
      <c r="E3384" t="s">
        <v>91</v>
      </c>
      <c r="F3384">
        <v>5</v>
      </c>
      <c r="G3384" s="1">
        <v>80000</v>
      </c>
      <c r="H3384" t="s">
        <v>11</v>
      </c>
      <c r="I3384" t="s">
        <v>23</v>
      </c>
    </row>
    <row r="3385" spans="1:9" x14ac:dyDescent="0.3">
      <c r="A3385">
        <v>3386</v>
      </c>
      <c r="B3385">
        <v>30</v>
      </c>
      <c r="C3385" t="s">
        <v>13</v>
      </c>
      <c r="D3385" t="s">
        <v>9</v>
      </c>
      <c r="E3385" t="s">
        <v>165</v>
      </c>
      <c r="F3385">
        <v>4</v>
      </c>
      <c r="G3385" s="1">
        <v>60000</v>
      </c>
      <c r="H3385" t="s">
        <v>20</v>
      </c>
      <c r="I3385" t="s">
        <v>12</v>
      </c>
    </row>
    <row r="3386" spans="1:9" x14ac:dyDescent="0.3">
      <c r="A3386">
        <v>3387</v>
      </c>
      <c r="B3386">
        <v>25</v>
      </c>
      <c r="C3386" t="s">
        <v>8</v>
      </c>
      <c r="D3386" t="s">
        <v>9</v>
      </c>
      <c r="E3386" t="s">
        <v>115</v>
      </c>
      <c r="F3386">
        <v>2</v>
      </c>
      <c r="G3386" s="1">
        <v>50000</v>
      </c>
      <c r="H3386" t="s">
        <v>27</v>
      </c>
      <c r="I3386" t="s">
        <v>12</v>
      </c>
    </row>
    <row r="3387" spans="1:9" x14ac:dyDescent="0.3">
      <c r="A3387">
        <v>3388</v>
      </c>
      <c r="B3387">
        <v>45</v>
      </c>
      <c r="C3387" t="s">
        <v>13</v>
      </c>
      <c r="D3387" t="s">
        <v>14</v>
      </c>
      <c r="E3387" t="s">
        <v>161</v>
      </c>
      <c r="F3387">
        <v>18</v>
      </c>
      <c r="G3387" s="1">
        <v>160000</v>
      </c>
      <c r="H3387" t="s">
        <v>20</v>
      </c>
      <c r="I3387" t="s">
        <v>23</v>
      </c>
    </row>
    <row r="3388" spans="1:9" x14ac:dyDescent="0.3">
      <c r="A3388">
        <v>3389</v>
      </c>
      <c r="B3388">
        <v>33</v>
      </c>
      <c r="C3388" t="s">
        <v>8</v>
      </c>
      <c r="D3388" t="s">
        <v>18</v>
      </c>
      <c r="E3388" t="s">
        <v>198</v>
      </c>
      <c r="F3388">
        <v>9</v>
      </c>
      <c r="G3388" s="1">
        <v>120000</v>
      </c>
      <c r="H3388" t="s">
        <v>32</v>
      </c>
      <c r="I3388" t="s">
        <v>23</v>
      </c>
    </row>
    <row r="3389" spans="1:9" x14ac:dyDescent="0.3">
      <c r="A3389">
        <v>3390</v>
      </c>
      <c r="B3389">
        <v>22</v>
      </c>
      <c r="C3389" t="s">
        <v>13</v>
      </c>
      <c r="D3389" t="s">
        <v>210</v>
      </c>
      <c r="E3389" t="s">
        <v>129</v>
      </c>
      <c r="F3389">
        <v>0</v>
      </c>
      <c r="G3389" s="1">
        <v>40000</v>
      </c>
      <c r="H3389" t="s">
        <v>16</v>
      </c>
      <c r="I3389" t="s">
        <v>17</v>
      </c>
    </row>
    <row r="3390" spans="1:9" x14ac:dyDescent="0.3">
      <c r="A3390">
        <v>3391</v>
      </c>
      <c r="B3390">
        <v>36</v>
      </c>
      <c r="C3390" t="s">
        <v>8</v>
      </c>
      <c r="D3390" t="s">
        <v>9</v>
      </c>
      <c r="E3390" t="s">
        <v>91</v>
      </c>
      <c r="F3390">
        <v>10</v>
      </c>
      <c r="G3390" s="1">
        <v>100000</v>
      </c>
      <c r="H3390" t="s">
        <v>32</v>
      </c>
      <c r="I3390" t="s">
        <v>33</v>
      </c>
    </row>
    <row r="3391" spans="1:9" x14ac:dyDescent="0.3">
      <c r="A3391">
        <v>3392</v>
      </c>
      <c r="B3391">
        <v>29</v>
      </c>
      <c r="C3391" t="s">
        <v>13</v>
      </c>
      <c r="D3391" t="s">
        <v>14</v>
      </c>
      <c r="E3391" t="s">
        <v>132</v>
      </c>
      <c r="F3391">
        <v>4</v>
      </c>
      <c r="G3391" s="1">
        <v>75000</v>
      </c>
      <c r="H3391" t="s">
        <v>20</v>
      </c>
      <c r="I3391" t="s">
        <v>56</v>
      </c>
    </row>
    <row r="3392" spans="1:9" x14ac:dyDescent="0.3">
      <c r="A3392">
        <v>3393</v>
      </c>
      <c r="B3392">
        <v>42</v>
      </c>
      <c r="C3392" t="s">
        <v>8</v>
      </c>
      <c r="D3392" t="s">
        <v>18</v>
      </c>
      <c r="E3392" t="s">
        <v>198</v>
      </c>
      <c r="F3392">
        <v>16</v>
      </c>
      <c r="G3392" s="1">
        <v>140000</v>
      </c>
      <c r="H3392" t="s">
        <v>32</v>
      </c>
      <c r="I3392" t="s">
        <v>33</v>
      </c>
    </row>
    <row r="3393" spans="1:9" x14ac:dyDescent="0.3">
      <c r="A3393">
        <v>3394</v>
      </c>
      <c r="B3393">
        <v>27</v>
      </c>
      <c r="C3393" t="s">
        <v>13</v>
      </c>
      <c r="D3393" t="s">
        <v>9</v>
      </c>
      <c r="E3393" t="s">
        <v>165</v>
      </c>
      <c r="F3393">
        <v>2</v>
      </c>
      <c r="G3393" s="1">
        <v>50000</v>
      </c>
      <c r="H3393" t="s">
        <v>32</v>
      </c>
      <c r="I3393" t="s">
        <v>33</v>
      </c>
    </row>
    <row r="3394" spans="1:9" x14ac:dyDescent="0.3">
      <c r="A3394">
        <v>3395</v>
      </c>
      <c r="B3394">
        <v>38</v>
      </c>
      <c r="C3394" t="s">
        <v>8</v>
      </c>
      <c r="D3394" t="s">
        <v>14</v>
      </c>
      <c r="E3394" t="s">
        <v>161</v>
      </c>
      <c r="F3394">
        <v>11</v>
      </c>
      <c r="G3394" s="1">
        <v>110000</v>
      </c>
      <c r="H3394" t="s">
        <v>11</v>
      </c>
      <c r="I3394" t="s">
        <v>23</v>
      </c>
    </row>
    <row r="3395" spans="1:9" x14ac:dyDescent="0.3">
      <c r="A3395">
        <v>3396</v>
      </c>
      <c r="B3395">
        <v>24</v>
      </c>
      <c r="C3395" t="s">
        <v>13</v>
      </c>
      <c r="D3395" t="s">
        <v>9</v>
      </c>
      <c r="E3395" t="s">
        <v>91</v>
      </c>
      <c r="F3395">
        <v>1</v>
      </c>
      <c r="G3395" s="1">
        <v>45000</v>
      </c>
      <c r="H3395" t="s">
        <v>16</v>
      </c>
      <c r="I3395" t="s">
        <v>17</v>
      </c>
    </row>
    <row r="3396" spans="1:9" x14ac:dyDescent="0.3">
      <c r="A3396">
        <v>3397</v>
      </c>
      <c r="B3396">
        <v>31</v>
      </c>
      <c r="C3396" t="s">
        <v>8</v>
      </c>
      <c r="D3396" t="s">
        <v>210</v>
      </c>
      <c r="E3396" t="s">
        <v>115</v>
      </c>
      <c r="F3396">
        <v>4</v>
      </c>
      <c r="G3396" s="1">
        <v>55000</v>
      </c>
      <c r="H3396" t="s">
        <v>11</v>
      </c>
      <c r="I3396" t="s">
        <v>44</v>
      </c>
    </row>
    <row r="3397" spans="1:9" x14ac:dyDescent="0.3">
      <c r="A3397">
        <v>3398</v>
      </c>
      <c r="B3397">
        <v>39</v>
      </c>
      <c r="C3397" t="s">
        <v>13</v>
      </c>
      <c r="D3397" t="s">
        <v>18</v>
      </c>
      <c r="E3397" t="s">
        <v>198</v>
      </c>
      <c r="F3397">
        <v>13</v>
      </c>
      <c r="G3397" s="1">
        <v>130000</v>
      </c>
      <c r="H3397" t="s">
        <v>16</v>
      </c>
      <c r="I3397" t="s">
        <v>23</v>
      </c>
    </row>
    <row r="3398" spans="1:9" x14ac:dyDescent="0.3">
      <c r="A3398">
        <v>3399</v>
      </c>
      <c r="B3398">
        <v>26</v>
      </c>
      <c r="C3398" t="s">
        <v>8</v>
      </c>
      <c r="D3398" t="s">
        <v>9</v>
      </c>
      <c r="E3398" t="s">
        <v>129</v>
      </c>
      <c r="F3398">
        <v>2</v>
      </c>
      <c r="G3398" s="1">
        <v>50000</v>
      </c>
      <c r="H3398" t="s">
        <v>27</v>
      </c>
      <c r="I3398" t="s">
        <v>12</v>
      </c>
    </row>
    <row r="3399" spans="1:9" x14ac:dyDescent="0.3">
      <c r="A3399">
        <v>3400</v>
      </c>
      <c r="B3399">
        <v>32</v>
      </c>
      <c r="C3399" t="s">
        <v>13</v>
      </c>
      <c r="D3399" t="s">
        <v>14</v>
      </c>
      <c r="E3399" t="s">
        <v>132</v>
      </c>
      <c r="F3399">
        <v>7</v>
      </c>
      <c r="G3399" s="1">
        <v>80000</v>
      </c>
      <c r="H3399" t="s">
        <v>16</v>
      </c>
      <c r="I3399" t="s">
        <v>12</v>
      </c>
    </row>
    <row r="3400" spans="1:9" x14ac:dyDescent="0.3">
      <c r="A3400">
        <v>3401</v>
      </c>
      <c r="B3400">
        <v>32</v>
      </c>
      <c r="C3400" t="s">
        <v>8</v>
      </c>
      <c r="D3400" t="s">
        <v>9</v>
      </c>
      <c r="E3400" t="s">
        <v>115</v>
      </c>
      <c r="F3400">
        <v>2</v>
      </c>
      <c r="G3400" s="1">
        <v>45000</v>
      </c>
      <c r="H3400" t="s">
        <v>27</v>
      </c>
      <c r="I3400" t="s">
        <v>12</v>
      </c>
    </row>
    <row r="3401" spans="1:9" x14ac:dyDescent="0.3">
      <c r="A3401">
        <v>3402</v>
      </c>
      <c r="B3401">
        <v>24</v>
      </c>
      <c r="C3401" t="s">
        <v>13</v>
      </c>
      <c r="D3401" t="s">
        <v>210</v>
      </c>
      <c r="E3401" t="s">
        <v>129</v>
      </c>
      <c r="F3401">
        <v>1</v>
      </c>
      <c r="G3401" s="1">
        <v>32000</v>
      </c>
      <c r="H3401" t="s">
        <v>16</v>
      </c>
      <c r="I3401" t="s">
        <v>17</v>
      </c>
    </row>
    <row r="3402" spans="1:9" x14ac:dyDescent="0.3">
      <c r="A3402">
        <v>3403</v>
      </c>
      <c r="B3402">
        <v>45</v>
      </c>
      <c r="C3402" t="s">
        <v>8</v>
      </c>
      <c r="D3402" t="s">
        <v>18</v>
      </c>
      <c r="E3402" t="s">
        <v>161</v>
      </c>
      <c r="F3402">
        <v>12</v>
      </c>
      <c r="G3402" s="1">
        <v>120000</v>
      </c>
      <c r="H3402" t="s">
        <v>16</v>
      </c>
      <c r="I3402" t="s">
        <v>23</v>
      </c>
    </row>
    <row r="3403" spans="1:9" x14ac:dyDescent="0.3">
      <c r="A3403">
        <v>3404</v>
      </c>
      <c r="B3403">
        <v>29</v>
      </c>
      <c r="C3403" t="s">
        <v>13</v>
      </c>
      <c r="D3403" t="s">
        <v>14</v>
      </c>
      <c r="E3403" t="s">
        <v>91</v>
      </c>
      <c r="F3403">
        <v>4</v>
      </c>
      <c r="G3403" s="1">
        <v>65000</v>
      </c>
      <c r="H3403" t="s">
        <v>16</v>
      </c>
      <c r="I3403" t="s">
        <v>12</v>
      </c>
    </row>
    <row r="3404" spans="1:9" x14ac:dyDescent="0.3">
      <c r="A3404">
        <v>3405</v>
      </c>
      <c r="B3404">
        <v>38</v>
      </c>
      <c r="C3404" t="s">
        <v>8</v>
      </c>
      <c r="D3404" t="s">
        <v>9</v>
      </c>
      <c r="E3404" t="s">
        <v>132</v>
      </c>
      <c r="F3404">
        <v>8</v>
      </c>
      <c r="G3404" s="1">
        <v>95000</v>
      </c>
      <c r="H3404" t="s">
        <v>27</v>
      </c>
      <c r="I3404" t="s">
        <v>12</v>
      </c>
    </row>
    <row r="3405" spans="1:9" x14ac:dyDescent="0.3">
      <c r="A3405">
        <v>3406</v>
      </c>
      <c r="B3405">
        <v>27</v>
      </c>
      <c r="C3405" t="s">
        <v>13</v>
      </c>
      <c r="D3405" t="s">
        <v>14</v>
      </c>
      <c r="E3405" t="s">
        <v>198</v>
      </c>
      <c r="F3405">
        <v>5</v>
      </c>
      <c r="G3405" s="1">
        <v>80000</v>
      </c>
      <c r="H3405" t="s">
        <v>16</v>
      </c>
      <c r="I3405" t="s">
        <v>12</v>
      </c>
    </row>
    <row r="3406" spans="1:9" x14ac:dyDescent="0.3">
      <c r="A3406">
        <v>3407</v>
      </c>
      <c r="B3406">
        <v>31</v>
      </c>
      <c r="C3406" t="s">
        <v>13</v>
      </c>
      <c r="D3406" t="s">
        <v>210</v>
      </c>
      <c r="E3406" t="s">
        <v>165</v>
      </c>
      <c r="F3406">
        <v>3</v>
      </c>
      <c r="G3406" s="1">
        <v>38000</v>
      </c>
      <c r="H3406" t="s">
        <v>20</v>
      </c>
      <c r="I3406" t="s">
        <v>12</v>
      </c>
    </row>
    <row r="3407" spans="1:9" x14ac:dyDescent="0.3">
      <c r="A3407">
        <v>3408</v>
      </c>
      <c r="B3407">
        <v>42</v>
      </c>
      <c r="C3407" t="s">
        <v>8</v>
      </c>
      <c r="D3407" t="s">
        <v>14</v>
      </c>
      <c r="E3407" t="s">
        <v>91</v>
      </c>
      <c r="F3407">
        <v>10</v>
      </c>
      <c r="G3407" s="1">
        <v>110000</v>
      </c>
      <c r="H3407" t="s">
        <v>20</v>
      </c>
      <c r="I3407" t="s">
        <v>12</v>
      </c>
    </row>
    <row r="3408" spans="1:9" x14ac:dyDescent="0.3">
      <c r="A3408">
        <v>3409</v>
      </c>
      <c r="B3408">
        <v>26</v>
      </c>
      <c r="C3408" t="s">
        <v>13</v>
      </c>
      <c r="D3408" t="s">
        <v>9</v>
      </c>
      <c r="E3408" t="s">
        <v>115</v>
      </c>
      <c r="F3408">
        <v>2</v>
      </c>
      <c r="G3408" s="1">
        <v>45000</v>
      </c>
      <c r="H3408" t="s">
        <v>16</v>
      </c>
      <c r="I3408" t="s">
        <v>12</v>
      </c>
    </row>
    <row r="3409" spans="1:9" x14ac:dyDescent="0.3">
      <c r="A3409">
        <v>3410</v>
      </c>
      <c r="B3409">
        <v>36</v>
      </c>
      <c r="C3409" t="s">
        <v>8</v>
      </c>
      <c r="D3409" t="s">
        <v>14</v>
      </c>
      <c r="E3409" t="s">
        <v>132</v>
      </c>
      <c r="F3409">
        <v>7</v>
      </c>
      <c r="G3409" s="1">
        <v>89000</v>
      </c>
      <c r="H3409" t="s">
        <v>20</v>
      </c>
      <c r="I3409" t="s">
        <v>56</v>
      </c>
    </row>
    <row r="3410" spans="1:9" x14ac:dyDescent="0.3">
      <c r="A3410">
        <v>3411</v>
      </c>
      <c r="B3410">
        <v>28</v>
      </c>
      <c r="C3410" t="s">
        <v>8</v>
      </c>
      <c r="D3410" t="s">
        <v>210</v>
      </c>
      <c r="E3410" t="s">
        <v>129</v>
      </c>
      <c r="F3410">
        <v>1</v>
      </c>
      <c r="G3410" s="1">
        <v>32000</v>
      </c>
      <c r="H3410" t="s">
        <v>16</v>
      </c>
      <c r="I3410" t="s">
        <v>17</v>
      </c>
    </row>
    <row r="3411" spans="1:9" x14ac:dyDescent="0.3">
      <c r="A3411">
        <v>3412</v>
      </c>
      <c r="B3411">
        <v>33</v>
      </c>
      <c r="C3411" t="s">
        <v>13</v>
      </c>
      <c r="D3411" t="s">
        <v>9</v>
      </c>
      <c r="E3411" t="s">
        <v>91</v>
      </c>
      <c r="F3411">
        <v>5</v>
      </c>
      <c r="G3411" s="1">
        <v>70000</v>
      </c>
      <c r="H3411" t="s">
        <v>11</v>
      </c>
      <c r="I3411" t="s">
        <v>35</v>
      </c>
    </row>
    <row r="3412" spans="1:9" x14ac:dyDescent="0.3">
      <c r="A3412">
        <v>3413</v>
      </c>
      <c r="B3412">
        <v>46</v>
      </c>
      <c r="C3412" t="s">
        <v>8</v>
      </c>
      <c r="D3412" t="s">
        <v>18</v>
      </c>
      <c r="E3412" t="s">
        <v>198</v>
      </c>
      <c r="F3412">
        <v>15</v>
      </c>
      <c r="G3412" s="1">
        <v>150000</v>
      </c>
      <c r="H3412" t="s">
        <v>32</v>
      </c>
      <c r="I3412" t="s">
        <v>33</v>
      </c>
    </row>
    <row r="3413" spans="1:9" x14ac:dyDescent="0.3">
      <c r="A3413">
        <v>3414</v>
      </c>
      <c r="B3413">
        <v>25</v>
      </c>
      <c r="C3413" t="s">
        <v>13</v>
      </c>
      <c r="D3413" t="s">
        <v>9</v>
      </c>
      <c r="E3413" t="s">
        <v>115</v>
      </c>
      <c r="F3413">
        <v>1</v>
      </c>
      <c r="G3413" s="1">
        <v>40000</v>
      </c>
      <c r="H3413" t="s">
        <v>32</v>
      </c>
      <c r="I3413" t="s">
        <v>33</v>
      </c>
    </row>
    <row r="3414" spans="1:9" x14ac:dyDescent="0.3">
      <c r="A3414">
        <v>3415</v>
      </c>
      <c r="B3414">
        <v>37</v>
      </c>
      <c r="C3414" t="s">
        <v>13</v>
      </c>
      <c r="D3414" t="s">
        <v>14</v>
      </c>
      <c r="E3414" t="s">
        <v>161</v>
      </c>
      <c r="F3414">
        <v>9</v>
      </c>
      <c r="G3414" s="1">
        <v>105000</v>
      </c>
      <c r="H3414" t="s">
        <v>32</v>
      </c>
      <c r="I3414" t="s">
        <v>12</v>
      </c>
    </row>
    <row r="3415" spans="1:9" x14ac:dyDescent="0.3">
      <c r="A3415">
        <v>3416</v>
      </c>
      <c r="B3415">
        <v>30</v>
      </c>
      <c r="C3415" t="s">
        <v>8</v>
      </c>
      <c r="D3415" t="s">
        <v>14</v>
      </c>
      <c r="E3415" t="s">
        <v>91</v>
      </c>
      <c r="F3415">
        <v>4</v>
      </c>
      <c r="G3415" s="1">
        <v>65000</v>
      </c>
      <c r="H3415" t="s">
        <v>16</v>
      </c>
      <c r="I3415" t="s">
        <v>12</v>
      </c>
    </row>
    <row r="3416" spans="1:9" x14ac:dyDescent="0.3">
      <c r="A3416">
        <v>3417</v>
      </c>
      <c r="B3416">
        <v>43</v>
      </c>
      <c r="C3416" t="s">
        <v>13</v>
      </c>
      <c r="D3416" t="s">
        <v>18</v>
      </c>
      <c r="E3416" t="s">
        <v>198</v>
      </c>
      <c r="F3416">
        <v>14</v>
      </c>
      <c r="G3416" s="1">
        <v>140000</v>
      </c>
      <c r="H3416" t="s">
        <v>11</v>
      </c>
      <c r="I3416" t="s">
        <v>35</v>
      </c>
    </row>
    <row r="3417" spans="1:9" x14ac:dyDescent="0.3">
      <c r="A3417">
        <v>3418</v>
      </c>
      <c r="B3417">
        <v>34</v>
      </c>
      <c r="C3417" t="s">
        <v>8</v>
      </c>
      <c r="D3417" t="s">
        <v>9</v>
      </c>
      <c r="E3417" t="s">
        <v>115</v>
      </c>
      <c r="F3417">
        <v>3</v>
      </c>
      <c r="G3417" s="1">
        <v>50000</v>
      </c>
      <c r="H3417" t="s">
        <v>32</v>
      </c>
      <c r="I3417" t="s">
        <v>23</v>
      </c>
    </row>
    <row r="3418" spans="1:9" x14ac:dyDescent="0.3">
      <c r="A3418">
        <v>3419</v>
      </c>
      <c r="B3418">
        <v>26</v>
      </c>
      <c r="C3418" t="s">
        <v>13</v>
      </c>
      <c r="D3418" t="s">
        <v>210</v>
      </c>
      <c r="E3418" t="s">
        <v>129</v>
      </c>
      <c r="F3418">
        <v>2</v>
      </c>
      <c r="G3418" s="1">
        <v>35000</v>
      </c>
      <c r="H3418" t="s">
        <v>16</v>
      </c>
      <c r="I3418" t="s">
        <v>12</v>
      </c>
    </row>
    <row r="3419" spans="1:9" x14ac:dyDescent="0.3">
      <c r="A3419">
        <v>3420</v>
      </c>
      <c r="B3419">
        <v>41</v>
      </c>
      <c r="C3419" t="s">
        <v>8</v>
      </c>
      <c r="D3419" t="s">
        <v>14</v>
      </c>
      <c r="E3419" t="s">
        <v>132</v>
      </c>
      <c r="F3419">
        <v>11</v>
      </c>
      <c r="G3419" s="1">
        <v>115000</v>
      </c>
      <c r="H3419" t="s">
        <v>27</v>
      </c>
      <c r="I3419" t="s">
        <v>30</v>
      </c>
    </row>
    <row r="3420" spans="1:9" x14ac:dyDescent="0.3">
      <c r="A3420">
        <v>3421</v>
      </c>
      <c r="B3420">
        <v>29</v>
      </c>
      <c r="C3420" t="s">
        <v>13</v>
      </c>
      <c r="D3420" t="s">
        <v>14</v>
      </c>
      <c r="E3420" t="s">
        <v>91</v>
      </c>
      <c r="F3420">
        <v>5</v>
      </c>
      <c r="G3420" s="1">
        <v>70000</v>
      </c>
      <c r="H3420" t="s">
        <v>32</v>
      </c>
      <c r="I3420" t="s">
        <v>12</v>
      </c>
    </row>
    <row r="3421" spans="1:9" x14ac:dyDescent="0.3">
      <c r="A3421">
        <v>3422</v>
      </c>
      <c r="B3421">
        <v>35</v>
      </c>
      <c r="C3421" t="s">
        <v>8</v>
      </c>
      <c r="D3421" t="s">
        <v>9</v>
      </c>
      <c r="E3421" t="s">
        <v>91</v>
      </c>
      <c r="F3421">
        <v>6</v>
      </c>
      <c r="G3421" s="1">
        <v>80000</v>
      </c>
      <c r="H3421" t="s">
        <v>16</v>
      </c>
      <c r="I3421" t="s">
        <v>12</v>
      </c>
    </row>
    <row r="3422" spans="1:9" x14ac:dyDescent="0.3">
      <c r="A3422">
        <v>3423</v>
      </c>
      <c r="B3422">
        <v>27</v>
      </c>
      <c r="C3422" t="s">
        <v>13</v>
      </c>
      <c r="D3422" t="s">
        <v>210</v>
      </c>
      <c r="E3422" t="s">
        <v>165</v>
      </c>
      <c r="F3422">
        <v>1</v>
      </c>
      <c r="G3422" s="1">
        <v>30000</v>
      </c>
      <c r="H3422" t="s">
        <v>32</v>
      </c>
      <c r="I3422" t="s">
        <v>33</v>
      </c>
    </row>
    <row r="3423" spans="1:9" x14ac:dyDescent="0.3">
      <c r="A3423">
        <v>3424</v>
      </c>
      <c r="B3423">
        <v>40</v>
      </c>
      <c r="C3423" t="s">
        <v>8</v>
      </c>
      <c r="D3423" t="s">
        <v>18</v>
      </c>
      <c r="E3423" t="s">
        <v>198</v>
      </c>
      <c r="F3423">
        <v>13</v>
      </c>
      <c r="G3423" s="1">
        <v>135000</v>
      </c>
      <c r="H3423" t="s">
        <v>20</v>
      </c>
      <c r="I3423" t="s">
        <v>56</v>
      </c>
    </row>
    <row r="3424" spans="1:9" x14ac:dyDescent="0.3">
      <c r="A3424">
        <v>3425</v>
      </c>
      <c r="B3424">
        <v>23</v>
      </c>
      <c r="C3424" t="s">
        <v>13</v>
      </c>
      <c r="D3424" t="s">
        <v>9</v>
      </c>
      <c r="E3424" t="s">
        <v>115</v>
      </c>
      <c r="F3424">
        <v>1</v>
      </c>
      <c r="G3424" s="1">
        <v>40000</v>
      </c>
      <c r="H3424" t="s">
        <v>32</v>
      </c>
      <c r="I3424" t="s">
        <v>12</v>
      </c>
    </row>
    <row r="3425" spans="1:9" x14ac:dyDescent="0.3">
      <c r="A3425">
        <v>3426</v>
      </c>
      <c r="B3425">
        <v>39</v>
      </c>
      <c r="C3425" t="s">
        <v>8</v>
      </c>
      <c r="D3425" t="s">
        <v>14</v>
      </c>
      <c r="E3425" t="s">
        <v>132</v>
      </c>
      <c r="F3425">
        <v>10</v>
      </c>
      <c r="G3425" s="1">
        <v>105000</v>
      </c>
      <c r="H3425" t="s">
        <v>16</v>
      </c>
      <c r="I3425" t="s">
        <v>23</v>
      </c>
    </row>
    <row r="3426" spans="1:9" x14ac:dyDescent="0.3">
      <c r="A3426">
        <v>3427</v>
      </c>
      <c r="B3426">
        <v>31</v>
      </c>
      <c r="C3426" t="s">
        <v>8</v>
      </c>
      <c r="D3426" t="s">
        <v>210</v>
      </c>
      <c r="E3426" t="s">
        <v>129</v>
      </c>
      <c r="F3426">
        <v>2</v>
      </c>
      <c r="G3426" s="1">
        <v>35000</v>
      </c>
      <c r="H3426" t="s">
        <v>20</v>
      </c>
      <c r="I3426" t="s">
        <v>12</v>
      </c>
    </row>
    <row r="3427" spans="1:9" x14ac:dyDescent="0.3">
      <c r="A3427">
        <v>3428</v>
      </c>
      <c r="B3427">
        <v>44</v>
      </c>
      <c r="C3427" t="s">
        <v>13</v>
      </c>
      <c r="D3427" t="s">
        <v>18</v>
      </c>
      <c r="E3427" t="s">
        <v>161</v>
      </c>
      <c r="F3427">
        <v>12</v>
      </c>
      <c r="G3427" s="1">
        <v>120000</v>
      </c>
      <c r="H3427" t="s">
        <v>27</v>
      </c>
      <c r="I3427" t="s">
        <v>30</v>
      </c>
    </row>
    <row r="3428" spans="1:9" x14ac:dyDescent="0.3">
      <c r="A3428">
        <v>3429</v>
      </c>
      <c r="B3428">
        <v>28</v>
      </c>
      <c r="C3428" t="s">
        <v>8</v>
      </c>
      <c r="D3428" t="s">
        <v>14</v>
      </c>
      <c r="E3428" t="s">
        <v>91</v>
      </c>
      <c r="F3428">
        <v>3</v>
      </c>
      <c r="G3428" s="1">
        <v>55000</v>
      </c>
      <c r="H3428" t="s">
        <v>11</v>
      </c>
      <c r="I3428" t="s">
        <v>12</v>
      </c>
    </row>
    <row r="3429" spans="1:9" x14ac:dyDescent="0.3">
      <c r="A3429">
        <v>3430</v>
      </c>
      <c r="B3429">
        <v>32</v>
      </c>
      <c r="C3429" t="s">
        <v>13</v>
      </c>
      <c r="D3429" t="s">
        <v>9</v>
      </c>
      <c r="E3429" t="s">
        <v>115</v>
      </c>
      <c r="F3429">
        <v>2</v>
      </c>
      <c r="G3429" s="1">
        <v>45000</v>
      </c>
      <c r="H3429" t="s">
        <v>20</v>
      </c>
      <c r="I3429" t="s">
        <v>23</v>
      </c>
    </row>
    <row r="3430" spans="1:9" x14ac:dyDescent="0.3">
      <c r="A3430">
        <v>3431</v>
      </c>
      <c r="B3430">
        <v>45</v>
      </c>
      <c r="C3430" t="s">
        <v>8</v>
      </c>
      <c r="D3430" t="s">
        <v>14</v>
      </c>
      <c r="E3430" t="s">
        <v>198</v>
      </c>
      <c r="F3430">
        <v>14</v>
      </c>
      <c r="G3430" s="1">
        <v>140000</v>
      </c>
      <c r="H3430" t="s">
        <v>20</v>
      </c>
      <c r="I3430" t="s">
        <v>23</v>
      </c>
    </row>
    <row r="3431" spans="1:9" x14ac:dyDescent="0.3">
      <c r="A3431">
        <v>3432</v>
      </c>
      <c r="B3431">
        <v>26</v>
      </c>
      <c r="C3431" t="s">
        <v>13</v>
      </c>
      <c r="D3431" t="s">
        <v>9</v>
      </c>
      <c r="E3431" t="s">
        <v>91</v>
      </c>
      <c r="F3431">
        <v>3</v>
      </c>
      <c r="G3431" s="1">
        <v>55000</v>
      </c>
      <c r="H3431" t="s">
        <v>32</v>
      </c>
      <c r="I3431" t="s">
        <v>23</v>
      </c>
    </row>
    <row r="3432" spans="1:9" x14ac:dyDescent="0.3">
      <c r="A3432">
        <v>3433</v>
      </c>
      <c r="B3432">
        <v>38</v>
      </c>
      <c r="C3432" t="s">
        <v>8</v>
      </c>
      <c r="D3432" t="s">
        <v>18</v>
      </c>
      <c r="E3432" t="s">
        <v>161</v>
      </c>
      <c r="F3432">
        <v>11</v>
      </c>
      <c r="G3432" s="1">
        <v>115000</v>
      </c>
      <c r="H3432" t="s">
        <v>32</v>
      </c>
      <c r="I3432" t="s">
        <v>12</v>
      </c>
    </row>
    <row r="3433" spans="1:9" x14ac:dyDescent="0.3">
      <c r="A3433">
        <v>3434</v>
      </c>
      <c r="B3433">
        <v>27</v>
      </c>
      <c r="C3433" t="s">
        <v>13</v>
      </c>
      <c r="D3433" t="s">
        <v>14</v>
      </c>
      <c r="E3433" t="s">
        <v>132</v>
      </c>
      <c r="F3433">
        <v>4</v>
      </c>
      <c r="G3433" s="1">
        <v>70000</v>
      </c>
      <c r="H3433" t="s">
        <v>20</v>
      </c>
      <c r="I3433" t="s">
        <v>12</v>
      </c>
    </row>
    <row r="3434" spans="1:9" x14ac:dyDescent="0.3">
      <c r="A3434">
        <v>3435</v>
      </c>
      <c r="B3434">
        <v>33</v>
      </c>
      <c r="C3434" t="s">
        <v>8</v>
      </c>
      <c r="D3434" t="s">
        <v>210</v>
      </c>
      <c r="E3434" t="s">
        <v>165</v>
      </c>
      <c r="F3434">
        <v>3</v>
      </c>
      <c r="G3434" s="1">
        <v>38000</v>
      </c>
      <c r="H3434" t="s">
        <v>32</v>
      </c>
      <c r="I3434" t="s">
        <v>33</v>
      </c>
    </row>
    <row r="3435" spans="1:9" x14ac:dyDescent="0.3">
      <c r="A3435">
        <v>3436</v>
      </c>
      <c r="B3435">
        <v>42</v>
      </c>
      <c r="C3435" t="s">
        <v>13</v>
      </c>
      <c r="D3435" t="s">
        <v>14</v>
      </c>
      <c r="E3435" t="s">
        <v>198</v>
      </c>
      <c r="F3435">
        <v>13</v>
      </c>
      <c r="G3435" s="1">
        <v>135000</v>
      </c>
      <c r="H3435" t="s">
        <v>27</v>
      </c>
      <c r="I3435" t="s">
        <v>30</v>
      </c>
    </row>
    <row r="3436" spans="1:9" x14ac:dyDescent="0.3">
      <c r="A3436">
        <v>3437</v>
      </c>
      <c r="B3436">
        <v>29</v>
      </c>
      <c r="C3436" t="s">
        <v>8</v>
      </c>
      <c r="D3436" t="s">
        <v>9</v>
      </c>
      <c r="E3436" t="s">
        <v>115</v>
      </c>
      <c r="F3436">
        <v>2</v>
      </c>
      <c r="G3436" s="1">
        <v>45000</v>
      </c>
      <c r="H3436" t="s">
        <v>20</v>
      </c>
      <c r="I3436" t="s">
        <v>12</v>
      </c>
    </row>
    <row r="3437" spans="1:9" x14ac:dyDescent="0.3">
      <c r="A3437">
        <v>3438</v>
      </c>
      <c r="B3437">
        <v>36</v>
      </c>
      <c r="C3437" t="s">
        <v>13</v>
      </c>
      <c r="D3437" t="s">
        <v>14</v>
      </c>
      <c r="E3437" t="s">
        <v>91</v>
      </c>
      <c r="F3437">
        <v>7</v>
      </c>
      <c r="G3437" s="1">
        <v>85000</v>
      </c>
      <c r="H3437" t="s">
        <v>20</v>
      </c>
      <c r="I3437" t="s">
        <v>56</v>
      </c>
    </row>
    <row r="3438" spans="1:9" x14ac:dyDescent="0.3">
      <c r="A3438">
        <v>3439</v>
      </c>
      <c r="B3438">
        <v>30</v>
      </c>
      <c r="C3438" t="s">
        <v>8</v>
      </c>
      <c r="D3438" t="s">
        <v>210</v>
      </c>
      <c r="E3438" t="s">
        <v>129</v>
      </c>
      <c r="F3438">
        <v>1</v>
      </c>
      <c r="G3438" s="1">
        <v>32000</v>
      </c>
      <c r="H3438" t="s">
        <v>16</v>
      </c>
      <c r="I3438" t="s">
        <v>23</v>
      </c>
    </row>
    <row r="3439" spans="1:9" x14ac:dyDescent="0.3">
      <c r="A3439">
        <v>3440</v>
      </c>
      <c r="B3439">
        <v>43</v>
      </c>
      <c r="C3439" t="s">
        <v>13</v>
      </c>
      <c r="D3439" t="s">
        <v>18</v>
      </c>
      <c r="E3439" t="s">
        <v>161</v>
      </c>
      <c r="F3439">
        <v>15</v>
      </c>
      <c r="G3439" s="1">
        <v>150000</v>
      </c>
      <c r="H3439" t="s">
        <v>11</v>
      </c>
      <c r="I3439" t="s">
        <v>35</v>
      </c>
    </row>
    <row r="3440" spans="1:9" x14ac:dyDescent="0.3">
      <c r="A3440">
        <v>3441</v>
      </c>
      <c r="B3440">
        <v>34</v>
      </c>
      <c r="C3440" t="s">
        <v>8</v>
      </c>
      <c r="D3440" t="s">
        <v>9</v>
      </c>
      <c r="E3440" t="s">
        <v>91</v>
      </c>
      <c r="F3440">
        <v>4</v>
      </c>
      <c r="G3440" s="1">
        <v>65000</v>
      </c>
      <c r="H3440" t="s">
        <v>20</v>
      </c>
      <c r="I3440" t="s">
        <v>12</v>
      </c>
    </row>
    <row r="3441" spans="1:9" x14ac:dyDescent="0.3">
      <c r="A3441">
        <v>3442</v>
      </c>
      <c r="B3441">
        <v>25</v>
      </c>
      <c r="C3441" t="s">
        <v>13</v>
      </c>
      <c r="D3441" t="s">
        <v>14</v>
      </c>
      <c r="E3441" t="s">
        <v>129</v>
      </c>
      <c r="F3441">
        <v>1</v>
      </c>
      <c r="G3441" s="1">
        <v>32000</v>
      </c>
      <c r="H3441" t="s">
        <v>16</v>
      </c>
      <c r="I3441" t="s">
        <v>23</v>
      </c>
    </row>
    <row r="3442" spans="1:9" x14ac:dyDescent="0.3">
      <c r="A3442">
        <v>3443</v>
      </c>
      <c r="B3442">
        <v>37</v>
      </c>
      <c r="C3442" t="s">
        <v>8</v>
      </c>
      <c r="D3442" t="s">
        <v>18</v>
      </c>
      <c r="E3442" t="s">
        <v>198</v>
      </c>
      <c r="F3442">
        <v>12</v>
      </c>
      <c r="G3442" s="1">
        <v>120000</v>
      </c>
      <c r="H3442" t="s">
        <v>11</v>
      </c>
      <c r="I3442" t="s">
        <v>23</v>
      </c>
    </row>
    <row r="3443" spans="1:9" x14ac:dyDescent="0.3">
      <c r="A3443">
        <v>3444</v>
      </c>
      <c r="B3443">
        <v>24</v>
      </c>
      <c r="C3443" t="s">
        <v>13</v>
      </c>
      <c r="D3443" t="s">
        <v>9</v>
      </c>
      <c r="E3443" t="s">
        <v>115</v>
      </c>
      <c r="F3443">
        <v>1</v>
      </c>
      <c r="G3443" s="1">
        <v>40000</v>
      </c>
      <c r="H3443" t="s">
        <v>32</v>
      </c>
      <c r="I3443" t="s">
        <v>33</v>
      </c>
    </row>
    <row r="3444" spans="1:9" x14ac:dyDescent="0.3">
      <c r="A3444">
        <v>3445</v>
      </c>
      <c r="B3444">
        <v>39</v>
      </c>
      <c r="C3444" t="s">
        <v>8</v>
      </c>
      <c r="D3444" t="s">
        <v>14</v>
      </c>
      <c r="E3444" t="s">
        <v>132</v>
      </c>
      <c r="F3444">
        <v>9</v>
      </c>
      <c r="G3444" s="1">
        <v>95000</v>
      </c>
      <c r="H3444" t="s">
        <v>27</v>
      </c>
      <c r="I3444" t="s">
        <v>12</v>
      </c>
    </row>
    <row r="3445" spans="1:9" x14ac:dyDescent="0.3">
      <c r="A3445">
        <v>3446</v>
      </c>
      <c r="B3445">
        <v>31</v>
      </c>
      <c r="C3445" t="s">
        <v>8</v>
      </c>
      <c r="D3445" t="s">
        <v>210</v>
      </c>
      <c r="E3445" t="s">
        <v>129</v>
      </c>
      <c r="F3445">
        <v>2</v>
      </c>
      <c r="G3445" s="1">
        <v>35000</v>
      </c>
      <c r="H3445" t="s">
        <v>16</v>
      </c>
      <c r="I3445" t="s">
        <v>39</v>
      </c>
    </row>
    <row r="3446" spans="1:9" x14ac:dyDescent="0.3">
      <c r="A3446">
        <v>3447</v>
      </c>
      <c r="B3446">
        <v>44</v>
      </c>
      <c r="C3446" t="s">
        <v>13</v>
      </c>
      <c r="D3446" t="s">
        <v>18</v>
      </c>
      <c r="E3446" t="s">
        <v>198</v>
      </c>
      <c r="F3446">
        <v>14</v>
      </c>
      <c r="G3446" s="1">
        <v>140000</v>
      </c>
      <c r="H3446" t="s">
        <v>32</v>
      </c>
      <c r="I3446" t="s">
        <v>12</v>
      </c>
    </row>
    <row r="3447" spans="1:9" x14ac:dyDescent="0.3">
      <c r="A3447">
        <v>3448</v>
      </c>
      <c r="B3447">
        <v>28</v>
      </c>
      <c r="C3447" t="s">
        <v>8</v>
      </c>
      <c r="D3447" t="s">
        <v>9</v>
      </c>
      <c r="E3447" t="s">
        <v>91</v>
      </c>
      <c r="F3447">
        <v>3</v>
      </c>
      <c r="G3447" s="1">
        <v>55000</v>
      </c>
      <c r="H3447" t="s">
        <v>27</v>
      </c>
      <c r="I3447" t="s">
        <v>28</v>
      </c>
    </row>
    <row r="3448" spans="1:9" x14ac:dyDescent="0.3">
      <c r="A3448">
        <v>3449</v>
      </c>
      <c r="B3448">
        <v>32</v>
      </c>
      <c r="C3448" t="s">
        <v>13</v>
      </c>
      <c r="D3448" t="s">
        <v>14</v>
      </c>
      <c r="E3448" t="s">
        <v>161</v>
      </c>
      <c r="F3448">
        <v>6</v>
      </c>
      <c r="G3448" s="1">
        <v>80000</v>
      </c>
      <c r="H3448" t="s">
        <v>27</v>
      </c>
      <c r="I3448" t="s">
        <v>28</v>
      </c>
    </row>
    <row r="3449" spans="1:9" x14ac:dyDescent="0.3">
      <c r="A3449">
        <v>3450</v>
      </c>
      <c r="B3449">
        <v>45</v>
      </c>
      <c r="C3449" t="s">
        <v>8</v>
      </c>
      <c r="D3449" t="s">
        <v>18</v>
      </c>
      <c r="E3449" t="s">
        <v>198</v>
      </c>
      <c r="F3449">
        <v>13</v>
      </c>
      <c r="G3449" s="1">
        <v>135000</v>
      </c>
      <c r="H3449" t="s">
        <v>11</v>
      </c>
      <c r="I3449" t="s">
        <v>23</v>
      </c>
    </row>
    <row r="3450" spans="1:9" x14ac:dyDescent="0.3">
      <c r="A3450">
        <v>3451</v>
      </c>
      <c r="B3450">
        <v>26</v>
      </c>
      <c r="C3450" t="s">
        <v>13</v>
      </c>
      <c r="D3450" t="s">
        <v>9</v>
      </c>
      <c r="E3450" t="s">
        <v>115</v>
      </c>
      <c r="F3450">
        <v>2</v>
      </c>
      <c r="G3450" s="1">
        <v>45000</v>
      </c>
      <c r="H3450" t="s">
        <v>20</v>
      </c>
      <c r="I3450" t="s">
        <v>23</v>
      </c>
    </row>
    <row r="3451" spans="1:9" x14ac:dyDescent="0.3">
      <c r="A3451">
        <v>3452</v>
      </c>
      <c r="B3451">
        <v>38</v>
      </c>
      <c r="C3451" t="s">
        <v>8</v>
      </c>
      <c r="D3451" t="s">
        <v>14</v>
      </c>
      <c r="E3451" t="s">
        <v>132</v>
      </c>
      <c r="F3451">
        <v>8</v>
      </c>
      <c r="G3451" s="1">
        <v>95000</v>
      </c>
      <c r="H3451" t="s">
        <v>16</v>
      </c>
      <c r="I3451" t="s">
        <v>17</v>
      </c>
    </row>
    <row r="3452" spans="1:9" x14ac:dyDescent="0.3">
      <c r="A3452">
        <v>3453</v>
      </c>
      <c r="B3452">
        <v>27</v>
      </c>
      <c r="C3452" t="s">
        <v>13</v>
      </c>
      <c r="D3452" t="s">
        <v>210</v>
      </c>
      <c r="E3452" t="s">
        <v>129</v>
      </c>
      <c r="F3452">
        <v>1</v>
      </c>
      <c r="G3452" s="1">
        <v>32000</v>
      </c>
      <c r="H3452" t="s">
        <v>11</v>
      </c>
      <c r="I3452" t="s">
        <v>12</v>
      </c>
    </row>
    <row r="3453" spans="1:9" x14ac:dyDescent="0.3">
      <c r="A3453">
        <v>3454</v>
      </c>
      <c r="B3453">
        <v>33</v>
      </c>
      <c r="C3453" t="s">
        <v>8</v>
      </c>
      <c r="D3453" t="s">
        <v>9</v>
      </c>
      <c r="E3453" t="s">
        <v>91</v>
      </c>
      <c r="F3453">
        <v>5</v>
      </c>
      <c r="G3453" s="1">
        <v>70000</v>
      </c>
      <c r="H3453" t="s">
        <v>27</v>
      </c>
      <c r="I3453" t="s">
        <v>30</v>
      </c>
    </row>
    <row r="3454" spans="1:9" x14ac:dyDescent="0.3">
      <c r="A3454">
        <v>3455</v>
      </c>
      <c r="B3454">
        <v>42</v>
      </c>
      <c r="C3454" t="s">
        <v>13</v>
      </c>
      <c r="D3454" t="s">
        <v>14</v>
      </c>
      <c r="E3454" t="s">
        <v>198</v>
      </c>
      <c r="F3454">
        <v>12</v>
      </c>
      <c r="G3454" s="1">
        <v>120000</v>
      </c>
      <c r="H3454" t="s">
        <v>20</v>
      </c>
      <c r="I3454" t="s">
        <v>23</v>
      </c>
    </row>
    <row r="3455" spans="1:9" x14ac:dyDescent="0.3">
      <c r="A3455">
        <v>3456</v>
      </c>
      <c r="B3455">
        <v>29</v>
      </c>
      <c r="C3455" t="s">
        <v>8</v>
      </c>
      <c r="D3455" t="s">
        <v>14</v>
      </c>
      <c r="E3455" t="s">
        <v>161</v>
      </c>
      <c r="F3455">
        <v>4</v>
      </c>
      <c r="G3455" s="1">
        <v>70000</v>
      </c>
      <c r="H3455" t="s">
        <v>20</v>
      </c>
      <c r="I3455" t="s">
        <v>23</v>
      </c>
    </row>
    <row r="3456" spans="1:9" x14ac:dyDescent="0.3">
      <c r="A3456">
        <v>3457</v>
      </c>
      <c r="B3456">
        <v>36</v>
      </c>
      <c r="C3456" t="s">
        <v>13</v>
      </c>
      <c r="D3456" t="s">
        <v>14</v>
      </c>
      <c r="E3456" t="s">
        <v>91</v>
      </c>
      <c r="F3456">
        <v>7</v>
      </c>
      <c r="G3456" s="1">
        <v>85000</v>
      </c>
      <c r="H3456" t="s">
        <v>16</v>
      </c>
      <c r="I3456" t="s">
        <v>39</v>
      </c>
    </row>
    <row r="3457" spans="1:9" x14ac:dyDescent="0.3">
      <c r="A3457">
        <v>3458</v>
      </c>
      <c r="B3457">
        <v>30</v>
      </c>
      <c r="C3457" t="s">
        <v>8</v>
      </c>
      <c r="D3457" t="s">
        <v>210</v>
      </c>
      <c r="E3457" t="s">
        <v>165</v>
      </c>
      <c r="F3457">
        <v>2</v>
      </c>
      <c r="G3457" s="1">
        <v>33000</v>
      </c>
      <c r="H3457" t="s">
        <v>32</v>
      </c>
      <c r="I3457" t="s">
        <v>23</v>
      </c>
    </row>
    <row r="3458" spans="1:9" x14ac:dyDescent="0.3">
      <c r="A3458">
        <v>3459</v>
      </c>
      <c r="B3458">
        <v>43</v>
      </c>
      <c r="C3458" t="s">
        <v>13</v>
      </c>
      <c r="D3458" t="s">
        <v>18</v>
      </c>
      <c r="E3458" t="s">
        <v>161</v>
      </c>
      <c r="F3458">
        <v>15</v>
      </c>
      <c r="G3458" s="1">
        <v>150000</v>
      </c>
      <c r="H3458" t="s">
        <v>32</v>
      </c>
      <c r="I3458" t="s">
        <v>23</v>
      </c>
    </row>
    <row r="3459" spans="1:9" x14ac:dyDescent="0.3">
      <c r="A3459">
        <v>3460</v>
      </c>
      <c r="B3459">
        <v>34</v>
      </c>
      <c r="C3459" t="s">
        <v>8</v>
      </c>
      <c r="D3459" t="s">
        <v>9</v>
      </c>
      <c r="E3459" t="s">
        <v>115</v>
      </c>
      <c r="F3459">
        <v>3</v>
      </c>
      <c r="G3459" s="1">
        <v>50000</v>
      </c>
      <c r="H3459" t="s">
        <v>11</v>
      </c>
      <c r="I3459" t="s">
        <v>44</v>
      </c>
    </row>
    <row r="3460" spans="1:9" x14ac:dyDescent="0.3">
      <c r="A3460">
        <v>3461</v>
      </c>
      <c r="B3460">
        <v>25</v>
      </c>
      <c r="C3460" t="s">
        <v>13</v>
      </c>
      <c r="D3460" t="s">
        <v>14</v>
      </c>
      <c r="E3460" t="s">
        <v>129</v>
      </c>
      <c r="F3460">
        <v>1</v>
      </c>
      <c r="G3460" s="1">
        <v>32000</v>
      </c>
      <c r="H3460" t="s">
        <v>11</v>
      </c>
      <c r="I3460" t="s">
        <v>44</v>
      </c>
    </row>
    <row r="3461" spans="1:9" x14ac:dyDescent="0.3">
      <c r="A3461">
        <v>3462</v>
      </c>
      <c r="B3461">
        <v>37</v>
      </c>
      <c r="C3461" t="s">
        <v>8</v>
      </c>
      <c r="D3461" t="s">
        <v>18</v>
      </c>
      <c r="E3461" t="s">
        <v>198</v>
      </c>
      <c r="F3461">
        <v>11</v>
      </c>
      <c r="G3461" s="1">
        <v>115000</v>
      </c>
      <c r="H3461" t="s">
        <v>11</v>
      </c>
      <c r="I3461" t="s">
        <v>23</v>
      </c>
    </row>
    <row r="3462" spans="1:9" x14ac:dyDescent="0.3">
      <c r="A3462">
        <v>3463</v>
      </c>
      <c r="B3462">
        <v>24</v>
      </c>
      <c r="C3462" t="s">
        <v>13</v>
      </c>
      <c r="D3462" t="s">
        <v>9</v>
      </c>
      <c r="E3462" t="s">
        <v>91</v>
      </c>
      <c r="F3462">
        <v>1</v>
      </c>
      <c r="G3462" s="1">
        <v>40000</v>
      </c>
      <c r="H3462" t="s">
        <v>32</v>
      </c>
      <c r="I3462" t="s">
        <v>33</v>
      </c>
    </row>
    <row r="3463" spans="1:9" x14ac:dyDescent="0.3">
      <c r="A3463">
        <v>3464</v>
      </c>
      <c r="B3463">
        <v>39</v>
      </c>
      <c r="C3463" t="s">
        <v>8</v>
      </c>
      <c r="D3463" t="s">
        <v>14</v>
      </c>
      <c r="E3463" t="s">
        <v>132</v>
      </c>
      <c r="F3463">
        <v>10</v>
      </c>
      <c r="G3463" s="1">
        <v>105000</v>
      </c>
      <c r="H3463" t="s">
        <v>11</v>
      </c>
      <c r="I3463" t="s">
        <v>35</v>
      </c>
    </row>
    <row r="3464" spans="1:9" x14ac:dyDescent="0.3">
      <c r="A3464">
        <v>3465</v>
      </c>
      <c r="B3464">
        <v>31</v>
      </c>
      <c r="C3464" t="s">
        <v>8</v>
      </c>
      <c r="D3464" t="s">
        <v>210</v>
      </c>
      <c r="E3464" t="s">
        <v>129</v>
      </c>
      <c r="F3464">
        <v>2</v>
      </c>
      <c r="G3464" s="1">
        <v>35000</v>
      </c>
      <c r="H3464" t="s">
        <v>11</v>
      </c>
      <c r="I3464" t="s">
        <v>44</v>
      </c>
    </row>
    <row r="3465" spans="1:9" x14ac:dyDescent="0.3">
      <c r="A3465">
        <v>3466</v>
      </c>
      <c r="B3465">
        <v>44</v>
      </c>
      <c r="C3465" t="s">
        <v>13</v>
      </c>
      <c r="D3465" t="s">
        <v>18</v>
      </c>
      <c r="E3465" t="s">
        <v>198</v>
      </c>
      <c r="F3465">
        <v>13</v>
      </c>
      <c r="G3465" s="1">
        <v>135000</v>
      </c>
      <c r="H3465" t="s">
        <v>27</v>
      </c>
      <c r="I3465" t="s">
        <v>12</v>
      </c>
    </row>
    <row r="3466" spans="1:9" x14ac:dyDescent="0.3">
      <c r="A3466">
        <v>3467</v>
      </c>
      <c r="B3466">
        <v>28</v>
      </c>
      <c r="C3466" t="s">
        <v>8</v>
      </c>
      <c r="D3466" t="s">
        <v>9</v>
      </c>
      <c r="E3466" t="s">
        <v>91</v>
      </c>
      <c r="F3466">
        <v>4</v>
      </c>
      <c r="G3466" s="1">
        <v>65000</v>
      </c>
      <c r="H3466" t="s">
        <v>11</v>
      </c>
      <c r="I3466" t="s">
        <v>12</v>
      </c>
    </row>
    <row r="3467" spans="1:9" x14ac:dyDescent="0.3">
      <c r="A3467">
        <v>3468</v>
      </c>
      <c r="B3467">
        <v>32</v>
      </c>
      <c r="C3467" t="s">
        <v>13</v>
      </c>
      <c r="D3467" t="s">
        <v>14</v>
      </c>
      <c r="E3467" t="s">
        <v>161</v>
      </c>
      <c r="F3467">
        <v>6</v>
      </c>
      <c r="G3467" s="1">
        <v>80000</v>
      </c>
      <c r="H3467" t="s">
        <v>32</v>
      </c>
      <c r="I3467" t="s">
        <v>12</v>
      </c>
    </row>
    <row r="3468" spans="1:9" x14ac:dyDescent="0.3">
      <c r="A3468">
        <v>3469</v>
      </c>
      <c r="B3468">
        <v>45</v>
      </c>
      <c r="C3468" t="s">
        <v>8</v>
      </c>
      <c r="D3468" t="s">
        <v>18</v>
      </c>
      <c r="E3468" t="s">
        <v>198</v>
      </c>
      <c r="F3468">
        <v>14</v>
      </c>
      <c r="G3468" s="1">
        <v>140000</v>
      </c>
      <c r="H3468" t="s">
        <v>16</v>
      </c>
      <c r="I3468" t="s">
        <v>39</v>
      </c>
    </row>
    <row r="3469" spans="1:9" x14ac:dyDescent="0.3">
      <c r="A3469">
        <v>3470</v>
      </c>
      <c r="B3469">
        <v>26</v>
      </c>
      <c r="C3469" t="s">
        <v>13</v>
      </c>
      <c r="D3469" t="s">
        <v>9</v>
      </c>
      <c r="E3469" t="s">
        <v>115</v>
      </c>
      <c r="F3469">
        <v>2</v>
      </c>
      <c r="G3469" s="1">
        <v>45000</v>
      </c>
      <c r="H3469" t="s">
        <v>27</v>
      </c>
      <c r="I3469" t="s">
        <v>28</v>
      </c>
    </row>
    <row r="3470" spans="1:9" x14ac:dyDescent="0.3">
      <c r="A3470">
        <v>3471</v>
      </c>
      <c r="B3470">
        <v>38</v>
      </c>
      <c r="C3470" t="s">
        <v>8</v>
      </c>
      <c r="D3470" t="s">
        <v>14</v>
      </c>
      <c r="E3470" t="s">
        <v>132</v>
      </c>
      <c r="F3470">
        <v>8</v>
      </c>
      <c r="G3470" s="1">
        <v>95000</v>
      </c>
      <c r="H3470" t="s">
        <v>11</v>
      </c>
      <c r="I3470" t="s">
        <v>35</v>
      </c>
    </row>
    <row r="3471" spans="1:9" x14ac:dyDescent="0.3">
      <c r="A3471">
        <v>3472</v>
      </c>
      <c r="B3471">
        <v>27</v>
      </c>
      <c r="C3471" t="s">
        <v>13</v>
      </c>
      <c r="D3471" t="s">
        <v>210</v>
      </c>
      <c r="E3471" t="s">
        <v>129</v>
      </c>
      <c r="F3471">
        <v>1</v>
      </c>
      <c r="G3471" s="1">
        <v>32000</v>
      </c>
      <c r="H3471" t="s">
        <v>20</v>
      </c>
      <c r="I3471" t="s">
        <v>23</v>
      </c>
    </row>
    <row r="3472" spans="1:9" x14ac:dyDescent="0.3">
      <c r="A3472">
        <v>3473</v>
      </c>
      <c r="B3472">
        <v>33</v>
      </c>
      <c r="C3472" t="s">
        <v>8</v>
      </c>
      <c r="D3472" t="s">
        <v>9</v>
      </c>
      <c r="E3472" t="s">
        <v>91</v>
      </c>
      <c r="F3472">
        <v>5</v>
      </c>
      <c r="G3472" s="1">
        <v>70000</v>
      </c>
      <c r="H3472" t="s">
        <v>11</v>
      </c>
      <c r="I3472" t="s">
        <v>44</v>
      </c>
    </row>
    <row r="3473" spans="1:9" x14ac:dyDescent="0.3">
      <c r="A3473">
        <v>3474</v>
      </c>
      <c r="B3473">
        <v>42</v>
      </c>
      <c r="C3473" t="s">
        <v>13</v>
      </c>
      <c r="D3473" t="s">
        <v>14</v>
      </c>
      <c r="E3473" t="s">
        <v>198</v>
      </c>
      <c r="F3473">
        <v>12</v>
      </c>
      <c r="G3473" s="1">
        <v>120000</v>
      </c>
      <c r="H3473" t="s">
        <v>20</v>
      </c>
      <c r="I3473" t="s">
        <v>12</v>
      </c>
    </row>
    <row r="3474" spans="1:9" x14ac:dyDescent="0.3">
      <c r="A3474">
        <v>3475</v>
      </c>
      <c r="B3474">
        <v>29</v>
      </c>
      <c r="C3474" t="s">
        <v>8</v>
      </c>
      <c r="D3474" t="s">
        <v>14</v>
      </c>
      <c r="E3474" t="s">
        <v>161</v>
      </c>
      <c r="F3474">
        <v>4</v>
      </c>
      <c r="G3474" s="1">
        <v>70000</v>
      </c>
      <c r="H3474" t="s">
        <v>27</v>
      </c>
      <c r="I3474" t="s">
        <v>12</v>
      </c>
    </row>
    <row r="3475" spans="1:9" x14ac:dyDescent="0.3">
      <c r="A3475">
        <v>3476</v>
      </c>
      <c r="B3475">
        <v>36</v>
      </c>
      <c r="C3475" t="s">
        <v>13</v>
      </c>
      <c r="D3475" t="s">
        <v>14</v>
      </c>
      <c r="E3475" t="s">
        <v>91</v>
      </c>
      <c r="F3475">
        <v>7</v>
      </c>
      <c r="G3475" s="1">
        <v>85000</v>
      </c>
      <c r="H3475" t="s">
        <v>11</v>
      </c>
      <c r="I3475" t="s">
        <v>23</v>
      </c>
    </row>
    <row r="3476" spans="1:9" x14ac:dyDescent="0.3">
      <c r="A3476">
        <v>3477</v>
      </c>
      <c r="B3476">
        <v>30</v>
      </c>
      <c r="C3476" t="s">
        <v>8</v>
      </c>
      <c r="D3476" t="s">
        <v>210</v>
      </c>
      <c r="E3476" t="s">
        <v>165</v>
      </c>
      <c r="F3476">
        <v>2</v>
      </c>
      <c r="G3476" s="1">
        <v>33000</v>
      </c>
      <c r="H3476" t="s">
        <v>32</v>
      </c>
      <c r="I3476" t="s">
        <v>33</v>
      </c>
    </row>
    <row r="3477" spans="1:9" x14ac:dyDescent="0.3">
      <c r="A3477">
        <v>3478</v>
      </c>
      <c r="B3477">
        <v>43</v>
      </c>
      <c r="C3477" t="s">
        <v>13</v>
      </c>
      <c r="D3477" t="s">
        <v>18</v>
      </c>
      <c r="E3477" t="s">
        <v>161</v>
      </c>
      <c r="F3477">
        <v>15</v>
      </c>
      <c r="G3477" s="1">
        <v>150000</v>
      </c>
      <c r="H3477" t="s">
        <v>11</v>
      </c>
      <c r="I3477" t="s">
        <v>12</v>
      </c>
    </row>
    <row r="3478" spans="1:9" x14ac:dyDescent="0.3">
      <c r="A3478">
        <v>3479</v>
      </c>
      <c r="B3478">
        <v>34</v>
      </c>
      <c r="C3478" t="s">
        <v>8</v>
      </c>
      <c r="D3478" t="s">
        <v>9</v>
      </c>
      <c r="E3478" t="s">
        <v>115</v>
      </c>
      <c r="F3478">
        <v>3</v>
      </c>
      <c r="G3478" s="1">
        <v>50000</v>
      </c>
      <c r="H3478" t="s">
        <v>32</v>
      </c>
      <c r="I3478" t="s">
        <v>33</v>
      </c>
    </row>
    <row r="3479" spans="1:9" x14ac:dyDescent="0.3">
      <c r="A3479">
        <v>3480</v>
      </c>
      <c r="B3479">
        <v>25</v>
      </c>
      <c r="C3479" t="s">
        <v>13</v>
      </c>
      <c r="D3479" t="s">
        <v>14</v>
      </c>
      <c r="E3479" t="s">
        <v>129</v>
      </c>
      <c r="F3479">
        <v>1</v>
      </c>
      <c r="G3479" s="1">
        <v>32000</v>
      </c>
      <c r="H3479" t="s">
        <v>27</v>
      </c>
      <c r="I3479" t="s">
        <v>30</v>
      </c>
    </row>
    <row r="3480" spans="1:9" x14ac:dyDescent="0.3">
      <c r="A3480">
        <v>3481</v>
      </c>
      <c r="B3480">
        <v>37</v>
      </c>
      <c r="C3480" t="s">
        <v>8</v>
      </c>
      <c r="D3480" t="s">
        <v>18</v>
      </c>
      <c r="E3480" t="s">
        <v>198</v>
      </c>
      <c r="F3480">
        <v>11</v>
      </c>
      <c r="G3480" s="1">
        <v>115000</v>
      </c>
      <c r="H3480" t="s">
        <v>20</v>
      </c>
      <c r="I3480" t="s">
        <v>56</v>
      </c>
    </row>
    <row r="3481" spans="1:9" x14ac:dyDescent="0.3">
      <c r="A3481">
        <v>3482</v>
      </c>
      <c r="B3481">
        <v>24</v>
      </c>
      <c r="C3481" t="s">
        <v>13</v>
      </c>
      <c r="D3481" t="s">
        <v>9</v>
      </c>
      <c r="E3481" t="s">
        <v>91</v>
      </c>
      <c r="F3481">
        <v>1</v>
      </c>
      <c r="G3481" s="1">
        <v>40000</v>
      </c>
      <c r="H3481" t="s">
        <v>16</v>
      </c>
      <c r="I3481" t="s">
        <v>17</v>
      </c>
    </row>
    <row r="3482" spans="1:9" x14ac:dyDescent="0.3">
      <c r="A3482">
        <v>3483</v>
      </c>
      <c r="B3482">
        <v>39</v>
      </c>
      <c r="C3482" t="s">
        <v>8</v>
      </c>
      <c r="D3482" t="s">
        <v>14</v>
      </c>
      <c r="E3482" t="s">
        <v>132</v>
      </c>
      <c r="F3482">
        <v>10</v>
      </c>
      <c r="G3482" s="1">
        <v>105000</v>
      </c>
      <c r="H3482" t="s">
        <v>32</v>
      </c>
      <c r="I3482" t="s">
        <v>12</v>
      </c>
    </row>
    <row r="3483" spans="1:9" x14ac:dyDescent="0.3">
      <c r="A3483">
        <v>3484</v>
      </c>
      <c r="B3483">
        <v>31</v>
      </c>
      <c r="C3483" t="s">
        <v>8</v>
      </c>
      <c r="D3483" t="s">
        <v>210</v>
      </c>
      <c r="E3483" t="s">
        <v>129</v>
      </c>
      <c r="F3483">
        <v>2</v>
      </c>
      <c r="G3483" s="1">
        <v>35000</v>
      </c>
      <c r="H3483" t="s">
        <v>20</v>
      </c>
      <c r="I3483" t="s">
        <v>12</v>
      </c>
    </row>
    <row r="3484" spans="1:9" x14ac:dyDescent="0.3">
      <c r="A3484">
        <v>3485</v>
      </c>
      <c r="B3484">
        <v>44</v>
      </c>
      <c r="C3484" t="s">
        <v>13</v>
      </c>
      <c r="D3484" t="s">
        <v>18</v>
      </c>
      <c r="E3484" t="s">
        <v>198</v>
      </c>
      <c r="F3484">
        <v>13</v>
      </c>
      <c r="G3484" s="1">
        <v>135000</v>
      </c>
      <c r="H3484" t="s">
        <v>11</v>
      </c>
      <c r="I3484" t="s">
        <v>35</v>
      </c>
    </row>
    <row r="3485" spans="1:9" x14ac:dyDescent="0.3">
      <c r="A3485">
        <v>3486</v>
      </c>
      <c r="B3485">
        <v>28</v>
      </c>
      <c r="C3485" t="s">
        <v>8</v>
      </c>
      <c r="D3485" t="s">
        <v>9</v>
      </c>
      <c r="E3485" t="s">
        <v>91</v>
      </c>
      <c r="F3485">
        <v>4</v>
      </c>
      <c r="G3485" s="1">
        <v>65000</v>
      </c>
      <c r="H3485" t="s">
        <v>20</v>
      </c>
      <c r="I3485" t="s">
        <v>12</v>
      </c>
    </row>
    <row r="3486" spans="1:9" x14ac:dyDescent="0.3">
      <c r="A3486">
        <v>3487</v>
      </c>
      <c r="B3486">
        <v>32</v>
      </c>
      <c r="C3486" t="s">
        <v>13</v>
      </c>
      <c r="D3486" t="s">
        <v>14</v>
      </c>
      <c r="E3486" t="s">
        <v>161</v>
      </c>
      <c r="F3486">
        <v>6</v>
      </c>
      <c r="G3486" s="1">
        <v>80000</v>
      </c>
      <c r="H3486" t="s">
        <v>32</v>
      </c>
      <c r="I3486" t="s">
        <v>33</v>
      </c>
    </row>
    <row r="3487" spans="1:9" x14ac:dyDescent="0.3">
      <c r="A3487">
        <v>3488</v>
      </c>
      <c r="B3487">
        <v>45</v>
      </c>
      <c r="C3487" t="s">
        <v>8</v>
      </c>
      <c r="D3487" t="s">
        <v>18</v>
      </c>
      <c r="E3487" t="s">
        <v>198</v>
      </c>
      <c r="F3487">
        <v>14</v>
      </c>
      <c r="G3487" s="1">
        <v>140000</v>
      </c>
      <c r="H3487" t="s">
        <v>11</v>
      </c>
      <c r="I3487" t="s">
        <v>23</v>
      </c>
    </row>
    <row r="3488" spans="1:9" x14ac:dyDescent="0.3">
      <c r="A3488">
        <v>3489</v>
      </c>
      <c r="B3488">
        <v>26</v>
      </c>
      <c r="C3488" t="s">
        <v>13</v>
      </c>
      <c r="D3488" t="s">
        <v>9</v>
      </c>
      <c r="E3488" t="s">
        <v>115</v>
      </c>
      <c r="F3488">
        <v>2</v>
      </c>
      <c r="G3488" s="1">
        <v>45000</v>
      </c>
      <c r="H3488" t="s">
        <v>27</v>
      </c>
      <c r="I3488" t="s">
        <v>28</v>
      </c>
    </row>
    <row r="3489" spans="1:9" x14ac:dyDescent="0.3">
      <c r="A3489">
        <v>3490</v>
      </c>
      <c r="B3489">
        <v>38</v>
      </c>
      <c r="C3489" t="s">
        <v>8</v>
      </c>
      <c r="D3489" t="s">
        <v>14</v>
      </c>
      <c r="E3489" t="s">
        <v>132</v>
      </c>
      <c r="F3489">
        <v>8</v>
      </c>
      <c r="G3489" s="1">
        <v>95000</v>
      </c>
      <c r="H3489" t="s">
        <v>11</v>
      </c>
      <c r="I3489" t="s">
        <v>23</v>
      </c>
    </row>
    <row r="3490" spans="1:9" x14ac:dyDescent="0.3">
      <c r="A3490">
        <v>3491</v>
      </c>
      <c r="B3490">
        <v>27</v>
      </c>
      <c r="C3490" t="s">
        <v>13</v>
      </c>
      <c r="D3490" t="s">
        <v>210</v>
      </c>
      <c r="E3490" t="s">
        <v>129</v>
      </c>
      <c r="F3490">
        <v>1</v>
      </c>
      <c r="G3490" s="1">
        <v>32000</v>
      </c>
      <c r="H3490" t="s">
        <v>32</v>
      </c>
      <c r="I3490" t="s">
        <v>33</v>
      </c>
    </row>
    <row r="3491" spans="1:9" x14ac:dyDescent="0.3">
      <c r="A3491">
        <v>3492</v>
      </c>
      <c r="B3491">
        <v>33</v>
      </c>
      <c r="C3491" t="s">
        <v>8</v>
      </c>
      <c r="D3491" t="s">
        <v>9</v>
      </c>
      <c r="E3491" t="s">
        <v>91</v>
      </c>
      <c r="F3491">
        <v>5</v>
      </c>
      <c r="G3491" s="1">
        <v>70000</v>
      </c>
      <c r="H3491" t="s">
        <v>11</v>
      </c>
      <c r="I3491" t="s">
        <v>23</v>
      </c>
    </row>
    <row r="3492" spans="1:9" x14ac:dyDescent="0.3">
      <c r="A3492">
        <v>3493</v>
      </c>
      <c r="B3492">
        <v>42</v>
      </c>
      <c r="C3492" t="s">
        <v>13</v>
      </c>
      <c r="D3492" t="s">
        <v>14</v>
      </c>
      <c r="E3492" t="s">
        <v>198</v>
      </c>
      <c r="F3492">
        <v>12</v>
      </c>
      <c r="G3492" s="1">
        <v>120000</v>
      </c>
      <c r="H3492" t="s">
        <v>32</v>
      </c>
      <c r="I3492" t="s">
        <v>23</v>
      </c>
    </row>
    <row r="3493" spans="1:9" x14ac:dyDescent="0.3">
      <c r="A3493">
        <v>3494</v>
      </c>
      <c r="B3493">
        <v>29</v>
      </c>
      <c r="C3493" t="s">
        <v>8</v>
      </c>
      <c r="D3493" t="s">
        <v>14</v>
      </c>
      <c r="E3493" t="s">
        <v>161</v>
      </c>
      <c r="F3493">
        <v>4</v>
      </c>
      <c r="G3493" s="1">
        <v>70000</v>
      </c>
      <c r="H3493" t="s">
        <v>11</v>
      </c>
      <c r="I3493" t="s">
        <v>44</v>
      </c>
    </row>
    <row r="3494" spans="1:9" x14ac:dyDescent="0.3">
      <c r="A3494">
        <v>3495</v>
      </c>
      <c r="B3494">
        <v>36</v>
      </c>
      <c r="C3494" t="s">
        <v>13</v>
      </c>
      <c r="D3494" t="s">
        <v>14</v>
      </c>
      <c r="E3494" t="s">
        <v>91</v>
      </c>
      <c r="F3494">
        <v>7</v>
      </c>
      <c r="G3494" s="1">
        <v>85000</v>
      </c>
      <c r="H3494" t="s">
        <v>32</v>
      </c>
      <c r="I3494" t="s">
        <v>23</v>
      </c>
    </row>
    <row r="3495" spans="1:9" x14ac:dyDescent="0.3">
      <c r="A3495">
        <v>3496</v>
      </c>
      <c r="B3495">
        <v>30</v>
      </c>
      <c r="C3495" t="s">
        <v>8</v>
      </c>
      <c r="D3495" t="s">
        <v>210</v>
      </c>
      <c r="E3495" t="s">
        <v>165</v>
      </c>
      <c r="F3495">
        <v>2</v>
      </c>
      <c r="G3495" s="1">
        <v>33000</v>
      </c>
      <c r="H3495" t="s">
        <v>16</v>
      </c>
      <c r="I3495" t="s">
        <v>17</v>
      </c>
    </row>
    <row r="3496" spans="1:9" x14ac:dyDescent="0.3">
      <c r="A3496">
        <v>3497</v>
      </c>
      <c r="B3496">
        <v>43</v>
      </c>
      <c r="C3496" t="s">
        <v>13</v>
      </c>
      <c r="D3496" t="s">
        <v>18</v>
      </c>
      <c r="E3496" t="s">
        <v>161</v>
      </c>
      <c r="F3496">
        <v>15</v>
      </c>
      <c r="G3496" s="1">
        <v>150000</v>
      </c>
      <c r="H3496" t="s">
        <v>20</v>
      </c>
      <c r="I3496" t="s">
        <v>23</v>
      </c>
    </row>
    <row r="3497" spans="1:9" x14ac:dyDescent="0.3">
      <c r="A3497">
        <v>3498</v>
      </c>
      <c r="B3497">
        <v>34</v>
      </c>
      <c r="C3497" t="s">
        <v>8</v>
      </c>
      <c r="D3497" t="s">
        <v>9</v>
      </c>
      <c r="E3497" t="s">
        <v>115</v>
      </c>
      <c r="F3497">
        <v>3</v>
      </c>
      <c r="G3497" s="1">
        <v>50000</v>
      </c>
      <c r="H3497" t="s">
        <v>27</v>
      </c>
      <c r="I3497" t="s">
        <v>30</v>
      </c>
    </row>
    <row r="3498" spans="1:9" x14ac:dyDescent="0.3">
      <c r="A3498">
        <v>3499</v>
      </c>
      <c r="B3498">
        <v>25</v>
      </c>
      <c r="C3498" t="s">
        <v>13</v>
      </c>
      <c r="D3498" t="s">
        <v>14</v>
      </c>
      <c r="E3498" t="s">
        <v>129</v>
      </c>
      <c r="F3498">
        <v>1</v>
      </c>
      <c r="G3498" s="1">
        <v>32000</v>
      </c>
      <c r="H3498" t="s">
        <v>16</v>
      </c>
      <c r="I3498" t="s">
        <v>17</v>
      </c>
    </row>
    <row r="3499" spans="1:9" x14ac:dyDescent="0.3">
      <c r="A3499">
        <v>3500</v>
      </c>
      <c r="B3499">
        <v>37</v>
      </c>
      <c r="C3499" t="s">
        <v>8</v>
      </c>
      <c r="D3499" t="s">
        <v>18</v>
      </c>
      <c r="E3499" t="s">
        <v>198</v>
      </c>
      <c r="F3499">
        <v>11</v>
      </c>
      <c r="G3499" s="1">
        <v>115000</v>
      </c>
      <c r="H3499" t="s">
        <v>27</v>
      </c>
      <c r="I3499" t="s">
        <v>12</v>
      </c>
    </row>
    <row r="3500" spans="1:9" x14ac:dyDescent="0.3">
      <c r="A3500">
        <v>3501</v>
      </c>
      <c r="B3500">
        <v>24</v>
      </c>
      <c r="C3500" t="s">
        <v>13</v>
      </c>
      <c r="D3500" t="s">
        <v>9</v>
      </c>
      <c r="E3500" t="s">
        <v>91</v>
      </c>
      <c r="F3500">
        <v>1</v>
      </c>
      <c r="G3500" s="1">
        <v>40000</v>
      </c>
      <c r="H3500" t="s">
        <v>27</v>
      </c>
      <c r="I3500" t="s">
        <v>30</v>
      </c>
    </row>
    <row r="3501" spans="1:9" x14ac:dyDescent="0.3">
      <c r="A3501">
        <v>3502</v>
      </c>
      <c r="B3501">
        <v>39</v>
      </c>
      <c r="C3501" t="s">
        <v>8</v>
      </c>
      <c r="D3501" t="s">
        <v>14</v>
      </c>
      <c r="E3501" t="s">
        <v>132</v>
      </c>
      <c r="F3501">
        <v>10</v>
      </c>
      <c r="G3501" s="1">
        <v>105000</v>
      </c>
      <c r="H3501" t="s">
        <v>32</v>
      </c>
      <c r="I3501" t="s">
        <v>23</v>
      </c>
    </row>
    <row r="3502" spans="1:9" x14ac:dyDescent="0.3">
      <c r="A3502">
        <v>3503</v>
      </c>
      <c r="B3502">
        <v>31</v>
      </c>
      <c r="C3502" t="s">
        <v>8</v>
      </c>
      <c r="D3502" t="s">
        <v>210</v>
      </c>
      <c r="E3502" t="s">
        <v>129</v>
      </c>
      <c r="F3502">
        <v>2</v>
      </c>
      <c r="G3502" s="1">
        <v>35000</v>
      </c>
      <c r="H3502" t="s">
        <v>32</v>
      </c>
      <c r="I3502" t="s">
        <v>12</v>
      </c>
    </row>
    <row r="3503" spans="1:9" x14ac:dyDescent="0.3">
      <c r="A3503">
        <v>3504</v>
      </c>
      <c r="B3503">
        <v>44</v>
      </c>
      <c r="C3503" t="s">
        <v>13</v>
      </c>
      <c r="D3503" t="s">
        <v>18</v>
      </c>
      <c r="E3503" t="s">
        <v>198</v>
      </c>
      <c r="F3503">
        <v>13</v>
      </c>
      <c r="G3503" s="1">
        <v>135000</v>
      </c>
      <c r="H3503" t="s">
        <v>11</v>
      </c>
      <c r="I3503" t="s">
        <v>12</v>
      </c>
    </row>
    <row r="3504" spans="1:9" x14ac:dyDescent="0.3">
      <c r="A3504">
        <v>3505</v>
      </c>
      <c r="B3504">
        <v>28</v>
      </c>
      <c r="C3504" t="s">
        <v>8</v>
      </c>
      <c r="D3504" t="s">
        <v>9</v>
      </c>
      <c r="E3504" t="s">
        <v>91</v>
      </c>
      <c r="F3504">
        <v>4</v>
      </c>
      <c r="G3504" s="1">
        <v>65000</v>
      </c>
      <c r="H3504" t="s">
        <v>20</v>
      </c>
      <c r="I3504" t="s">
        <v>23</v>
      </c>
    </row>
    <row r="3505" spans="1:9" x14ac:dyDescent="0.3">
      <c r="A3505">
        <v>3506</v>
      </c>
      <c r="B3505">
        <v>32</v>
      </c>
      <c r="C3505" t="s">
        <v>13</v>
      </c>
      <c r="D3505" t="s">
        <v>14</v>
      </c>
      <c r="E3505" t="s">
        <v>161</v>
      </c>
      <c r="F3505">
        <v>6</v>
      </c>
      <c r="G3505" s="1">
        <v>80000</v>
      </c>
      <c r="H3505" t="s">
        <v>32</v>
      </c>
      <c r="I3505" t="s">
        <v>23</v>
      </c>
    </row>
    <row r="3506" spans="1:9" x14ac:dyDescent="0.3">
      <c r="A3506">
        <v>3507</v>
      </c>
      <c r="B3506">
        <v>45</v>
      </c>
      <c r="C3506" t="s">
        <v>8</v>
      </c>
      <c r="D3506" t="s">
        <v>18</v>
      </c>
      <c r="E3506" t="s">
        <v>198</v>
      </c>
      <c r="F3506">
        <v>14</v>
      </c>
      <c r="G3506" s="1">
        <v>140000</v>
      </c>
      <c r="H3506" t="s">
        <v>16</v>
      </c>
      <c r="I3506" t="s">
        <v>12</v>
      </c>
    </row>
    <row r="3507" spans="1:9" x14ac:dyDescent="0.3">
      <c r="A3507">
        <v>3508</v>
      </c>
      <c r="B3507">
        <v>26</v>
      </c>
      <c r="C3507" t="s">
        <v>13</v>
      </c>
      <c r="D3507" t="s">
        <v>9</v>
      </c>
      <c r="E3507" t="s">
        <v>115</v>
      </c>
      <c r="F3507">
        <v>2</v>
      </c>
      <c r="G3507" s="1">
        <v>45000</v>
      </c>
      <c r="H3507" t="s">
        <v>32</v>
      </c>
      <c r="I3507" t="s">
        <v>33</v>
      </c>
    </row>
    <row r="3508" spans="1:9" x14ac:dyDescent="0.3">
      <c r="A3508">
        <v>3509</v>
      </c>
      <c r="B3508">
        <v>38</v>
      </c>
      <c r="C3508" t="s">
        <v>8</v>
      </c>
      <c r="D3508" t="s">
        <v>14</v>
      </c>
      <c r="E3508" t="s">
        <v>132</v>
      </c>
      <c r="F3508">
        <v>8</v>
      </c>
      <c r="G3508" s="1">
        <v>95000</v>
      </c>
      <c r="H3508" t="s">
        <v>16</v>
      </c>
      <c r="I3508" t="s">
        <v>12</v>
      </c>
    </row>
    <row r="3509" spans="1:9" x14ac:dyDescent="0.3">
      <c r="A3509">
        <v>3510</v>
      </c>
      <c r="B3509">
        <v>27</v>
      </c>
      <c r="C3509" t="s">
        <v>13</v>
      </c>
      <c r="D3509" t="s">
        <v>210</v>
      </c>
      <c r="E3509" t="s">
        <v>129</v>
      </c>
      <c r="F3509">
        <v>1</v>
      </c>
      <c r="G3509" s="1">
        <v>32000</v>
      </c>
      <c r="H3509" t="s">
        <v>27</v>
      </c>
      <c r="I3509" t="s">
        <v>30</v>
      </c>
    </row>
    <row r="3510" spans="1:9" x14ac:dyDescent="0.3">
      <c r="A3510">
        <v>3511</v>
      </c>
      <c r="B3510">
        <v>33</v>
      </c>
      <c r="C3510" t="s">
        <v>8</v>
      </c>
      <c r="D3510" t="s">
        <v>9</v>
      </c>
      <c r="E3510" t="s">
        <v>91</v>
      </c>
      <c r="F3510">
        <v>5</v>
      </c>
      <c r="G3510" s="1">
        <v>70000</v>
      </c>
      <c r="H3510" t="s">
        <v>20</v>
      </c>
      <c r="I3510" t="s">
        <v>12</v>
      </c>
    </row>
    <row r="3511" spans="1:9" x14ac:dyDescent="0.3">
      <c r="A3511">
        <v>3512</v>
      </c>
      <c r="B3511">
        <v>42</v>
      </c>
      <c r="C3511" t="s">
        <v>13</v>
      </c>
      <c r="D3511" t="s">
        <v>14</v>
      </c>
      <c r="E3511" t="s">
        <v>198</v>
      </c>
      <c r="F3511">
        <v>12</v>
      </c>
      <c r="G3511" s="1">
        <v>120000</v>
      </c>
      <c r="H3511" t="s">
        <v>27</v>
      </c>
      <c r="I3511" t="s">
        <v>28</v>
      </c>
    </row>
    <row r="3512" spans="1:9" x14ac:dyDescent="0.3">
      <c r="A3512">
        <v>3513</v>
      </c>
      <c r="B3512">
        <v>29</v>
      </c>
      <c r="C3512" t="s">
        <v>8</v>
      </c>
      <c r="D3512" t="s">
        <v>14</v>
      </c>
      <c r="E3512" t="s">
        <v>161</v>
      </c>
      <c r="F3512">
        <v>4</v>
      </c>
      <c r="G3512" s="1">
        <v>70000</v>
      </c>
      <c r="H3512" t="s">
        <v>20</v>
      </c>
      <c r="I3512" t="s">
        <v>56</v>
      </c>
    </row>
    <row r="3513" spans="1:9" x14ac:dyDescent="0.3">
      <c r="A3513">
        <v>3514</v>
      </c>
      <c r="B3513">
        <v>36</v>
      </c>
      <c r="C3513" t="s">
        <v>13</v>
      </c>
      <c r="D3513" t="s">
        <v>14</v>
      </c>
      <c r="E3513" t="s">
        <v>91</v>
      </c>
      <c r="F3513">
        <v>7</v>
      </c>
      <c r="G3513" s="1">
        <v>85000</v>
      </c>
      <c r="H3513" t="s">
        <v>16</v>
      </c>
      <c r="I3513" t="s">
        <v>23</v>
      </c>
    </row>
    <row r="3514" spans="1:9" x14ac:dyDescent="0.3">
      <c r="A3514">
        <v>3515</v>
      </c>
      <c r="B3514">
        <v>30</v>
      </c>
      <c r="C3514" t="s">
        <v>8</v>
      </c>
      <c r="D3514" t="s">
        <v>210</v>
      </c>
      <c r="E3514" t="s">
        <v>165</v>
      </c>
      <c r="F3514">
        <v>2</v>
      </c>
      <c r="G3514" s="1">
        <v>33000</v>
      </c>
      <c r="H3514" t="s">
        <v>11</v>
      </c>
      <c r="I3514" t="s">
        <v>23</v>
      </c>
    </row>
    <row r="3515" spans="1:9" x14ac:dyDescent="0.3">
      <c r="A3515">
        <v>3516</v>
      </c>
      <c r="B3515">
        <v>43</v>
      </c>
      <c r="C3515" t="s">
        <v>13</v>
      </c>
      <c r="D3515" t="s">
        <v>18</v>
      </c>
      <c r="E3515" t="s">
        <v>161</v>
      </c>
      <c r="F3515">
        <v>15</v>
      </c>
      <c r="G3515" s="1">
        <v>150000</v>
      </c>
      <c r="H3515" t="s">
        <v>11</v>
      </c>
      <c r="I3515" t="s">
        <v>44</v>
      </c>
    </row>
    <row r="3516" spans="1:9" x14ac:dyDescent="0.3">
      <c r="A3516">
        <v>3517</v>
      </c>
      <c r="B3516">
        <v>34</v>
      </c>
      <c r="C3516" t="s">
        <v>8</v>
      </c>
      <c r="D3516" t="s">
        <v>9</v>
      </c>
      <c r="E3516" t="s">
        <v>115</v>
      </c>
      <c r="F3516">
        <v>3</v>
      </c>
      <c r="G3516" s="1">
        <v>50000</v>
      </c>
      <c r="H3516" t="s">
        <v>32</v>
      </c>
      <c r="I3516" t="s">
        <v>33</v>
      </c>
    </row>
    <row r="3517" spans="1:9" x14ac:dyDescent="0.3">
      <c r="A3517">
        <v>3518</v>
      </c>
      <c r="B3517">
        <v>25</v>
      </c>
      <c r="C3517" t="s">
        <v>13</v>
      </c>
      <c r="D3517" t="s">
        <v>14</v>
      </c>
      <c r="E3517" t="s">
        <v>129</v>
      </c>
      <c r="F3517">
        <v>1</v>
      </c>
      <c r="G3517" s="1">
        <v>32000</v>
      </c>
      <c r="H3517" t="s">
        <v>20</v>
      </c>
      <c r="I3517" t="s">
        <v>23</v>
      </c>
    </row>
    <row r="3518" spans="1:9" x14ac:dyDescent="0.3">
      <c r="A3518">
        <v>3519</v>
      </c>
      <c r="B3518">
        <v>37</v>
      </c>
      <c r="C3518" t="s">
        <v>8</v>
      </c>
      <c r="D3518" t="s">
        <v>18</v>
      </c>
      <c r="E3518" t="s">
        <v>198</v>
      </c>
      <c r="F3518">
        <v>11</v>
      </c>
      <c r="G3518" s="1">
        <v>115000</v>
      </c>
      <c r="H3518" t="s">
        <v>20</v>
      </c>
      <c r="I3518" t="s">
        <v>23</v>
      </c>
    </row>
    <row r="3519" spans="1:9" x14ac:dyDescent="0.3">
      <c r="A3519">
        <v>3520</v>
      </c>
      <c r="B3519">
        <v>32</v>
      </c>
      <c r="C3519" t="s">
        <v>8</v>
      </c>
      <c r="D3519" t="s">
        <v>9</v>
      </c>
      <c r="E3519" t="s">
        <v>115</v>
      </c>
      <c r="F3519">
        <v>2</v>
      </c>
      <c r="G3519" s="1">
        <v>45000</v>
      </c>
      <c r="H3519" t="s">
        <v>27</v>
      </c>
      <c r="I3519" t="s">
        <v>28</v>
      </c>
    </row>
    <row r="3520" spans="1:9" x14ac:dyDescent="0.3">
      <c r="A3520">
        <v>3521</v>
      </c>
      <c r="B3520">
        <v>24</v>
      </c>
      <c r="C3520" t="s">
        <v>13</v>
      </c>
      <c r="D3520" t="s">
        <v>210</v>
      </c>
      <c r="E3520" t="s">
        <v>129</v>
      </c>
      <c r="F3520">
        <v>1</v>
      </c>
      <c r="G3520" s="1">
        <v>32000</v>
      </c>
      <c r="H3520" t="s">
        <v>27</v>
      </c>
      <c r="I3520" t="s">
        <v>28</v>
      </c>
    </row>
    <row r="3521" spans="1:9" x14ac:dyDescent="0.3">
      <c r="A3521">
        <v>3522</v>
      </c>
      <c r="B3521">
        <v>45</v>
      </c>
      <c r="C3521" t="s">
        <v>8</v>
      </c>
      <c r="D3521" t="s">
        <v>18</v>
      </c>
      <c r="E3521" t="s">
        <v>161</v>
      </c>
      <c r="F3521">
        <v>12</v>
      </c>
      <c r="G3521" s="1">
        <v>120000</v>
      </c>
      <c r="H3521" t="s">
        <v>20</v>
      </c>
      <c r="I3521" t="s">
        <v>56</v>
      </c>
    </row>
    <row r="3522" spans="1:9" x14ac:dyDescent="0.3">
      <c r="A3522">
        <v>3523</v>
      </c>
      <c r="B3522">
        <v>29</v>
      </c>
      <c r="C3522" t="s">
        <v>13</v>
      </c>
      <c r="D3522" t="s">
        <v>14</v>
      </c>
      <c r="E3522" t="s">
        <v>91</v>
      </c>
      <c r="F3522">
        <v>4</v>
      </c>
      <c r="G3522" s="1">
        <v>65000</v>
      </c>
      <c r="H3522" t="s">
        <v>27</v>
      </c>
      <c r="I3522" t="s">
        <v>30</v>
      </c>
    </row>
    <row r="3523" spans="1:9" x14ac:dyDescent="0.3">
      <c r="A3523">
        <v>3524</v>
      </c>
      <c r="B3523">
        <v>38</v>
      </c>
      <c r="C3523" t="s">
        <v>8</v>
      </c>
      <c r="D3523" t="s">
        <v>9</v>
      </c>
      <c r="E3523" t="s">
        <v>132</v>
      </c>
      <c r="F3523">
        <v>8</v>
      </c>
      <c r="G3523" s="1">
        <v>95000</v>
      </c>
      <c r="H3523" t="s">
        <v>11</v>
      </c>
      <c r="I3523" t="s">
        <v>12</v>
      </c>
    </row>
    <row r="3524" spans="1:9" x14ac:dyDescent="0.3">
      <c r="A3524">
        <v>3525</v>
      </c>
      <c r="B3524">
        <v>27</v>
      </c>
      <c r="C3524" t="s">
        <v>13</v>
      </c>
      <c r="D3524" t="s">
        <v>14</v>
      </c>
      <c r="E3524" t="s">
        <v>198</v>
      </c>
      <c r="F3524">
        <v>5</v>
      </c>
      <c r="G3524" s="1">
        <v>80000</v>
      </c>
      <c r="H3524" t="s">
        <v>11</v>
      </c>
      <c r="I3524" t="s">
        <v>12</v>
      </c>
    </row>
    <row r="3525" spans="1:9" x14ac:dyDescent="0.3">
      <c r="A3525">
        <v>3526</v>
      </c>
      <c r="B3525">
        <v>31</v>
      </c>
      <c r="C3525" t="s">
        <v>13</v>
      </c>
      <c r="D3525" t="s">
        <v>210</v>
      </c>
      <c r="E3525" t="s">
        <v>165</v>
      </c>
      <c r="F3525">
        <v>3</v>
      </c>
      <c r="G3525" s="1">
        <v>38000</v>
      </c>
      <c r="H3525" t="s">
        <v>11</v>
      </c>
      <c r="I3525" t="s">
        <v>44</v>
      </c>
    </row>
    <row r="3526" spans="1:9" x14ac:dyDescent="0.3">
      <c r="A3526">
        <v>3527</v>
      </c>
      <c r="B3526">
        <v>42</v>
      </c>
      <c r="C3526" t="s">
        <v>8</v>
      </c>
      <c r="D3526" t="s">
        <v>14</v>
      </c>
      <c r="E3526" t="s">
        <v>91</v>
      </c>
      <c r="F3526">
        <v>10</v>
      </c>
      <c r="G3526" s="1">
        <v>110000</v>
      </c>
      <c r="H3526" t="s">
        <v>11</v>
      </c>
      <c r="I3526" t="s">
        <v>44</v>
      </c>
    </row>
    <row r="3527" spans="1:9" x14ac:dyDescent="0.3">
      <c r="A3527">
        <v>3528</v>
      </c>
      <c r="B3527">
        <v>26</v>
      </c>
      <c r="C3527" t="s">
        <v>13</v>
      </c>
      <c r="D3527" t="s">
        <v>9</v>
      </c>
      <c r="E3527" t="s">
        <v>115</v>
      </c>
      <c r="F3527">
        <v>2</v>
      </c>
      <c r="G3527" s="1">
        <v>45000</v>
      </c>
      <c r="H3527" t="s">
        <v>16</v>
      </c>
      <c r="I3527" t="s">
        <v>12</v>
      </c>
    </row>
    <row r="3528" spans="1:9" x14ac:dyDescent="0.3">
      <c r="A3528">
        <v>3529</v>
      </c>
      <c r="B3528">
        <v>36</v>
      </c>
      <c r="C3528" t="s">
        <v>8</v>
      </c>
      <c r="D3528" t="s">
        <v>14</v>
      </c>
      <c r="E3528" t="s">
        <v>132</v>
      </c>
      <c r="F3528">
        <v>7</v>
      </c>
      <c r="G3528" s="1">
        <v>89000</v>
      </c>
      <c r="H3528" t="s">
        <v>11</v>
      </c>
      <c r="I3528" t="s">
        <v>12</v>
      </c>
    </row>
    <row r="3529" spans="1:9" x14ac:dyDescent="0.3">
      <c r="A3529">
        <v>3530</v>
      </c>
      <c r="B3529">
        <v>28</v>
      </c>
      <c r="C3529" t="s">
        <v>8</v>
      </c>
      <c r="D3529" t="s">
        <v>210</v>
      </c>
      <c r="E3529" t="s">
        <v>129</v>
      </c>
      <c r="F3529">
        <v>1</v>
      </c>
      <c r="G3529" s="1">
        <v>32000</v>
      </c>
      <c r="H3529" t="s">
        <v>32</v>
      </c>
      <c r="I3529" t="s">
        <v>12</v>
      </c>
    </row>
    <row r="3530" spans="1:9" x14ac:dyDescent="0.3">
      <c r="A3530">
        <v>3531</v>
      </c>
      <c r="B3530">
        <v>33</v>
      </c>
      <c r="C3530" t="s">
        <v>13</v>
      </c>
      <c r="D3530" t="s">
        <v>9</v>
      </c>
      <c r="E3530" t="s">
        <v>91</v>
      </c>
      <c r="F3530">
        <v>5</v>
      </c>
      <c r="G3530" s="1">
        <v>70000</v>
      </c>
      <c r="H3530" t="s">
        <v>32</v>
      </c>
      <c r="I3530" t="s">
        <v>33</v>
      </c>
    </row>
    <row r="3531" spans="1:9" x14ac:dyDescent="0.3">
      <c r="A3531">
        <v>3532</v>
      </c>
      <c r="B3531">
        <v>46</v>
      </c>
      <c r="C3531" t="s">
        <v>8</v>
      </c>
      <c r="D3531" t="s">
        <v>18</v>
      </c>
      <c r="E3531" t="s">
        <v>198</v>
      </c>
      <c r="F3531">
        <v>15</v>
      </c>
      <c r="G3531" s="1">
        <v>150000</v>
      </c>
      <c r="H3531" t="s">
        <v>11</v>
      </c>
      <c r="I3531" t="s">
        <v>35</v>
      </c>
    </row>
    <row r="3532" spans="1:9" x14ac:dyDescent="0.3">
      <c r="A3532">
        <v>3533</v>
      </c>
      <c r="B3532">
        <v>25</v>
      </c>
      <c r="C3532" t="s">
        <v>13</v>
      </c>
      <c r="D3532" t="s">
        <v>9</v>
      </c>
      <c r="E3532" t="s">
        <v>115</v>
      </c>
      <c r="F3532">
        <v>1</v>
      </c>
      <c r="G3532" s="1">
        <v>40000</v>
      </c>
      <c r="H3532" t="s">
        <v>20</v>
      </c>
      <c r="I3532" t="s">
        <v>12</v>
      </c>
    </row>
    <row r="3533" spans="1:9" x14ac:dyDescent="0.3">
      <c r="A3533">
        <v>3534</v>
      </c>
      <c r="B3533">
        <v>37</v>
      </c>
      <c r="C3533" t="s">
        <v>13</v>
      </c>
      <c r="D3533" t="s">
        <v>14</v>
      </c>
      <c r="E3533" t="s">
        <v>161</v>
      </c>
      <c r="F3533">
        <v>9</v>
      </c>
      <c r="G3533" s="1">
        <v>105000</v>
      </c>
      <c r="H3533" t="s">
        <v>27</v>
      </c>
      <c r="I3533" t="s">
        <v>28</v>
      </c>
    </row>
    <row r="3534" spans="1:9" x14ac:dyDescent="0.3">
      <c r="A3534">
        <v>3535</v>
      </c>
      <c r="B3534">
        <v>30</v>
      </c>
      <c r="C3534" t="s">
        <v>8</v>
      </c>
      <c r="D3534" t="s">
        <v>14</v>
      </c>
      <c r="E3534" t="s">
        <v>91</v>
      </c>
      <c r="F3534">
        <v>4</v>
      </c>
      <c r="G3534" s="1">
        <v>65000</v>
      </c>
      <c r="H3534" t="s">
        <v>32</v>
      </c>
      <c r="I3534" t="s">
        <v>12</v>
      </c>
    </row>
    <row r="3535" spans="1:9" x14ac:dyDescent="0.3">
      <c r="A3535">
        <v>3536</v>
      </c>
      <c r="B3535">
        <v>43</v>
      </c>
      <c r="C3535" t="s">
        <v>13</v>
      </c>
      <c r="D3535" t="s">
        <v>18</v>
      </c>
      <c r="E3535" t="s">
        <v>198</v>
      </c>
      <c r="F3535">
        <v>14</v>
      </c>
      <c r="G3535" s="1">
        <v>140000</v>
      </c>
      <c r="H3535" t="s">
        <v>27</v>
      </c>
      <c r="I3535" t="s">
        <v>12</v>
      </c>
    </row>
    <row r="3536" spans="1:9" x14ac:dyDescent="0.3">
      <c r="A3536">
        <v>3537</v>
      </c>
      <c r="B3536">
        <v>34</v>
      </c>
      <c r="C3536" t="s">
        <v>8</v>
      </c>
      <c r="D3536" t="s">
        <v>9</v>
      </c>
      <c r="E3536" t="s">
        <v>115</v>
      </c>
      <c r="F3536">
        <v>3</v>
      </c>
      <c r="G3536" s="1">
        <v>50000</v>
      </c>
      <c r="H3536" t="s">
        <v>16</v>
      </c>
      <c r="I3536" t="s">
        <v>23</v>
      </c>
    </row>
    <row r="3537" spans="1:9" x14ac:dyDescent="0.3">
      <c r="A3537">
        <v>3538</v>
      </c>
      <c r="B3537">
        <v>26</v>
      </c>
      <c r="C3537" t="s">
        <v>13</v>
      </c>
      <c r="D3537" t="s">
        <v>210</v>
      </c>
      <c r="E3537" t="s">
        <v>129</v>
      </c>
      <c r="F3537">
        <v>2</v>
      </c>
      <c r="G3537" s="1">
        <v>35000</v>
      </c>
      <c r="H3537" t="s">
        <v>11</v>
      </c>
      <c r="I3537" t="s">
        <v>44</v>
      </c>
    </row>
    <row r="3538" spans="1:9" x14ac:dyDescent="0.3">
      <c r="A3538">
        <v>3539</v>
      </c>
      <c r="B3538">
        <v>41</v>
      </c>
      <c r="C3538" t="s">
        <v>8</v>
      </c>
      <c r="D3538" t="s">
        <v>14</v>
      </c>
      <c r="E3538" t="s">
        <v>132</v>
      </c>
      <c r="F3538">
        <v>11</v>
      </c>
      <c r="G3538" s="1">
        <v>115000</v>
      </c>
      <c r="H3538" t="s">
        <v>16</v>
      </c>
      <c r="I3538" t="s">
        <v>23</v>
      </c>
    </row>
    <row r="3539" spans="1:9" x14ac:dyDescent="0.3">
      <c r="A3539">
        <v>3540</v>
      </c>
      <c r="B3539">
        <v>29</v>
      </c>
      <c r="C3539" t="s">
        <v>13</v>
      </c>
      <c r="D3539" t="s">
        <v>14</v>
      </c>
      <c r="E3539" t="s">
        <v>91</v>
      </c>
      <c r="F3539">
        <v>5</v>
      </c>
      <c r="G3539" s="1">
        <v>70000</v>
      </c>
      <c r="H3539" t="s">
        <v>32</v>
      </c>
      <c r="I3539" t="s">
        <v>12</v>
      </c>
    </row>
    <row r="3540" spans="1:9" x14ac:dyDescent="0.3">
      <c r="A3540">
        <v>3541</v>
      </c>
      <c r="B3540">
        <v>35</v>
      </c>
      <c r="C3540" t="s">
        <v>8</v>
      </c>
      <c r="D3540" t="s">
        <v>9</v>
      </c>
      <c r="E3540" t="s">
        <v>91</v>
      </c>
      <c r="F3540">
        <v>6</v>
      </c>
      <c r="G3540" s="1">
        <v>80000</v>
      </c>
      <c r="H3540" t="s">
        <v>32</v>
      </c>
      <c r="I3540" t="s">
        <v>33</v>
      </c>
    </row>
    <row r="3541" spans="1:9" x14ac:dyDescent="0.3">
      <c r="A3541">
        <v>3542</v>
      </c>
      <c r="B3541">
        <v>27</v>
      </c>
      <c r="C3541" t="s">
        <v>13</v>
      </c>
      <c r="D3541" t="s">
        <v>210</v>
      </c>
      <c r="E3541" t="s">
        <v>165</v>
      </c>
      <c r="F3541">
        <v>1</v>
      </c>
      <c r="G3541" s="1">
        <v>30000</v>
      </c>
      <c r="H3541" t="s">
        <v>27</v>
      </c>
      <c r="I3541" t="s">
        <v>12</v>
      </c>
    </row>
    <row r="3542" spans="1:9" x14ac:dyDescent="0.3">
      <c r="A3542">
        <v>3543</v>
      </c>
      <c r="B3542">
        <v>40</v>
      </c>
      <c r="C3542" t="s">
        <v>8</v>
      </c>
      <c r="D3542" t="s">
        <v>18</v>
      </c>
      <c r="E3542" t="s">
        <v>198</v>
      </c>
      <c r="F3542">
        <v>13</v>
      </c>
      <c r="G3542" s="1">
        <v>135000</v>
      </c>
      <c r="H3542" t="s">
        <v>16</v>
      </c>
      <c r="I3542" t="s">
        <v>39</v>
      </c>
    </row>
    <row r="3543" spans="1:9" x14ac:dyDescent="0.3">
      <c r="A3543">
        <v>3544</v>
      </c>
      <c r="B3543">
        <v>23</v>
      </c>
      <c r="C3543" t="s">
        <v>13</v>
      </c>
      <c r="D3543" t="s">
        <v>9</v>
      </c>
      <c r="E3543" t="s">
        <v>115</v>
      </c>
      <c r="F3543">
        <v>1</v>
      </c>
      <c r="G3543" s="1">
        <v>40000</v>
      </c>
      <c r="H3543" t="s">
        <v>16</v>
      </c>
      <c r="I3543" t="s">
        <v>23</v>
      </c>
    </row>
    <row r="3544" spans="1:9" x14ac:dyDescent="0.3">
      <c r="A3544">
        <v>3545</v>
      </c>
      <c r="B3544">
        <v>39</v>
      </c>
      <c r="C3544" t="s">
        <v>8</v>
      </c>
      <c r="D3544" t="s">
        <v>14</v>
      </c>
      <c r="E3544" t="s">
        <v>132</v>
      </c>
      <c r="F3544">
        <v>10</v>
      </c>
      <c r="G3544" s="1">
        <v>105000</v>
      </c>
      <c r="H3544" t="s">
        <v>11</v>
      </c>
      <c r="I3544" t="s">
        <v>23</v>
      </c>
    </row>
    <row r="3545" spans="1:9" x14ac:dyDescent="0.3">
      <c r="A3545">
        <v>3546</v>
      </c>
      <c r="B3545">
        <v>31</v>
      </c>
      <c r="C3545" t="s">
        <v>8</v>
      </c>
      <c r="D3545" t="s">
        <v>210</v>
      </c>
      <c r="E3545" t="s">
        <v>129</v>
      </c>
      <c r="F3545">
        <v>2</v>
      </c>
      <c r="G3545" s="1">
        <v>35000</v>
      </c>
      <c r="H3545" t="s">
        <v>27</v>
      </c>
      <c r="I3545" t="s">
        <v>12</v>
      </c>
    </row>
    <row r="3546" spans="1:9" x14ac:dyDescent="0.3">
      <c r="A3546">
        <v>3547</v>
      </c>
      <c r="B3546">
        <v>44</v>
      </c>
      <c r="C3546" t="s">
        <v>13</v>
      </c>
      <c r="D3546" t="s">
        <v>18</v>
      </c>
      <c r="E3546" t="s">
        <v>161</v>
      </c>
      <c r="F3546">
        <v>12</v>
      </c>
      <c r="G3546" s="1">
        <v>120000</v>
      </c>
      <c r="H3546" t="s">
        <v>32</v>
      </c>
      <c r="I3546" t="s">
        <v>12</v>
      </c>
    </row>
    <row r="3547" spans="1:9" x14ac:dyDescent="0.3">
      <c r="A3547">
        <v>3548</v>
      </c>
      <c r="B3547">
        <v>28</v>
      </c>
      <c r="C3547" t="s">
        <v>8</v>
      </c>
      <c r="D3547" t="s">
        <v>14</v>
      </c>
      <c r="E3547" t="s">
        <v>91</v>
      </c>
      <c r="F3547">
        <v>3</v>
      </c>
      <c r="G3547" s="1">
        <v>55000</v>
      </c>
      <c r="H3547" t="s">
        <v>20</v>
      </c>
      <c r="I3547" t="s">
        <v>23</v>
      </c>
    </row>
    <row r="3548" spans="1:9" x14ac:dyDescent="0.3">
      <c r="A3548">
        <v>3549</v>
      </c>
      <c r="B3548">
        <v>32</v>
      </c>
      <c r="C3548" t="s">
        <v>13</v>
      </c>
      <c r="D3548" t="s">
        <v>9</v>
      </c>
      <c r="E3548" t="s">
        <v>115</v>
      </c>
      <c r="F3548">
        <v>2</v>
      </c>
      <c r="G3548" s="1">
        <v>45000</v>
      </c>
      <c r="H3548" t="s">
        <v>16</v>
      </c>
      <c r="I3548" t="s">
        <v>39</v>
      </c>
    </row>
    <row r="3549" spans="1:9" x14ac:dyDescent="0.3">
      <c r="A3549">
        <v>3550</v>
      </c>
      <c r="B3549">
        <v>45</v>
      </c>
      <c r="C3549" t="s">
        <v>8</v>
      </c>
      <c r="D3549" t="s">
        <v>14</v>
      </c>
      <c r="E3549" t="s">
        <v>198</v>
      </c>
      <c r="F3549">
        <v>14</v>
      </c>
      <c r="G3549" s="1">
        <v>140000</v>
      </c>
      <c r="H3549" t="s">
        <v>11</v>
      </c>
      <c r="I3549" t="s">
        <v>23</v>
      </c>
    </row>
    <row r="3550" spans="1:9" x14ac:dyDescent="0.3">
      <c r="A3550">
        <v>3551</v>
      </c>
      <c r="B3550">
        <v>26</v>
      </c>
      <c r="C3550" t="s">
        <v>13</v>
      </c>
      <c r="D3550" t="s">
        <v>9</v>
      </c>
      <c r="E3550" t="s">
        <v>91</v>
      </c>
      <c r="F3550">
        <v>3</v>
      </c>
      <c r="G3550" s="1">
        <v>55000</v>
      </c>
      <c r="H3550" t="s">
        <v>20</v>
      </c>
      <c r="I3550" t="s">
        <v>12</v>
      </c>
    </row>
    <row r="3551" spans="1:9" x14ac:dyDescent="0.3">
      <c r="A3551">
        <v>3552</v>
      </c>
      <c r="B3551">
        <v>38</v>
      </c>
      <c r="C3551" t="s">
        <v>8</v>
      </c>
      <c r="D3551" t="s">
        <v>18</v>
      </c>
      <c r="E3551" t="s">
        <v>161</v>
      </c>
      <c r="F3551">
        <v>11</v>
      </c>
      <c r="G3551" s="1">
        <v>115000</v>
      </c>
      <c r="H3551" t="s">
        <v>27</v>
      </c>
      <c r="I3551" t="s">
        <v>30</v>
      </c>
    </row>
    <row r="3552" spans="1:9" x14ac:dyDescent="0.3">
      <c r="A3552">
        <v>3553</v>
      </c>
      <c r="B3552">
        <v>27</v>
      </c>
      <c r="C3552" t="s">
        <v>13</v>
      </c>
      <c r="D3552" t="s">
        <v>14</v>
      </c>
      <c r="E3552" t="s">
        <v>132</v>
      </c>
      <c r="F3552">
        <v>4</v>
      </c>
      <c r="G3552" s="1">
        <v>70000</v>
      </c>
      <c r="H3552" t="s">
        <v>16</v>
      </c>
      <c r="I3552" t="s">
        <v>17</v>
      </c>
    </row>
    <row r="3553" spans="1:9" x14ac:dyDescent="0.3">
      <c r="A3553">
        <v>3554</v>
      </c>
      <c r="B3553">
        <v>33</v>
      </c>
      <c r="C3553" t="s">
        <v>8</v>
      </c>
      <c r="D3553" t="s">
        <v>210</v>
      </c>
      <c r="E3553" t="s">
        <v>165</v>
      </c>
      <c r="F3553">
        <v>3</v>
      </c>
      <c r="G3553" s="1">
        <v>38000</v>
      </c>
      <c r="H3553" t="s">
        <v>27</v>
      </c>
      <c r="I3553" t="s">
        <v>28</v>
      </c>
    </row>
    <row r="3554" spans="1:9" x14ac:dyDescent="0.3">
      <c r="A3554">
        <v>3555</v>
      </c>
      <c r="B3554">
        <v>42</v>
      </c>
      <c r="C3554" t="s">
        <v>13</v>
      </c>
      <c r="D3554" t="s">
        <v>14</v>
      </c>
      <c r="E3554" t="s">
        <v>198</v>
      </c>
      <c r="F3554">
        <v>13</v>
      </c>
      <c r="G3554" s="1">
        <v>135000</v>
      </c>
      <c r="H3554" t="s">
        <v>16</v>
      </c>
      <c r="I3554" t="s">
        <v>23</v>
      </c>
    </row>
    <row r="3555" spans="1:9" x14ac:dyDescent="0.3">
      <c r="A3555">
        <v>3556</v>
      </c>
      <c r="B3555">
        <v>29</v>
      </c>
      <c r="C3555" t="s">
        <v>8</v>
      </c>
      <c r="D3555" t="s">
        <v>9</v>
      </c>
      <c r="E3555" t="s">
        <v>115</v>
      </c>
      <c r="F3555">
        <v>2</v>
      </c>
      <c r="G3555" s="1">
        <v>45000</v>
      </c>
      <c r="H3555" t="s">
        <v>20</v>
      </c>
      <c r="I3555" t="s">
        <v>12</v>
      </c>
    </row>
    <row r="3556" spans="1:9" x14ac:dyDescent="0.3">
      <c r="A3556">
        <v>3557</v>
      </c>
      <c r="B3556">
        <v>36</v>
      </c>
      <c r="C3556" t="s">
        <v>13</v>
      </c>
      <c r="D3556" t="s">
        <v>14</v>
      </c>
      <c r="E3556" t="s">
        <v>91</v>
      </c>
      <c r="F3556">
        <v>7</v>
      </c>
      <c r="G3556" s="1">
        <v>85000</v>
      </c>
      <c r="H3556" t="s">
        <v>11</v>
      </c>
      <c r="I3556" t="s">
        <v>12</v>
      </c>
    </row>
    <row r="3557" spans="1:9" x14ac:dyDescent="0.3">
      <c r="A3557">
        <v>3558</v>
      </c>
      <c r="B3557">
        <v>30</v>
      </c>
      <c r="C3557" t="s">
        <v>8</v>
      </c>
      <c r="D3557" t="s">
        <v>210</v>
      </c>
      <c r="E3557" t="s">
        <v>129</v>
      </c>
      <c r="F3557">
        <v>1</v>
      </c>
      <c r="G3557" s="1">
        <v>32000</v>
      </c>
      <c r="H3557" t="s">
        <v>27</v>
      </c>
      <c r="I3557" t="s">
        <v>28</v>
      </c>
    </row>
    <row r="3558" spans="1:9" x14ac:dyDescent="0.3">
      <c r="A3558">
        <v>3559</v>
      </c>
      <c r="B3558">
        <v>43</v>
      </c>
      <c r="C3558" t="s">
        <v>13</v>
      </c>
      <c r="D3558" t="s">
        <v>18</v>
      </c>
      <c r="E3558" t="s">
        <v>161</v>
      </c>
      <c r="F3558">
        <v>15</v>
      </c>
      <c r="G3558" s="1">
        <v>150000</v>
      </c>
      <c r="H3558" t="s">
        <v>20</v>
      </c>
      <c r="I3558" t="s">
        <v>23</v>
      </c>
    </row>
    <row r="3559" spans="1:9" x14ac:dyDescent="0.3">
      <c r="A3559">
        <v>3560</v>
      </c>
      <c r="B3559">
        <v>34</v>
      </c>
      <c r="C3559" t="s">
        <v>8</v>
      </c>
      <c r="D3559" t="s">
        <v>9</v>
      </c>
      <c r="E3559" t="s">
        <v>91</v>
      </c>
      <c r="F3559">
        <v>4</v>
      </c>
      <c r="G3559" s="1">
        <v>65000</v>
      </c>
      <c r="H3559" t="s">
        <v>16</v>
      </c>
      <c r="I3559" t="s">
        <v>12</v>
      </c>
    </row>
    <row r="3560" spans="1:9" x14ac:dyDescent="0.3">
      <c r="A3560">
        <v>3561</v>
      </c>
      <c r="B3560">
        <v>25</v>
      </c>
      <c r="C3560" t="s">
        <v>13</v>
      </c>
      <c r="D3560" t="s">
        <v>14</v>
      </c>
      <c r="E3560" t="s">
        <v>129</v>
      </c>
      <c r="F3560">
        <v>1</v>
      </c>
      <c r="G3560" s="1">
        <v>32000</v>
      </c>
      <c r="H3560" t="s">
        <v>32</v>
      </c>
      <c r="I3560" t="s">
        <v>23</v>
      </c>
    </row>
    <row r="3561" spans="1:9" x14ac:dyDescent="0.3">
      <c r="A3561">
        <v>3562</v>
      </c>
      <c r="B3561">
        <v>37</v>
      </c>
      <c r="C3561" t="s">
        <v>8</v>
      </c>
      <c r="D3561" t="s">
        <v>18</v>
      </c>
      <c r="E3561" t="s">
        <v>198</v>
      </c>
      <c r="F3561">
        <v>12</v>
      </c>
      <c r="G3561" s="1">
        <v>120000</v>
      </c>
      <c r="H3561" t="s">
        <v>32</v>
      </c>
      <c r="I3561" t="s">
        <v>12</v>
      </c>
    </row>
    <row r="3562" spans="1:9" x14ac:dyDescent="0.3">
      <c r="A3562">
        <v>3563</v>
      </c>
      <c r="B3562">
        <v>24</v>
      </c>
      <c r="C3562" t="s">
        <v>13</v>
      </c>
      <c r="D3562" t="s">
        <v>9</v>
      </c>
      <c r="E3562" t="s">
        <v>115</v>
      </c>
      <c r="F3562">
        <v>1</v>
      </c>
      <c r="G3562" s="1">
        <v>40000</v>
      </c>
      <c r="H3562" t="s">
        <v>11</v>
      </c>
      <c r="I3562" t="s">
        <v>35</v>
      </c>
    </row>
    <row r="3563" spans="1:9" x14ac:dyDescent="0.3">
      <c r="A3563">
        <v>3564</v>
      </c>
      <c r="B3563">
        <v>39</v>
      </c>
      <c r="C3563" t="s">
        <v>8</v>
      </c>
      <c r="D3563" t="s">
        <v>14</v>
      </c>
      <c r="E3563" t="s">
        <v>132</v>
      </c>
      <c r="F3563">
        <v>9</v>
      </c>
      <c r="G3563" s="1">
        <v>95000</v>
      </c>
      <c r="H3563" t="s">
        <v>20</v>
      </c>
      <c r="I3563" t="s">
        <v>12</v>
      </c>
    </row>
    <row r="3564" spans="1:9" x14ac:dyDescent="0.3">
      <c r="A3564">
        <v>3565</v>
      </c>
      <c r="B3564">
        <v>31</v>
      </c>
      <c r="C3564" t="s">
        <v>8</v>
      </c>
      <c r="D3564" t="s">
        <v>210</v>
      </c>
      <c r="E3564" t="s">
        <v>129</v>
      </c>
      <c r="F3564">
        <v>2</v>
      </c>
      <c r="G3564" s="1">
        <v>35000</v>
      </c>
      <c r="H3564" t="s">
        <v>20</v>
      </c>
      <c r="I3564" t="s">
        <v>56</v>
      </c>
    </row>
    <row r="3565" spans="1:9" x14ac:dyDescent="0.3">
      <c r="A3565">
        <v>3566</v>
      </c>
      <c r="B3565">
        <v>44</v>
      </c>
      <c r="C3565" t="s">
        <v>13</v>
      </c>
      <c r="D3565" t="s">
        <v>18</v>
      </c>
      <c r="E3565" t="s">
        <v>198</v>
      </c>
      <c r="F3565">
        <v>14</v>
      </c>
      <c r="G3565" s="1">
        <v>140000</v>
      </c>
      <c r="H3565" t="s">
        <v>16</v>
      </c>
      <c r="I3565" t="s">
        <v>23</v>
      </c>
    </row>
    <row r="3566" spans="1:9" x14ac:dyDescent="0.3">
      <c r="A3566">
        <v>3567</v>
      </c>
      <c r="B3566">
        <v>28</v>
      </c>
      <c r="C3566" t="s">
        <v>8</v>
      </c>
      <c r="D3566" t="s">
        <v>9</v>
      </c>
      <c r="E3566" t="s">
        <v>91</v>
      </c>
      <c r="F3566">
        <v>3</v>
      </c>
      <c r="G3566" s="1">
        <v>55000</v>
      </c>
      <c r="H3566" t="s">
        <v>11</v>
      </c>
      <c r="I3566" t="s">
        <v>35</v>
      </c>
    </row>
    <row r="3567" spans="1:9" x14ac:dyDescent="0.3">
      <c r="A3567">
        <v>3568</v>
      </c>
      <c r="B3567">
        <v>32</v>
      </c>
      <c r="C3567" t="s">
        <v>13</v>
      </c>
      <c r="D3567" t="s">
        <v>14</v>
      </c>
      <c r="E3567" t="s">
        <v>161</v>
      </c>
      <c r="F3567">
        <v>6</v>
      </c>
      <c r="G3567" s="1">
        <v>80000</v>
      </c>
      <c r="H3567" t="s">
        <v>20</v>
      </c>
      <c r="I3567" t="s">
        <v>23</v>
      </c>
    </row>
    <row r="3568" spans="1:9" x14ac:dyDescent="0.3">
      <c r="A3568">
        <v>3569</v>
      </c>
      <c r="B3568">
        <v>45</v>
      </c>
      <c r="C3568" t="s">
        <v>8</v>
      </c>
      <c r="D3568" t="s">
        <v>18</v>
      </c>
      <c r="E3568" t="s">
        <v>198</v>
      </c>
      <c r="F3568">
        <v>13</v>
      </c>
      <c r="G3568" s="1">
        <v>135000</v>
      </c>
      <c r="H3568" t="s">
        <v>27</v>
      </c>
      <c r="I3568" t="s">
        <v>28</v>
      </c>
    </row>
    <row r="3569" spans="1:9" x14ac:dyDescent="0.3">
      <c r="A3569">
        <v>3570</v>
      </c>
      <c r="B3569">
        <v>26</v>
      </c>
      <c r="C3569" t="s">
        <v>13</v>
      </c>
      <c r="D3569" t="s">
        <v>9</v>
      </c>
      <c r="E3569" t="s">
        <v>115</v>
      </c>
      <c r="F3569">
        <v>2</v>
      </c>
      <c r="G3569" s="1">
        <v>45000</v>
      </c>
      <c r="H3569" t="s">
        <v>11</v>
      </c>
      <c r="I3569" t="s">
        <v>12</v>
      </c>
    </row>
    <row r="3570" spans="1:9" x14ac:dyDescent="0.3">
      <c r="A3570">
        <v>3571</v>
      </c>
      <c r="B3570">
        <v>38</v>
      </c>
      <c r="C3570" t="s">
        <v>8</v>
      </c>
      <c r="D3570" t="s">
        <v>14</v>
      </c>
      <c r="E3570" t="s">
        <v>132</v>
      </c>
      <c r="F3570">
        <v>8</v>
      </c>
      <c r="G3570" s="1">
        <v>95000</v>
      </c>
      <c r="H3570" t="s">
        <v>32</v>
      </c>
      <c r="I3570" t="s">
        <v>23</v>
      </c>
    </row>
    <row r="3571" spans="1:9" x14ac:dyDescent="0.3">
      <c r="A3571">
        <v>3572</v>
      </c>
      <c r="B3571">
        <v>27</v>
      </c>
      <c r="C3571" t="s">
        <v>13</v>
      </c>
      <c r="D3571" t="s">
        <v>210</v>
      </c>
      <c r="E3571" t="s">
        <v>129</v>
      </c>
      <c r="F3571">
        <v>1</v>
      </c>
      <c r="G3571" s="1">
        <v>32000</v>
      </c>
      <c r="H3571" t="s">
        <v>11</v>
      </c>
      <c r="I3571" t="s">
        <v>44</v>
      </c>
    </row>
    <row r="3572" spans="1:9" x14ac:dyDescent="0.3">
      <c r="A3572">
        <v>3573</v>
      </c>
      <c r="B3572">
        <v>33</v>
      </c>
      <c r="C3572" t="s">
        <v>8</v>
      </c>
      <c r="D3572" t="s">
        <v>9</v>
      </c>
      <c r="E3572" t="s">
        <v>91</v>
      </c>
      <c r="F3572">
        <v>5</v>
      </c>
      <c r="G3572" s="1">
        <v>70000</v>
      </c>
      <c r="H3572" t="s">
        <v>20</v>
      </c>
      <c r="I3572" t="s">
        <v>12</v>
      </c>
    </row>
    <row r="3573" spans="1:9" x14ac:dyDescent="0.3">
      <c r="A3573">
        <v>3574</v>
      </c>
      <c r="B3573">
        <v>42</v>
      </c>
      <c r="C3573" t="s">
        <v>13</v>
      </c>
      <c r="D3573" t="s">
        <v>14</v>
      </c>
      <c r="E3573" t="s">
        <v>198</v>
      </c>
      <c r="F3573">
        <v>12</v>
      </c>
      <c r="G3573" s="1">
        <v>120000</v>
      </c>
      <c r="H3573" t="s">
        <v>16</v>
      </c>
      <c r="I3573" t="s">
        <v>39</v>
      </c>
    </row>
    <row r="3574" spans="1:9" x14ac:dyDescent="0.3">
      <c r="A3574">
        <v>3575</v>
      </c>
      <c r="B3574">
        <v>29</v>
      </c>
      <c r="C3574" t="s">
        <v>8</v>
      </c>
      <c r="D3574" t="s">
        <v>14</v>
      </c>
      <c r="E3574" t="s">
        <v>161</v>
      </c>
      <c r="F3574">
        <v>4</v>
      </c>
      <c r="G3574" s="1">
        <v>70000</v>
      </c>
      <c r="H3574" t="s">
        <v>27</v>
      </c>
      <c r="I3574" t="s">
        <v>12</v>
      </c>
    </row>
    <row r="3575" spans="1:9" x14ac:dyDescent="0.3">
      <c r="A3575">
        <v>3576</v>
      </c>
      <c r="B3575">
        <v>36</v>
      </c>
      <c r="C3575" t="s">
        <v>13</v>
      </c>
      <c r="D3575" t="s">
        <v>14</v>
      </c>
      <c r="E3575" t="s">
        <v>91</v>
      </c>
      <c r="F3575">
        <v>7</v>
      </c>
      <c r="G3575" s="1">
        <v>85000</v>
      </c>
      <c r="H3575" t="s">
        <v>27</v>
      </c>
      <c r="I3575" t="s">
        <v>30</v>
      </c>
    </row>
    <row r="3576" spans="1:9" x14ac:dyDescent="0.3">
      <c r="A3576">
        <v>3577</v>
      </c>
      <c r="B3576">
        <v>30</v>
      </c>
      <c r="C3576" t="s">
        <v>8</v>
      </c>
      <c r="D3576" t="s">
        <v>210</v>
      </c>
      <c r="E3576" t="s">
        <v>165</v>
      </c>
      <c r="F3576">
        <v>2</v>
      </c>
      <c r="G3576" s="1">
        <v>33000</v>
      </c>
      <c r="H3576" t="s">
        <v>11</v>
      </c>
      <c r="I3576" t="s">
        <v>44</v>
      </c>
    </row>
    <row r="3577" spans="1:9" x14ac:dyDescent="0.3">
      <c r="A3577">
        <v>3578</v>
      </c>
      <c r="B3577">
        <v>43</v>
      </c>
      <c r="C3577" t="s">
        <v>13</v>
      </c>
      <c r="D3577" t="s">
        <v>18</v>
      </c>
      <c r="E3577" t="s">
        <v>161</v>
      </c>
      <c r="F3577">
        <v>15</v>
      </c>
      <c r="G3577" s="1">
        <v>150000</v>
      </c>
      <c r="H3577" t="s">
        <v>16</v>
      </c>
      <c r="I3577" t="s">
        <v>39</v>
      </c>
    </row>
    <row r="3578" spans="1:9" x14ac:dyDescent="0.3">
      <c r="A3578">
        <v>3579</v>
      </c>
      <c r="B3578">
        <v>34</v>
      </c>
      <c r="C3578" t="s">
        <v>8</v>
      </c>
      <c r="D3578" t="s">
        <v>9</v>
      </c>
      <c r="E3578" t="s">
        <v>115</v>
      </c>
      <c r="F3578">
        <v>3</v>
      </c>
      <c r="G3578" s="1">
        <v>50000</v>
      </c>
      <c r="H3578" t="s">
        <v>27</v>
      </c>
      <c r="I3578" t="s">
        <v>30</v>
      </c>
    </row>
    <row r="3579" spans="1:9" x14ac:dyDescent="0.3">
      <c r="A3579">
        <v>3580</v>
      </c>
      <c r="B3579">
        <v>25</v>
      </c>
      <c r="C3579" t="s">
        <v>13</v>
      </c>
      <c r="D3579" t="s">
        <v>14</v>
      </c>
      <c r="E3579" t="s">
        <v>129</v>
      </c>
      <c r="F3579">
        <v>1</v>
      </c>
      <c r="G3579" s="1">
        <v>32000</v>
      </c>
      <c r="H3579" t="s">
        <v>16</v>
      </c>
      <c r="I3579" t="s">
        <v>17</v>
      </c>
    </row>
    <row r="3580" spans="1:9" x14ac:dyDescent="0.3">
      <c r="A3580">
        <v>3581</v>
      </c>
      <c r="B3580">
        <v>37</v>
      </c>
      <c r="C3580" t="s">
        <v>8</v>
      </c>
      <c r="D3580" t="s">
        <v>18</v>
      </c>
      <c r="E3580" t="s">
        <v>198</v>
      </c>
      <c r="F3580">
        <v>11</v>
      </c>
      <c r="G3580" s="1">
        <v>115000</v>
      </c>
      <c r="H3580" t="s">
        <v>16</v>
      </c>
      <c r="I3580" t="s">
        <v>12</v>
      </c>
    </row>
    <row r="3581" spans="1:9" x14ac:dyDescent="0.3">
      <c r="A3581">
        <v>3582</v>
      </c>
      <c r="B3581">
        <v>24</v>
      </c>
      <c r="C3581" t="s">
        <v>13</v>
      </c>
      <c r="D3581" t="s">
        <v>9</v>
      </c>
      <c r="E3581" t="s">
        <v>91</v>
      </c>
      <c r="F3581">
        <v>1</v>
      </c>
      <c r="G3581" s="1">
        <v>40000</v>
      </c>
      <c r="H3581" t="s">
        <v>27</v>
      </c>
      <c r="I3581" t="s">
        <v>30</v>
      </c>
    </row>
    <row r="3582" spans="1:9" x14ac:dyDescent="0.3">
      <c r="A3582">
        <v>3583</v>
      </c>
      <c r="B3582">
        <v>39</v>
      </c>
      <c r="C3582" t="s">
        <v>8</v>
      </c>
      <c r="D3582" t="s">
        <v>14</v>
      </c>
      <c r="E3582" t="s">
        <v>132</v>
      </c>
      <c r="F3582">
        <v>10</v>
      </c>
      <c r="G3582" s="1">
        <v>105000</v>
      </c>
      <c r="H3582" t="s">
        <v>16</v>
      </c>
      <c r="I3582" t="s">
        <v>23</v>
      </c>
    </row>
    <row r="3583" spans="1:9" x14ac:dyDescent="0.3">
      <c r="A3583">
        <v>3584</v>
      </c>
      <c r="B3583">
        <v>31</v>
      </c>
      <c r="C3583" t="s">
        <v>8</v>
      </c>
      <c r="D3583" t="s">
        <v>210</v>
      </c>
      <c r="E3583" t="s">
        <v>129</v>
      </c>
      <c r="F3583">
        <v>2</v>
      </c>
      <c r="G3583" s="1">
        <v>35000</v>
      </c>
      <c r="H3583" t="s">
        <v>32</v>
      </c>
      <c r="I3583" t="s">
        <v>12</v>
      </c>
    </row>
    <row r="3584" spans="1:9" x14ac:dyDescent="0.3">
      <c r="A3584">
        <v>3585</v>
      </c>
      <c r="B3584">
        <v>44</v>
      </c>
      <c r="C3584" t="s">
        <v>13</v>
      </c>
      <c r="D3584" t="s">
        <v>18</v>
      </c>
      <c r="E3584" t="s">
        <v>198</v>
      </c>
      <c r="F3584">
        <v>13</v>
      </c>
      <c r="G3584" s="1">
        <v>135000</v>
      </c>
      <c r="H3584" t="s">
        <v>16</v>
      </c>
      <c r="I3584" t="s">
        <v>39</v>
      </c>
    </row>
    <row r="3585" spans="1:9" x14ac:dyDescent="0.3">
      <c r="A3585">
        <v>3586</v>
      </c>
      <c r="B3585">
        <v>28</v>
      </c>
      <c r="C3585" t="s">
        <v>8</v>
      </c>
      <c r="D3585" t="s">
        <v>9</v>
      </c>
      <c r="E3585" t="s">
        <v>91</v>
      </c>
      <c r="F3585">
        <v>4</v>
      </c>
      <c r="G3585" s="1">
        <v>65000</v>
      </c>
      <c r="H3585" t="s">
        <v>20</v>
      </c>
      <c r="I3585" t="s">
        <v>56</v>
      </c>
    </row>
    <row r="3586" spans="1:9" x14ac:dyDescent="0.3">
      <c r="A3586">
        <v>3587</v>
      </c>
      <c r="B3586">
        <v>32</v>
      </c>
      <c r="C3586" t="s">
        <v>13</v>
      </c>
      <c r="D3586" t="s">
        <v>14</v>
      </c>
      <c r="E3586" t="s">
        <v>161</v>
      </c>
      <c r="F3586">
        <v>6</v>
      </c>
      <c r="G3586" s="1">
        <v>80000</v>
      </c>
      <c r="H3586" t="s">
        <v>20</v>
      </c>
      <c r="I3586" t="s">
        <v>23</v>
      </c>
    </row>
    <row r="3587" spans="1:9" x14ac:dyDescent="0.3">
      <c r="A3587">
        <v>3588</v>
      </c>
      <c r="B3587">
        <v>45</v>
      </c>
      <c r="C3587" t="s">
        <v>8</v>
      </c>
      <c r="D3587" t="s">
        <v>18</v>
      </c>
      <c r="E3587" t="s">
        <v>198</v>
      </c>
      <c r="F3587">
        <v>14</v>
      </c>
      <c r="G3587" s="1">
        <v>140000</v>
      </c>
      <c r="H3587" t="s">
        <v>32</v>
      </c>
      <c r="I3587" t="s">
        <v>33</v>
      </c>
    </row>
    <row r="3588" spans="1:9" x14ac:dyDescent="0.3">
      <c r="A3588">
        <v>3589</v>
      </c>
      <c r="B3588">
        <v>26</v>
      </c>
      <c r="C3588" t="s">
        <v>13</v>
      </c>
      <c r="D3588" t="s">
        <v>9</v>
      </c>
      <c r="E3588" t="s">
        <v>115</v>
      </c>
      <c r="F3588">
        <v>2</v>
      </c>
      <c r="G3588" s="1">
        <v>45000</v>
      </c>
      <c r="H3588" t="s">
        <v>32</v>
      </c>
      <c r="I3588" t="s">
        <v>12</v>
      </c>
    </row>
    <row r="3589" spans="1:9" x14ac:dyDescent="0.3">
      <c r="A3589">
        <v>3590</v>
      </c>
      <c r="B3589">
        <v>38</v>
      </c>
      <c r="C3589" t="s">
        <v>8</v>
      </c>
      <c r="D3589" t="s">
        <v>14</v>
      </c>
      <c r="E3589" t="s">
        <v>132</v>
      </c>
      <c r="F3589">
        <v>8</v>
      </c>
      <c r="G3589" s="1">
        <v>95000</v>
      </c>
      <c r="H3589" t="s">
        <v>16</v>
      </c>
      <c r="I3589" t="s">
        <v>12</v>
      </c>
    </row>
    <row r="3590" spans="1:9" x14ac:dyDescent="0.3">
      <c r="A3590">
        <v>3591</v>
      </c>
      <c r="B3590">
        <v>27</v>
      </c>
      <c r="C3590" t="s">
        <v>13</v>
      </c>
      <c r="D3590" t="s">
        <v>210</v>
      </c>
      <c r="E3590" t="s">
        <v>129</v>
      </c>
      <c r="F3590">
        <v>1</v>
      </c>
      <c r="G3590" s="1">
        <v>32000</v>
      </c>
      <c r="H3590" t="s">
        <v>32</v>
      </c>
      <c r="I3590" t="s">
        <v>12</v>
      </c>
    </row>
    <row r="3591" spans="1:9" x14ac:dyDescent="0.3">
      <c r="A3591">
        <v>3592</v>
      </c>
      <c r="B3591">
        <v>33</v>
      </c>
      <c r="C3591" t="s">
        <v>8</v>
      </c>
      <c r="D3591" t="s">
        <v>9</v>
      </c>
      <c r="E3591" t="s">
        <v>91</v>
      </c>
      <c r="F3591">
        <v>5</v>
      </c>
      <c r="G3591" s="1">
        <v>70000</v>
      </c>
      <c r="H3591" t="s">
        <v>11</v>
      </c>
      <c r="I3591" t="s">
        <v>12</v>
      </c>
    </row>
    <row r="3592" spans="1:9" x14ac:dyDescent="0.3">
      <c r="A3592">
        <v>3593</v>
      </c>
      <c r="B3592">
        <v>42</v>
      </c>
      <c r="C3592" t="s">
        <v>13</v>
      </c>
      <c r="D3592" t="s">
        <v>14</v>
      </c>
      <c r="E3592" t="s">
        <v>198</v>
      </c>
      <c r="F3592">
        <v>12</v>
      </c>
      <c r="G3592" s="1">
        <v>120000</v>
      </c>
      <c r="H3592" t="s">
        <v>20</v>
      </c>
      <c r="I3592" t="s">
        <v>56</v>
      </c>
    </row>
    <row r="3593" spans="1:9" x14ac:dyDescent="0.3">
      <c r="A3593">
        <v>3594</v>
      </c>
      <c r="B3593">
        <v>29</v>
      </c>
      <c r="C3593" t="s">
        <v>8</v>
      </c>
      <c r="D3593" t="s">
        <v>14</v>
      </c>
      <c r="E3593" t="s">
        <v>161</v>
      </c>
      <c r="F3593">
        <v>4</v>
      </c>
      <c r="G3593" s="1">
        <v>70000</v>
      </c>
      <c r="H3593" t="s">
        <v>11</v>
      </c>
      <c r="I3593" t="s">
        <v>44</v>
      </c>
    </row>
    <row r="3594" spans="1:9" x14ac:dyDescent="0.3">
      <c r="A3594">
        <v>3595</v>
      </c>
      <c r="B3594">
        <v>36</v>
      </c>
      <c r="C3594" t="s">
        <v>13</v>
      </c>
      <c r="D3594" t="s">
        <v>14</v>
      </c>
      <c r="E3594" t="s">
        <v>91</v>
      </c>
      <c r="F3594">
        <v>7</v>
      </c>
      <c r="G3594" s="1">
        <v>85000</v>
      </c>
      <c r="H3594" t="s">
        <v>32</v>
      </c>
      <c r="I3594" t="s">
        <v>23</v>
      </c>
    </row>
    <row r="3595" spans="1:9" x14ac:dyDescent="0.3">
      <c r="A3595">
        <v>3596</v>
      </c>
      <c r="B3595">
        <v>30</v>
      </c>
      <c r="C3595" t="s">
        <v>8</v>
      </c>
      <c r="D3595" t="s">
        <v>210</v>
      </c>
      <c r="E3595" t="s">
        <v>165</v>
      </c>
      <c r="F3595">
        <v>2</v>
      </c>
      <c r="G3595" s="1">
        <v>33000</v>
      </c>
      <c r="H3595" t="s">
        <v>32</v>
      </c>
      <c r="I3595" t="s">
        <v>33</v>
      </c>
    </row>
    <row r="3596" spans="1:9" x14ac:dyDescent="0.3">
      <c r="A3596">
        <v>3597</v>
      </c>
      <c r="B3596">
        <v>43</v>
      </c>
      <c r="C3596" t="s">
        <v>13</v>
      </c>
      <c r="D3596" t="s">
        <v>18</v>
      </c>
      <c r="E3596" t="s">
        <v>161</v>
      </c>
      <c r="F3596">
        <v>15</v>
      </c>
      <c r="G3596" s="1">
        <v>150000</v>
      </c>
      <c r="H3596" t="s">
        <v>32</v>
      </c>
      <c r="I3596" t="s">
        <v>23</v>
      </c>
    </row>
    <row r="3597" spans="1:9" x14ac:dyDescent="0.3">
      <c r="A3597">
        <v>3598</v>
      </c>
      <c r="B3597">
        <v>34</v>
      </c>
      <c r="C3597" t="s">
        <v>8</v>
      </c>
      <c r="D3597" t="s">
        <v>9</v>
      </c>
      <c r="E3597" t="s">
        <v>115</v>
      </c>
      <c r="F3597">
        <v>3</v>
      </c>
      <c r="G3597" s="1">
        <v>50000</v>
      </c>
      <c r="H3597" t="s">
        <v>32</v>
      </c>
      <c r="I3597" t="s">
        <v>33</v>
      </c>
    </row>
    <row r="3598" spans="1:9" x14ac:dyDescent="0.3">
      <c r="A3598">
        <v>3599</v>
      </c>
      <c r="B3598">
        <v>25</v>
      </c>
      <c r="C3598" t="s">
        <v>13</v>
      </c>
      <c r="D3598" t="s">
        <v>14</v>
      </c>
      <c r="E3598" t="s">
        <v>129</v>
      </c>
      <c r="F3598">
        <v>1</v>
      </c>
      <c r="G3598" s="1">
        <v>32000</v>
      </c>
      <c r="H3598" t="s">
        <v>20</v>
      </c>
      <c r="I3598" t="s">
        <v>12</v>
      </c>
    </row>
    <row r="3599" spans="1:9" x14ac:dyDescent="0.3">
      <c r="A3599">
        <v>3600</v>
      </c>
      <c r="B3599">
        <v>37</v>
      </c>
      <c r="C3599" t="s">
        <v>8</v>
      </c>
      <c r="D3599" t="s">
        <v>18</v>
      </c>
      <c r="E3599" t="s">
        <v>198</v>
      </c>
      <c r="F3599">
        <v>11</v>
      </c>
      <c r="G3599" s="1">
        <v>115000</v>
      </c>
      <c r="H3599" t="s">
        <v>32</v>
      </c>
      <c r="I3599" t="s">
        <v>12</v>
      </c>
    </row>
    <row r="3600" spans="1:9" x14ac:dyDescent="0.3">
      <c r="A3600">
        <v>3601</v>
      </c>
      <c r="B3600">
        <v>24</v>
      </c>
      <c r="C3600" t="s">
        <v>13</v>
      </c>
      <c r="D3600" t="s">
        <v>9</v>
      </c>
      <c r="E3600" t="s">
        <v>91</v>
      </c>
      <c r="F3600">
        <v>1</v>
      </c>
      <c r="G3600" s="1">
        <v>40000</v>
      </c>
      <c r="H3600" t="s">
        <v>20</v>
      </c>
      <c r="I3600" t="s">
        <v>56</v>
      </c>
    </row>
    <row r="3601" spans="1:9" x14ac:dyDescent="0.3">
      <c r="A3601">
        <v>3602</v>
      </c>
      <c r="B3601">
        <v>39</v>
      </c>
      <c r="C3601" t="s">
        <v>8</v>
      </c>
      <c r="D3601" t="s">
        <v>14</v>
      </c>
      <c r="E3601" t="s">
        <v>132</v>
      </c>
      <c r="F3601">
        <v>10</v>
      </c>
      <c r="G3601" s="1">
        <v>105000</v>
      </c>
      <c r="H3601" t="s">
        <v>32</v>
      </c>
      <c r="I3601" t="s">
        <v>23</v>
      </c>
    </row>
    <row r="3602" spans="1:9" x14ac:dyDescent="0.3">
      <c r="A3602">
        <v>3603</v>
      </c>
      <c r="B3602">
        <v>31</v>
      </c>
      <c r="C3602" t="s">
        <v>8</v>
      </c>
      <c r="D3602" t="s">
        <v>210</v>
      </c>
      <c r="E3602" t="s">
        <v>129</v>
      </c>
      <c r="F3602">
        <v>2</v>
      </c>
      <c r="G3602" s="1">
        <v>35000</v>
      </c>
      <c r="H3602" t="s">
        <v>20</v>
      </c>
      <c r="I3602" t="s">
        <v>12</v>
      </c>
    </row>
    <row r="3603" spans="1:9" x14ac:dyDescent="0.3">
      <c r="A3603">
        <v>3604</v>
      </c>
      <c r="B3603">
        <v>44</v>
      </c>
      <c r="C3603" t="s">
        <v>13</v>
      </c>
      <c r="D3603" t="s">
        <v>18</v>
      </c>
      <c r="E3603" t="s">
        <v>198</v>
      </c>
      <c r="F3603">
        <v>13</v>
      </c>
      <c r="G3603" s="1">
        <v>135000</v>
      </c>
      <c r="H3603" t="s">
        <v>27</v>
      </c>
      <c r="I3603" t="s">
        <v>28</v>
      </c>
    </row>
    <row r="3604" spans="1:9" x14ac:dyDescent="0.3">
      <c r="A3604">
        <v>3605</v>
      </c>
      <c r="B3604">
        <v>28</v>
      </c>
      <c r="C3604" t="s">
        <v>8</v>
      </c>
      <c r="D3604" t="s">
        <v>9</v>
      </c>
      <c r="E3604" t="s">
        <v>91</v>
      </c>
      <c r="F3604">
        <v>4</v>
      </c>
      <c r="G3604" s="1">
        <v>65000</v>
      </c>
      <c r="H3604" t="s">
        <v>16</v>
      </c>
      <c r="I3604" t="s">
        <v>17</v>
      </c>
    </row>
    <row r="3605" spans="1:9" x14ac:dyDescent="0.3">
      <c r="A3605">
        <v>3606</v>
      </c>
      <c r="B3605">
        <v>32</v>
      </c>
      <c r="C3605" t="s">
        <v>13</v>
      </c>
      <c r="D3605" t="s">
        <v>14</v>
      </c>
      <c r="E3605" t="s">
        <v>161</v>
      </c>
      <c r="F3605">
        <v>6</v>
      </c>
      <c r="G3605" s="1">
        <v>80000</v>
      </c>
      <c r="H3605" t="s">
        <v>27</v>
      </c>
      <c r="I3605" t="s">
        <v>12</v>
      </c>
    </row>
    <row r="3606" spans="1:9" x14ac:dyDescent="0.3">
      <c r="A3606">
        <v>3607</v>
      </c>
      <c r="B3606">
        <v>45</v>
      </c>
      <c r="C3606" t="s">
        <v>8</v>
      </c>
      <c r="D3606" t="s">
        <v>18</v>
      </c>
      <c r="E3606" t="s">
        <v>198</v>
      </c>
      <c r="F3606">
        <v>14</v>
      </c>
      <c r="G3606" s="1">
        <v>140000</v>
      </c>
      <c r="H3606" t="s">
        <v>27</v>
      </c>
      <c r="I3606" t="s">
        <v>30</v>
      </c>
    </row>
    <row r="3607" spans="1:9" x14ac:dyDescent="0.3">
      <c r="A3607">
        <v>3608</v>
      </c>
      <c r="B3607">
        <v>26</v>
      </c>
      <c r="C3607" t="s">
        <v>13</v>
      </c>
      <c r="D3607" t="s">
        <v>9</v>
      </c>
      <c r="E3607" t="s">
        <v>115</v>
      </c>
      <c r="F3607">
        <v>2</v>
      </c>
      <c r="G3607" s="1">
        <v>45000</v>
      </c>
      <c r="H3607" t="s">
        <v>32</v>
      </c>
      <c r="I3607" t="s">
        <v>23</v>
      </c>
    </row>
    <row r="3608" spans="1:9" x14ac:dyDescent="0.3">
      <c r="A3608">
        <v>3609</v>
      </c>
      <c r="B3608">
        <v>38</v>
      </c>
      <c r="C3608" t="s">
        <v>8</v>
      </c>
      <c r="D3608" t="s">
        <v>14</v>
      </c>
      <c r="E3608" t="s">
        <v>132</v>
      </c>
      <c r="F3608">
        <v>8</v>
      </c>
      <c r="G3608" s="1">
        <v>95000</v>
      </c>
      <c r="H3608" t="s">
        <v>11</v>
      </c>
      <c r="I3608" t="s">
        <v>35</v>
      </c>
    </row>
    <row r="3609" spans="1:9" x14ac:dyDescent="0.3">
      <c r="A3609">
        <v>3610</v>
      </c>
      <c r="B3609">
        <v>27</v>
      </c>
      <c r="C3609" t="s">
        <v>13</v>
      </c>
      <c r="D3609" t="s">
        <v>210</v>
      </c>
      <c r="E3609" t="s">
        <v>129</v>
      </c>
      <c r="F3609">
        <v>1</v>
      </c>
      <c r="G3609" s="1">
        <v>32000</v>
      </c>
      <c r="H3609" t="s">
        <v>16</v>
      </c>
      <c r="I3609" t="s">
        <v>23</v>
      </c>
    </row>
    <row r="3610" spans="1:9" x14ac:dyDescent="0.3">
      <c r="A3610">
        <v>3611</v>
      </c>
      <c r="B3610">
        <v>33</v>
      </c>
      <c r="C3610" t="s">
        <v>8</v>
      </c>
      <c r="D3610" t="s">
        <v>9</v>
      </c>
      <c r="E3610" t="s">
        <v>91</v>
      </c>
      <c r="F3610">
        <v>5</v>
      </c>
      <c r="G3610" s="1">
        <v>70000</v>
      </c>
      <c r="H3610" t="s">
        <v>32</v>
      </c>
      <c r="I3610" t="s">
        <v>23</v>
      </c>
    </row>
    <row r="3611" spans="1:9" x14ac:dyDescent="0.3">
      <c r="A3611">
        <v>3612</v>
      </c>
      <c r="B3611">
        <v>42</v>
      </c>
      <c r="C3611" t="s">
        <v>13</v>
      </c>
      <c r="D3611" t="s">
        <v>14</v>
      </c>
      <c r="E3611" t="s">
        <v>198</v>
      </c>
      <c r="F3611">
        <v>12</v>
      </c>
      <c r="G3611" s="1">
        <v>120000</v>
      </c>
      <c r="H3611" t="s">
        <v>16</v>
      </c>
      <c r="I3611" t="s">
        <v>39</v>
      </c>
    </row>
    <row r="3612" spans="1:9" x14ac:dyDescent="0.3">
      <c r="A3612">
        <v>3613</v>
      </c>
      <c r="B3612">
        <v>29</v>
      </c>
      <c r="C3612" t="s">
        <v>8</v>
      </c>
      <c r="D3612" t="s">
        <v>14</v>
      </c>
      <c r="E3612" t="s">
        <v>161</v>
      </c>
      <c r="F3612">
        <v>4</v>
      </c>
      <c r="G3612" s="1">
        <v>70000</v>
      </c>
      <c r="H3612" t="s">
        <v>11</v>
      </c>
      <c r="I3612" t="s">
        <v>12</v>
      </c>
    </row>
    <row r="3613" spans="1:9" x14ac:dyDescent="0.3">
      <c r="A3613">
        <v>3614</v>
      </c>
      <c r="B3613">
        <v>36</v>
      </c>
      <c r="C3613" t="s">
        <v>13</v>
      </c>
      <c r="D3613" t="s">
        <v>14</v>
      </c>
      <c r="E3613" t="s">
        <v>91</v>
      </c>
      <c r="F3613">
        <v>7</v>
      </c>
      <c r="G3613" s="1">
        <v>85000</v>
      </c>
      <c r="H3613" t="s">
        <v>11</v>
      </c>
      <c r="I3613" t="s">
        <v>23</v>
      </c>
    </row>
    <row r="3614" spans="1:9" x14ac:dyDescent="0.3">
      <c r="A3614">
        <v>3615</v>
      </c>
      <c r="B3614">
        <v>30</v>
      </c>
      <c r="C3614" t="s">
        <v>8</v>
      </c>
      <c r="D3614" t="s">
        <v>210</v>
      </c>
      <c r="E3614" t="s">
        <v>165</v>
      </c>
      <c r="F3614">
        <v>2</v>
      </c>
      <c r="G3614" s="1">
        <v>33000</v>
      </c>
      <c r="H3614" t="s">
        <v>20</v>
      </c>
      <c r="I3614" t="s">
        <v>23</v>
      </c>
    </row>
    <row r="3615" spans="1:9" x14ac:dyDescent="0.3">
      <c r="A3615">
        <v>3616</v>
      </c>
      <c r="B3615">
        <v>43</v>
      </c>
      <c r="C3615" t="s">
        <v>13</v>
      </c>
      <c r="D3615" t="s">
        <v>18</v>
      </c>
      <c r="E3615" t="s">
        <v>161</v>
      </c>
      <c r="F3615">
        <v>15</v>
      </c>
      <c r="G3615" s="1">
        <v>150000</v>
      </c>
      <c r="H3615" t="s">
        <v>16</v>
      </c>
      <c r="I3615" t="s">
        <v>12</v>
      </c>
    </row>
    <row r="3616" spans="1:9" x14ac:dyDescent="0.3">
      <c r="A3616">
        <v>3617</v>
      </c>
      <c r="B3616">
        <v>34</v>
      </c>
      <c r="C3616" t="s">
        <v>8</v>
      </c>
      <c r="D3616" t="s">
        <v>9</v>
      </c>
      <c r="E3616" t="s">
        <v>115</v>
      </c>
      <c r="F3616">
        <v>3</v>
      </c>
      <c r="G3616" s="1">
        <v>50000</v>
      </c>
      <c r="H3616" t="s">
        <v>11</v>
      </c>
      <c r="I3616" t="s">
        <v>35</v>
      </c>
    </row>
    <row r="3617" spans="1:9" x14ac:dyDescent="0.3">
      <c r="A3617">
        <v>3618</v>
      </c>
      <c r="B3617">
        <v>25</v>
      </c>
      <c r="C3617" t="s">
        <v>13</v>
      </c>
      <c r="D3617" t="s">
        <v>14</v>
      </c>
      <c r="E3617" t="s">
        <v>129</v>
      </c>
      <c r="F3617">
        <v>1</v>
      </c>
      <c r="G3617" s="1">
        <v>32000</v>
      </c>
      <c r="H3617" t="s">
        <v>20</v>
      </c>
      <c r="I3617" t="s">
        <v>23</v>
      </c>
    </row>
    <row r="3618" spans="1:9" x14ac:dyDescent="0.3">
      <c r="A3618">
        <v>3619</v>
      </c>
      <c r="B3618">
        <v>37</v>
      </c>
      <c r="C3618" t="s">
        <v>8</v>
      </c>
      <c r="D3618" t="s">
        <v>18</v>
      </c>
      <c r="E3618" t="s">
        <v>198</v>
      </c>
      <c r="F3618">
        <v>11</v>
      </c>
      <c r="G3618" s="1">
        <v>115000</v>
      </c>
      <c r="H3618" t="s">
        <v>27</v>
      </c>
      <c r="I3618" t="s">
        <v>12</v>
      </c>
    </row>
    <row r="3619" spans="1:9" x14ac:dyDescent="0.3">
      <c r="A3619">
        <v>3620</v>
      </c>
      <c r="B3619">
        <v>24</v>
      </c>
      <c r="C3619" t="s">
        <v>13</v>
      </c>
      <c r="D3619" t="s">
        <v>9</v>
      </c>
      <c r="E3619" t="s">
        <v>91</v>
      </c>
      <c r="F3619">
        <v>1</v>
      </c>
      <c r="G3619" s="1">
        <v>40000</v>
      </c>
      <c r="H3619" t="s">
        <v>27</v>
      </c>
      <c r="I3619" t="s">
        <v>12</v>
      </c>
    </row>
    <row r="3620" spans="1:9" x14ac:dyDescent="0.3">
      <c r="A3620">
        <v>3621</v>
      </c>
      <c r="B3620">
        <v>39</v>
      </c>
      <c r="C3620" t="s">
        <v>8</v>
      </c>
      <c r="D3620" t="s">
        <v>14</v>
      </c>
      <c r="E3620" t="s">
        <v>132</v>
      </c>
      <c r="F3620">
        <v>10</v>
      </c>
      <c r="G3620" s="1">
        <v>105000</v>
      </c>
      <c r="H3620" t="s">
        <v>27</v>
      </c>
      <c r="I3620" t="s">
        <v>12</v>
      </c>
    </row>
    <row r="3621" spans="1:9" x14ac:dyDescent="0.3">
      <c r="A3621">
        <v>3622</v>
      </c>
      <c r="B3621">
        <v>31</v>
      </c>
      <c r="C3621" t="s">
        <v>8</v>
      </c>
      <c r="D3621" t="s">
        <v>210</v>
      </c>
      <c r="E3621" t="s">
        <v>129</v>
      </c>
      <c r="F3621">
        <v>2</v>
      </c>
      <c r="G3621" s="1">
        <v>35000</v>
      </c>
      <c r="H3621" t="s">
        <v>27</v>
      </c>
      <c r="I3621" t="s">
        <v>30</v>
      </c>
    </row>
    <row r="3622" spans="1:9" x14ac:dyDescent="0.3">
      <c r="A3622">
        <v>3623</v>
      </c>
      <c r="B3622">
        <v>44</v>
      </c>
      <c r="C3622" t="s">
        <v>13</v>
      </c>
      <c r="D3622" t="s">
        <v>18</v>
      </c>
      <c r="E3622" t="s">
        <v>198</v>
      </c>
      <c r="F3622">
        <v>13</v>
      </c>
      <c r="G3622" s="1">
        <v>135000</v>
      </c>
      <c r="H3622" t="s">
        <v>11</v>
      </c>
      <c r="I3622" t="s">
        <v>23</v>
      </c>
    </row>
    <row r="3623" spans="1:9" x14ac:dyDescent="0.3">
      <c r="A3623">
        <v>3624</v>
      </c>
      <c r="B3623">
        <v>28</v>
      </c>
      <c r="C3623" t="s">
        <v>8</v>
      </c>
      <c r="D3623" t="s">
        <v>9</v>
      </c>
      <c r="E3623" t="s">
        <v>91</v>
      </c>
      <c r="F3623">
        <v>4</v>
      </c>
      <c r="G3623" s="1">
        <v>65000</v>
      </c>
      <c r="H3623" t="s">
        <v>11</v>
      </c>
      <c r="I3623" t="s">
        <v>12</v>
      </c>
    </row>
    <row r="3624" spans="1:9" x14ac:dyDescent="0.3">
      <c r="A3624">
        <v>3625</v>
      </c>
      <c r="B3624">
        <v>32</v>
      </c>
      <c r="C3624" t="s">
        <v>13</v>
      </c>
      <c r="D3624" t="s">
        <v>14</v>
      </c>
      <c r="E3624" t="s">
        <v>161</v>
      </c>
      <c r="F3624">
        <v>6</v>
      </c>
      <c r="G3624" s="1">
        <v>80000</v>
      </c>
      <c r="H3624" t="s">
        <v>32</v>
      </c>
      <c r="I3624" t="s">
        <v>23</v>
      </c>
    </row>
    <row r="3625" spans="1:9" x14ac:dyDescent="0.3">
      <c r="A3625">
        <v>3626</v>
      </c>
      <c r="B3625">
        <v>45</v>
      </c>
      <c r="C3625" t="s">
        <v>8</v>
      </c>
      <c r="D3625" t="s">
        <v>18</v>
      </c>
      <c r="E3625" t="s">
        <v>198</v>
      </c>
      <c r="F3625">
        <v>14</v>
      </c>
      <c r="G3625" s="1">
        <v>140000</v>
      </c>
      <c r="H3625" t="s">
        <v>16</v>
      </c>
      <c r="I3625" t="s">
        <v>12</v>
      </c>
    </row>
    <row r="3626" spans="1:9" x14ac:dyDescent="0.3">
      <c r="A3626">
        <v>3627</v>
      </c>
      <c r="B3626">
        <v>26</v>
      </c>
      <c r="C3626" t="s">
        <v>13</v>
      </c>
      <c r="D3626" t="s">
        <v>9</v>
      </c>
      <c r="E3626" t="s">
        <v>115</v>
      </c>
      <c r="F3626">
        <v>2</v>
      </c>
      <c r="G3626" s="1">
        <v>45000</v>
      </c>
      <c r="H3626" t="s">
        <v>11</v>
      </c>
      <c r="I3626" t="s">
        <v>35</v>
      </c>
    </row>
    <row r="3627" spans="1:9" x14ac:dyDescent="0.3">
      <c r="A3627">
        <v>3628</v>
      </c>
      <c r="B3627">
        <v>38</v>
      </c>
      <c r="C3627" t="s">
        <v>8</v>
      </c>
      <c r="D3627" t="s">
        <v>14</v>
      </c>
      <c r="E3627" t="s">
        <v>132</v>
      </c>
      <c r="F3627">
        <v>8</v>
      </c>
      <c r="G3627" s="1">
        <v>95000</v>
      </c>
      <c r="H3627" t="s">
        <v>32</v>
      </c>
      <c r="I3627" t="s">
        <v>33</v>
      </c>
    </row>
    <row r="3628" spans="1:9" x14ac:dyDescent="0.3">
      <c r="A3628">
        <v>3629</v>
      </c>
      <c r="B3628">
        <v>27</v>
      </c>
      <c r="C3628" t="s">
        <v>13</v>
      </c>
      <c r="D3628" t="s">
        <v>210</v>
      </c>
      <c r="E3628" t="s">
        <v>129</v>
      </c>
      <c r="F3628">
        <v>1</v>
      </c>
      <c r="G3628" s="1">
        <v>32000</v>
      </c>
      <c r="H3628" t="s">
        <v>11</v>
      </c>
      <c r="I3628" t="s">
        <v>44</v>
      </c>
    </row>
    <row r="3629" spans="1:9" x14ac:dyDescent="0.3">
      <c r="A3629">
        <v>3630</v>
      </c>
      <c r="B3629">
        <v>33</v>
      </c>
      <c r="C3629" t="s">
        <v>8</v>
      </c>
      <c r="D3629" t="s">
        <v>9</v>
      </c>
      <c r="E3629" t="s">
        <v>91</v>
      </c>
      <c r="F3629">
        <v>5</v>
      </c>
      <c r="G3629" s="1">
        <v>70000</v>
      </c>
      <c r="H3629" t="s">
        <v>27</v>
      </c>
      <c r="I3629" t="s">
        <v>12</v>
      </c>
    </row>
    <row r="3630" spans="1:9" x14ac:dyDescent="0.3">
      <c r="A3630">
        <v>3631</v>
      </c>
      <c r="B3630">
        <v>42</v>
      </c>
      <c r="C3630" t="s">
        <v>13</v>
      </c>
      <c r="D3630" t="s">
        <v>14</v>
      </c>
      <c r="E3630" t="s">
        <v>198</v>
      </c>
      <c r="F3630">
        <v>12</v>
      </c>
      <c r="G3630" s="1">
        <v>120000</v>
      </c>
      <c r="H3630" t="s">
        <v>27</v>
      </c>
      <c r="I3630" t="s">
        <v>30</v>
      </c>
    </row>
    <row r="3631" spans="1:9" x14ac:dyDescent="0.3">
      <c r="A3631">
        <v>3632</v>
      </c>
      <c r="B3631">
        <v>29</v>
      </c>
      <c r="C3631" t="s">
        <v>8</v>
      </c>
      <c r="D3631" t="s">
        <v>14</v>
      </c>
      <c r="E3631" t="s">
        <v>161</v>
      </c>
      <c r="F3631">
        <v>4</v>
      </c>
      <c r="G3631" s="1">
        <v>70000</v>
      </c>
      <c r="H3631" t="s">
        <v>16</v>
      </c>
      <c r="I3631" t="s">
        <v>17</v>
      </c>
    </row>
    <row r="3632" spans="1:9" x14ac:dyDescent="0.3">
      <c r="A3632">
        <v>3633</v>
      </c>
      <c r="B3632">
        <v>36</v>
      </c>
      <c r="C3632" t="s">
        <v>13</v>
      </c>
      <c r="D3632" t="s">
        <v>14</v>
      </c>
      <c r="E3632" t="s">
        <v>91</v>
      </c>
      <c r="F3632">
        <v>7</v>
      </c>
      <c r="G3632" s="1">
        <v>85000</v>
      </c>
      <c r="H3632" t="s">
        <v>16</v>
      </c>
      <c r="I3632" t="s">
        <v>12</v>
      </c>
    </row>
    <row r="3633" spans="1:9" x14ac:dyDescent="0.3">
      <c r="A3633">
        <v>3634</v>
      </c>
      <c r="B3633">
        <v>30</v>
      </c>
      <c r="C3633" t="s">
        <v>8</v>
      </c>
      <c r="D3633" t="s">
        <v>210</v>
      </c>
      <c r="E3633" t="s">
        <v>165</v>
      </c>
      <c r="F3633">
        <v>2</v>
      </c>
      <c r="G3633" s="1">
        <v>33000</v>
      </c>
      <c r="H3633" t="s">
        <v>20</v>
      </c>
      <c r="I3633" t="s">
        <v>23</v>
      </c>
    </row>
    <row r="3634" spans="1:9" x14ac:dyDescent="0.3">
      <c r="A3634">
        <v>3635</v>
      </c>
      <c r="B3634">
        <v>43</v>
      </c>
      <c r="C3634" t="s">
        <v>13</v>
      </c>
      <c r="D3634" t="s">
        <v>18</v>
      </c>
      <c r="E3634" t="s">
        <v>161</v>
      </c>
      <c r="F3634">
        <v>15</v>
      </c>
      <c r="G3634" s="1">
        <v>150000</v>
      </c>
      <c r="H3634" t="s">
        <v>16</v>
      </c>
      <c r="I3634" t="s">
        <v>17</v>
      </c>
    </row>
    <row r="3635" spans="1:9" x14ac:dyDescent="0.3">
      <c r="A3635">
        <v>3636</v>
      </c>
      <c r="B3635">
        <v>34</v>
      </c>
      <c r="C3635" t="s">
        <v>8</v>
      </c>
      <c r="D3635" t="s">
        <v>9</v>
      </c>
      <c r="E3635" t="s">
        <v>115</v>
      </c>
      <c r="F3635">
        <v>3</v>
      </c>
      <c r="G3635" s="1">
        <v>50000</v>
      </c>
      <c r="H3635" t="s">
        <v>11</v>
      </c>
      <c r="I3635" t="s">
        <v>44</v>
      </c>
    </row>
    <row r="3636" spans="1:9" x14ac:dyDescent="0.3">
      <c r="A3636">
        <v>3637</v>
      </c>
      <c r="B3636">
        <v>25</v>
      </c>
      <c r="C3636" t="s">
        <v>13</v>
      </c>
      <c r="D3636" t="s">
        <v>14</v>
      </c>
      <c r="E3636" t="s">
        <v>129</v>
      </c>
      <c r="F3636">
        <v>1</v>
      </c>
      <c r="G3636" s="1">
        <v>32000</v>
      </c>
      <c r="H3636" t="s">
        <v>11</v>
      </c>
      <c r="I3636" t="s">
        <v>12</v>
      </c>
    </row>
    <row r="3637" spans="1:9" x14ac:dyDescent="0.3">
      <c r="A3637">
        <v>3638</v>
      </c>
      <c r="B3637">
        <v>37</v>
      </c>
      <c r="C3637" t="s">
        <v>8</v>
      </c>
      <c r="D3637" t="s">
        <v>18</v>
      </c>
      <c r="E3637" t="s">
        <v>198</v>
      </c>
      <c r="F3637">
        <v>11</v>
      </c>
      <c r="G3637" s="1">
        <v>115000</v>
      </c>
      <c r="H3637" t="s">
        <v>32</v>
      </c>
      <c r="I3637" t="s">
        <v>12</v>
      </c>
    </row>
    <row r="3638" spans="1:9" x14ac:dyDescent="0.3">
      <c r="A3638">
        <v>3639</v>
      </c>
      <c r="B3638">
        <v>28</v>
      </c>
      <c r="C3638" t="s">
        <v>8</v>
      </c>
      <c r="D3638" t="s">
        <v>9</v>
      </c>
      <c r="E3638" t="s">
        <v>10</v>
      </c>
      <c r="F3638">
        <v>3</v>
      </c>
      <c r="G3638" s="1">
        <v>60000</v>
      </c>
      <c r="H3638" t="s">
        <v>27</v>
      </c>
      <c r="I3638" t="s">
        <v>28</v>
      </c>
    </row>
    <row r="3639" spans="1:9" x14ac:dyDescent="0.3">
      <c r="A3639">
        <v>3640</v>
      </c>
      <c r="B3639">
        <v>37</v>
      </c>
      <c r="C3639" t="s">
        <v>13</v>
      </c>
      <c r="D3639" t="s">
        <v>14</v>
      </c>
      <c r="E3639" t="s">
        <v>42</v>
      </c>
      <c r="F3639">
        <v>9</v>
      </c>
      <c r="G3639" s="1">
        <v>100000</v>
      </c>
      <c r="H3639" t="s">
        <v>27</v>
      </c>
      <c r="I3639" t="s">
        <v>28</v>
      </c>
    </row>
    <row r="3640" spans="1:9" x14ac:dyDescent="0.3">
      <c r="A3640">
        <v>3641</v>
      </c>
      <c r="B3640">
        <v>43</v>
      </c>
      <c r="C3640" t="s">
        <v>8</v>
      </c>
      <c r="D3640" t="s">
        <v>18</v>
      </c>
      <c r="E3640" t="s">
        <v>60</v>
      </c>
      <c r="F3640">
        <v>15</v>
      </c>
      <c r="G3640" s="1">
        <v>150000</v>
      </c>
      <c r="H3640" t="s">
        <v>20</v>
      </c>
      <c r="I3640" t="s">
        <v>56</v>
      </c>
    </row>
    <row r="3641" spans="1:9" x14ac:dyDescent="0.3">
      <c r="A3641">
        <v>3642</v>
      </c>
      <c r="B3641">
        <v>31</v>
      </c>
      <c r="C3641" t="s">
        <v>13</v>
      </c>
      <c r="D3641" t="s">
        <v>9</v>
      </c>
      <c r="E3641" t="s">
        <v>211</v>
      </c>
      <c r="F3641">
        <v>4</v>
      </c>
      <c r="G3641" s="1">
        <v>55000</v>
      </c>
      <c r="H3641" t="s">
        <v>27</v>
      </c>
      <c r="I3641" t="s">
        <v>12</v>
      </c>
    </row>
    <row r="3642" spans="1:9" x14ac:dyDescent="0.3">
      <c r="A3642">
        <v>3643</v>
      </c>
      <c r="B3642">
        <v>24</v>
      </c>
      <c r="C3642" t="s">
        <v>8</v>
      </c>
      <c r="D3642" t="s">
        <v>210</v>
      </c>
      <c r="E3642" t="s">
        <v>212</v>
      </c>
      <c r="F3642">
        <v>1</v>
      </c>
      <c r="G3642" s="1">
        <v>30000</v>
      </c>
      <c r="H3642" t="s">
        <v>27</v>
      </c>
      <c r="I3642" t="s">
        <v>28</v>
      </c>
    </row>
    <row r="3643" spans="1:9" x14ac:dyDescent="0.3">
      <c r="A3643">
        <v>3644</v>
      </c>
      <c r="B3643">
        <v>29</v>
      </c>
      <c r="C3643" t="s">
        <v>13</v>
      </c>
      <c r="D3643" t="s">
        <v>14</v>
      </c>
      <c r="E3643" t="s">
        <v>34</v>
      </c>
      <c r="F3643">
        <v>5</v>
      </c>
      <c r="G3643" s="1">
        <v>70000</v>
      </c>
      <c r="H3643" t="s">
        <v>11</v>
      </c>
      <c r="I3643" t="s">
        <v>35</v>
      </c>
    </row>
    <row r="3644" spans="1:9" x14ac:dyDescent="0.3">
      <c r="A3644">
        <v>3645</v>
      </c>
      <c r="B3644">
        <v>35</v>
      </c>
      <c r="C3644" t="s">
        <v>8</v>
      </c>
      <c r="D3644" t="s">
        <v>9</v>
      </c>
      <c r="E3644" t="s">
        <v>41</v>
      </c>
      <c r="F3644">
        <v>8</v>
      </c>
      <c r="G3644" s="1">
        <v>90000</v>
      </c>
      <c r="H3644" t="s">
        <v>11</v>
      </c>
      <c r="I3644" t="s">
        <v>23</v>
      </c>
    </row>
    <row r="3645" spans="1:9" x14ac:dyDescent="0.3">
      <c r="A3645">
        <v>3646</v>
      </c>
      <c r="B3645">
        <v>26</v>
      </c>
      <c r="C3645" t="s">
        <v>13</v>
      </c>
      <c r="D3645" t="s">
        <v>14</v>
      </c>
      <c r="E3645" t="s">
        <v>29</v>
      </c>
      <c r="F3645">
        <v>2</v>
      </c>
      <c r="G3645" s="1">
        <v>40000</v>
      </c>
      <c r="H3645" t="s">
        <v>20</v>
      </c>
      <c r="I3645" t="s">
        <v>12</v>
      </c>
    </row>
    <row r="3646" spans="1:9" x14ac:dyDescent="0.3">
      <c r="A3646">
        <v>3647</v>
      </c>
      <c r="B3646">
        <v>42</v>
      </c>
      <c r="C3646" t="s">
        <v>8</v>
      </c>
      <c r="D3646" t="s">
        <v>18</v>
      </c>
      <c r="E3646" t="s">
        <v>60</v>
      </c>
      <c r="F3646">
        <v>12</v>
      </c>
      <c r="G3646" s="1">
        <v>130000</v>
      </c>
      <c r="H3646" t="s">
        <v>32</v>
      </c>
      <c r="I3646" t="s">
        <v>12</v>
      </c>
    </row>
    <row r="3647" spans="1:9" x14ac:dyDescent="0.3">
      <c r="A3647">
        <v>3648</v>
      </c>
      <c r="B3647">
        <v>34</v>
      </c>
      <c r="C3647" t="s">
        <v>13</v>
      </c>
      <c r="D3647" t="s">
        <v>9</v>
      </c>
      <c r="E3647" t="s">
        <v>213</v>
      </c>
      <c r="F3647">
        <v>6</v>
      </c>
      <c r="G3647" s="1">
        <v>75000</v>
      </c>
      <c r="H3647" t="s">
        <v>32</v>
      </c>
      <c r="I3647" t="s">
        <v>23</v>
      </c>
    </row>
    <row r="3648" spans="1:9" x14ac:dyDescent="0.3">
      <c r="A3648">
        <v>3649</v>
      </c>
      <c r="B3648">
        <v>27</v>
      </c>
      <c r="C3648" t="s">
        <v>8</v>
      </c>
      <c r="D3648" t="s">
        <v>210</v>
      </c>
      <c r="E3648" t="s">
        <v>212</v>
      </c>
      <c r="F3648">
        <v>2</v>
      </c>
      <c r="G3648" s="1">
        <v>35000</v>
      </c>
      <c r="H3648" t="s">
        <v>27</v>
      </c>
      <c r="I3648" t="s">
        <v>12</v>
      </c>
    </row>
    <row r="3649" spans="1:9" x14ac:dyDescent="0.3">
      <c r="A3649">
        <v>3650</v>
      </c>
      <c r="B3649">
        <v>38</v>
      </c>
      <c r="C3649" t="s">
        <v>13</v>
      </c>
      <c r="D3649" t="s">
        <v>14</v>
      </c>
      <c r="E3649" t="s">
        <v>42</v>
      </c>
      <c r="F3649">
        <v>10</v>
      </c>
      <c r="G3649" s="1">
        <v>110000</v>
      </c>
      <c r="H3649" t="s">
        <v>20</v>
      </c>
      <c r="I3649" t="s">
        <v>56</v>
      </c>
    </row>
    <row r="3650" spans="1:9" x14ac:dyDescent="0.3">
      <c r="A3650">
        <v>3651</v>
      </c>
      <c r="B3650">
        <v>30</v>
      </c>
      <c r="C3650" t="s">
        <v>8</v>
      </c>
      <c r="D3650" t="s">
        <v>9</v>
      </c>
      <c r="E3650" t="s">
        <v>10</v>
      </c>
      <c r="F3650">
        <v>4</v>
      </c>
      <c r="G3650" s="1">
        <v>65000</v>
      </c>
      <c r="H3650" t="s">
        <v>20</v>
      </c>
      <c r="I3650" t="s">
        <v>56</v>
      </c>
    </row>
    <row r="3651" spans="1:9" x14ac:dyDescent="0.3">
      <c r="A3651">
        <v>3652</v>
      </c>
      <c r="B3651">
        <v>45</v>
      </c>
      <c r="C3651" t="s">
        <v>8</v>
      </c>
      <c r="D3651" t="s">
        <v>18</v>
      </c>
      <c r="E3651" t="s">
        <v>60</v>
      </c>
      <c r="F3651">
        <v>18</v>
      </c>
      <c r="G3651" s="1">
        <v>180000</v>
      </c>
      <c r="H3651" t="s">
        <v>27</v>
      </c>
      <c r="I3651" t="s">
        <v>30</v>
      </c>
    </row>
    <row r="3652" spans="1:9" x14ac:dyDescent="0.3">
      <c r="A3652">
        <v>3653</v>
      </c>
      <c r="B3652">
        <v>25</v>
      </c>
      <c r="C3652" t="s">
        <v>13</v>
      </c>
      <c r="D3652" t="s">
        <v>9</v>
      </c>
      <c r="E3652" t="s">
        <v>110</v>
      </c>
      <c r="F3652">
        <v>1</v>
      </c>
      <c r="G3652" s="1">
        <v>35000</v>
      </c>
      <c r="H3652" t="s">
        <v>32</v>
      </c>
      <c r="I3652" t="s">
        <v>12</v>
      </c>
    </row>
    <row r="3653" spans="1:9" x14ac:dyDescent="0.3">
      <c r="A3653">
        <v>3654</v>
      </c>
      <c r="B3653">
        <v>40</v>
      </c>
      <c r="C3653" t="s">
        <v>13</v>
      </c>
      <c r="D3653" t="s">
        <v>14</v>
      </c>
      <c r="E3653" t="s">
        <v>213</v>
      </c>
      <c r="F3653">
        <v>11</v>
      </c>
      <c r="G3653" s="1">
        <v>120000</v>
      </c>
      <c r="H3653" t="s">
        <v>27</v>
      </c>
      <c r="I3653" t="s">
        <v>30</v>
      </c>
    </row>
    <row r="3654" spans="1:9" x14ac:dyDescent="0.3">
      <c r="A3654">
        <v>3655</v>
      </c>
      <c r="B3654">
        <v>33</v>
      </c>
      <c r="C3654" t="s">
        <v>8</v>
      </c>
      <c r="D3654" t="s">
        <v>9</v>
      </c>
      <c r="E3654" t="s">
        <v>41</v>
      </c>
      <c r="F3654">
        <v>6</v>
      </c>
      <c r="G3654" s="1">
        <v>75000</v>
      </c>
      <c r="H3654" t="s">
        <v>16</v>
      </c>
      <c r="I3654" t="s">
        <v>17</v>
      </c>
    </row>
    <row r="3655" spans="1:9" x14ac:dyDescent="0.3">
      <c r="A3655">
        <v>3656</v>
      </c>
      <c r="B3655">
        <v>29</v>
      </c>
      <c r="C3655" t="s">
        <v>13</v>
      </c>
      <c r="D3655" t="s">
        <v>210</v>
      </c>
      <c r="E3655" t="s">
        <v>212</v>
      </c>
      <c r="F3655">
        <v>1</v>
      </c>
      <c r="G3655" s="1">
        <v>30000</v>
      </c>
      <c r="H3655" t="s">
        <v>16</v>
      </c>
      <c r="I3655" t="s">
        <v>39</v>
      </c>
    </row>
    <row r="3656" spans="1:9" x14ac:dyDescent="0.3">
      <c r="A3656">
        <v>3657</v>
      </c>
      <c r="B3656">
        <v>44</v>
      </c>
      <c r="C3656" t="s">
        <v>8</v>
      </c>
      <c r="D3656" t="s">
        <v>18</v>
      </c>
      <c r="E3656" t="s">
        <v>60</v>
      </c>
      <c r="F3656">
        <v>16</v>
      </c>
      <c r="G3656" s="1">
        <v>160000</v>
      </c>
      <c r="H3656" t="s">
        <v>16</v>
      </c>
      <c r="I3656" t="s">
        <v>17</v>
      </c>
    </row>
    <row r="3657" spans="1:9" x14ac:dyDescent="0.3">
      <c r="A3657">
        <v>3658</v>
      </c>
      <c r="B3657">
        <v>26</v>
      </c>
      <c r="C3657" t="s">
        <v>8</v>
      </c>
      <c r="D3657" t="s">
        <v>9</v>
      </c>
      <c r="E3657" t="s">
        <v>34</v>
      </c>
      <c r="F3657">
        <v>3</v>
      </c>
      <c r="G3657" s="1">
        <v>60000</v>
      </c>
      <c r="H3657" t="s">
        <v>32</v>
      </c>
      <c r="I3657" t="s">
        <v>23</v>
      </c>
    </row>
    <row r="3658" spans="1:9" x14ac:dyDescent="0.3">
      <c r="A3658">
        <v>3659</v>
      </c>
      <c r="B3658">
        <v>36</v>
      </c>
      <c r="C3658" t="s">
        <v>13</v>
      </c>
      <c r="D3658" t="s">
        <v>14</v>
      </c>
      <c r="E3658" t="s">
        <v>29</v>
      </c>
      <c r="F3658">
        <v>8</v>
      </c>
      <c r="G3658" s="1">
        <v>85000</v>
      </c>
      <c r="H3658" t="s">
        <v>27</v>
      </c>
      <c r="I3658" t="s">
        <v>12</v>
      </c>
    </row>
    <row r="3659" spans="1:9" x14ac:dyDescent="0.3">
      <c r="A3659">
        <v>3660</v>
      </c>
      <c r="B3659">
        <v>31</v>
      </c>
      <c r="C3659" t="s">
        <v>8</v>
      </c>
      <c r="D3659" t="s">
        <v>9</v>
      </c>
      <c r="E3659" t="s">
        <v>41</v>
      </c>
      <c r="F3659">
        <v>5</v>
      </c>
      <c r="G3659" s="1">
        <v>70000</v>
      </c>
      <c r="H3659" t="s">
        <v>27</v>
      </c>
      <c r="I3659" t="s">
        <v>30</v>
      </c>
    </row>
    <row r="3660" spans="1:9" x14ac:dyDescent="0.3">
      <c r="A3660">
        <v>3661</v>
      </c>
      <c r="B3660">
        <v>27</v>
      </c>
      <c r="C3660" t="s">
        <v>13</v>
      </c>
      <c r="D3660" t="s">
        <v>14</v>
      </c>
      <c r="E3660" t="s">
        <v>211</v>
      </c>
      <c r="F3660">
        <v>3</v>
      </c>
      <c r="G3660" s="1">
        <v>50000</v>
      </c>
      <c r="H3660" t="s">
        <v>32</v>
      </c>
      <c r="I3660" t="s">
        <v>33</v>
      </c>
    </row>
    <row r="3661" spans="1:9" x14ac:dyDescent="0.3">
      <c r="A3661">
        <v>3662</v>
      </c>
      <c r="B3661">
        <v>42</v>
      </c>
      <c r="C3661" t="s">
        <v>8</v>
      </c>
      <c r="D3661" t="s">
        <v>18</v>
      </c>
      <c r="E3661" t="s">
        <v>60</v>
      </c>
      <c r="F3661">
        <v>13</v>
      </c>
      <c r="G3661" s="1">
        <v>140000</v>
      </c>
      <c r="H3661" t="s">
        <v>32</v>
      </c>
      <c r="I3661" t="s">
        <v>23</v>
      </c>
    </row>
    <row r="3662" spans="1:9" x14ac:dyDescent="0.3">
      <c r="A3662">
        <v>3663</v>
      </c>
      <c r="B3662">
        <v>34</v>
      </c>
      <c r="C3662" t="s">
        <v>13</v>
      </c>
      <c r="D3662" t="s">
        <v>9</v>
      </c>
      <c r="E3662" t="s">
        <v>213</v>
      </c>
      <c r="F3662">
        <v>6</v>
      </c>
      <c r="G3662" s="1">
        <v>75000</v>
      </c>
      <c r="H3662" t="s">
        <v>11</v>
      </c>
      <c r="I3662" t="s">
        <v>23</v>
      </c>
    </row>
    <row r="3663" spans="1:9" x14ac:dyDescent="0.3">
      <c r="A3663">
        <v>3664</v>
      </c>
      <c r="B3663">
        <v>28</v>
      </c>
      <c r="C3663" t="s">
        <v>8</v>
      </c>
      <c r="D3663" t="s">
        <v>210</v>
      </c>
      <c r="E3663" t="s">
        <v>212</v>
      </c>
      <c r="F3663">
        <v>2</v>
      </c>
      <c r="G3663" s="1">
        <v>35000</v>
      </c>
      <c r="H3663" t="s">
        <v>27</v>
      </c>
      <c r="I3663" t="s">
        <v>30</v>
      </c>
    </row>
    <row r="3664" spans="1:9" x14ac:dyDescent="0.3">
      <c r="A3664">
        <v>3665</v>
      </c>
      <c r="B3664">
        <v>39</v>
      </c>
      <c r="C3664" t="s">
        <v>13</v>
      </c>
      <c r="D3664" t="s">
        <v>14</v>
      </c>
      <c r="E3664" t="s">
        <v>42</v>
      </c>
      <c r="F3664">
        <v>10</v>
      </c>
      <c r="G3664" s="1">
        <v>110000</v>
      </c>
      <c r="H3664" t="s">
        <v>11</v>
      </c>
      <c r="I3664" t="s">
        <v>35</v>
      </c>
    </row>
    <row r="3665" spans="1:9" x14ac:dyDescent="0.3">
      <c r="A3665">
        <v>3666</v>
      </c>
      <c r="B3665">
        <v>31</v>
      </c>
      <c r="C3665" t="s">
        <v>8</v>
      </c>
      <c r="D3665" t="s">
        <v>9</v>
      </c>
      <c r="E3665" t="s">
        <v>10</v>
      </c>
      <c r="F3665">
        <v>4</v>
      </c>
      <c r="G3665" s="1">
        <v>65000</v>
      </c>
      <c r="H3665" t="s">
        <v>20</v>
      </c>
      <c r="I3665" t="s">
        <v>12</v>
      </c>
    </row>
    <row r="3666" spans="1:9" x14ac:dyDescent="0.3">
      <c r="A3666">
        <v>3667</v>
      </c>
      <c r="B3666">
        <v>45</v>
      </c>
      <c r="C3666" t="s">
        <v>8</v>
      </c>
      <c r="D3666" t="s">
        <v>18</v>
      </c>
      <c r="E3666" t="s">
        <v>60</v>
      </c>
      <c r="F3666">
        <v>18</v>
      </c>
      <c r="G3666" s="1">
        <v>180000</v>
      </c>
      <c r="H3666" t="s">
        <v>20</v>
      </c>
      <c r="I3666" t="s">
        <v>12</v>
      </c>
    </row>
    <row r="3667" spans="1:9" x14ac:dyDescent="0.3">
      <c r="A3667">
        <v>3668</v>
      </c>
      <c r="B3667">
        <v>25</v>
      </c>
      <c r="C3667" t="s">
        <v>13</v>
      </c>
      <c r="D3667" t="s">
        <v>9</v>
      </c>
      <c r="E3667" t="s">
        <v>110</v>
      </c>
      <c r="F3667">
        <v>1</v>
      </c>
      <c r="G3667" s="1">
        <v>35000</v>
      </c>
      <c r="H3667" t="s">
        <v>27</v>
      </c>
      <c r="I3667" t="s">
        <v>30</v>
      </c>
    </row>
    <row r="3668" spans="1:9" x14ac:dyDescent="0.3">
      <c r="A3668">
        <v>3669</v>
      </c>
      <c r="B3668">
        <v>40</v>
      </c>
      <c r="C3668" t="s">
        <v>13</v>
      </c>
      <c r="D3668" t="s">
        <v>14</v>
      </c>
      <c r="E3668" t="s">
        <v>213</v>
      </c>
      <c r="F3668">
        <v>11</v>
      </c>
      <c r="G3668" s="1">
        <v>120000</v>
      </c>
      <c r="H3668" t="s">
        <v>27</v>
      </c>
      <c r="I3668" t="s">
        <v>30</v>
      </c>
    </row>
    <row r="3669" spans="1:9" x14ac:dyDescent="0.3">
      <c r="A3669">
        <v>3670</v>
      </c>
      <c r="B3669">
        <v>33</v>
      </c>
      <c r="C3669" t="s">
        <v>8</v>
      </c>
      <c r="D3669" t="s">
        <v>9</v>
      </c>
      <c r="E3669" t="s">
        <v>41</v>
      </c>
      <c r="F3669">
        <v>6</v>
      </c>
      <c r="G3669" s="1">
        <v>75000</v>
      </c>
      <c r="H3669" t="s">
        <v>11</v>
      </c>
      <c r="I3669" t="s">
        <v>44</v>
      </c>
    </row>
    <row r="3670" spans="1:9" x14ac:dyDescent="0.3">
      <c r="A3670">
        <v>3671</v>
      </c>
      <c r="B3670">
        <v>29</v>
      </c>
      <c r="C3670" t="s">
        <v>13</v>
      </c>
      <c r="D3670" t="s">
        <v>210</v>
      </c>
      <c r="E3670" t="s">
        <v>212</v>
      </c>
      <c r="F3670">
        <v>1</v>
      </c>
      <c r="G3670" s="1">
        <v>30000</v>
      </c>
      <c r="H3670" t="s">
        <v>16</v>
      </c>
      <c r="I3670" t="s">
        <v>39</v>
      </c>
    </row>
    <row r="3671" spans="1:9" x14ac:dyDescent="0.3">
      <c r="A3671">
        <v>3672</v>
      </c>
      <c r="B3671">
        <v>44</v>
      </c>
      <c r="C3671" t="s">
        <v>8</v>
      </c>
      <c r="D3671" t="s">
        <v>18</v>
      </c>
      <c r="E3671" t="s">
        <v>60</v>
      </c>
      <c r="F3671">
        <v>16</v>
      </c>
      <c r="G3671" s="1">
        <v>160000</v>
      </c>
      <c r="H3671" t="s">
        <v>20</v>
      </c>
      <c r="I3671" t="s">
        <v>23</v>
      </c>
    </row>
    <row r="3672" spans="1:9" x14ac:dyDescent="0.3">
      <c r="A3672">
        <v>3673</v>
      </c>
      <c r="B3672">
        <v>26</v>
      </c>
      <c r="C3672" t="s">
        <v>8</v>
      </c>
      <c r="D3672" t="s">
        <v>9</v>
      </c>
      <c r="E3672" t="s">
        <v>34</v>
      </c>
      <c r="F3672">
        <v>3</v>
      </c>
      <c r="G3672" s="1">
        <v>60000</v>
      </c>
      <c r="H3672" t="s">
        <v>27</v>
      </c>
      <c r="I3672" t="s">
        <v>30</v>
      </c>
    </row>
    <row r="3673" spans="1:9" x14ac:dyDescent="0.3">
      <c r="A3673">
        <v>3674</v>
      </c>
      <c r="B3673">
        <v>36</v>
      </c>
      <c r="C3673" t="s">
        <v>13</v>
      </c>
      <c r="D3673" t="s">
        <v>14</v>
      </c>
      <c r="E3673" t="s">
        <v>29</v>
      </c>
      <c r="F3673">
        <v>8</v>
      </c>
      <c r="G3673" s="1">
        <v>85000</v>
      </c>
      <c r="H3673" t="s">
        <v>16</v>
      </c>
      <c r="I3673" t="s">
        <v>39</v>
      </c>
    </row>
    <row r="3674" spans="1:9" x14ac:dyDescent="0.3">
      <c r="A3674">
        <v>3675</v>
      </c>
      <c r="B3674">
        <v>31</v>
      </c>
      <c r="C3674" t="s">
        <v>8</v>
      </c>
      <c r="D3674" t="s">
        <v>9</v>
      </c>
      <c r="E3674" t="s">
        <v>41</v>
      </c>
      <c r="F3674">
        <v>5</v>
      </c>
      <c r="G3674" s="1">
        <v>70000</v>
      </c>
      <c r="H3674" t="s">
        <v>11</v>
      </c>
      <c r="I3674" t="s">
        <v>35</v>
      </c>
    </row>
    <row r="3675" spans="1:9" x14ac:dyDescent="0.3">
      <c r="A3675">
        <v>3676</v>
      </c>
      <c r="B3675">
        <v>27</v>
      </c>
      <c r="C3675" t="s">
        <v>13</v>
      </c>
      <c r="D3675" t="s">
        <v>14</v>
      </c>
      <c r="E3675" t="s">
        <v>211</v>
      </c>
      <c r="F3675">
        <v>3</v>
      </c>
      <c r="G3675" s="1">
        <v>50000</v>
      </c>
      <c r="H3675" t="s">
        <v>20</v>
      </c>
      <c r="I3675" t="s">
        <v>56</v>
      </c>
    </row>
    <row r="3676" spans="1:9" x14ac:dyDescent="0.3">
      <c r="A3676">
        <v>3677</v>
      </c>
      <c r="B3676">
        <v>42</v>
      </c>
      <c r="C3676" t="s">
        <v>8</v>
      </c>
      <c r="D3676" t="s">
        <v>18</v>
      </c>
      <c r="E3676" t="s">
        <v>60</v>
      </c>
      <c r="F3676">
        <v>13</v>
      </c>
      <c r="G3676" s="1">
        <v>140000</v>
      </c>
      <c r="H3676" t="s">
        <v>27</v>
      </c>
      <c r="I3676" t="s">
        <v>12</v>
      </c>
    </row>
    <row r="3677" spans="1:9" x14ac:dyDescent="0.3">
      <c r="A3677">
        <v>3678</v>
      </c>
      <c r="B3677">
        <v>34</v>
      </c>
      <c r="C3677" t="s">
        <v>13</v>
      </c>
      <c r="D3677" t="s">
        <v>9</v>
      </c>
      <c r="E3677" t="s">
        <v>213</v>
      </c>
      <c r="F3677">
        <v>6</v>
      </c>
      <c r="G3677" s="1">
        <v>75000</v>
      </c>
      <c r="H3677" t="s">
        <v>32</v>
      </c>
      <c r="I3677" t="s">
        <v>23</v>
      </c>
    </row>
    <row r="3678" spans="1:9" x14ac:dyDescent="0.3">
      <c r="A3678">
        <v>3679</v>
      </c>
      <c r="B3678">
        <v>28</v>
      </c>
      <c r="C3678" t="s">
        <v>8</v>
      </c>
      <c r="D3678" t="s">
        <v>210</v>
      </c>
      <c r="E3678" t="s">
        <v>212</v>
      </c>
      <c r="F3678">
        <v>2</v>
      </c>
      <c r="G3678" s="1">
        <v>35000</v>
      </c>
      <c r="H3678" t="s">
        <v>32</v>
      </c>
      <c r="I3678" t="s">
        <v>12</v>
      </c>
    </row>
    <row r="3679" spans="1:9" x14ac:dyDescent="0.3">
      <c r="A3679">
        <v>3680</v>
      </c>
      <c r="B3679">
        <v>39</v>
      </c>
      <c r="C3679" t="s">
        <v>13</v>
      </c>
      <c r="D3679" t="s">
        <v>14</v>
      </c>
      <c r="E3679" t="s">
        <v>42</v>
      </c>
      <c r="F3679">
        <v>10</v>
      </c>
      <c r="G3679" s="1">
        <v>110000</v>
      </c>
      <c r="H3679" t="s">
        <v>11</v>
      </c>
      <c r="I3679" t="s">
        <v>35</v>
      </c>
    </row>
    <row r="3680" spans="1:9" x14ac:dyDescent="0.3">
      <c r="A3680">
        <v>3681</v>
      </c>
      <c r="B3680">
        <v>31</v>
      </c>
      <c r="C3680" t="s">
        <v>8</v>
      </c>
      <c r="D3680" t="s">
        <v>9</v>
      </c>
      <c r="E3680" t="s">
        <v>10</v>
      </c>
      <c r="F3680">
        <v>4</v>
      </c>
      <c r="G3680" s="1">
        <v>65000</v>
      </c>
      <c r="H3680" t="s">
        <v>32</v>
      </c>
      <c r="I3680" t="s">
        <v>12</v>
      </c>
    </row>
    <row r="3681" spans="1:9" x14ac:dyDescent="0.3">
      <c r="A3681">
        <v>3682</v>
      </c>
      <c r="B3681">
        <v>45</v>
      </c>
      <c r="C3681" t="s">
        <v>8</v>
      </c>
      <c r="D3681" t="s">
        <v>18</v>
      </c>
      <c r="E3681" t="s">
        <v>60</v>
      </c>
      <c r="F3681">
        <v>18</v>
      </c>
      <c r="G3681" s="1">
        <v>180000</v>
      </c>
      <c r="H3681" t="s">
        <v>11</v>
      </c>
      <c r="I3681" t="s">
        <v>12</v>
      </c>
    </row>
    <row r="3682" spans="1:9" x14ac:dyDescent="0.3">
      <c r="A3682">
        <v>3683</v>
      </c>
      <c r="B3682">
        <v>25</v>
      </c>
      <c r="C3682" t="s">
        <v>13</v>
      </c>
      <c r="D3682" t="s">
        <v>9</v>
      </c>
      <c r="E3682" t="s">
        <v>110</v>
      </c>
      <c r="F3682">
        <v>1</v>
      </c>
      <c r="G3682" s="1">
        <v>35000</v>
      </c>
      <c r="H3682" t="s">
        <v>32</v>
      </c>
      <c r="I3682" t="s">
        <v>12</v>
      </c>
    </row>
    <row r="3683" spans="1:9" x14ac:dyDescent="0.3">
      <c r="A3683">
        <v>3684</v>
      </c>
      <c r="B3683">
        <v>40</v>
      </c>
      <c r="C3683" t="s">
        <v>13</v>
      </c>
      <c r="D3683" t="s">
        <v>14</v>
      </c>
      <c r="E3683" t="s">
        <v>213</v>
      </c>
      <c r="F3683">
        <v>11</v>
      </c>
      <c r="G3683" s="1">
        <v>120000</v>
      </c>
      <c r="H3683" t="s">
        <v>11</v>
      </c>
      <c r="I3683" t="s">
        <v>12</v>
      </c>
    </row>
    <row r="3684" spans="1:9" x14ac:dyDescent="0.3">
      <c r="A3684">
        <v>3685</v>
      </c>
      <c r="B3684">
        <v>33</v>
      </c>
      <c r="C3684" t="s">
        <v>8</v>
      </c>
      <c r="D3684" t="s">
        <v>9</v>
      </c>
      <c r="E3684" t="s">
        <v>41</v>
      </c>
      <c r="F3684">
        <v>6</v>
      </c>
      <c r="G3684" s="1">
        <v>75000</v>
      </c>
      <c r="H3684" t="s">
        <v>27</v>
      </c>
      <c r="I3684" t="s">
        <v>28</v>
      </c>
    </row>
    <row r="3685" spans="1:9" x14ac:dyDescent="0.3">
      <c r="A3685">
        <v>3686</v>
      </c>
      <c r="B3685">
        <v>29</v>
      </c>
      <c r="C3685" t="s">
        <v>13</v>
      </c>
      <c r="D3685" t="s">
        <v>210</v>
      </c>
      <c r="E3685" t="s">
        <v>212</v>
      </c>
      <c r="F3685">
        <v>1</v>
      </c>
      <c r="G3685" s="1">
        <v>30000</v>
      </c>
      <c r="H3685" t="s">
        <v>32</v>
      </c>
      <c r="I3685" t="s">
        <v>23</v>
      </c>
    </row>
    <row r="3686" spans="1:9" x14ac:dyDescent="0.3">
      <c r="A3686">
        <v>3687</v>
      </c>
      <c r="B3686">
        <v>44</v>
      </c>
      <c r="C3686" t="s">
        <v>8</v>
      </c>
      <c r="D3686" t="s">
        <v>18</v>
      </c>
      <c r="E3686" t="s">
        <v>60</v>
      </c>
      <c r="F3686">
        <v>16</v>
      </c>
      <c r="G3686" s="1">
        <v>160000</v>
      </c>
      <c r="H3686" t="s">
        <v>32</v>
      </c>
      <c r="I3686" t="s">
        <v>12</v>
      </c>
    </row>
    <row r="3687" spans="1:9" x14ac:dyDescent="0.3">
      <c r="A3687">
        <v>3688</v>
      </c>
      <c r="B3687">
        <v>26</v>
      </c>
      <c r="C3687" t="s">
        <v>8</v>
      </c>
      <c r="D3687" t="s">
        <v>9</v>
      </c>
      <c r="E3687" t="s">
        <v>34</v>
      </c>
      <c r="F3687">
        <v>3</v>
      </c>
      <c r="G3687" s="1">
        <v>60000</v>
      </c>
      <c r="H3687" t="s">
        <v>20</v>
      </c>
      <c r="I3687" t="s">
        <v>12</v>
      </c>
    </row>
    <row r="3688" spans="1:9" x14ac:dyDescent="0.3">
      <c r="A3688">
        <v>3689</v>
      </c>
      <c r="B3688">
        <v>36</v>
      </c>
      <c r="C3688" t="s">
        <v>13</v>
      </c>
      <c r="D3688" t="s">
        <v>14</v>
      </c>
      <c r="E3688" t="s">
        <v>29</v>
      </c>
      <c r="F3688">
        <v>8</v>
      </c>
      <c r="G3688" s="1">
        <v>85000</v>
      </c>
      <c r="H3688" t="s">
        <v>27</v>
      </c>
      <c r="I3688" t="s">
        <v>28</v>
      </c>
    </row>
    <row r="3689" spans="1:9" x14ac:dyDescent="0.3">
      <c r="A3689">
        <v>3690</v>
      </c>
      <c r="B3689">
        <v>31</v>
      </c>
      <c r="C3689" t="s">
        <v>8</v>
      </c>
      <c r="D3689" t="s">
        <v>9</v>
      </c>
      <c r="E3689" t="s">
        <v>41</v>
      </c>
      <c r="F3689">
        <v>5</v>
      </c>
      <c r="G3689" s="1">
        <v>70000</v>
      </c>
      <c r="H3689" t="s">
        <v>11</v>
      </c>
      <c r="I3689" t="s">
        <v>23</v>
      </c>
    </row>
    <row r="3690" spans="1:9" x14ac:dyDescent="0.3">
      <c r="A3690">
        <v>3691</v>
      </c>
      <c r="B3690">
        <v>27</v>
      </c>
      <c r="C3690" t="s">
        <v>13</v>
      </c>
      <c r="D3690" t="s">
        <v>14</v>
      </c>
      <c r="E3690" t="s">
        <v>211</v>
      </c>
      <c r="F3690">
        <v>3</v>
      </c>
      <c r="G3690" s="1">
        <v>50000</v>
      </c>
      <c r="H3690" t="s">
        <v>27</v>
      </c>
      <c r="I3690" t="s">
        <v>30</v>
      </c>
    </row>
    <row r="3691" spans="1:9" x14ac:dyDescent="0.3">
      <c r="A3691">
        <v>3692</v>
      </c>
      <c r="B3691">
        <v>42</v>
      </c>
      <c r="C3691" t="s">
        <v>8</v>
      </c>
      <c r="D3691" t="s">
        <v>18</v>
      </c>
      <c r="E3691" t="s">
        <v>60</v>
      </c>
      <c r="F3691">
        <v>13</v>
      </c>
      <c r="G3691" s="1">
        <v>140000</v>
      </c>
      <c r="H3691" t="s">
        <v>27</v>
      </c>
      <c r="I3691" t="s">
        <v>30</v>
      </c>
    </row>
    <row r="3692" spans="1:9" x14ac:dyDescent="0.3">
      <c r="A3692">
        <v>3693</v>
      </c>
      <c r="B3692">
        <v>34</v>
      </c>
      <c r="C3692" t="s">
        <v>13</v>
      </c>
      <c r="D3692" t="s">
        <v>9</v>
      </c>
      <c r="E3692" t="s">
        <v>213</v>
      </c>
      <c r="F3692">
        <v>6</v>
      </c>
      <c r="G3692" s="1">
        <v>75000</v>
      </c>
      <c r="H3692" t="s">
        <v>20</v>
      </c>
      <c r="I3692" t="s">
        <v>56</v>
      </c>
    </row>
    <row r="3693" spans="1:9" x14ac:dyDescent="0.3">
      <c r="A3693">
        <v>3694</v>
      </c>
      <c r="B3693">
        <v>28</v>
      </c>
      <c r="C3693" t="s">
        <v>8</v>
      </c>
      <c r="D3693" t="s">
        <v>210</v>
      </c>
      <c r="E3693" t="s">
        <v>212</v>
      </c>
      <c r="F3693">
        <v>2</v>
      </c>
      <c r="G3693" s="1">
        <v>35000</v>
      </c>
      <c r="H3693" t="s">
        <v>11</v>
      </c>
      <c r="I3693" t="s">
        <v>12</v>
      </c>
    </row>
    <row r="3694" spans="1:9" x14ac:dyDescent="0.3">
      <c r="A3694">
        <v>3695</v>
      </c>
      <c r="B3694">
        <v>39</v>
      </c>
      <c r="C3694" t="s">
        <v>13</v>
      </c>
      <c r="D3694" t="s">
        <v>14</v>
      </c>
      <c r="E3694" t="s">
        <v>42</v>
      </c>
      <c r="F3694">
        <v>10</v>
      </c>
      <c r="G3694" s="1">
        <v>110000</v>
      </c>
      <c r="H3694" t="s">
        <v>11</v>
      </c>
      <c r="I3694" t="s">
        <v>44</v>
      </c>
    </row>
    <row r="3695" spans="1:9" x14ac:dyDescent="0.3">
      <c r="A3695">
        <v>3696</v>
      </c>
      <c r="B3695">
        <v>31</v>
      </c>
      <c r="C3695" t="s">
        <v>8</v>
      </c>
      <c r="D3695" t="s">
        <v>9</v>
      </c>
      <c r="E3695" t="s">
        <v>10</v>
      </c>
      <c r="F3695">
        <v>4</v>
      </c>
      <c r="G3695" s="1">
        <v>65000</v>
      </c>
      <c r="H3695" t="s">
        <v>27</v>
      </c>
      <c r="I3695" t="s">
        <v>30</v>
      </c>
    </row>
    <row r="3696" spans="1:9" x14ac:dyDescent="0.3">
      <c r="A3696">
        <v>3697</v>
      </c>
      <c r="B3696">
        <v>45</v>
      </c>
      <c r="C3696" t="s">
        <v>8</v>
      </c>
      <c r="D3696" t="s">
        <v>18</v>
      </c>
      <c r="E3696" t="s">
        <v>60</v>
      </c>
      <c r="F3696">
        <v>18</v>
      </c>
      <c r="G3696" s="1">
        <v>180000</v>
      </c>
      <c r="H3696" t="s">
        <v>20</v>
      </c>
      <c r="I3696" t="s">
        <v>56</v>
      </c>
    </row>
    <row r="3697" spans="1:9" x14ac:dyDescent="0.3">
      <c r="A3697">
        <v>3698</v>
      </c>
      <c r="B3697">
        <v>25</v>
      </c>
      <c r="C3697" t="s">
        <v>13</v>
      </c>
      <c r="D3697" t="s">
        <v>9</v>
      </c>
      <c r="E3697" t="s">
        <v>110</v>
      </c>
      <c r="F3697">
        <v>1</v>
      </c>
      <c r="G3697" s="1">
        <v>35000</v>
      </c>
      <c r="H3697" t="s">
        <v>16</v>
      </c>
      <c r="I3697" t="s">
        <v>23</v>
      </c>
    </row>
    <row r="3698" spans="1:9" x14ac:dyDescent="0.3">
      <c r="A3698">
        <v>3699</v>
      </c>
      <c r="B3698">
        <v>40</v>
      </c>
      <c r="C3698" t="s">
        <v>13</v>
      </c>
      <c r="D3698" t="s">
        <v>14</v>
      </c>
      <c r="E3698" t="s">
        <v>213</v>
      </c>
      <c r="F3698">
        <v>11</v>
      </c>
      <c r="G3698" s="1">
        <v>120000</v>
      </c>
      <c r="H3698" t="s">
        <v>32</v>
      </c>
      <c r="I3698" t="s">
        <v>12</v>
      </c>
    </row>
    <row r="3699" spans="1:9" x14ac:dyDescent="0.3">
      <c r="A3699">
        <v>3700</v>
      </c>
      <c r="B3699">
        <v>33</v>
      </c>
      <c r="C3699" t="s">
        <v>8</v>
      </c>
      <c r="D3699" t="s">
        <v>9</v>
      </c>
      <c r="E3699" t="s">
        <v>41</v>
      </c>
      <c r="F3699">
        <v>6</v>
      </c>
      <c r="G3699" s="1">
        <v>75000</v>
      </c>
      <c r="H3699" t="s">
        <v>27</v>
      </c>
      <c r="I3699" t="s">
        <v>30</v>
      </c>
    </row>
    <row r="3700" spans="1:9" x14ac:dyDescent="0.3">
      <c r="A3700">
        <v>3701</v>
      </c>
      <c r="B3700">
        <v>29</v>
      </c>
      <c r="C3700" t="s">
        <v>13</v>
      </c>
      <c r="D3700" t="s">
        <v>210</v>
      </c>
      <c r="E3700" t="s">
        <v>212</v>
      </c>
      <c r="F3700">
        <v>1</v>
      </c>
      <c r="G3700" s="1">
        <v>30000</v>
      </c>
      <c r="H3700" t="s">
        <v>32</v>
      </c>
      <c r="I3700" t="s">
        <v>33</v>
      </c>
    </row>
    <row r="3701" spans="1:9" x14ac:dyDescent="0.3">
      <c r="A3701">
        <v>3702</v>
      </c>
      <c r="B3701">
        <v>44</v>
      </c>
      <c r="C3701" t="s">
        <v>8</v>
      </c>
      <c r="D3701" t="s">
        <v>18</v>
      </c>
      <c r="E3701" t="s">
        <v>60</v>
      </c>
      <c r="F3701">
        <v>16</v>
      </c>
      <c r="G3701" s="1">
        <v>160000</v>
      </c>
      <c r="H3701" t="s">
        <v>20</v>
      </c>
      <c r="I3701" t="s">
        <v>12</v>
      </c>
    </row>
    <row r="3702" spans="1:9" x14ac:dyDescent="0.3">
      <c r="A3702">
        <v>3703</v>
      </c>
      <c r="B3702">
        <v>26</v>
      </c>
      <c r="C3702" t="s">
        <v>8</v>
      </c>
      <c r="D3702" t="s">
        <v>9</v>
      </c>
      <c r="E3702" t="s">
        <v>34</v>
      </c>
      <c r="F3702">
        <v>3</v>
      </c>
      <c r="G3702" s="1">
        <v>60000</v>
      </c>
      <c r="H3702" t="s">
        <v>32</v>
      </c>
      <c r="I3702" t="s">
        <v>23</v>
      </c>
    </row>
    <row r="3703" spans="1:9" x14ac:dyDescent="0.3">
      <c r="A3703">
        <v>3704</v>
      </c>
      <c r="B3703">
        <v>36</v>
      </c>
      <c r="C3703" t="s">
        <v>13</v>
      </c>
      <c r="D3703" t="s">
        <v>14</v>
      </c>
      <c r="E3703" t="s">
        <v>29</v>
      </c>
      <c r="F3703">
        <v>8</v>
      </c>
      <c r="G3703" s="1">
        <v>85000</v>
      </c>
      <c r="H3703" t="s">
        <v>27</v>
      </c>
      <c r="I3703" t="s">
        <v>28</v>
      </c>
    </row>
    <row r="3704" spans="1:9" x14ac:dyDescent="0.3">
      <c r="A3704">
        <v>3705</v>
      </c>
      <c r="B3704">
        <v>31</v>
      </c>
      <c r="C3704" t="s">
        <v>8</v>
      </c>
      <c r="D3704" t="s">
        <v>9</v>
      </c>
      <c r="E3704" t="s">
        <v>41</v>
      </c>
      <c r="F3704">
        <v>5</v>
      </c>
      <c r="G3704" s="1">
        <v>70000</v>
      </c>
      <c r="H3704" t="s">
        <v>27</v>
      </c>
      <c r="I3704" t="s">
        <v>28</v>
      </c>
    </row>
    <row r="3705" spans="1:9" x14ac:dyDescent="0.3">
      <c r="A3705">
        <v>3706</v>
      </c>
      <c r="B3705">
        <v>27</v>
      </c>
      <c r="C3705" t="s">
        <v>13</v>
      </c>
      <c r="D3705" t="s">
        <v>14</v>
      </c>
      <c r="E3705" t="s">
        <v>211</v>
      </c>
      <c r="F3705">
        <v>3</v>
      </c>
      <c r="G3705" s="1">
        <v>50000</v>
      </c>
      <c r="H3705" t="s">
        <v>11</v>
      </c>
      <c r="I3705" t="s">
        <v>23</v>
      </c>
    </row>
    <row r="3706" spans="1:9" x14ac:dyDescent="0.3">
      <c r="A3706">
        <v>3707</v>
      </c>
      <c r="B3706">
        <v>42</v>
      </c>
      <c r="C3706" t="s">
        <v>8</v>
      </c>
      <c r="D3706" t="s">
        <v>18</v>
      </c>
      <c r="E3706" t="s">
        <v>60</v>
      </c>
      <c r="F3706">
        <v>13</v>
      </c>
      <c r="G3706" s="1">
        <v>140000</v>
      </c>
      <c r="H3706" t="s">
        <v>32</v>
      </c>
      <c r="I3706" t="s">
        <v>33</v>
      </c>
    </row>
    <row r="3707" spans="1:9" x14ac:dyDescent="0.3">
      <c r="A3707">
        <v>3708</v>
      </c>
      <c r="B3707">
        <v>34</v>
      </c>
      <c r="C3707" t="s">
        <v>13</v>
      </c>
      <c r="D3707" t="s">
        <v>9</v>
      </c>
      <c r="E3707" t="s">
        <v>213</v>
      </c>
      <c r="F3707">
        <v>6</v>
      </c>
      <c r="G3707" s="1">
        <v>75000</v>
      </c>
      <c r="H3707" t="s">
        <v>32</v>
      </c>
      <c r="I3707" t="s">
        <v>12</v>
      </c>
    </row>
    <row r="3708" spans="1:9" x14ac:dyDescent="0.3">
      <c r="A3708">
        <v>3709</v>
      </c>
      <c r="B3708">
        <v>28</v>
      </c>
      <c r="C3708" t="s">
        <v>8</v>
      </c>
      <c r="D3708" t="s">
        <v>210</v>
      </c>
      <c r="E3708" t="s">
        <v>212</v>
      </c>
      <c r="F3708">
        <v>2</v>
      </c>
      <c r="G3708" s="1">
        <v>35000</v>
      </c>
      <c r="H3708" t="s">
        <v>32</v>
      </c>
      <c r="I3708" t="s">
        <v>12</v>
      </c>
    </row>
    <row r="3709" spans="1:9" x14ac:dyDescent="0.3">
      <c r="A3709">
        <v>3710</v>
      </c>
      <c r="B3709">
        <v>39</v>
      </c>
      <c r="C3709" t="s">
        <v>13</v>
      </c>
      <c r="D3709" t="s">
        <v>14</v>
      </c>
      <c r="E3709" t="s">
        <v>42</v>
      </c>
      <c r="F3709">
        <v>10</v>
      </c>
      <c r="G3709" s="1">
        <v>110000</v>
      </c>
      <c r="H3709" t="s">
        <v>11</v>
      </c>
      <c r="I3709" t="s">
        <v>23</v>
      </c>
    </row>
    <row r="3710" spans="1:9" x14ac:dyDescent="0.3">
      <c r="A3710">
        <v>3711</v>
      </c>
      <c r="B3710">
        <v>31</v>
      </c>
      <c r="C3710" t="s">
        <v>8</v>
      </c>
      <c r="D3710" t="s">
        <v>9</v>
      </c>
      <c r="E3710" t="s">
        <v>10</v>
      </c>
      <c r="F3710">
        <v>4</v>
      </c>
      <c r="G3710" s="1">
        <v>65000</v>
      </c>
      <c r="H3710" t="s">
        <v>16</v>
      </c>
      <c r="I3710" t="s">
        <v>39</v>
      </c>
    </row>
    <row r="3711" spans="1:9" x14ac:dyDescent="0.3">
      <c r="A3711">
        <v>3712</v>
      </c>
      <c r="B3711">
        <v>45</v>
      </c>
      <c r="C3711" t="s">
        <v>8</v>
      </c>
      <c r="D3711" t="s">
        <v>18</v>
      </c>
      <c r="E3711" t="s">
        <v>60</v>
      </c>
      <c r="F3711">
        <v>18</v>
      </c>
      <c r="G3711" s="1">
        <v>180000</v>
      </c>
      <c r="H3711" t="s">
        <v>11</v>
      </c>
      <c r="I3711" t="s">
        <v>23</v>
      </c>
    </row>
    <row r="3712" spans="1:9" x14ac:dyDescent="0.3">
      <c r="A3712">
        <v>3713</v>
      </c>
      <c r="B3712">
        <v>25</v>
      </c>
      <c r="C3712" t="s">
        <v>13</v>
      </c>
      <c r="D3712" t="s">
        <v>9</v>
      </c>
      <c r="E3712" t="s">
        <v>110</v>
      </c>
      <c r="F3712">
        <v>1</v>
      </c>
      <c r="G3712" s="1">
        <v>35000</v>
      </c>
      <c r="H3712" t="s">
        <v>32</v>
      </c>
      <c r="I3712" t="s">
        <v>12</v>
      </c>
    </row>
    <row r="3713" spans="1:9" x14ac:dyDescent="0.3">
      <c r="A3713">
        <v>3714</v>
      </c>
      <c r="B3713">
        <v>40</v>
      </c>
      <c r="C3713" t="s">
        <v>13</v>
      </c>
      <c r="D3713" t="s">
        <v>14</v>
      </c>
      <c r="E3713" t="s">
        <v>213</v>
      </c>
      <c r="F3713">
        <v>11</v>
      </c>
      <c r="G3713" s="1">
        <v>120000</v>
      </c>
      <c r="H3713" t="s">
        <v>32</v>
      </c>
      <c r="I3713" t="s">
        <v>12</v>
      </c>
    </row>
    <row r="3714" spans="1:9" x14ac:dyDescent="0.3">
      <c r="A3714">
        <v>3715</v>
      </c>
      <c r="B3714">
        <v>33</v>
      </c>
      <c r="C3714" t="s">
        <v>8</v>
      </c>
      <c r="D3714" t="s">
        <v>9</v>
      </c>
      <c r="E3714" t="s">
        <v>41</v>
      </c>
      <c r="F3714">
        <v>6</v>
      </c>
      <c r="G3714" s="1">
        <v>75000</v>
      </c>
      <c r="H3714" t="s">
        <v>32</v>
      </c>
      <c r="I3714" t="s">
        <v>12</v>
      </c>
    </row>
    <row r="3715" spans="1:9" x14ac:dyDescent="0.3">
      <c r="A3715">
        <v>3716</v>
      </c>
      <c r="B3715">
        <v>29</v>
      </c>
      <c r="C3715" t="s">
        <v>13</v>
      </c>
      <c r="D3715" t="s">
        <v>210</v>
      </c>
      <c r="E3715" t="s">
        <v>212</v>
      </c>
      <c r="F3715">
        <v>1</v>
      </c>
      <c r="G3715" s="1">
        <v>30000</v>
      </c>
      <c r="H3715" t="s">
        <v>32</v>
      </c>
      <c r="I3715" t="s">
        <v>33</v>
      </c>
    </row>
    <row r="3716" spans="1:9" x14ac:dyDescent="0.3">
      <c r="A3716">
        <v>3717</v>
      </c>
      <c r="B3716">
        <v>44</v>
      </c>
      <c r="C3716" t="s">
        <v>8</v>
      </c>
      <c r="D3716" t="s">
        <v>18</v>
      </c>
      <c r="E3716" t="s">
        <v>60</v>
      </c>
      <c r="F3716">
        <v>16</v>
      </c>
      <c r="G3716" s="1">
        <v>160000</v>
      </c>
      <c r="H3716" t="s">
        <v>20</v>
      </c>
      <c r="I3716" t="s">
        <v>56</v>
      </c>
    </row>
    <row r="3717" spans="1:9" x14ac:dyDescent="0.3">
      <c r="A3717">
        <v>3718</v>
      </c>
      <c r="B3717">
        <v>26</v>
      </c>
      <c r="C3717" t="s">
        <v>8</v>
      </c>
      <c r="D3717" t="s">
        <v>9</v>
      </c>
      <c r="E3717" t="s">
        <v>34</v>
      </c>
      <c r="F3717">
        <v>3</v>
      </c>
      <c r="G3717" s="1">
        <v>60000</v>
      </c>
      <c r="H3717" t="s">
        <v>16</v>
      </c>
      <c r="I3717" t="s">
        <v>39</v>
      </c>
    </row>
    <row r="3718" spans="1:9" x14ac:dyDescent="0.3">
      <c r="A3718">
        <v>3719</v>
      </c>
      <c r="B3718">
        <v>36</v>
      </c>
      <c r="C3718" t="s">
        <v>13</v>
      </c>
      <c r="D3718" t="s">
        <v>14</v>
      </c>
      <c r="E3718" t="s">
        <v>29</v>
      </c>
      <c r="F3718">
        <v>8</v>
      </c>
      <c r="G3718" s="1">
        <v>85000</v>
      </c>
      <c r="H3718" t="s">
        <v>20</v>
      </c>
      <c r="I3718" t="s">
        <v>12</v>
      </c>
    </row>
    <row r="3719" spans="1:9" x14ac:dyDescent="0.3">
      <c r="A3719">
        <v>3720</v>
      </c>
      <c r="B3719">
        <v>31</v>
      </c>
      <c r="C3719" t="s">
        <v>8</v>
      </c>
      <c r="D3719" t="s">
        <v>9</v>
      </c>
      <c r="E3719" t="s">
        <v>41</v>
      </c>
      <c r="F3719">
        <v>5</v>
      </c>
      <c r="G3719" s="1">
        <v>70000</v>
      </c>
      <c r="H3719" t="s">
        <v>27</v>
      </c>
      <c r="I3719" t="s">
        <v>12</v>
      </c>
    </row>
    <row r="3720" spans="1:9" x14ac:dyDescent="0.3">
      <c r="A3720">
        <v>3721</v>
      </c>
      <c r="B3720">
        <v>27</v>
      </c>
      <c r="C3720" t="s">
        <v>13</v>
      </c>
      <c r="D3720" t="s">
        <v>14</v>
      </c>
      <c r="E3720" t="s">
        <v>211</v>
      </c>
      <c r="F3720">
        <v>3</v>
      </c>
      <c r="G3720" s="1">
        <v>50000</v>
      </c>
      <c r="H3720" t="s">
        <v>32</v>
      </c>
      <c r="I3720" t="s">
        <v>23</v>
      </c>
    </row>
    <row r="3721" spans="1:9" x14ac:dyDescent="0.3">
      <c r="A3721">
        <v>3722</v>
      </c>
      <c r="B3721">
        <v>42</v>
      </c>
      <c r="C3721" t="s">
        <v>8</v>
      </c>
      <c r="D3721" t="s">
        <v>18</v>
      </c>
      <c r="E3721" t="s">
        <v>60</v>
      </c>
      <c r="F3721">
        <v>13</v>
      </c>
      <c r="G3721" s="1">
        <v>140000</v>
      </c>
      <c r="H3721" t="s">
        <v>16</v>
      </c>
      <c r="I3721" t="s">
        <v>39</v>
      </c>
    </row>
    <row r="3722" spans="1:9" x14ac:dyDescent="0.3">
      <c r="A3722">
        <v>3723</v>
      </c>
      <c r="B3722">
        <v>34</v>
      </c>
      <c r="C3722" t="s">
        <v>13</v>
      </c>
      <c r="D3722" t="s">
        <v>9</v>
      </c>
      <c r="E3722" t="s">
        <v>213</v>
      </c>
      <c r="F3722">
        <v>6</v>
      </c>
      <c r="G3722" s="1">
        <v>75000</v>
      </c>
      <c r="H3722" t="s">
        <v>27</v>
      </c>
      <c r="I3722" t="s">
        <v>28</v>
      </c>
    </row>
    <row r="3723" spans="1:9" x14ac:dyDescent="0.3">
      <c r="A3723">
        <v>3724</v>
      </c>
      <c r="B3723">
        <v>28</v>
      </c>
      <c r="C3723" t="s">
        <v>8</v>
      </c>
      <c r="D3723" t="s">
        <v>210</v>
      </c>
      <c r="E3723" t="s">
        <v>212</v>
      </c>
      <c r="F3723">
        <v>2</v>
      </c>
      <c r="G3723" s="1">
        <v>35000</v>
      </c>
      <c r="H3723" t="s">
        <v>11</v>
      </c>
      <c r="I3723" t="s">
        <v>12</v>
      </c>
    </row>
    <row r="3724" spans="1:9" x14ac:dyDescent="0.3">
      <c r="A3724">
        <v>3725</v>
      </c>
      <c r="B3724">
        <v>39</v>
      </c>
      <c r="C3724" t="s">
        <v>13</v>
      </c>
      <c r="D3724" t="s">
        <v>14</v>
      </c>
      <c r="E3724" t="s">
        <v>42</v>
      </c>
      <c r="F3724">
        <v>10</v>
      </c>
      <c r="G3724" s="1">
        <v>110000</v>
      </c>
      <c r="H3724" t="s">
        <v>27</v>
      </c>
      <c r="I3724" t="s">
        <v>30</v>
      </c>
    </row>
    <row r="3725" spans="1:9" x14ac:dyDescent="0.3">
      <c r="A3725">
        <v>3726</v>
      </c>
      <c r="B3725">
        <v>31</v>
      </c>
      <c r="C3725" t="s">
        <v>8</v>
      </c>
      <c r="D3725" t="s">
        <v>9</v>
      </c>
      <c r="E3725" t="s">
        <v>10</v>
      </c>
      <c r="F3725">
        <v>4</v>
      </c>
      <c r="G3725" s="1">
        <v>65000</v>
      </c>
      <c r="H3725" t="s">
        <v>11</v>
      </c>
      <c r="I3725" t="s">
        <v>44</v>
      </c>
    </row>
    <row r="3726" spans="1:9" x14ac:dyDescent="0.3">
      <c r="A3726">
        <v>3727</v>
      </c>
      <c r="B3726">
        <v>45</v>
      </c>
      <c r="C3726" t="s">
        <v>8</v>
      </c>
      <c r="D3726" t="s">
        <v>18</v>
      </c>
      <c r="E3726" t="s">
        <v>60</v>
      </c>
      <c r="F3726">
        <v>18</v>
      </c>
      <c r="G3726" s="1">
        <v>180000</v>
      </c>
      <c r="H3726" t="s">
        <v>27</v>
      </c>
      <c r="I3726" t="s">
        <v>12</v>
      </c>
    </row>
    <row r="3727" spans="1:9" x14ac:dyDescent="0.3">
      <c r="A3727">
        <v>3728</v>
      </c>
      <c r="B3727">
        <v>25</v>
      </c>
      <c r="C3727" t="s">
        <v>13</v>
      </c>
      <c r="D3727" t="s">
        <v>9</v>
      </c>
      <c r="E3727" t="s">
        <v>110</v>
      </c>
      <c r="F3727">
        <v>1</v>
      </c>
      <c r="G3727" s="1">
        <v>35000</v>
      </c>
      <c r="H3727" t="s">
        <v>16</v>
      </c>
      <c r="I3727" t="s">
        <v>23</v>
      </c>
    </row>
    <row r="3728" spans="1:9" x14ac:dyDescent="0.3">
      <c r="A3728">
        <v>3729</v>
      </c>
      <c r="B3728">
        <v>40</v>
      </c>
      <c r="C3728" t="s">
        <v>13</v>
      </c>
      <c r="D3728" t="s">
        <v>14</v>
      </c>
      <c r="E3728" t="s">
        <v>213</v>
      </c>
      <c r="F3728">
        <v>11</v>
      </c>
      <c r="G3728" s="1">
        <v>120000</v>
      </c>
      <c r="H3728" t="s">
        <v>20</v>
      </c>
      <c r="I3728" t="s">
        <v>23</v>
      </c>
    </row>
    <row r="3729" spans="1:9" x14ac:dyDescent="0.3">
      <c r="A3729">
        <v>3730</v>
      </c>
      <c r="B3729">
        <v>33</v>
      </c>
      <c r="C3729" t="s">
        <v>8</v>
      </c>
      <c r="D3729" t="s">
        <v>9</v>
      </c>
      <c r="E3729" t="s">
        <v>41</v>
      </c>
      <c r="F3729">
        <v>6</v>
      </c>
      <c r="G3729" s="1">
        <v>75000</v>
      </c>
      <c r="H3729" t="s">
        <v>32</v>
      </c>
      <c r="I3729" t="s">
        <v>23</v>
      </c>
    </row>
    <row r="3730" spans="1:9" x14ac:dyDescent="0.3">
      <c r="A3730">
        <v>3731</v>
      </c>
      <c r="B3730">
        <v>29</v>
      </c>
      <c r="C3730" t="s">
        <v>13</v>
      </c>
      <c r="D3730" t="s">
        <v>210</v>
      </c>
      <c r="E3730" t="s">
        <v>212</v>
      </c>
      <c r="F3730">
        <v>1</v>
      </c>
      <c r="G3730" s="1">
        <v>30000</v>
      </c>
      <c r="H3730" t="s">
        <v>32</v>
      </c>
      <c r="I3730" t="s">
        <v>23</v>
      </c>
    </row>
    <row r="3731" spans="1:9" x14ac:dyDescent="0.3">
      <c r="A3731">
        <v>3732</v>
      </c>
      <c r="B3731">
        <v>44</v>
      </c>
      <c r="C3731" t="s">
        <v>8</v>
      </c>
      <c r="D3731" t="s">
        <v>18</v>
      </c>
      <c r="E3731" t="s">
        <v>60</v>
      </c>
      <c r="F3731">
        <v>16</v>
      </c>
      <c r="G3731" s="1">
        <v>160000</v>
      </c>
      <c r="H3731" t="s">
        <v>27</v>
      </c>
      <c r="I3731" t="s">
        <v>12</v>
      </c>
    </row>
    <row r="3732" spans="1:9" x14ac:dyDescent="0.3">
      <c r="A3732">
        <v>3733</v>
      </c>
      <c r="B3732">
        <v>26</v>
      </c>
      <c r="C3732" t="s">
        <v>8</v>
      </c>
      <c r="D3732" t="s">
        <v>9</v>
      </c>
      <c r="E3732" t="s">
        <v>34</v>
      </c>
      <c r="F3732">
        <v>3</v>
      </c>
      <c r="G3732" s="1">
        <v>60000</v>
      </c>
      <c r="H3732" t="s">
        <v>32</v>
      </c>
      <c r="I3732" t="s">
        <v>23</v>
      </c>
    </row>
    <row r="3733" spans="1:9" x14ac:dyDescent="0.3">
      <c r="A3733">
        <v>3734</v>
      </c>
      <c r="B3733">
        <v>36</v>
      </c>
      <c r="C3733" t="s">
        <v>13</v>
      </c>
      <c r="D3733" t="s">
        <v>14</v>
      </c>
      <c r="E3733" t="s">
        <v>29</v>
      </c>
      <c r="F3733">
        <v>8</v>
      </c>
      <c r="G3733" s="1">
        <v>85000</v>
      </c>
      <c r="H3733" t="s">
        <v>20</v>
      </c>
      <c r="I3733" t="s">
        <v>12</v>
      </c>
    </row>
    <row r="3734" spans="1:9" x14ac:dyDescent="0.3">
      <c r="A3734">
        <v>3735</v>
      </c>
      <c r="B3734">
        <v>31</v>
      </c>
      <c r="C3734" t="s">
        <v>8</v>
      </c>
      <c r="D3734" t="s">
        <v>9</v>
      </c>
      <c r="E3734" t="s">
        <v>41</v>
      </c>
      <c r="F3734">
        <v>5</v>
      </c>
      <c r="G3734" s="1">
        <v>70000</v>
      </c>
      <c r="H3734" t="s">
        <v>16</v>
      </c>
      <c r="I3734" t="s">
        <v>39</v>
      </c>
    </row>
    <row r="3735" spans="1:9" x14ac:dyDescent="0.3">
      <c r="A3735">
        <v>3736</v>
      </c>
      <c r="B3735">
        <v>27</v>
      </c>
      <c r="C3735" t="s">
        <v>13</v>
      </c>
      <c r="D3735" t="s">
        <v>14</v>
      </c>
      <c r="E3735" t="s">
        <v>211</v>
      </c>
      <c r="F3735">
        <v>3</v>
      </c>
      <c r="G3735" s="1">
        <v>50000</v>
      </c>
      <c r="H3735" t="s">
        <v>20</v>
      </c>
      <c r="I3735" t="s">
        <v>12</v>
      </c>
    </row>
    <row r="3736" spans="1:9" x14ac:dyDescent="0.3">
      <c r="A3736">
        <v>3737</v>
      </c>
      <c r="B3736">
        <v>42</v>
      </c>
      <c r="C3736" t="s">
        <v>8</v>
      </c>
      <c r="D3736" t="s">
        <v>18</v>
      </c>
      <c r="E3736" t="s">
        <v>60</v>
      </c>
      <c r="F3736">
        <v>13</v>
      </c>
      <c r="G3736" s="1">
        <v>140000</v>
      </c>
      <c r="H3736" t="s">
        <v>16</v>
      </c>
      <c r="I3736" t="s">
        <v>12</v>
      </c>
    </row>
    <row r="3737" spans="1:9" x14ac:dyDescent="0.3">
      <c r="A3737">
        <v>3738</v>
      </c>
      <c r="B3737">
        <v>34</v>
      </c>
      <c r="C3737" t="s">
        <v>13</v>
      </c>
      <c r="D3737" t="s">
        <v>9</v>
      </c>
      <c r="E3737" t="s">
        <v>213</v>
      </c>
      <c r="F3737">
        <v>6</v>
      </c>
      <c r="G3737" s="1">
        <v>75000</v>
      </c>
      <c r="H3737" t="s">
        <v>11</v>
      </c>
      <c r="I3737" t="s">
        <v>12</v>
      </c>
    </row>
    <row r="3738" spans="1:9" x14ac:dyDescent="0.3">
      <c r="A3738">
        <v>3739</v>
      </c>
      <c r="B3738">
        <v>28</v>
      </c>
      <c r="C3738" t="s">
        <v>8</v>
      </c>
      <c r="D3738" t="s">
        <v>210</v>
      </c>
      <c r="E3738" t="s">
        <v>212</v>
      </c>
      <c r="F3738">
        <v>2</v>
      </c>
      <c r="G3738" s="1">
        <v>35000</v>
      </c>
      <c r="H3738" t="s">
        <v>32</v>
      </c>
      <c r="I3738" t="s">
        <v>33</v>
      </c>
    </row>
    <row r="3739" spans="1:9" x14ac:dyDescent="0.3">
      <c r="A3739">
        <v>3740</v>
      </c>
      <c r="B3739">
        <v>39</v>
      </c>
      <c r="C3739" t="s">
        <v>13</v>
      </c>
      <c r="D3739" t="s">
        <v>14</v>
      </c>
      <c r="E3739" t="s">
        <v>42</v>
      </c>
      <c r="F3739">
        <v>10</v>
      </c>
      <c r="G3739" s="1">
        <v>110000</v>
      </c>
      <c r="H3739" t="s">
        <v>27</v>
      </c>
      <c r="I3739" t="s">
        <v>12</v>
      </c>
    </row>
    <row r="3740" spans="1:9" x14ac:dyDescent="0.3">
      <c r="A3740">
        <v>3741</v>
      </c>
      <c r="B3740">
        <v>31</v>
      </c>
      <c r="C3740" t="s">
        <v>8</v>
      </c>
      <c r="D3740" t="s">
        <v>9</v>
      </c>
      <c r="E3740" t="s">
        <v>10</v>
      </c>
      <c r="F3740">
        <v>4</v>
      </c>
      <c r="G3740" s="1">
        <v>65000</v>
      </c>
      <c r="H3740" t="s">
        <v>27</v>
      </c>
      <c r="I3740" t="s">
        <v>12</v>
      </c>
    </row>
    <row r="3741" spans="1:9" x14ac:dyDescent="0.3">
      <c r="A3741">
        <v>3742</v>
      </c>
      <c r="B3741">
        <v>45</v>
      </c>
      <c r="C3741" t="s">
        <v>8</v>
      </c>
      <c r="D3741" t="s">
        <v>18</v>
      </c>
      <c r="E3741" t="s">
        <v>60</v>
      </c>
      <c r="F3741">
        <v>18</v>
      </c>
      <c r="G3741" s="1">
        <v>180000</v>
      </c>
      <c r="H3741" t="s">
        <v>20</v>
      </c>
      <c r="I3741" t="s">
        <v>12</v>
      </c>
    </row>
    <row r="3742" spans="1:9" x14ac:dyDescent="0.3">
      <c r="A3742">
        <v>3743</v>
      </c>
      <c r="B3742">
        <v>25</v>
      </c>
      <c r="C3742" t="s">
        <v>13</v>
      </c>
      <c r="D3742" t="s">
        <v>9</v>
      </c>
      <c r="E3742" t="s">
        <v>110</v>
      </c>
      <c r="F3742">
        <v>1</v>
      </c>
      <c r="G3742" s="1">
        <v>35000</v>
      </c>
      <c r="H3742" t="s">
        <v>11</v>
      </c>
      <c r="I3742" t="s">
        <v>44</v>
      </c>
    </row>
    <row r="3743" spans="1:9" x14ac:dyDescent="0.3">
      <c r="A3743">
        <v>3744</v>
      </c>
      <c r="B3743">
        <v>40</v>
      </c>
      <c r="C3743" t="s">
        <v>13</v>
      </c>
      <c r="D3743" t="s">
        <v>14</v>
      </c>
      <c r="E3743" t="s">
        <v>213</v>
      </c>
      <c r="F3743">
        <v>11</v>
      </c>
      <c r="G3743" s="1">
        <v>120000</v>
      </c>
      <c r="H3743" t="s">
        <v>20</v>
      </c>
      <c r="I3743" t="s">
        <v>12</v>
      </c>
    </row>
    <row r="3744" spans="1:9" x14ac:dyDescent="0.3">
      <c r="A3744">
        <v>3745</v>
      </c>
      <c r="B3744">
        <v>33</v>
      </c>
      <c r="C3744" t="s">
        <v>8</v>
      </c>
      <c r="D3744" t="s">
        <v>9</v>
      </c>
      <c r="E3744" t="s">
        <v>41</v>
      </c>
      <c r="F3744">
        <v>6</v>
      </c>
      <c r="G3744" s="1">
        <v>75000</v>
      </c>
      <c r="H3744" t="s">
        <v>16</v>
      </c>
      <c r="I3744" t="s">
        <v>12</v>
      </c>
    </row>
    <row r="3745" spans="1:9" x14ac:dyDescent="0.3">
      <c r="A3745">
        <v>3746</v>
      </c>
      <c r="B3745">
        <v>29</v>
      </c>
      <c r="C3745" t="s">
        <v>13</v>
      </c>
      <c r="D3745" t="s">
        <v>210</v>
      </c>
      <c r="E3745" t="s">
        <v>212</v>
      </c>
      <c r="F3745">
        <v>1</v>
      </c>
      <c r="G3745" s="1">
        <v>30000</v>
      </c>
      <c r="H3745" t="s">
        <v>27</v>
      </c>
      <c r="I3745" t="s">
        <v>12</v>
      </c>
    </row>
    <row r="3746" spans="1:9" x14ac:dyDescent="0.3">
      <c r="A3746">
        <v>3747</v>
      </c>
      <c r="B3746">
        <v>44</v>
      </c>
      <c r="C3746" t="s">
        <v>8</v>
      </c>
      <c r="D3746" t="s">
        <v>18</v>
      </c>
      <c r="E3746" t="s">
        <v>60</v>
      </c>
      <c r="F3746">
        <v>16</v>
      </c>
      <c r="G3746" s="1">
        <v>160000</v>
      </c>
      <c r="H3746" t="s">
        <v>32</v>
      </c>
      <c r="I3746" t="s">
        <v>33</v>
      </c>
    </row>
    <row r="3747" spans="1:9" x14ac:dyDescent="0.3">
      <c r="A3747">
        <v>3748</v>
      </c>
      <c r="B3747">
        <v>26</v>
      </c>
      <c r="C3747" t="s">
        <v>8</v>
      </c>
      <c r="D3747" t="s">
        <v>9</v>
      </c>
      <c r="E3747" t="s">
        <v>34</v>
      </c>
      <c r="F3747">
        <v>3</v>
      </c>
      <c r="G3747" s="1">
        <v>60000</v>
      </c>
      <c r="H3747" t="s">
        <v>16</v>
      </c>
      <c r="I3747" t="s">
        <v>39</v>
      </c>
    </row>
    <row r="3748" spans="1:9" x14ac:dyDescent="0.3">
      <c r="A3748">
        <v>3749</v>
      </c>
      <c r="B3748">
        <v>36</v>
      </c>
      <c r="C3748" t="s">
        <v>13</v>
      </c>
      <c r="D3748" t="s">
        <v>14</v>
      </c>
      <c r="E3748" t="s">
        <v>29</v>
      </c>
      <c r="F3748">
        <v>8</v>
      </c>
      <c r="G3748" s="1">
        <v>85000</v>
      </c>
      <c r="H3748" t="s">
        <v>32</v>
      </c>
      <c r="I3748" t="s">
        <v>33</v>
      </c>
    </row>
    <row r="3749" spans="1:9" x14ac:dyDescent="0.3">
      <c r="A3749">
        <v>3750</v>
      </c>
      <c r="B3749">
        <v>31</v>
      </c>
      <c r="C3749" t="s">
        <v>8</v>
      </c>
      <c r="D3749" t="s">
        <v>9</v>
      </c>
      <c r="E3749" t="s">
        <v>41</v>
      </c>
      <c r="F3749">
        <v>5</v>
      </c>
      <c r="G3749" s="1">
        <v>70000</v>
      </c>
      <c r="H3749" t="s">
        <v>20</v>
      </c>
      <c r="I3749" t="s">
        <v>12</v>
      </c>
    </row>
    <row r="3750" spans="1:9" x14ac:dyDescent="0.3">
      <c r="A3750">
        <v>3751</v>
      </c>
      <c r="B3750">
        <v>27</v>
      </c>
      <c r="C3750" t="s">
        <v>13</v>
      </c>
      <c r="D3750" t="s">
        <v>14</v>
      </c>
      <c r="E3750" t="s">
        <v>211</v>
      </c>
      <c r="F3750">
        <v>3</v>
      </c>
      <c r="G3750" s="1">
        <v>50000</v>
      </c>
      <c r="H3750" t="s">
        <v>11</v>
      </c>
      <c r="I3750" t="s">
        <v>35</v>
      </c>
    </row>
    <row r="3751" spans="1:9" x14ac:dyDescent="0.3">
      <c r="A3751">
        <v>3752</v>
      </c>
      <c r="B3751">
        <v>42</v>
      </c>
      <c r="C3751" t="s">
        <v>8</v>
      </c>
      <c r="D3751" t="s">
        <v>18</v>
      </c>
      <c r="E3751" t="s">
        <v>60</v>
      </c>
      <c r="F3751">
        <v>13</v>
      </c>
      <c r="G3751" s="1">
        <v>140000</v>
      </c>
      <c r="H3751" t="s">
        <v>16</v>
      </c>
      <c r="I3751" t="s">
        <v>39</v>
      </c>
    </row>
    <row r="3752" spans="1:9" x14ac:dyDescent="0.3">
      <c r="A3752">
        <v>3753</v>
      </c>
      <c r="B3752">
        <v>34</v>
      </c>
      <c r="C3752" t="s">
        <v>13</v>
      </c>
      <c r="D3752" t="s">
        <v>9</v>
      </c>
      <c r="E3752" t="s">
        <v>213</v>
      </c>
      <c r="F3752">
        <v>6</v>
      </c>
      <c r="G3752" s="1">
        <v>75000</v>
      </c>
      <c r="H3752" t="s">
        <v>32</v>
      </c>
      <c r="I3752" t="s">
        <v>33</v>
      </c>
    </row>
    <row r="3753" spans="1:9" x14ac:dyDescent="0.3">
      <c r="A3753">
        <v>3754</v>
      </c>
      <c r="B3753">
        <v>28</v>
      </c>
      <c r="C3753" t="s">
        <v>8</v>
      </c>
      <c r="D3753" t="s">
        <v>210</v>
      </c>
      <c r="E3753" t="s">
        <v>212</v>
      </c>
      <c r="F3753">
        <v>2</v>
      </c>
      <c r="G3753" s="1">
        <v>35000</v>
      </c>
      <c r="H3753" t="s">
        <v>11</v>
      </c>
      <c r="I3753" t="s">
        <v>35</v>
      </c>
    </row>
    <row r="3754" spans="1:9" x14ac:dyDescent="0.3">
      <c r="A3754">
        <v>3755</v>
      </c>
      <c r="B3754">
        <v>39</v>
      </c>
      <c r="C3754" t="s">
        <v>13</v>
      </c>
      <c r="D3754" t="s">
        <v>14</v>
      </c>
      <c r="E3754" t="s">
        <v>42</v>
      </c>
      <c r="F3754">
        <v>10</v>
      </c>
      <c r="G3754" s="1">
        <v>110000</v>
      </c>
      <c r="H3754" t="s">
        <v>32</v>
      </c>
      <c r="I3754" t="s">
        <v>12</v>
      </c>
    </row>
    <row r="3755" spans="1:9" x14ac:dyDescent="0.3">
      <c r="A3755">
        <v>3756</v>
      </c>
      <c r="B3755">
        <v>31</v>
      </c>
      <c r="C3755" t="s">
        <v>8</v>
      </c>
      <c r="D3755" t="s">
        <v>9</v>
      </c>
      <c r="E3755" t="s">
        <v>10</v>
      </c>
      <c r="F3755">
        <v>4</v>
      </c>
      <c r="G3755" s="1">
        <v>65000</v>
      </c>
      <c r="H3755" t="s">
        <v>32</v>
      </c>
      <c r="I3755" t="s">
        <v>33</v>
      </c>
    </row>
    <row r="3756" spans="1:9" x14ac:dyDescent="0.3">
      <c r="A3756">
        <v>3757</v>
      </c>
      <c r="B3756">
        <v>45</v>
      </c>
      <c r="C3756" t="s">
        <v>8</v>
      </c>
      <c r="D3756" t="s">
        <v>18</v>
      </c>
      <c r="E3756" t="s">
        <v>60</v>
      </c>
      <c r="F3756">
        <v>18</v>
      </c>
      <c r="G3756" s="1">
        <v>180000</v>
      </c>
      <c r="H3756" t="s">
        <v>20</v>
      </c>
      <c r="I3756" t="s">
        <v>56</v>
      </c>
    </row>
    <row r="3757" spans="1:9" x14ac:dyDescent="0.3">
      <c r="A3757">
        <v>3758</v>
      </c>
      <c r="B3757">
        <v>25</v>
      </c>
      <c r="C3757" t="s">
        <v>13</v>
      </c>
      <c r="D3757" t="s">
        <v>9</v>
      </c>
      <c r="E3757" t="s">
        <v>110</v>
      </c>
      <c r="F3757">
        <v>1</v>
      </c>
      <c r="G3757" s="1">
        <v>35000</v>
      </c>
      <c r="H3757" t="s">
        <v>20</v>
      </c>
      <c r="I3757" t="s">
        <v>56</v>
      </c>
    </row>
    <row r="3758" spans="1:9" x14ac:dyDescent="0.3">
      <c r="A3758">
        <v>3759</v>
      </c>
      <c r="B3758">
        <v>40</v>
      </c>
      <c r="C3758" t="s">
        <v>13</v>
      </c>
      <c r="D3758" t="s">
        <v>14</v>
      </c>
      <c r="E3758" t="s">
        <v>213</v>
      </c>
      <c r="F3758">
        <v>11</v>
      </c>
      <c r="G3758" s="1">
        <v>120000</v>
      </c>
      <c r="H3758" t="s">
        <v>27</v>
      </c>
      <c r="I3758" t="s">
        <v>12</v>
      </c>
    </row>
    <row r="3759" spans="1:9" x14ac:dyDescent="0.3">
      <c r="A3759">
        <v>3760</v>
      </c>
      <c r="B3759">
        <v>33</v>
      </c>
      <c r="C3759" t="s">
        <v>8</v>
      </c>
      <c r="D3759" t="s">
        <v>9</v>
      </c>
      <c r="E3759" t="s">
        <v>41</v>
      </c>
      <c r="F3759">
        <v>6</v>
      </c>
      <c r="G3759" s="1">
        <v>75000</v>
      </c>
      <c r="H3759" t="s">
        <v>32</v>
      </c>
      <c r="I3759" t="s">
        <v>33</v>
      </c>
    </row>
    <row r="3760" spans="1:9" x14ac:dyDescent="0.3">
      <c r="A3760">
        <v>3761</v>
      </c>
      <c r="B3760">
        <v>29</v>
      </c>
      <c r="C3760" t="s">
        <v>13</v>
      </c>
      <c r="D3760" t="s">
        <v>210</v>
      </c>
      <c r="E3760" t="s">
        <v>212</v>
      </c>
      <c r="F3760">
        <v>1</v>
      </c>
      <c r="G3760" s="1">
        <v>30000</v>
      </c>
      <c r="H3760" t="s">
        <v>11</v>
      </c>
      <c r="I3760" t="s">
        <v>35</v>
      </c>
    </row>
    <row r="3761" spans="1:9" x14ac:dyDescent="0.3">
      <c r="A3761">
        <v>3762</v>
      </c>
      <c r="B3761">
        <v>44</v>
      </c>
      <c r="C3761" t="s">
        <v>8</v>
      </c>
      <c r="D3761" t="s">
        <v>18</v>
      </c>
      <c r="E3761" t="s">
        <v>60</v>
      </c>
      <c r="F3761">
        <v>16</v>
      </c>
      <c r="G3761" s="1">
        <v>160000</v>
      </c>
      <c r="H3761" t="s">
        <v>11</v>
      </c>
      <c r="I3761" t="s">
        <v>12</v>
      </c>
    </row>
    <row r="3762" spans="1:9" x14ac:dyDescent="0.3">
      <c r="A3762">
        <v>3763</v>
      </c>
      <c r="B3762">
        <v>26</v>
      </c>
      <c r="C3762" t="s">
        <v>8</v>
      </c>
      <c r="D3762" t="s">
        <v>9</v>
      </c>
      <c r="E3762" t="s">
        <v>34</v>
      </c>
      <c r="F3762">
        <v>3</v>
      </c>
      <c r="G3762" s="1">
        <v>60000</v>
      </c>
      <c r="H3762" t="s">
        <v>32</v>
      </c>
      <c r="I3762" t="s">
        <v>12</v>
      </c>
    </row>
    <row r="3763" spans="1:9" x14ac:dyDescent="0.3">
      <c r="A3763">
        <v>3764</v>
      </c>
      <c r="B3763">
        <v>27</v>
      </c>
      <c r="C3763" t="s">
        <v>8</v>
      </c>
      <c r="D3763" t="s">
        <v>9</v>
      </c>
      <c r="E3763" t="s">
        <v>10</v>
      </c>
      <c r="F3763">
        <v>3</v>
      </c>
      <c r="G3763" s="1">
        <v>60000</v>
      </c>
      <c r="H3763" t="s">
        <v>11</v>
      </c>
      <c r="I3763" t="s">
        <v>23</v>
      </c>
    </row>
    <row r="3764" spans="1:9" x14ac:dyDescent="0.3">
      <c r="A3764">
        <v>3765</v>
      </c>
      <c r="B3764">
        <v>38</v>
      </c>
      <c r="C3764" t="s">
        <v>13</v>
      </c>
      <c r="D3764" t="s">
        <v>14</v>
      </c>
      <c r="E3764" t="s">
        <v>42</v>
      </c>
      <c r="F3764">
        <v>9</v>
      </c>
      <c r="G3764" s="1">
        <v>100000</v>
      </c>
      <c r="H3764" t="s">
        <v>11</v>
      </c>
      <c r="I3764" t="s">
        <v>35</v>
      </c>
    </row>
    <row r="3765" spans="1:9" x14ac:dyDescent="0.3">
      <c r="A3765">
        <v>3766</v>
      </c>
      <c r="B3765">
        <v>44</v>
      </c>
      <c r="C3765" t="s">
        <v>8</v>
      </c>
      <c r="D3765" t="s">
        <v>18</v>
      </c>
      <c r="E3765" t="s">
        <v>60</v>
      </c>
      <c r="F3765">
        <v>15</v>
      </c>
      <c r="G3765" s="1">
        <v>150000</v>
      </c>
      <c r="H3765" t="s">
        <v>16</v>
      </c>
      <c r="I3765" t="s">
        <v>23</v>
      </c>
    </row>
    <row r="3766" spans="1:9" x14ac:dyDescent="0.3">
      <c r="A3766">
        <v>3767</v>
      </c>
      <c r="B3766">
        <v>30</v>
      </c>
      <c r="C3766" t="s">
        <v>13</v>
      </c>
      <c r="D3766" t="s">
        <v>9</v>
      </c>
      <c r="E3766" t="s">
        <v>211</v>
      </c>
      <c r="F3766">
        <v>4</v>
      </c>
      <c r="G3766" s="1">
        <v>55000</v>
      </c>
      <c r="H3766" t="s">
        <v>20</v>
      </c>
      <c r="I3766" t="s">
        <v>23</v>
      </c>
    </row>
    <row r="3767" spans="1:9" x14ac:dyDescent="0.3">
      <c r="A3767">
        <v>3768</v>
      </c>
      <c r="B3767">
        <v>23</v>
      </c>
      <c r="C3767" t="s">
        <v>8</v>
      </c>
      <c r="D3767" t="s">
        <v>210</v>
      </c>
      <c r="E3767" t="s">
        <v>212</v>
      </c>
      <c r="F3767">
        <v>1</v>
      </c>
      <c r="G3767" s="1">
        <v>30000</v>
      </c>
      <c r="H3767" t="s">
        <v>20</v>
      </c>
      <c r="I3767" t="s">
        <v>23</v>
      </c>
    </row>
    <row r="3768" spans="1:9" x14ac:dyDescent="0.3">
      <c r="A3768">
        <v>3769</v>
      </c>
      <c r="B3768">
        <v>28</v>
      </c>
      <c r="C3768" t="s">
        <v>13</v>
      </c>
      <c r="D3768" t="s">
        <v>14</v>
      </c>
      <c r="E3768" t="s">
        <v>34</v>
      </c>
      <c r="F3768">
        <v>5</v>
      </c>
      <c r="G3768" s="1">
        <v>70000</v>
      </c>
      <c r="H3768" t="s">
        <v>27</v>
      </c>
      <c r="I3768" t="s">
        <v>30</v>
      </c>
    </row>
    <row r="3769" spans="1:9" x14ac:dyDescent="0.3">
      <c r="A3769">
        <v>3770</v>
      </c>
      <c r="B3769">
        <v>34</v>
      </c>
      <c r="C3769" t="s">
        <v>8</v>
      </c>
      <c r="D3769" t="s">
        <v>9</v>
      </c>
      <c r="E3769" t="s">
        <v>41</v>
      </c>
      <c r="F3769">
        <v>8</v>
      </c>
      <c r="G3769" s="1">
        <v>90000</v>
      </c>
      <c r="H3769" t="s">
        <v>27</v>
      </c>
      <c r="I3769" t="s">
        <v>12</v>
      </c>
    </row>
    <row r="3770" spans="1:9" x14ac:dyDescent="0.3">
      <c r="A3770">
        <v>3771</v>
      </c>
      <c r="B3770">
        <v>25</v>
      </c>
      <c r="C3770" t="s">
        <v>13</v>
      </c>
      <c r="D3770" t="s">
        <v>14</v>
      </c>
      <c r="E3770" t="s">
        <v>29</v>
      </c>
      <c r="F3770">
        <v>2</v>
      </c>
      <c r="G3770" s="1">
        <v>40000</v>
      </c>
      <c r="H3770" t="s">
        <v>20</v>
      </c>
      <c r="I3770" t="s">
        <v>56</v>
      </c>
    </row>
    <row r="3771" spans="1:9" x14ac:dyDescent="0.3">
      <c r="A3771">
        <v>3772</v>
      </c>
      <c r="B3771">
        <v>41</v>
      </c>
      <c r="C3771" t="s">
        <v>8</v>
      </c>
      <c r="D3771" t="s">
        <v>18</v>
      </c>
      <c r="E3771" t="s">
        <v>60</v>
      </c>
      <c r="F3771">
        <v>12</v>
      </c>
      <c r="G3771" s="1">
        <v>130000</v>
      </c>
      <c r="H3771" t="s">
        <v>16</v>
      </c>
      <c r="I3771" t="s">
        <v>12</v>
      </c>
    </row>
    <row r="3772" spans="1:9" x14ac:dyDescent="0.3">
      <c r="A3772">
        <v>3773</v>
      </c>
      <c r="B3772">
        <v>33</v>
      </c>
      <c r="C3772" t="s">
        <v>13</v>
      </c>
      <c r="D3772" t="s">
        <v>9</v>
      </c>
      <c r="E3772" t="s">
        <v>213</v>
      </c>
      <c r="F3772">
        <v>6</v>
      </c>
      <c r="G3772" s="1">
        <v>75000</v>
      </c>
      <c r="H3772" t="s">
        <v>16</v>
      </c>
      <c r="I3772" t="s">
        <v>17</v>
      </c>
    </row>
    <row r="3773" spans="1:9" x14ac:dyDescent="0.3">
      <c r="A3773">
        <v>3774</v>
      </c>
      <c r="B3773">
        <v>26</v>
      </c>
      <c r="C3773" t="s">
        <v>8</v>
      </c>
      <c r="D3773" t="s">
        <v>210</v>
      </c>
      <c r="E3773" t="s">
        <v>212</v>
      </c>
      <c r="F3773">
        <v>2</v>
      </c>
      <c r="G3773" s="1">
        <v>35000</v>
      </c>
      <c r="H3773" t="s">
        <v>32</v>
      </c>
      <c r="I3773" t="s">
        <v>23</v>
      </c>
    </row>
    <row r="3774" spans="1:9" x14ac:dyDescent="0.3">
      <c r="A3774">
        <v>3775</v>
      </c>
      <c r="B3774">
        <v>37</v>
      </c>
      <c r="C3774" t="s">
        <v>13</v>
      </c>
      <c r="D3774" t="s">
        <v>14</v>
      </c>
      <c r="E3774" t="s">
        <v>42</v>
      </c>
      <c r="F3774">
        <v>10</v>
      </c>
      <c r="G3774" s="1">
        <v>110000</v>
      </c>
      <c r="H3774" t="s">
        <v>27</v>
      </c>
      <c r="I3774" t="s">
        <v>12</v>
      </c>
    </row>
    <row r="3775" spans="1:9" x14ac:dyDescent="0.3">
      <c r="A3775">
        <v>3776</v>
      </c>
      <c r="B3775">
        <v>29</v>
      </c>
      <c r="C3775" t="s">
        <v>8</v>
      </c>
      <c r="D3775" t="s">
        <v>9</v>
      </c>
      <c r="E3775" t="s">
        <v>10</v>
      </c>
      <c r="F3775">
        <v>4</v>
      </c>
      <c r="G3775" s="1">
        <v>65000</v>
      </c>
      <c r="H3775" t="s">
        <v>20</v>
      </c>
      <c r="I3775" t="s">
        <v>12</v>
      </c>
    </row>
    <row r="3776" spans="1:9" x14ac:dyDescent="0.3">
      <c r="A3776">
        <v>3777</v>
      </c>
      <c r="B3776">
        <v>46</v>
      </c>
      <c r="C3776" t="s">
        <v>8</v>
      </c>
      <c r="D3776" t="s">
        <v>18</v>
      </c>
      <c r="E3776" t="s">
        <v>60</v>
      </c>
      <c r="F3776">
        <v>18</v>
      </c>
      <c r="G3776" s="1">
        <v>180000</v>
      </c>
      <c r="H3776" t="s">
        <v>11</v>
      </c>
      <c r="I3776" t="s">
        <v>12</v>
      </c>
    </row>
    <row r="3777" spans="1:9" x14ac:dyDescent="0.3">
      <c r="A3777">
        <v>3778</v>
      </c>
      <c r="B3777">
        <v>26</v>
      </c>
      <c r="C3777" t="s">
        <v>13</v>
      </c>
      <c r="D3777" t="s">
        <v>9</v>
      </c>
      <c r="E3777" t="s">
        <v>110</v>
      </c>
      <c r="F3777">
        <v>1</v>
      </c>
      <c r="G3777" s="1">
        <v>35000</v>
      </c>
      <c r="H3777" t="s">
        <v>16</v>
      </c>
      <c r="I3777" t="s">
        <v>17</v>
      </c>
    </row>
    <row r="3778" spans="1:9" x14ac:dyDescent="0.3">
      <c r="A3778">
        <v>3779</v>
      </c>
      <c r="B3778">
        <v>39</v>
      </c>
      <c r="C3778" t="s">
        <v>13</v>
      </c>
      <c r="D3778" t="s">
        <v>14</v>
      </c>
      <c r="E3778" t="s">
        <v>213</v>
      </c>
      <c r="F3778">
        <v>11</v>
      </c>
      <c r="G3778" s="1">
        <v>120000</v>
      </c>
      <c r="H3778" t="s">
        <v>16</v>
      </c>
      <c r="I3778" t="s">
        <v>12</v>
      </c>
    </row>
    <row r="3779" spans="1:9" x14ac:dyDescent="0.3">
      <c r="A3779">
        <v>3780</v>
      </c>
      <c r="B3779">
        <v>32</v>
      </c>
      <c r="C3779" t="s">
        <v>8</v>
      </c>
      <c r="D3779" t="s">
        <v>9</v>
      </c>
      <c r="E3779" t="s">
        <v>41</v>
      </c>
      <c r="F3779">
        <v>6</v>
      </c>
      <c r="G3779" s="1">
        <v>75000</v>
      </c>
      <c r="H3779" t="s">
        <v>27</v>
      </c>
      <c r="I3779" t="s">
        <v>12</v>
      </c>
    </row>
    <row r="3780" spans="1:9" x14ac:dyDescent="0.3">
      <c r="A3780">
        <v>3781</v>
      </c>
      <c r="B3780">
        <v>28</v>
      </c>
      <c r="C3780" t="s">
        <v>13</v>
      </c>
      <c r="D3780" t="s">
        <v>210</v>
      </c>
      <c r="E3780" t="s">
        <v>212</v>
      </c>
      <c r="F3780">
        <v>1</v>
      </c>
      <c r="G3780" s="1">
        <v>30000</v>
      </c>
      <c r="H3780" t="s">
        <v>16</v>
      </c>
      <c r="I3780" t="s">
        <v>17</v>
      </c>
    </row>
    <row r="3781" spans="1:9" x14ac:dyDescent="0.3">
      <c r="A3781">
        <v>3782</v>
      </c>
      <c r="B3781">
        <v>43</v>
      </c>
      <c r="C3781" t="s">
        <v>8</v>
      </c>
      <c r="D3781" t="s">
        <v>18</v>
      </c>
      <c r="E3781" t="s">
        <v>60</v>
      </c>
      <c r="F3781">
        <v>16</v>
      </c>
      <c r="G3781" s="1">
        <v>160000</v>
      </c>
      <c r="H3781" t="s">
        <v>32</v>
      </c>
      <c r="I3781" t="s">
        <v>23</v>
      </c>
    </row>
    <row r="3782" spans="1:9" x14ac:dyDescent="0.3">
      <c r="A3782">
        <v>3783</v>
      </c>
      <c r="B3782">
        <v>27</v>
      </c>
      <c r="C3782" t="s">
        <v>8</v>
      </c>
      <c r="D3782" t="s">
        <v>9</v>
      </c>
      <c r="E3782" t="s">
        <v>34</v>
      </c>
      <c r="F3782">
        <v>3</v>
      </c>
      <c r="G3782" s="1">
        <v>60000</v>
      </c>
      <c r="H3782" t="s">
        <v>20</v>
      </c>
      <c r="I3782" t="s">
        <v>23</v>
      </c>
    </row>
    <row r="3783" spans="1:9" x14ac:dyDescent="0.3">
      <c r="A3783">
        <v>3784</v>
      </c>
      <c r="B3783">
        <v>35</v>
      </c>
      <c r="C3783" t="s">
        <v>13</v>
      </c>
      <c r="D3783" t="s">
        <v>14</v>
      </c>
      <c r="E3783" t="s">
        <v>29</v>
      </c>
      <c r="F3783">
        <v>8</v>
      </c>
      <c r="G3783" s="1">
        <v>85000</v>
      </c>
      <c r="H3783" t="s">
        <v>11</v>
      </c>
      <c r="I3783" t="s">
        <v>35</v>
      </c>
    </row>
    <row r="3784" spans="1:9" x14ac:dyDescent="0.3">
      <c r="A3784">
        <v>3785</v>
      </c>
      <c r="B3784">
        <v>30</v>
      </c>
      <c r="C3784" t="s">
        <v>8</v>
      </c>
      <c r="D3784" t="s">
        <v>9</v>
      </c>
      <c r="E3784" t="s">
        <v>41</v>
      </c>
      <c r="F3784">
        <v>5</v>
      </c>
      <c r="G3784" s="1">
        <v>70000</v>
      </c>
      <c r="H3784" t="s">
        <v>16</v>
      </c>
      <c r="I3784" t="s">
        <v>23</v>
      </c>
    </row>
    <row r="3785" spans="1:9" x14ac:dyDescent="0.3">
      <c r="A3785">
        <v>3786</v>
      </c>
      <c r="B3785">
        <v>26</v>
      </c>
      <c r="C3785" t="s">
        <v>13</v>
      </c>
      <c r="D3785" t="s">
        <v>14</v>
      </c>
      <c r="E3785" t="s">
        <v>211</v>
      </c>
      <c r="F3785">
        <v>3</v>
      </c>
      <c r="G3785" s="1">
        <v>50000</v>
      </c>
      <c r="H3785" t="s">
        <v>16</v>
      </c>
      <c r="I3785" t="s">
        <v>39</v>
      </c>
    </row>
    <row r="3786" spans="1:9" x14ac:dyDescent="0.3">
      <c r="A3786">
        <v>3787</v>
      </c>
      <c r="B3786">
        <v>41</v>
      </c>
      <c r="C3786" t="s">
        <v>8</v>
      </c>
      <c r="D3786" t="s">
        <v>18</v>
      </c>
      <c r="E3786" t="s">
        <v>60</v>
      </c>
      <c r="F3786">
        <v>13</v>
      </c>
      <c r="G3786" s="1">
        <v>140000</v>
      </c>
      <c r="H3786" t="s">
        <v>11</v>
      </c>
      <c r="I3786" t="s">
        <v>35</v>
      </c>
    </row>
    <row r="3787" spans="1:9" x14ac:dyDescent="0.3">
      <c r="A3787">
        <v>3788</v>
      </c>
      <c r="B3787">
        <v>33</v>
      </c>
      <c r="C3787" t="s">
        <v>13</v>
      </c>
      <c r="D3787" t="s">
        <v>9</v>
      </c>
      <c r="E3787" t="s">
        <v>213</v>
      </c>
      <c r="F3787">
        <v>6</v>
      </c>
      <c r="G3787" s="1">
        <v>75000</v>
      </c>
      <c r="H3787" t="s">
        <v>11</v>
      </c>
      <c r="I3787" t="s">
        <v>12</v>
      </c>
    </row>
    <row r="3788" spans="1:9" x14ac:dyDescent="0.3">
      <c r="A3788">
        <v>3789</v>
      </c>
      <c r="B3788">
        <v>27</v>
      </c>
      <c r="C3788" t="s">
        <v>8</v>
      </c>
      <c r="D3788" t="s">
        <v>210</v>
      </c>
      <c r="E3788" t="s">
        <v>212</v>
      </c>
      <c r="F3788">
        <v>2</v>
      </c>
      <c r="G3788" s="1">
        <v>35000</v>
      </c>
      <c r="H3788" t="s">
        <v>27</v>
      </c>
      <c r="I3788" t="s">
        <v>12</v>
      </c>
    </row>
    <row r="3789" spans="1:9" x14ac:dyDescent="0.3">
      <c r="A3789">
        <v>3790</v>
      </c>
      <c r="B3789">
        <v>38</v>
      </c>
      <c r="C3789" t="s">
        <v>13</v>
      </c>
      <c r="D3789" t="s">
        <v>14</v>
      </c>
      <c r="E3789" t="s">
        <v>42</v>
      </c>
      <c r="F3789">
        <v>10</v>
      </c>
      <c r="G3789" s="1">
        <v>110000</v>
      </c>
      <c r="H3789" t="s">
        <v>16</v>
      </c>
      <c r="I3789" t="s">
        <v>12</v>
      </c>
    </row>
    <row r="3790" spans="1:9" x14ac:dyDescent="0.3">
      <c r="A3790">
        <v>3791</v>
      </c>
      <c r="B3790">
        <v>29</v>
      </c>
      <c r="C3790" t="s">
        <v>8</v>
      </c>
      <c r="D3790" t="s">
        <v>9</v>
      </c>
      <c r="E3790" t="s">
        <v>10</v>
      </c>
      <c r="F3790">
        <v>4</v>
      </c>
      <c r="G3790" s="1">
        <v>65000</v>
      </c>
      <c r="H3790" t="s">
        <v>20</v>
      </c>
      <c r="I3790" t="s">
        <v>23</v>
      </c>
    </row>
    <row r="3791" spans="1:9" x14ac:dyDescent="0.3">
      <c r="A3791">
        <v>3792</v>
      </c>
      <c r="B3791">
        <v>46</v>
      </c>
      <c r="C3791" t="s">
        <v>8</v>
      </c>
      <c r="D3791" t="s">
        <v>18</v>
      </c>
      <c r="E3791" t="s">
        <v>60</v>
      </c>
      <c r="F3791">
        <v>18</v>
      </c>
      <c r="G3791" s="1">
        <v>180000</v>
      </c>
      <c r="H3791" t="s">
        <v>20</v>
      </c>
      <c r="I3791" t="s">
        <v>12</v>
      </c>
    </row>
    <row r="3792" spans="1:9" x14ac:dyDescent="0.3">
      <c r="A3792">
        <v>3793</v>
      </c>
      <c r="B3792">
        <v>26</v>
      </c>
      <c r="C3792" t="s">
        <v>13</v>
      </c>
      <c r="D3792" t="s">
        <v>9</v>
      </c>
      <c r="E3792" t="s">
        <v>110</v>
      </c>
      <c r="F3792">
        <v>1</v>
      </c>
      <c r="G3792" s="1">
        <v>35000</v>
      </c>
      <c r="H3792" t="s">
        <v>32</v>
      </c>
      <c r="I3792" t="s">
        <v>12</v>
      </c>
    </row>
    <row r="3793" spans="1:9" x14ac:dyDescent="0.3">
      <c r="A3793">
        <v>3794</v>
      </c>
      <c r="B3793">
        <v>39</v>
      </c>
      <c r="C3793" t="s">
        <v>13</v>
      </c>
      <c r="D3793" t="s">
        <v>14</v>
      </c>
      <c r="E3793" t="s">
        <v>213</v>
      </c>
      <c r="F3793">
        <v>11</v>
      </c>
      <c r="G3793" s="1">
        <v>120000</v>
      </c>
      <c r="H3793" t="s">
        <v>16</v>
      </c>
      <c r="I3793" t="s">
        <v>12</v>
      </c>
    </row>
    <row r="3794" spans="1:9" x14ac:dyDescent="0.3">
      <c r="A3794">
        <v>3795</v>
      </c>
      <c r="B3794">
        <v>32</v>
      </c>
      <c r="C3794" t="s">
        <v>8</v>
      </c>
      <c r="D3794" t="s">
        <v>9</v>
      </c>
      <c r="E3794" t="s">
        <v>41</v>
      </c>
      <c r="F3794">
        <v>6</v>
      </c>
      <c r="G3794" s="1">
        <v>75000</v>
      </c>
      <c r="H3794" t="s">
        <v>27</v>
      </c>
      <c r="I3794" t="s">
        <v>30</v>
      </c>
    </row>
    <row r="3795" spans="1:9" x14ac:dyDescent="0.3">
      <c r="A3795">
        <v>3796</v>
      </c>
      <c r="B3795">
        <v>28</v>
      </c>
      <c r="C3795" t="s">
        <v>13</v>
      </c>
      <c r="D3795" t="s">
        <v>210</v>
      </c>
      <c r="E3795" t="s">
        <v>212</v>
      </c>
      <c r="F3795">
        <v>1</v>
      </c>
      <c r="G3795" s="1">
        <v>30000</v>
      </c>
      <c r="H3795" t="s">
        <v>27</v>
      </c>
      <c r="I3795" t="s">
        <v>30</v>
      </c>
    </row>
    <row r="3796" spans="1:9" x14ac:dyDescent="0.3">
      <c r="A3796">
        <v>3797</v>
      </c>
      <c r="B3796">
        <v>43</v>
      </c>
      <c r="C3796" t="s">
        <v>8</v>
      </c>
      <c r="D3796" t="s">
        <v>18</v>
      </c>
      <c r="E3796" t="s">
        <v>60</v>
      </c>
      <c r="F3796">
        <v>16</v>
      </c>
      <c r="G3796" s="1">
        <v>160000</v>
      </c>
      <c r="H3796" t="s">
        <v>32</v>
      </c>
      <c r="I3796" t="s">
        <v>33</v>
      </c>
    </row>
    <row r="3797" spans="1:9" x14ac:dyDescent="0.3">
      <c r="A3797">
        <v>3798</v>
      </c>
      <c r="B3797">
        <v>27</v>
      </c>
      <c r="C3797" t="s">
        <v>8</v>
      </c>
      <c r="D3797" t="s">
        <v>9</v>
      </c>
      <c r="E3797" t="s">
        <v>34</v>
      </c>
      <c r="F3797">
        <v>3</v>
      </c>
      <c r="G3797" s="1">
        <v>60000</v>
      </c>
      <c r="H3797" t="s">
        <v>11</v>
      </c>
      <c r="I3797" t="s">
        <v>35</v>
      </c>
    </row>
    <row r="3798" spans="1:9" x14ac:dyDescent="0.3">
      <c r="A3798">
        <v>3799</v>
      </c>
      <c r="B3798">
        <v>35</v>
      </c>
      <c r="C3798" t="s">
        <v>13</v>
      </c>
      <c r="D3798" t="s">
        <v>14</v>
      </c>
      <c r="E3798" t="s">
        <v>29</v>
      </c>
      <c r="F3798">
        <v>8</v>
      </c>
      <c r="G3798" s="1">
        <v>85000</v>
      </c>
      <c r="H3798" t="s">
        <v>16</v>
      </c>
      <c r="I3798" t="s">
        <v>23</v>
      </c>
    </row>
    <row r="3799" spans="1:9" x14ac:dyDescent="0.3">
      <c r="A3799">
        <v>3800</v>
      </c>
      <c r="B3799">
        <v>30</v>
      </c>
      <c r="C3799" t="s">
        <v>8</v>
      </c>
      <c r="D3799" t="s">
        <v>9</v>
      </c>
      <c r="E3799" t="s">
        <v>41</v>
      </c>
      <c r="F3799">
        <v>5</v>
      </c>
      <c r="G3799" s="1">
        <v>70000</v>
      </c>
      <c r="H3799" t="s">
        <v>16</v>
      </c>
      <c r="I3799" t="s">
        <v>39</v>
      </c>
    </row>
    <row r="3800" spans="1:9" x14ac:dyDescent="0.3">
      <c r="A3800">
        <v>3801</v>
      </c>
      <c r="B3800">
        <v>26</v>
      </c>
      <c r="C3800" t="s">
        <v>13</v>
      </c>
      <c r="D3800" t="s">
        <v>14</v>
      </c>
      <c r="E3800" t="s">
        <v>211</v>
      </c>
      <c r="F3800">
        <v>3</v>
      </c>
      <c r="G3800" s="1">
        <v>50000</v>
      </c>
      <c r="H3800" t="s">
        <v>11</v>
      </c>
      <c r="I3800" t="s">
        <v>35</v>
      </c>
    </row>
    <row r="3801" spans="1:9" x14ac:dyDescent="0.3">
      <c r="A3801">
        <v>3802</v>
      </c>
      <c r="B3801">
        <v>41</v>
      </c>
      <c r="C3801" t="s">
        <v>8</v>
      </c>
      <c r="D3801" t="s">
        <v>18</v>
      </c>
      <c r="E3801" t="s">
        <v>60</v>
      </c>
      <c r="F3801">
        <v>13</v>
      </c>
      <c r="G3801" s="1">
        <v>140000</v>
      </c>
      <c r="H3801" t="s">
        <v>16</v>
      </c>
      <c r="I3801" t="s">
        <v>17</v>
      </c>
    </row>
    <row r="3802" spans="1:9" x14ac:dyDescent="0.3">
      <c r="A3802">
        <v>3803</v>
      </c>
      <c r="B3802">
        <v>33</v>
      </c>
      <c r="C3802" t="s">
        <v>13</v>
      </c>
      <c r="D3802" t="s">
        <v>9</v>
      </c>
      <c r="E3802" t="s">
        <v>213</v>
      </c>
      <c r="F3802">
        <v>6</v>
      </c>
      <c r="G3802" s="1">
        <v>75000</v>
      </c>
      <c r="H3802" t="s">
        <v>16</v>
      </c>
      <c r="I3802" t="s">
        <v>23</v>
      </c>
    </row>
    <row r="3803" spans="1:9" x14ac:dyDescent="0.3">
      <c r="A3803">
        <v>3804</v>
      </c>
      <c r="B3803">
        <v>27</v>
      </c>
      <c r="C3803" t="s">
        <v>8</v>
      </c>
      <c r="D3803" t="s">
        <v>210</v>
      </c>
      <c r="E3803" t="s">
        <v>212</v>
      </c>
      <c r="F3803">
        <v>2</v>
      </c>
      <c r="G3803" s="1">
        <v>35000</v>
      </c>
      <c r="H3803" t="s">
        <v>16</v>
      </c>
      <c r="I3803" t="s">
        <v>39</v>
      </c>
    </row>
    <row r="3804" spans="1:9" x14ac:dyDescent="0.3">
      <c r="A3804">
        <v>3805</v>
      </c>
      <c r="B3804">
        <v>38</v>
      </c>
      <c r="C3804" t="s">
        <v>13</v>
      </c>
      <c r="D3804" t="s">
        <v>14</v>
      </c>
      <c r="E3804" t="s">
        <v>42</v>
      </c>
      <c r="F3804">
        <v>10</v>
      </c>
      <c r="G3804" s="1">
        <v>110000</v>
      </c>
      <c r="H3804" t="s">
        <v>16</v>
      </c>
      <c r="I3804" t="s">
        <v>39</v>
      </c>
    </row>
    <row r="3805" spans="1:9" x14ac:dyDescent="0.3">
      <c r="A3805">
        <v>3806</v>
      </c>
      <c r="B3805">
        <v>29</v>
      </c>
      <c r="C3805" t="s">
        <v>8</v>
      </c>
      <c r="D3805" t="s">
        <v>9</v>
      </c>
      <c r="E3805" t="s">
        <v>10</v>
      </c>
      <c r="F3805">
        <v>4</v>
      </c>
      <c r="G3805" s="1">
        <v>65000</v>
      </c>
      <c r="H3805" t="s">
        <v>11</v>
      </c>
      <c r="I3805" t="s">
        <v>44</v>
      </c>
    </row>
    <row r="3806" spans="1:9" x14ac:dyDescent="0.3">
      <c r="A3806">
        <v>3807</v>
      </c>
      <c r="B3806">
        <v>46</v>
      </c>
      <c r="C3806" t="s">
        <v>8</v>
      </c>
      <c r="D3806" t="s">
        <v>18</v>
      </c>
      <c r="E3806" t="s">
        <v>60</v>
      </c>
      <c r="F3806">
        <v>18</v>
      </c>
      <c r="G3806" s="1">
        <v>180000</v>
      </c>
      <c r="H3806" t="s">
        <v>20</v>
      </c>
      <c r="I3806" t="s">
        <v>56</v>
      </c>
    </row>
    <row r="3807" spans="1:9" x14ac:dyDescent="0.3">
      <c r="A3807">
        <v>3808</v>
      </c>
      <c r="B3807">
        <v>26</v>
      </c>
      <c r="C3807" t="s">
        <v>13</v>
      </c>
      <c r="D3807" t="s">
        <v>9</v>
      </c>
      <c r="E3807" t="s">
        <v>110</v>
      </c>
      <c r="F3807">
        <v>1</v>
      </c>
      <c r="G3807" s="1">
        <v>35000</v>
      </c>
      <c r="H3807" t="s">
        <v>27</v>
      </c>
      <c r="I3807" t="s">
        <v>30</v>
      </c>
    </row>
    <row r="3808" spans="1:9" x14ac:dyDescent="0.3">
      <c r="A3808">
        <v>3809</v>
      </c>
      <c r="B3808">
        <v>39</v>
      </c>
      <c r="C3808" t="s">
        <v>13</v>
      </c>
      <c r="D3808" t="s">
        <v>14</v>
      </c>
      <c r="E3808" t="s">
        <v>213</v>
      </c>
      <c r="F3808">
        <v>11</v>
      </c>
      <c r="G3808" s="1">
        <v>120000</v>
      </c>
      <c r="H3808" t="s">
        <v>16</v>
      </c>
      <c r="I3808" t="s">
        <v>39</v>
      </c>
    </row>
    <row r="3809" spans="1:9" x14ac:dyDescent="0.3">
      <c r="A3809">
        <v>3810</v>
      </c>
      <c r="B3809">
        <v>32</v>
      </c>
      <c r="C3809" t="s">
        <v>8</v>
      </c>
      <c r="D3809" t="s">
        <v>9</v>
      </c>
      <c r="E3809" t="s">
        <v>41</v>
      </c>
      <c r="F3809">
        <v>6</v>
      </c>
      <c r="G3809" s="1">
        <v>75000</v>
      </c>
      <c r="H3809" t="s">
        <v>11</v>
      </c>
      <c r="I3809" t="s">
        <v>35</v>
      </c>
    </row>
    <row r="3810" spans="1:9" x14ac:dyDescent="0.3">
      <c r="A3810">
        <v>3811</v>
      </c>
      <c r="B3810">
        <v>28</v>
      </c>
      <c r="C3810" t="s">
        <v>13</v>
      </c>
      <c r="D3810" t="s">
        <v>210</v>
      </c>
      <c r="E3810" t="s">
        <v>212</v>
      </c>
      <c r="F3810">
        <v>1</v>
      </c>
      <c r="G3810" s="1">
        <v>30000</v>
      </c>
      <c r="H3810" t="s">
        <v>27</v>
      </c>
      <c r="I3810" t="s">
        <v>12</v>
      </c>
    </row>
    <row r="3811" spans="1:9" x14ac:dyDescent="0.3">
      <c r="A3811">
        <v>3812</v>
      </c>
      <c r="B3811">
        <v>43</v>
      </c>
      <c r="C3811" t="s">
        <v>8</v>
      </c>
      <c r="D3811" t="s">
        <v>18</v>
      </c>
      <c r="E3811" t="s">
        <v>60</v>
      </c>
      <c r="F3811">
        <v>16</v>
      </c>
      <c r="G3811" s="1">
        <v>160000</v>
      </c>
      <c r="H3811" t="s">
        <v>20</v>
      </c>
      <c r="I3811" t="s">
        <v>12</v>
      </c>
    </row>
    <row r="3812" spans="1:9" x14ac:dyDescent="0.3">
      <c r="A3812">
        <v>3813</v>
      </c>
      <c r="B3812">
        <v>27</v>
      </c>
      <c r="C3812" t="s">
        <v>8</v>
      </c>
      <c r="D3812" t="s">
        <v>9</v>
      </c>
      <c r="E3812" t="s">
        <v>34</v>
      </c>
      <c r="F3812">
        <v>3</v>
      </c>
      <c r="G3812" s="1">
        <v>60000</v>
      </c>
      <c r="H3812" t="s">
        <v>27</v>
      </c>
      <c r="I3812" t="s">
        <v>28</v>
      </c>
    </row>
    <row r="3813" spans="1:9" x14ac:dyDescent="0.3">
      <c r="A3813">
        <v>3814</v>
      </c>
      <c r="B3813">
        <v>35</v>
      </c>
      <c r="C3813" t="s">
        <v>13</v>
      </c>
      <c r="D3813" t="s">
        <v>14</v>
      </c>
      <c r="E3813" t="s">
        <v>29</v>
      </c>
      <c r="F3813">
        <v>8</v>
      </c>
      <c r="G3813" s="1">
        <v>85000</v>
      </c>
      <c r="H3813" t="s">
        <v>27</v>
      </c>
      <c r="I3813" t="s">
        <v>28</v>
      </c>
    </row>
    <row r="3814" spans="1:9" x14ac:dyDescent="0.3">
      <c r="A3814">
        <v>3815</v>
      </c>
      <c r="B3814">
        <v>30</v>
      </c>
      <c r="C3814" t="s">
        <v>8</v>
      </c>
      <c r="D3814" t="s">
        <v>9</v>
      </c>
      <c r="E3814" t="s">
        <v>41</v>
      </c>
      <c r="F3814">
        <v>5</v>
      </c>
      <c r="G3814" s="1">
        <v>70000</v>
      </c>
      <c r="H3814" t="s">
        <v>11</v>
      </c>
      <c r="I3814" t="s">
        <v>44</v>
      </c>
    </row>
    <row r="3815" spans="1:9" x14ac:dyDescent="0.3">
      <c r="A3815">
        <v>3816</v>
      </c>
      <c r="B3815">
        <v>26</v>
      </c>
      <c r="C3815" t="s">
        <v>13</v>
      </c>
      <c r="D3815" t="s">
        <v>14</v>
      </c>
      <c r="E3815" t="s">
        <v>211</v>
      </c>
      <c r="F3815">
        <v>3</v>
      </c>
      <c r="G3815" s="1">
        <v>50000</v>
      </c>
      <c r="H3815" t="s">
        <v>16</v>
      </c>
      <c r="I3815" t="s">
        <v>23</v>
      </c>
    </row>
    <row r="3816" spans="1:9" x14ac:dyDescent="0.3">
      <c r="A3816">
        <v>3817</v>
      </c>
      <c r="B3816">
        <v>41</v>
      </c>
      <c r="C3816" t="s">
        <v>8</v>
      </c>
      <c r="D3816" t="s">
        <v>18</v>
      </c>
      <c r="E3816" t="s">
        <v>60</v>
      </c>
      <c r="F3816">
        <v>13</v>
      </c>
      <c r="G3816" s="1">
        <v>140000</v>
      </c>
      <c r="H3816" t="s">
        <v>11</v>
      </c>
      <c r="I3816" t="s">
        <v>35</v>
      </c>
    </row>
    <row r="3817" spans="1:9" x14ac:dyDescent="0.3">
      <c r="A3817">
        <v>3818</v>
      </c>
      <c r="B3817">
        <v>33</v>
      </c>
      <c r="C3817" t="s">
        <v>13</v>
      </c>
      <c r="D3817" t="s">
        <v>9</v>
      </c>
      <c r="E3817" t="s">
        <v>213</v>
      </c>
      <c r="F3817">
        <v>6</v>
      </c>
      <c r="G3817" s="1">
        <v>75000</v>
      </c>
      <c r="H3817" t="s">
        <v>32</v>
      </c>
      <c r="I3817" t="s">
        <v>33</v>
      </c>
    </row>
    <row r="3818" spans="1:9" x14ac:dyDescent="0.3">
      <c r="A3818">
        <v>3819</v>
      </c>
      <c r="B3818">
        <v>27</v>
      </c>
      <c r="C3818" t="s">
        <v>8</v>
      </c>
      <c r="D3818" t="s">
        <v>210</v>
      </c>
      <c r="E3818" t="s">
        <v>212</v>
      </c>
      <c r="F3818">
        <v>2</v>
      </c>
      <c r="G3818" s="1">
        <v>35000</v>
      </c>
      <c r="H3818" t="s">
        <v>16</v>
      </c>
      <c r="I3818" t="s">
        <v>12</v>
      </c>
    </row>
    <row r="3819" spans="1:9" x14ac:dyDescent="0.3">
      <c r="A3819">
        <v>3820</v>
      </c>
      <c r="B3819">
        <v>38</v>
      </c>
      <c r="C3819" t="s">
        <v>13</v>
      </c>
      <c r="D3819" t="s">
        <v>14</v>
      </c>
      <c r="E3819" t="s">
        <v>42</v>
      </c>
      <c r="F3819">
        <v>10</v>
      </c>
      <c r="G3819" s="1">
        <v>110000</v>
      </c>
      <c r="H3819" t="s">
        <v>32</v>
      </c>
      <c r="I3819" t="s">
        <v>33</v>
      </c>
    </row>
    <row r="3820" spans="1:9" x14ac:dyDescent="0.3">
      <c r="A3820">
        <v>3821</v>
      </c>
      <c r="B3820">
        <v>29</v>
      </c>
      <c r="C3820" t="s">
        <v>8</v>
      </c>
      <c r="D3820" t="s">
        <v>9</v>
      </c>
      <c r="E3820" t="s">
        <v>10</v>
      </c>
      <c r="F3820">
        <v>4</v>
      </c>
      <c r="G3820" s="1">
        <v>65000</v>
      </c>
      <c r="H3820" t="s">
        <v>20</v>
      </c>
      <c r="I3820" t="s">
        <v>23</v>
      </c>
    </row>
    <row r="3821" spans="1:9" x14ac:dyDescent="0.3">
      <c r="A3821">
        <v>3822</v>
      </c>
      <c r="B3821">
        <v>46</v>
      </c>
      <c r="C3821" t="s">
        <v>8</v>
      </c>
      <c r="D3821" t="s">
        <v>18</v>
      </c>
      <c r="E3821" t="s">
        <v>60</v>
      </c>
      <c r="F3821">
        <v>18</v>
      </c>
      <c r="G3821" s="1">
        <v>180000</v>
      </c>
      <c r="H3821" t="s">
        <v>11</v>
      </c>
      <c r="I3821" t="s">
        <v>35</v>
      </c>
    </row>
    <row r="3822" spans="1:9" x14ac:dyDescent="0.3">
      <c r="A3822">
        <v>3823</v>
      </c>
      <c r="B3822">
        <v>26</v>
      </c>
      <c r="C3822" t="s">
        <v>13</v>
      </c>
      <c r="D3822" t="s">
        <v>9</v>
      </c>
      <c r="E3822" t="s">
        <v>110</v>
      </c>
      <c r="F3822">
        <v>1</v>
      </c>
      <c r="G3822" s="1">
        <v>35000</v>
      </c>
      <c r="H3822" t="s">
        <v>32</v>
      </c>
      <c r="I3822" t="s">
        <v>23</v>
      </c>
    </row>
    <row r="3823" spans="1:9" x14ac:dyDescent="0.3">
      <c r="A3823">
        <v>3824</v>
      </c>
      <c r="B3823">
        <v>39</v>
      </c>
      <c r="C3823" t="s">
        <v>13</v>
      </c>
      <c r="D3823" t="s">
        <v>14</v>
      </c>
      <c r="E3823" t="s">
        <v>213</v>
      </c>
      <c r="F3823">
        <v>11</v>
      </c>
      <c r="G3823" s="1">
        <v>120000</v>
      </c>
      <c r="H3823" t="s">
        <v>20</v>
      </c>
      <c r="I3823" t="s">
        <v>23</v>
      </c>
    </row>
    <row r="3824" spans="1:9" x14ac:dyDescent="0.3">
      <c r="A3824">
        <v>3825</v>
      </c>
      <c r="B3824">
        <v>32</v>
      </c>
      <c r="C3824" t="s">
        <v>8</v>
      </c>
      <c r="D3824" t="s">
        <v>9</v>
      </c>
      <c r="E3824" t="s">
        <v>41</v>
      </c>
      <c r="F3824">
        <v>6</v>
      </c>
      <c r="G3824" s="1">
        <v>75000</v>
      </c>
      <c r="H3824" t="s">
        <v>27</v>
      </c>
      <c r="I3824" t="s">
        <v>30</v>
      </c>
    </row>
    <row r="3825" spans="1:9" x14ac:dyDescent="0.3">
      <c r="A3825">
        <v>3826</v>
      </c>
      <c r="B3825">
        <v>28</v>
      </c>
      <c r="C3825" t="s">
        <v>13</v>
      </c>
      <c r="D3825" t="s">
        <v>210</v>
      </c>
      <c r="E3825" t="s">
        <v>212</v>
      </c>
      <c r="F3825">
        <v>1</v>
      </c>
      <c r="G3825" s="1">
        <v>30000</v>
      </c>
      <c r="H3825" t="s">
        <v>27</v>
      </c>
      <c r="I3825" t="s">
        <v>30</v>
      </c>
    </row>
    <row r="3826" spans="1:9" x14ac:dyDescent="0.3">
      <c r="A3826">
        <v>3827</v>
      </c>
      <c r="B3826">
        <v>43</v>
      </c>
      <c r="C3826" t="s">
        <v>8</v>
      </c>
      <c r="D3826" t="s">
        <v>18</v>
      </c>
      <c r="E3826" t="s">
        <v>60</v>
      </c>
      <c r="F3826">
        <v>16</v>
      </c>
      <c r="G3826" s="1">
        <v>160000</v>
      </c>
      <c r="H3826" t="s">
        <v>20</v>
      </c>
      <c r="I3826" t="s">
        <v>23</v>
      </c>
    </row>
    <row r="3827" spans="1:9" x14ac:dyDescent="0.3">
      <c r="A3827">
        <v>3828</v>
      </c>
      <c r="B3827">
        <v>27</v>
      </c>
      <c r="C3827" t="s">
        <v>8</v>
      </c>
      <c r="D3827" t="s">
        <v>9</v>
      </c>
      <c r="E3827" t="s">
        <v>34</v>
      </c>
      <c r="F3827">
        <v>3</v>
      </c>
      <c r="G3827" s="1">
        <v>60000</v>
      </c>
      <c r="H3827" t="s">
        <v>27</v>
      </c>
      <c r="I3827" t="s">
        <v>12</v>
      </c>
    </row>
    <row r="3828" spans="1:9" x14ac:dyDescent="0.3">
      <c r="A3828">
        <v>3829</v>
      </c>
      <c r="B3828">
        <v>35</v>
      </c>
      <c r="C3828" t="s">
        <v>13</v>
      </c>
      <c r="D3828" t="s">
        <v>14</v>
      </c>
      <c r="E3828" t="s">
        <v>29</v>
      </c>
      <c r="F3828">
        <v>8</v>
      </c>
      <c r="G3828" s="1">
        <v>85000</v>
      </c>
      <c r="H3828" t="s">
        <v>20</v>
      </c>
      <c r="I3828" t="s">
        <v>56</v>
      </c>
    </row>
    <row r="3829" spans="1:9" x14ac:dyDescent="0.3">
      <c r="A3829">
        <v>3830</v>
      </c>
      <c r="B3829">
        <v>30</v>
      </c>
      <c r="C3829" t="s">
        <v>8</v>
      </c>
      <c r="D3829" t="s">
        <v>9</v>
      </c>
      <c r="E3829" t="s">
        <v>41</v>
      </c>
      <c r="F3829">
        <v>5</v>
      </c>
      <c r="G3829" s="1">
        <v>70000</v>
      </c>
      <c r="H3829" t="s">
        <v>20</v>
      </c>
      <c r="I3829" t="s">
        <v>12</v>
      </c>
    </row>
    <row r="3830" spans="1:9" x14ac:dyDescent="0.3">
      <c r="A3830">
        <v>3831</v>
      </c>
      <c r="B3830">
        <v>26</v>
      </c>
      <c r="C3830" t="s">
        <v>13</v>
      </c>
      <c r="D3830" t="s">
        <v>14</v>
      </c>
      <c r="E3830" t="s">
        <v>211</v>
      </c>
      <c r="F3830">
        <v>3</v>
      </c>
      <c r="G3830" s="1">
        <v>50000</v>
      </c>
      <c r="H3830" t="s">
        <v>27</v>
      </c>
      <c r="I3830" t="s">
        <v>28</v>
      </c>
    </row>
    <row r="3831" spans="1:9" x14ac:dyDescent="0.3">
      <c r="A3831">
        <v>3832</v>
      </c>
      <c r="B3831">
        <v>41</v>
      </c>
      <c r="C3831" t="s">
        <v>8</v>
      </c>
      <c r="D3831" t="s">
        <v>18</v>
      </c>
      <c r="E3831" t="s">
        <v>60</v>
      </c>
      <c r="F3831">
        <v>13</v>
      </c>
      <c r="G3831" s="1">
        <v>140000</v>
      </c>
      <c r="H3831" t="s">
        <v>11</v>
      </c>
      <c r="I3831" t="s">
        <v>35</v>
      </c>
    </row>
    <row r="3832" spans="1:9" x14ac:dyDescent="0.3">
      <c r="A3832">
        <v>3833</v>
      </c>
      <c r="B3832">
        <v>33</v>
      </c>
      <c r="C3832" t="s">
        <v>13</v>
      </c>
      <c r="D3832" t="s">
        <v>9</v>
      </c>
      <c r="E3832" t="s">
        <v>213</v>
      </c>
      <c r="F3832">
        <v>6</v>
      </c>
      <c r="G3832" s="1">
        <v>75000</v>
      </c>
      <c r="H3832" t="s">
        <v>20</v>
      </c>
      <c r="I3832" t="s">
        <v>12</v>
      </c>
    </row>
    <row r="3833" spans="1:9" x14ac:dyDescent="0.3">
      <c r="A3833">
        <v>3834</v>
      </c>
      <c r="B3833">
        <v>27</v>
      </c>
      <c r="C3833" t="s">
        <v>8</v>
      </c>
      <c r="D3833" t="s">
        <v>210</v>
      </c>
      <c r="E3833" t="s">
        <v>212</v>
      </c>
      <c r="F3833">
        <v>2</v>
      </c>
      <c r="G3833" s="1">
        <v>35000</v>
      </c>
      <c r="H3833" t="s">
        <v>32</v>
      </c>
      <c r="I3833" t="s">
        <v>33</v>
      </c>
    </row>
    <row r="3834" spans="1:9" x14ac:dyDescent="0.3">
      <c r="A3834">
        <v>3835</v>
      </c>
      <c r="B3834">
        <v>38</v>
      </c>
      <c r="C3834" t="s">
        <v>13</v>
      </c>
      <c r="D3834" t="s">
        <v>14</v>
      </c>
      <c r="E3834" t="s">
        <v>42</v>
      </c>
      <c r="F3834">
        <v>10</v>
      </c>
      <c r="G3834" s="1">
        <v>110000</v>
      </c>
      <c r="H3834" t="s">
        <v>16</v>
      </c>
      <c r="I3834" t="s">
        <v>39</v>
      </c>
    </row>
    <row r="3835" spans="1:9" x14ac:dyDescent="0.3">
      <c r="A3835">
        <v>3836</v>
      </c>
      <c r="B3835">
        <v>29</v>
      </c>
      <c r="C3835" t="s">
        <v>8</v>
      </c>
      <c r="D3835" t="s">
        <v>9</v>
      </c>
      <c r="E3835" t="s">
        <v>10</v>
      </c>
      <c r="F3835">
        <v>4</v>
      </c>
      <c r="G3835" s="1">
        <v>65000</v>
      </c>
      <c r="H3835" t="s">
        <v>32</v>
      </c>
      <c r="I3835" t="s">
        <v>23</v>
      </c>
    </row>
    <row r="3836" spans="1:9" x14ac:dyDescent="0.3">
      <c r="A3836">
        <v>3837</v>
      </c>
      <c r="B3836">
        <v>46</v>
      </c>
      <c r="C3836" t="s">
        <v>8</v>
      </c>
      <c r="D3836" t="s">
        <v>18</v>
      </c>
      <c r="E3836" t="s">
        <v>60</v>
      </c>
      <c r="F3836">
        <v>18</v>
      </c>
      <c r="G3836" s="1">
        <v>180000</v>
      </c>
      <c r="H3836" t="s">
        <v>32</v>
      </c>
      <c r="I3836" t="s">
        <v>12</v>
      </c>
    </row>
    <row r="3837" spans="1:9" x14ac:dyDescent="0.3">
      <c r="A3837">
        <v>3838</v>
      </c>
      <c r="B3837">
        <v>26</v>
      </c>
      <c r="C3837" t="s">
        <v>13</v>
      </c>
      <c r="D3837" t="s">
        <v>9</v>
      </c>
      <c r="E3837" t="s">
        <v>110</v>
      </c>
      <c r="F3837">
        <v>1</v>
      </c>
      <c r="G3837" s="1">
        <v>35000</v>
      </c>
      <c r="H3837" t="s">
        <v>16</v>
      </c>
      <c r="I3837" t="s">
        <v>23</v>
      </c>
    </row>
    <row r="3838" spans="1:9" x14ac:dyDescent="0.3">
      <c r="A3838">
        <v>3839</v>
      </c>
      <c r="B3838">
        <v>39</v>
      </c>
      <c r="C3838" t="s">
        <v>13</v>
      </c>
      <c r="D3838" t="s">
        <v>14</v>
      </c>
      <c r="E3838" t="s">
        <v>213</v>
      </c>
      <c r="F3838">
        <v>11</v>
      </c>
      <c r="G3838" s="1">
        <v>120000</v>
      </c>
      <c r="H3838" t="s">
        <v>20</v>
      </c>
      <c r="I3838" t="s">
        <v>56</v>
      </c>
    </row>
    <row r="3839" spans="1:9" x14ac:dyDescent="0.3">
      <c r="A3839">
        <v>3840</v>
      </c>
      <c r="B3839">
        <v>32</v>
      </c>
      <c r="C3839" t="s">
        <v>8</v>
      </c>
      <c r="D3839" t="s">
        <v>9</v>
      </c>
      <c r="E3839" t="s">
        <v>41</v>
      </c>
      <c r="F3839">
        <v>6</v>
      </c>
      <c r="G3839" s="1">
        <v>75000</v>
      </c>
      <c r="H3839" t="s">
        <v>16</v>
      </c>
      <c r="I3839" t="s">
        <v>23</v>
      </c>
    </row>
    <row r="3840" spans="1:9" x14ac:dyDescent="0.3">
      <c r="A3840">
        <v>3841</v>
      </c>
      <c r="B3840">
        <v>28</v>
      </c>
      <c r="C3840" t="s">
        <v>13</v>
      </c>
      <c r="D3840" t="s">
        <v>210</v>
      </c>
      <c r="E3840" t="s">
        <v>212</v>
      </c>
      <c r="F3840">
        <v>1</v>
      </c>
      <c r="G3840" s="1">
        <v>30000</v>
      </c>
      <c r="H3840" t="s">
        <v>32</v>
      </c>
      <c r="I3840" t="s">
        <v>33</v>
      </c>
    </row>
    <row r="3841" spans="1:9" x14ac:dyDescent="0.3">
      <c r="A3841">
        <v>3842</v>
      </c>
      <c r="B3841">
        <v>43</v>
      </c>
      <c r="C3841" t="s">
        <v>8</v>
      </c>
      <c r="D3841" t="s">
        <v>18</v>
      </c>
      <c r="E3841" t="s">
        <v>60</v>
      </c>
      <c r="F3841">
        <v>16</v>
      </c>
      <c r="G3841" s="1">
        <v>160000</v>
      </c>
      <c r="H3841" t="s">
        <v>32</v>
      </c>
      <c r="I3841" t="s">
        <v>12</v>
      </c>
    </row>
    <row r="3842" spans="1:9" x14ac:dyDescent="0.3">
      <c r="A3842">
        <v>3843</v>
      </c>
      <c r="B3842">
        <v>27</v>
      </c>
      <c r="C3842" t="s">
        <v>8</v>
      </c>
      <c r="D3842" t="s">
        <v>9</v>
      </c>
      <c r="E3842" t="s">
        <v>34</v>
      </c>
      <c r="F3842">
        <v>3</v>
      </c>
      <c r="G3842" s="1">
        <v>60000</v>
      </c>
      <c r="H3842" t="s">
        <v>20</v>
      </c>
      <c r="I3842" t="s">
        <v>23</v>
      </c>
    </row>
    <row r="3843" spans="1:9" x14ac:dyDescent="0.3">
      <c r="A3843">
        <v>3844</v>
      </c>
      <c r="B3843">
        <v>35</v>
      </c>
      <c r="C3843" t="s">
        <v>13</v>
      </c>
      <c r="D3843" t="s">
        <v>14</v>
      </c>
      <c r="E3843" t="s">
        <v>29</v>
      </c>
      <c r="F3843">
        <v>8</v>
      </c>
      <c r="G3843" s="1">
        <v>85000</v>
      </c>
      <c r="H3843" t="s">
        <v>11</v>
      </c>
      <c r="I3843" t="s">
        <v>23</v>
      </c>
    </row>
    <row r="3844" spans="1:9" x14ac:dyDescent="0.3">
      <c r="A3844">
        <v>3845</v>
      </c>
      <c r="B3844">
        <v>30</v>
      </c>
      <c r="C3844" t="s">
        <v>8</v>
      </c>
      <c r="D3844" t="s">
        <v>9</v>
      </c>
      <c r="E3844" t="s">
        <v>41</v>
      </c>
      <c r="F3844">
        <v>5</v>
      </c>
      <c r="G3844" s="1">
        <v>70000</v>
      </c>
      <c r="H3844" t="s">
        <v>32</v>
      </c>
      <c r="I3844" t="s">
        <v>33</v>
      </c>
    </row>
    <row r="3845" spans="1:9" x14ac:dyDescent="0.3">
      <c r="A3845">
        <v>3846</v>
      </c>
      <c r="B3845">
        <v>26</v>
      </c>
      <c r="C3845" t="s">
        <v>13</v>
      </c>
      <c r="D3845" t="s">
        <v>14</v>
      </c>
      <c r="E3845" t="s">
        <v>211</v>
      </c>
      <c r="F3845">
        <v>3</v>
      </c>
      <c r="G3845" s="1">
        <v>50000</v>
      </c>
      <c r="H3845" t="s">
        <v>16</v>
      </c>
      <c r="I3845" t="s">
        <v>12</v>
      </c>
    </row>
    <row r="3846" spans="1:9" x14ac:dyDescent="0.3">
      <c r="A3846">
        <v>3847</v>
      </c>
      <c r="B3846">
        <v>41</v>
      </c>
      <c r="C3846" t="s">
        <v>8</v>
      </c>
      <c r="D3846" t="s">
        <v>18</v>
      </c>
      <c r="E3846" t="s">
        <v>60</v>
      </c>
      <c r="F3846">
        <v>13</v>
      </c>
      <c r="G3846" s="1">
        <v>140000</v>
      </c>
      <c r="H3846" t="s">
        <v>32</v>
      </c>
      <c r="I3846" t="s">
        <v>23</v>
      </c>
    </row>
    <row r="3847" spans="1:9" x14ac:dyDescent="0.3">
      <c r="A3847">
        <v>3848</v>
      </c>
      <c r="B3847">
        <v>33</v>
      </c>
      <c r="C3847" t="s">
        <v>13</v>
      </c>
      <c r="D3847" t="s">
        <v>9</v>
      </c>
      <c r="E3847" t="s">
        <v>213</v>
      </c>
      <c r="F3847">
        <v>6</v>
      </c>
      <c r="G3847" s="1">
        <v>75000</v>
      </c>
      <c r="H3847" t="s">
        <v>20</v>
      </c>
      <c r="I3847" t="s">
        <v>23</v>
      </c>
    </row>
    <row r="3848" spans="1:9" x14ac:dyDescent="0.3">
      <c r="A3848">
        <v>3849</v>
      </c>
      <c r="B3848">
        <v>27</v>
      </c>
      <c r="C3848" t="s">
        <v>8</v>
      </c>
      <c r="D3848" t="s">
        <v>210</v>
      </c>
      <c r="E3848" t="s">
        <v>212</v>
      </c>
      <c r="F3848">
        <v>2</v>
      </c>
      <c r="G3848" s="1">
        <v>35000</v>
      </c>
      <c r="H3848" t="s">
        <v>20</v>
      </c>
      <c r="I3848" t="s">
        <v>23</v>
      </c>
    </row>
    <row r="3849" spans="1:9" x14ac:dyDescent="0.3">
      <c r="A3849">
        <v>3850</v>
      </c>
      <c r="B3849">
        <v>38</v>
      </c>
      <c r="C3849" t="s">
        <v>13</v>
      </c>
      <c r="D3849" t="s">
        <v>14</v>
      </c>
      <c r="E3849" t="s">
        <v>42</v>
      </c>
      <c r="F3849">
        <v>10</v>
      </c>
      <c r="G3849" s="1">
        <v>110000</v>
      </c>
      <c r="H3849" t="s">
        <v>11</v>
      </c>
      <c r="I3849" t="s">
        <v>35</v>
      </c>
    </row>
    <row r="3850" spans="1:9" x14ac:dyDescent="0.3">
      <c r="A3850">
        <v>3851</v>
      </c>
      <c r="B3850">
        <v>29</v>
      </c>
      <c r="C3850" t="s">
        <v>8</v>
      </c>
      <c r="D3850" t="s">
        <v>9</v>
      </c>
      <c r="E3850" t="s">
        <v>10</v>
      </c>
      <c r="F3850">
        <v>4</v>
      </c>
      <c r="G3850" s="1">
        <v>65000</v>
      </c>
      <c r="H3850" t="s">
        <v>11</v>
      </c>
      <c r="I3850" t="s">
        <v>12</v>
      </c>
    </row>
    <row r="3851" spans="1:9" x14ac:dyDescent="0.3">
      <c r="A3851">
        <v>3852</v>
      </c>
      <c r="B3851">
        <v>46</v>
      </c>
      <c r="C3851" t="s">
        <v>8</v>
      </c>
      <c r="D3851" t="s">
        <v>18</v>
      </c>
      <c r="E3851" t="s">
        <v>60</v>
      </c>
      <c r="F3851">
        <v>18</v>
      </c>
      <c r="G3851" s="1">
        <v>180000</v>
      </c>
      <c r="H3851" t="s">
        <v>11</v>
      </c>
      <c r="I3851" t="s">
        <v>23</v>
      </c>
    </row>
    <row r="3852" spans="1:9" x14ac:dyDescent="0.3">
      <c r="A3852">
        <v>3853</v>
      </c>
      <c r="B3852">
        <v>26</v>
      </c>
      <c r="C3852" t="s">
        <v>13</v>
      </c>
      <c r="D3852" t="s">
        <v>9</v>
      </c>
      <c r="E3852" t="s">
        <v>110</v>
      </c>
      <c r="F3852">
        <v>1</v>
      </c>
      <c r="G3852" s="1">
        <v>35000</v>
      </c>
      <c r="H3852" t="s">
        <v>32</v>
      </c>
      <c r="I3852" t="s">
        <v>12</v>
      </c>
    </row>
    <row r="3853" spans="1:9" x14ac:dyDescent="0.3">
      <c r="A3853">
        <v>3854</v>
      </c>
      <c r="B3853">
        <v>39</v>
      </c>
      <c r="C3853" t="s">
        <v>13</v>
      </c>
      <c r="D3853" t="s">
        <v>14</v>
      </c>
      <c r="E3853" t="s">
        <v>213</v>
      </c>
      <c r="F3853">
        <v>11</v>
      </c>
      <c r="G3853" s="1">
        <v>120000</v>
      </c>
      <c r="H3853" t="s">
        <v>11</v>
      </c>
      <c r="I3853" t="s">
        <v>23</v>
      </c>
    </row>
    <row r="3854" spans="1:9" x14ac:dyDescent="0.3">
      <c r="A3854">
        <v>3855</v>
      </c>
      <c r="B3854">
        <v>32</v>
      </c>
      <c r="C3854" t="s">
        <v>8</v>
      </c>
      <c r="D3854" t="s">
        <v>9</v>
      </c>
      <c r="E3854" t="s">
        <v>41</v>
      </c>
      <c r="F3854">
        <v>6</v>
      </c>
      <c r="G3854" s="1">
        <v>75000</v>
      </c>
      <c r="H3854" t="s">
        <v>16</v>
      </c>
      <c r="I3854" t="s">
        <v>39</v>
      </c>
    </row>
    <row r="3855" spans="1:9" x14ac:dyDescent="0.3">
      <c r="A3855">
        <v>3856</v>
      </c>
      <c r="B3855">
        <v>28</v>
      </c>
      <c r="C3855" t="s">
        <v>13</v>
      </c>
      <c r="D3855" t="s">
        <v>210</v>
      </c>
      <c r="E3855" t="s">
        <v>212</v>
      </c>
      <c r="F3855">
        <v>1</v>
      </c>
      <c r="G3855" s="1">
        <v>30000</v>
      </c>
      <c r="H3855" t="s">
        <v>11</v>
      </c>
      <c r="I3855" t="s">
        <v>35</v>
      </c>
    </row>
    <row r="3856" spans="1:9" x14ac:dyDescent="0.3">
      <c r="A3856">
        <v>3857</v>
      </c>
      <c r="B3856">
        <v>43</v>
      </c>
      <c r="C3856" t="s">
        <v>8</v>
      </c>
      <c r="D3856" t="s">
        <v>18</v>
      </c>
      <c r="E3856" t="s">
        <v>60</v>
      </c>
      <c r="F3856">
        <v>16</v>
      </c>
      <c r="G3856" s="1">
        <v>160000</v>
      </c>
      <c r="H3856" t="s">
        <v>11</v>
      </c>
      <c r="I3856" t="s">
        <v>35</v>
      </c>
    </row>
    <row r="3857" spans="1:9" x14ac:dyDescent="0.3">
      <c r="A3857">
        <v>3858</v>
      </c>
      <c r="B3857">
        <v>27</v>
      </c>
      <c r="C3857" t="s">
        <v>8</v>
      </c>
      <c r="D3857" t="s">
        <v>9</v>
      </c>
      <c r="E3857" t="s">
        <v>34</v>
      </c>
      <c r="F3857">
        <v>3</v>
      </c>
      <c r="G3857" s="1">
        <v>60000</v>
      </c>
      <c r="H3857" t="s">
        <v>27</v>
      </c>
      <c r="I3857" t="s">
        <v>30</v>
      </c>
    </row>
    <row r="3858" spans="1:9" x14ac:dyDescent="0.3">
      <c r="A3858">
        <v>3859</v>
      </c>
      <c r="B3858">
        <v>35</v>
      </c>
      <c r="C3858" t="s">
        <v>13</v>
      </c>
      <c r="D3858" t="s">
        <v>14</v>
      </c>
      <c r="E3858" t="s">
        <v>29</v>
      </c>
      <c r="F3858">
        <v>8</v>
      </c>
      <c r="G3858" s="1">
        <v>85000</v>
      </c>
      <c r="H3858" t="s">
        <v>27</v>
      </c>
      <c r="I3858" t="s">
        <v>12</v>
      </c>
    </row>
    <row r="3859" spans="1:9" x14ac:dyDescent="0.3">
      <c r="A3859">
        <v>3860</v>
      </c>
      <c r="B3859">
        <v>30</v>
      </c>
      <c r="C3859" t="s">
        <v>8</v>
      </c>
      <c r="D3859" t="s">
        <v>9</v>
      </c>
      <c r="E3859" t="s">
        <v>41</v>
      </c>
      <c r="F3859">
        <v>5</v>
      </c>
      <c r="G3859" s="1">
        <v>70000</v>
      </c>
      <c r="H3859" t="s">
        <v>27</v>
      </c>
      <c r="I3859" t="s">
        <v>30</v>
      </c>
    </row>
    <row r="3860" spans="1:9" x14ac:dyDescent="0.3">
      <c r="A3860">
        <v>3861</v>
      </c>
      <c r="B3860">
        <v>26</v>
      </c>
      <c r="C3860" t="s">
        <v>13</v>
      </c>
      <c r="D3860" t="s">
        <v>14</v>
      </c>
      <c r="E3860" t="s">
        <v>211</v>
      </c>
      <c r="F3860">
        <v>3</v>
      </c>
      <c r="G3860" s="1">
        <v>50000</v>
      </c>
      <c r="H3860" t="s">
        <v>20</v>
      </c>
      <c r="I3860" t="s">
        <v>56</v>
      </c>
    </row>
    <row r="3861" spans="1:9" x14ac:dyDescent="0.3">
      <c r="A3861">
        <v>3862</v>
      </c>
      <c r="B3861">
        <v>41</v>
      </c>
      <c r="C3861" t="s">
        <v>8</v>
      </c>
      <c r="D3861" t="s">
        <v>18</v>
      </c>
      <c r="E3861" t="s">
        <v>60</v>
      </c>
      <c r="F3861">
        <v>13</v>
      </c>
      <c r="G3861" s="1">
        <v>140000</v>
      </c>
      <c r="H3861" t="s">
        <v>20</v>
      </c>
      <c r="I3861" t="s">
        <v>56</v>
      </c>
    </row>
    <row r="3862" spans="1:9" x14ac:dyDescent="0.3">
      <c r="A3862">
        <v>3863</v>
      </c>
      <c r="B3862">
        <v>33</v>
      </c>
      <c r="C3862" t="s">
        <v>13</v>
      </c>
      <c r="D3862" t="s">
        <v>9</v>
      </c>
      <c r="E3862" t="s">
        <v>213</v>
      </c>
      <c r="F3862">
        <v>6</v>
      </c>
      <c r="G3862" s="1">
        <v>75000</v>
      </c>
      <c r="H3862" t="s">
        <v>32</v>
      </c>
      <c r="I3862" t="s">
        <v>33</v>
      </c>
    </row>
    <row r="3863" spans="1:9" x14ac:dyDescent="0.3">
      <c r="A3863">
        <v>3864</v>
      </c>
      <c r="B3863">
        <v>27</v>
      </c>
      <c r="C3863" t="s">
        <v>8</v>
      </c>
      <c r="D3863" t="s">
        <v>210</v>
      </c>
      <c r="E3863" t="s">
        <v>212</v>
      </c>
      <c r="F3863">
        <v>2</v>
      </c>
      <c r="G3863" s="1">
        <v>35000</v>
      </c>
      <c r="H3863" t="s">
        <v>32</v>
      </c>
      <c r="I3863" t="s">
        <v>23</v>
      </c>
    </row>
    <row r="3864" spans="1:9" x14ac:dyDescent="0.3">
      <c r="A3864">
        <v>3865</v>
      </c>
      <c r="B3864">
        <v>38</v>
      </c>
      <c r="C3864" t="s">
        <v>13</v>
      </c>
      <c r="D3864" t="s">
        <v>14</v>
      </c>
      <c r="E3864" t="s">
        <v>42</v>
      </c>
      <c r="F3864">
        <v>10</v>
      </c>
      <c r="G3864" s="1">
        <v>110000</v>
      </c>
      <c r="H3864" t="s">
        <v>20</v>
      </c>
      <c r="I3864" t="s">
        <v>56</v>
      </c>
    </row>
    <row r="3865" spans="1:9" x14ac:dyDescent="0.3">
      <c r="A3865">
        <v>3866</v>
      </c>
      <c r="B3865">
        <v>29</v>
      </c>
      <c r="C3865" t="s">
        <v>8</v>
      </c>
      <c r="D3865" t="s">
        <v>9</v>
      </c>
      <c r="E3865" t="s">
        <v>10</v>
      </c>
      <c r="F3865">
        <v>4</v>
      </c>
      <c r="G3865" s="1">
        <v>65000</v>
      </c>
      <c r="H3865" t="s">
        <v>27</v>
      </c>
      <c r="I3865" t="s">
        <v>30</v>
      </c>
    </row>
    <row r="3866" spans="1:9" x14ac:dyDescent="0.3">
      <c r="A3866">
        <v>3867</v>
      </c>
      <c r="B3866">
        <v>46</v>
      </c>
      <c r="C3866" t="s">
        <v>8</v>
      </c>
      <c r="D3866" t="s">
        <v>18</v>
      </c>
      <c r="E3866" t="s">
        <v>60</v>
      </c>
      <c r="F3866">
        <v>18</v>
      </c>
      <c r="G3866" s="1">
        <v>180000</v>
      </c>
      <c r="H3866" t="s">
        <v>11</v>
      </c>
      <c r="I3866" t="s">
        <v>23</v>
      </c>
    </row>
    <row r="3867" spans="1:9" x14ac:dyDescent="0.3">
      <c r="A3867">
        <v>3868</v>
      </c>
      <c r="B3867">
        <v>26</v>
      </c>
      <c r="C3867" t="s">
        <v>13</v>
      </c>
      <c r="D3867" t="s">
        <v>9</v>
      </c>
      <c r="E3867" t="s">
        <v>110</v>
      </c>
      <c r="F3867">
        <v>1</v>
      </c>
      <c r="G3867" s="1">
        <v>35000</v>
      </c>
      <c r="H3867" t="s">
        <v>20</v>
      </c>
      <c r="I3867" t="s">
        <v>12</v>
      </c>
    </row>
    <row r="3868" spans="1:9" x14ac:dyDescent="0.3">
      <c r="A3868">
        <v>3869</v>
      </c>
      <c r="B3868">
        <v>39</v>
      </c>
      <c r="C3868" t="s">
        <v>13</v>
      </c>
      <c r="D3868" t="s">
        <v>14</v>
      </c>
      <c r="E3868" t="s">
        <v>213</v>
      </c>
      <c r="F3868">
        <v>11</v>
      </c>
      <c r="G3868" s="1">
        <v>120000</v>
      </c>
      <c r="H3868" t="s">
        <v>27</v>
      </c>
      <c r="I3868" t="s">
        <v>28</v>
      </c>
    </row>
    <row r="3869" spans="1:9" x14ac:dyDescent="0.3">
      <c r="A3869">
        <v>3870</v>
      </c>
      <c r="B3869">
        <v>32</v>
      </c>
      <c r="C3869" t="s">
        <v>8</v>
      </c>
      <c r="D3869" t="s">
        <v>9</v>
      </c>
      <c r="E3869" t="s">
        <v>41</v>
      </c>
      <c r="F3869">
        <v>6</v>
      </c>
      <c r="G3869" s="1">
        <v>75000</v>
      </c>
      <c r="H3869" t="s">
        <v>16</v>
      </c>
      <c r="I3869" t="s">
        <v>23</v>
      </c>
    </row>
    <row r="3870" spans="1:9" x14ac:dyDescent="0.3">
      <c r="A3870">
        <v>3871</v>
      </c>
      <c r="B3870">
        <v>28</v>
      </c>
      <c r="C3870" t="s">
        <v>13</v>
      </c>
      <c r="D3870" t="s">
        <v>210</v>
      </c>
      <c r="E3870" t="s">
        <v>212</v>
      </c>
      <c r="F3870">
        <v>1</v>
      </c>
      <c r="G3870" s="1">
        <v>30000</v>
      </c>
      <c r="H3870" t="s">
        <v>16</v>
      </c>
      <c r="I3870" t="s">
        <v>39</v>
      </c>
    </row>
    <row r="3871" spans="1:9" x14ac:dyDescent="0.3">
      <c r="A3871">
        <v>3872</v>
      </c>
      <c r="B3871">
        <v>43</v>
      </c>
      <c r="C3871" t="s">
        <v>8</v>
      </c>
      <c r="D3871" t="s">
        <v>18</v>
      </c>
      <c r="E3871" t="s">
        <v>60</v>
      </c>
      <c r="F3871">
        <v>16</v>
      </c>
      <c r="G3871" s="1">
        <v>160000</v>
      </c>
      <c r="H3871" t="s">
        <v>20</v>
      </c>
      <c r="I3871" t="s">
        <v>23</v>
      </c>
    </row>
    <row r="3872" spans="1:9" x14ac:dyDescent="0.3">
      <c r="A3872">
        <v>3873</v>
      </c>
      <c r="B3872">
        <v>27</v>
      </c>
      <c r="C3872" t="s">
        <v>8</v>
      </c>
      <c r="D3872" t="s">
        <v>9</v>
      </c>
      <c r="E3872" t="s">
        <v>34</v>
      </c>
      <c r="F3872">
        <v>3</v>
      </c>
      <c r="G3872" s="1">
        <v>60000</v>
      </c>
      <c r="H3872" t="s">
        <v>11</v>
      </c>
      <c r="I3872" t="s">
        <v>23</v>
      </c>
    </row>
    <row r="3873" spans="1:9" x14ac:dyDescent="0.3">
      <c r="A3873">
        <v>3874</v>
      </c>
      <c r="B3873">
        <v>35</v>
      </c>
      <c r="C3873" t="s">
        <v>13</v>
      </c>
      <c r="D3873" t="s">
        <v>14</v>
      </c>
      <c r="E3873" t="s">
        <v>29</v>
      </c>
      <c r="F3873">
        <v>8</v>
      </c>
      <c r="G3873" s="1">
        <v>85000</v>
      </c>
      <c r="H3873" t="s">
        <v>11</v>
      </c>
      <c r="I3873" t="s">
        <v>35</v>
      </c>
    </row>
    <row r="3874" spans="1:9" x14ac:dyDescent="0.3">
      <c r="A3874">
        <v>3875</v>
      </c>
      <c r="B3874">
        <v>30</v>
      </c>
      <c r="C3874" t="s">
        <v>8</v>
      </c>
      <c r="D3874" t="s">
        <v>9</v>
      </c>
      <c r="E3874" t="s">
        <v>41</v>
      </c>
      <c r="F3874">
        <v>5</v>
      </c>
      <c r="G3874" s="1">
        <v>70000</v>
      </c>
      <c r="H3874" t="s">
        <v>11</v>
      </c>
      <c r="I3874" t="s">
        <v>35</v>
      </c>
    </row>
    <row r="3875" spans="1:9" x14ac:dyDescent="0.3">
      <c r="A3875">
        <v>3876</v>
      </c>
      <c r="B3875">
        <v>26</v>
      </c>
      <c r="C3875" t="s">
        <v>13</v>
      </c>
      <c r="D3875" t="s">
        <v>14</v>
      </c>
      <c r="E3875" t="s">
        <v>211</v>
      </c>
      <c r="F3875">
        <v>3</v>
      </c>
      <c r="G3875" s="1">
        <v>50000</v>
      </c>
      <c r="H3875" t="s">
        <v>27</v>
      </c>
      <c r="I3875" t="s">
        <v>12</v>
      </c>
    </row>
    <row r="3876" spans="1:9" x14ac:dyDescent="0.3">
      <c r="A3876">
        <v>3877</v>
      </c>
      <c r="B3876">
        <v>41</v>
      </c>
      <c r="C3876" t="s">
        <v>8</v>
      </c>
      <c r="D3876" t="s">
        <v>18</v>
      </c>
      <c r="E3876" t="s">
        <v>60</v>
      </c>
      <c r="F3876">
        <v>13</v>
      </c>
      <c r="G3876" s="1">
        <v>140000</v>
      </c>
      <c r="H3876" t="s">
        <v>20</v>
      </c>
      <c r="I3876" t="s">
        <v>56</v>
      </c>
    </row>
    <row r="3877" spans="1:9" x14ac:dyDescent="0.3">
      <c r="A3877">
        <v>3878</v>
      </c>
      <c r="B3877">
        <v>33</v>
      </c>
      <c r="C3877" t="s">
        <v>13</v>
      </c>
      <c r="D3877" t="s">
        <v>9</v>
      </c>
      <c r="E3877" t="s">
        <v>213</v>
      </c>
      <c r="F3877">
        <v>6</v>
      </c>
      <c r="G3877" s="1">
        <v>75000</v>
      </c>
      <c r="H3877" t="s">
        <v>20</v>
      </c>
      <c r="I3877" t="s">
        <v>12</v>
      </c>
    </row>
    <row r="3878" spans="1:9" x14ac:dyDescent="0.3">
      <c r="A3878">
        <v>3879</v>
      </c>
      <c r="B3878">
        <v>27</v>
      </c>
      <c r="C3878" t="s">
        <v>8</v>
      </c>
      <c r="D3878" t="s">
        <v>210</v>
      </c>
      <c r="E3878" t="s">
        <v>212</v>
      </c>
      <c r="F3878">
        <v>2</v>
      </c>
      <c r="G3878" s="1">
        <v>35000</v>
      </c>
      <c r="H3878" t="s">
        <v>11</v>
      </c>
      <c r="I3878" t="s">
        <v>12</v>
      </c>
    </row>
    <row r="3879" spans="1:9" x14ac:dyDescent="0.3">
      <c r="A3879">
        <v>3880</v>
      </c>
      <c r="B3879">
        <v>38</v>
      </c>
      <c r="C3879" t="s">
        <v>13</v>
      </c>
      <c r="D3879" t="s">
        <v>14</v>
      </c>
      <c r="E3879" t="s">
        <v>42</v>
      </c>
      <c r="F3879">
        <v>10</v>
      </c>
      <c r="G3879" s="1">
        <v>110000</v>
      </c>
      <c r="H3879" t="s">
        <v>11</v>
      </c>
      <c r="I3879" t="s">
        <v>44</v>
      </c>
    </row>
    <row r="3880" spans="1:9" x14ac:dyDescent="0.3">
      <c r="A3880">
        <v>3881</v>
      </c>
      <c r="B3880">
        <v>29</v>
      </c>
      <c r="C3880" t="s">
        <v>8</v>
      </c>
      <c r="D3880" t="s">
        <v>9</v>
      </c>
      <c r="E3880" t="s">
        <v>10</v>
      </c>
      <c r="F3880">
        <v>4</v>
      </c>
      <c r="G3880" s="1">
        <v>65000</v>
      </c>
      <c r="H3880" t="s">
        <v>20</v>
      </c>
      <c r="I3880" t="s">
        <v>23</v>
      </c>
    </row>
    <row r="3881" spans="1:9" x14ac:dyDescent="0.3">
      <c r="A3881">
        <v>3882</v>
      </c>
      <c r="B3881">
        <v>46</v>
      </c>
      <c r="C3881" t="s">
        <v>8</v>
      </c>
      <c r="D3881" t="s">
        <v>18</v>
      </c>
      <c r="E3881" t="s">
        <v>60</v>
      </c>
      <c r="F3881">
        <v>18</v>
      </c>
      <c r="G3881" s="1">
        <v>180000</v>
      </c>
      <c r="H3881" t="s">
        <v>27</v>
      </c>
      <c r="I3881" t="s">
        <v>12</v>
      </c>
    </row>
    <row r="3882" spans="1:9" x14ac:dyDescent="0.3">
      <c r="A3882">
        <v>3883</v>
      </c>
      <c r="B3882">
        <v>26</v>
      </c>
      <c r="C3882" t="s">
        <v>13</v>
      </c>
      <c r="D3882" t="s">
        <v>9</v>
      </c>
      <c r="E3882" t="s">
        <v>110</v>
      </c>
      <c r="F3882">
        <v>1</v>
      </c>
      <c r="G3882" s="1">
        <v>35000</v>
      </c>
      <c r="H3882" t="s">
        <v>32</v>
      </c>
      <c r="I3882" t="s">
        <v>12</v>
      </c>
    </row>
    <row r="3883" spans="1:9" x14ac:dyDescent="0.3">
      <c r="A3883">
        <v>3884</v>
      </c>
      <c r="B3883">
        <v>39</v>
      </c>
      <c r="C3883" t="s">
        <v>13</v>
      </c>
      <c r="D3883" t="s">
        <v>14</v>
      </c>
      <c r="E3883" t="s">
        <v>213</v>
      </c>
      <c r="F3883">
        <v>11</v>
      </c>
      <c r="G3883" s="1">
        <v>120000</v>
      </c>
      <c r="H3883" t="s">
        <v>32</v>
      </c>
      <c r="I3883" t="s">
        <v>33</v>
      </c>
    </row>
    <row r="3884" spans="1:9" x14ac:dyDescent="0.3">
      <c r="A3884">
        <v>3885</v>
      </c>
      <c r="B3884">
        <v>32</v>
      </c>
      <c r="C3884" t="s">
        <v>8</v>
      </c>
      <c r="D3884" t="s">
        <v>9</v>
      </c>
      <c r="E3884" t="s">
        <v>41</v>
      </c>
      <c r="F3884">
        <v>6</v>
      </c>
      <c r="G3884" s="1">
        <v>75000</v>
      </c>
      <c r="H3884" t="s">
        <v>20</v>
      </c>
      <c r="I3884" t="s">
        <v>56</v>
      </c>
    </row>
    <row r="3885" spans="1:9" x14ac:dyDescent="0.3">
      <c r="A3885">
        <v>3886</v>
      </c>
      <c r="B3885">
        <v>28</v>
      </c>
      <c r="C3885" t="s">
        <v>13</v>
      </c>
      <c r="D3885" t="s">
        <v>210</v>
      </c>
      <c r="E3885" t="s">
        <v>212</v>
      </c>
      <c r="F3885">
        <v>1</v>
      </c>
      <c r="G3885" s="1">
        <v>30000</v>
      </c>
      <c r="H3885" t="s">
        <v>20</v>
      </c>
      <c r="I3885" t="s">
        <v>12</v>
      </c>
    </row>
    <row r="3886" spans="1:9" x14ac:dyDescent="0.3">
      <c r="A3886">
        <v>3887</v>
      </c>
      <c r="B3886">
        <v>43</v>
      </c>
      <c r="C3886" t="s">
        <v>8</v>
      </c>
      <c r="D3886" t="s">
        <v>18</v>
      </c>
      <c r="E3886" t="s">
        <v>60</v>
      </c>
      <c r="F3886">
        <v>16</v>
      </c>
      <c r="G3886" s="1">
        <v>160000</v>
      </c>
      <c r="H3886" t="s">
        <v>32</v>
      </c>
      <c r="I3886" t="s">
        <v>12</v>
      </c>
    </row>
    <row r="3887" spans="1:9" x14ac:dyDescent="0.3">
      <c r="A3887">
        <v>3888</v>
      </c>
      <c r="B3887">
        <v>27</v>
      </c>
      <c r="C3887" t="s">
        <v>8</v>
      </c>
      <c r="D3887" t="s">
        <v>9</v>
      </c>
      <c r="E3887" t="s">
        <v>34</v>
      </c>
      <c r="F3887">
        <v>3</v>
      </c>
      <c r="G3887" s="1">
        <v>60000</v>
      </c>
      <c r="H3887" t="s">
        <v>27</v>
      </c>
      <c r="I3887" t="s">
        <v>28</v>
      </c>
    </row>
    <row r="3888" spans="1:9" x14ac:dyDescent="0.3">
      <c r="A3888">
        <v>3889</v>
      </c>
      <c r="B3888">
        <v>24</v>
      </c>
      <c r="C3888" t="s">
        <v>8</v>
      </c>
      <c r="D3888" t="s">
        <v>9</v>
      </c>
      <c r="E3888" t="s">
        <v>10</v>
      </c>
      <c r="F3888">
        <v>2</v>
      </c>
      <c r="G3888" s="1">
        <v>55000</v>
      </c>
      <c r="H3888" t="s">
        <v>20</v>
      </c>
      <c r="I3888" t="s">
        <v>23</v>
      </c>
    </row>
    <row r="3889" spans="1:9" x14ac:dyDescent="0.3">
      <c r="A3889">
        <v>3890</v>
      </c>
      <c r="B3889">
        <v>32</v>
      </c>
      <c r="C3889" t="s">
        <v>13</v>
      </c>
      <c r="D3889" t="s">
        <v>14</v>
      </c>
      <c r="E3889" t="s">
        <v>42</v>
      </c>
      <c r="F3889">
        <v>7</v>
      </c>
      <c r="G3889" s="1">
        <v>90000</v>
      </c>
      <c r="H3889" t="s">
        <v>11</v>
      </c>
      <c r="I3889" t="s">
        <v>23</v>
      </c>
    </row>
    <row r="3890" spans="1:9" x14ac:dyDescent="0.3">
      <c r="A3890">
        <v>3891</v>
      </c>
      <c r="B3890">
        <v>45</v>
      </c>
      <c r="C3890" t="s">
        <v>8</v>
      </c>
      <c r="D3890" t="s">
        <v>18</v>
      </c>
      <c r="E3890" t="s">
        <v>60</v>
      </c>
      <c r="F3890">
        <v>16</v>
      </c>
      <c r="G3890" s="1">
        <v>160000</v>
      </c>
      <c r="H3890" t="s">
        <v>32</v>
      </c>
      <c r="I3890" t="s">
        <v>23</v>
      </c>
    </row>
    <row r="3891" spans="1:9" x14ac:dyDescent="0.3">
      <c r="A3891">
        <v>3892</v>
      </c>
      <c r="B3891">
        <v>28</v>
      </c>
      <c r="C3891" t="s">
        <v>13</v>
      </c>
      <c r="D3891" t="s">
        <v>9</v>
      </c>
      <c r="E3891" t="s">
        <v>211</v>
      </c>
      <c r="F3891">
        <v>4</v>
      </c>
      <c r="G3891" s="1">
        <v>60000</v>
      </c>
      <c r="H3891" t="s">
        <v>20</v>
      </c>
      <c r="I3891" t="s">
        <v>12</v>
      </c>
    </row>
    <row r="3892" spans="1:9" x14ac:dyDescent="0.3">
      <c r="A3892">
        <v>3893</v>
      </c>
      <c r="B3892">
        <v>22</v>
      </c>
      <c r="C3892" t="s">
        <v>8</v>
      </c>
      <c r="D3892" t="s">
        <v>210</v>
      </c>
      <c r="E3892" t="s">
        <v>212</v>
      </c>
      <c r="F3892">
        <v>1</v>
      </c>
      <c r="G3892" s="1">
        <v>25000</v>
      </c>
      <c r="H3892" t="s">
        <v>16</v>
      </c>
      <c r="I3892" t="s">
        <v>39</v>
      </c>
    </row>
    <row r="3893" spans="1:9" x14ac:dyDescent="0.3">
      <c r="A3893">
        <v>3894</v>
      </c>
      <c r="B3893">
        <v>29</v>
      </c>
      <c r="C3893" t="s">
        <v>13</v>
      </c>
      <c r="D3893" t="s">
        <v>14</v>
      </c>
      <c r="E3893" t="s">
        <v>34</v>
      </c>
      <c r="F3893">
        <v>5</v>
      </c>
      <c r="G3893" s="1">
        <v>70000</v>
      </c>
      <c r="H3893" t="s">
        <v>32</v>
      </c>
      <c r="I3893" t="s">
        <v>23</v>
      </c>
    </row>
    <row r="3894" spans="1:9" x14ac:dyDescent="0.3">
      <c r="A3894">
        <v>3895</v>
      </c>
      <c r="B3894">
        <v>36</v>
      </c>
      <c r="C3894" t="s">
        <v>8</v>
      </c>
      <c r="D3894" t="s">
        <v>9</v>
      </c>
      <c r="E3894" t="s">
        <v>41</v>
      </c>
      <c r="F3894">
        <v>8</v>
      </c>
      <c r="G3894" s="1">
        <v>100000</v>
      </c>
      <c r="H3894" t="s">
        <v>32</v>
      </c>
      <c r="I3894" t="s">
        <v>23</v>
      </c>
    </row>
    <row r="3895" spans="1:9" x14ac:dyDescent="0.3">
      <c r="A3895">
        <v>3896</v>
      </c>
      <c r="B3895">
        <v>27</v>
      </c>
      <c r="C3895" t="s">
        <v>13</v>
      </c>
      <c r="D3895" t="s">
        <v>9</v>
      </c>
      <c r="E3895" t="s">
        <v>29</v>
      </c>
      <c r="F3895">
        <v>3</v>
      </c>
      <c r="G3895" s="1">
        <v>45000</v>
      </c>
      <c r="H3895" t="s">
        <v>11</v>
      </c>
      <c r="I3895" t="s">
        <v>23</v>
      </c>
    </row>
    <row r="3896" spans="1:9" x14ac:dyDescent="0.3">
      <c r="A3896">
        <v>3897</v>
      </c>
      <c r="B3896">
        <v>42</v>
      </c>
      <c r="C3896" t="s">
        <v>8</v>
      </c>
      <c r="D3896" t="s">
        <v>18</v>
      </c>
      <c r="E3896" t="s">
        <v>60</v>
      </c>
      <c r="F3896">
        <v>14</v>
      </c>
      <c r="G3896" s="1">
        <v>140000</v>
      </c>
      <c r="H3896" t="s">
        <v>32</v>
      </c>
      <c r="I3896" t="s">
        <v>23</v>
      </c>
    </row>
    <row r="3897" spans="1:9" x14ac:dyDescent="0.3">
      <c r="A3897">
        <v>3898</v>
      </c>
      <c r="B3897">
        <v>34</v>
      </c>
      <c r="C3897" t="s">
        <v>13</v>
      </c>
      <c r="D3897" t="s">
        <v>9</v>
      </c>
      <c r="E3897" t="s">
        <v>213</v>
      </c>
      <c r="F3897">
        <v>6</v>
      </c>
      <c r="G3897" s="1">
        <v>75000</v>
      </c>
      <c r="H3897" t="s">
        <v>20</v>
      </c>
      <c r="I3897" t="s">
        <v>56</v>
      </c>
    </row>
    <row r="3898" spans="1:9" x14ac:dyDescent="0.3">
      <c r="A3898">
        <v>3899</v>
      </c>
      <c r="B3898">
        <v>25</v>
      </c>
      <c r="C3898" t="s">
        <v>8</v>
      </c>
      <c r="D3898" t="s">
        <v>210</v>
      </c>
      <c r="E3898" t="s">
        <v>212</v>
      </c>
      <c r="F3898">
        <v>2</v>
      </c>
      <c r="G3898" s="1">
        <v>30000</v>
      </c>
      <c r="H3898" t="s">
        <v>16</v>
      </c>
      <c r="I3898" t="s">
        <v>39</v>
      </c>
    </row>
    <row r="3899" spans="1:9" x14ac:dyDescent="0.3">
      <c r="A3899">
        <v>3900</v>
      </c>
      <c r="B3899">
        <v>39</v>
      </c>
      <c r="C3899" t="s">
        <v>13</v>
      </c>
      <c r="D3899" t="s">
        <v>14</v>
      </c>
      <c r="E3899" t="s">
        <v>42</v>
      </c>
      <c r="F3899">
        <v>11</v>
      </c>
      <c r="G3899" s="1">
        <v>120000</v>
      </c>
      <c r="H3899" t="s">
        <v>20</v>
      </c>
      <c r="I3899" t="s">
        <v>56</v>
      </c>
    </row>
    <row r="3900" spans="1:9" x14ac:dyDescent="0.3">
      <c r="A3900">
        <v>3901</v>
      </c>
      <c r="B3900">
        <v>30</v>
      </c>
      <c r="C3900" t="s">
        <v>8</v>
      </c>
      <c r="D3900" t="s">
        <v>9</v>
      </c>
      <c r="E3900" t="s">
        <v>10</v>
      </c>
      <c r="F3900">
        <v>4</v>
      </c>
      <c r="G3900" s="1">
        <v>65000</v>
      </c>
      <c r="H3900" t="s">
        <v>20</v>
      </c>
      <c r="I3900" t="s">
        <v>12</v>
      </c>
    </row>
    <row r="3901" spans="1:9" x14ac:dyDescent="0.3">
      <c r="A3901">
        <v>3902</v>
      </c>
      <c r="B3901">
        <v>47</v>
      </c>
      <c r="C3901" t="s">
        <v>8</v>
      </c>
      <c r="D3901" t="s">
        <v>18</v>
      </c>
      <c r="E3901" t="s">
        <v>60</v>
      </c>
      <c r="F3901">
        <v>19</v>
      </c>
      <c r="G3901" s="1">
        <v>190000</v>
      </c>
      <c r="H3901" t="s">
        <v>32</v>
      </c>
      <c r="I3901" t="s">
        <v>33</v>
      </c>
    </row>
    <row r="3902" spans="1:9" x14ac:dyDescent="0.3">
      <c r="A3902">
        <v>3903</v>
      </c>
      <c r="B3902">
        <v>25</v>
      </c>
      <c r="C3902" t="s">
        <v>13</v>
      </c>
      <c r="D3902" t="s">
        <v>9</v>
      </c>
      <c r="E3902" t="s">
        <v>110</v>
      </c>
      <c r="F3902">
        <v>1</v>
      </c>
      <c r="G3902" s="1">
        <v>35000</v>
      </c>
      <c r="H3902" t="s">
        <v>27</v>
      </c>
      <c r="I3902" t="s">
        <v>28</v>
      </c>
    </row>
    <row r="3903" spans="1:9" x14ac:dyDescent="0.3">
      <c r="A3903">
        <v>3904</v>
      </c>
      <c r="B3903">
        <v>40</v>
      </c>
      <c r="C3903" t="s">
        <v>13</v>
      </c>
      <c r="D3903" t="s">
        <v>14</v>
      </c>
      <c r="E3903" t="s">
        <v>213</v>
      </c>
      <c r="F3903">
        <v>12</v>
      </c>
      <c r="G3903" s="1">
        <v>130000</v>
      </c>
      <c r="H3903" t="s">
        <v>27</v>
      </c>
      <c r="I3903" t="s">
        <v>30</v>
      </c>
    </row>
    <row r="3904" spans="1:9" x14ac:dyDescent="0.3">
      <c r="A3904">
        <v>3905</v>
      </c>
      <c r="B3904">
        <v>33</v>
      </c>
      <c r="C3904" t="s">
        <v>8</v>
      </c>
      <c r="D3904" t="s">
        <v>9</v>
      </c>
      <c r="E3904" t="s">
        <v>41</v>
      </c>
      <c r="F3904">
        <v>7</v>
      </c>
      <c r="G3904" s="1">
        <v>85000</v>
      </c>
      <c r="H3904" t="s">
        <v>32</v>
      </c>
      <c r="I3904" t="s">
        <v>23</v>
      </c>
    </row>
    <row r="3905" spans="1:9" x14ac:dyDescent="0.3">
      <c r="A3905">
        <v>3906</v>
      </c>
      <c r="B3905">
        <v>29</v>
      </c>
      <c r="C3905" t="s">
        <v>13</v>
      </c>
      <c r="D3905" t="s">
        <v>210</v>
      </c>
      <c r="E3905" t="s">
        <v>212</v>
      </c>
      <c r="F3905">
        <v>1</v>
      </c>
      <c r="G3905" s="1">
        <v>25000</v>
      </c>
      <c r="H3905" t="s">
        <v>32</v>
      </c>
      <c r="I3905" t="s">
        <v>23</v>
      </c>
    </row>
    <row r="3906" spans="1:9" x14ac:dyDescent="0.3">
      <c r="A3906">
        <v>3907</v>
      </c>
      <c r="B3906">
        <v>44</v>
      </c>
      <c r="C3906" t="s">
        <v>8</v>
      </c>
      <c r="D3906" t="s">
        <v>18</v>
      </c>
      <c r="E3906" t="s">
        <v>60</v>
      </c>
      <c r="F3906">
        <v>15</v>
      </c>
      <c r="G3906" s="1">
        <v>150000</v>
      </c>
      <c r="H3906" t="s">
        <v>27</v>
      </c>
      <c r="I3906" t="s">
        <v>12</v>
      </c>
    </row>
    <row r="3907" spans="1:9" x14ac:dyDescent="0.3">
      <c r="A3907">
        <v>3908</v>
      </c>
      <c r="B3907">
        <v>28</v>
      </c>
      <c r="C3907" t="s">
        <v>8</v>
      </c>
      <c r="D3907" t="s">
        <v>9</v>
      </c>
      <c r="E3907" t="s">
        <v>34</v>
      </c>
      <c r="F3907">
        <v>3</v>
      </c>
      <c r="G3907" s="1">
        <v>60000</v>
      </c>
      <c r="H3907" t="s">
        <v>32</v>
      </c>
      <c r="I3907" t="s">
        <v>33</v>
      </c>
    </row>
    <row r="3908" spans="1:9" x14ac:dyDescent="0.3">
      <c r="A3908">
        <v>3909</v>
      </c>
      <c r="B3908">
        <v>36</v>
      </c>
      <c r="C3908" t="s">
        <v>13</v>
      </c>
      <c r="D3908" t="s">
        <v>14</v>
      </c>
      <c r="E3908" t="s">
        <v>29</v>
      </c>
      <c r="F3908">
        <v>9</v>
      </c>
      <c r="G3908" s="1">
        <v>100000</v>
      </c>
      <c r="H3908" t="s">
        <v>16</v>
      </c>
      <c r="I3908" t="s">
        <v>23</v>
      </c>
    </row>
    <row r="3909" spans="1:9" x14ac:dyDescent="0.3">
      <c r="A3909">
        <v>3910</v>
      </c>
      <c r="B3909">
        <v>31</v>
      </c>
      <c r="C3909" t="s">
        <v>8</v>
      </c>
      <c r="D3909" t="s">
        <v>9</v>
      </c>
      <c r="E3909" t="s">
        <v>41</v>
      </c>
      <c r="F3909">
        <v>6</v>
      </c>
      <c r="G3909" s="1">
        <v>75000</v>
      </c>
      <c r="H3909" t="s">
        <v>20</v>
      </c>
      <c r="I3909" t="s">
        <v>12</v>
      </c>
    </row>
    <row r="3910" spans="1:9" x14ac:dyDescent="0.3">
      <c r="A3910">
        <v>3911</v>
      </c>
      <c r="B3910">
        <v>27</v>
      </c>
      <c r="C3910" t="s">
        <v>13</v>
      </c>
      <c r="D3910" t="s">
        <v>14</v>
      </c>
      <c r="E3910" t="s">
        <v>211</v>
      </c>
      <c r="F3910">
        <v>3</v>
      </c>
      <c r="G3910" s="1">
        <v>50000</v>
      </c>
      <c r="H3910" t="s">
        <v>32</v>
      </c>
      <c r="I3910" t="s">
        <v>12</v>
      </c>
    </row>
    <row r="3911" spans="1:9" x14ac:dyDescent="0.3">
      <c r="A3911">
        <v>3912</v>
      </c>
      <c r="B3911">
        <v>42</v>
      </c>
      <c r="C3911" t="s">
        <v>8</v>
      </c>
      <c r="D3911" t="s">
        <v>18</v>
      </c>
      <c r="E3911" t="s">
        <v>60</v>
      </c>
      <c r="F3911">
        <v>14</v>
      </c>
      <c r="G3911" s="1">
        <v>140000</v>
      </c>
      <c r="H3911" t="s">
        <v>27</v>
      </c>
      <c r="I3911" t="s">
        <v>28</v>
      </c>
    </row>
    <row r="3912" spans="1:9" x14ac:dyDescent="0.3">
      <c r="A3912">
        <v>3913</v>
      </c>
      <c r="B3912">
        <v>34</v>
      </c>
      <c r="C3912" t="s">
        <v>13</v>
      </c>
      <c r="D3912" t="s">
        <v>9</v>
      </c>
      <c r="E3912" t="s">
        <v>213</v>
      </c>
      <c r="F3912">
        <v>6</v>
      </c>
      <c r="G3912" s="1">
        <v>75000</v>
      </c>
      <c r="H3912" t="s">
        <v>20</v>
      </c>
      <c r="I3912" t="s">
        <v>56</v>
      </c>
    </row>
    <row r="3913" spans="1:9" x14ac:dyDescent="0.3">
      <c r="A3913">
        <v>3914</v>
      </c>
      <c r="B3913">
        <v>26</v>
      </c>
      <c r="C3913" t="s">
        <v>8</v>
      </c>
      <c r="D3913" t="s">
        <v>210</v>
      </c>
      <c r="E3913" t="s">
        <v>212</v>
      </c>
      <c r="F3913">
        <v>2</v>
      </c>
      <c r="G3913" s="1">
        <v>30000</v>
      </c>
      <c r="H3913" t="s">
        <v>27</v>
      </c>
      <c r="I3913" t="s">
        <v>30</v>
      </c>
    </row>
    <row r="3914" spans="1:9" x14ac:dyDescent="0.3">
      <c r="A3914">
        <v>3915</v>
      </c>
      <c r="B3914">
        <v>39</v>
      </c>
      <c r="C3914" t="s">
        <v>13</v>
      </c>
      <c r="D3914" t="s">
        <v>14</v>
      </c>
      <c r="E3914" t="s">
        <v>42</v>
      </c>
      <c r="F3914">
        <v>11</v>
      </c>
      <c r="G3914" s="1">
        <v>120000</v>
      </c>
      <c r="H3914" t="s">
        <v>11</v>
      </c>
      <c r="I3914" t="s">
        <v>12</v>
      </c>
    </row>
    <row r="3915" spans="1:9" x14ac:dyDescent="0.3">
      <c r="A3915">
        <v>3916</v>
      </c>
      <c r="B3915">
        <v>30</v>
      </c>
      <c r="C3915" t="s">
        <v>8</v>
      </c>
      <c r="D3915" t="s">
        <v>9</v>
      </c>
      <c r="E3915" t="s">
        <v>10</v>
      </c>
      <c r="F3915">
        <v>4</v>
      </c>
      <c r="G3915" s="1">
        <v>65000</v>
      </c>
      <c r="H3915" t="s">
        <v>27</v>
      </c>
      <c r="I3915" t="s">
        <v>28</v>
      </c>
    </row>
    <row r="3916" spans="1:9" x14ac:dyDescent="0.3">
      <c r="A3916">
        <v>3917</v>
      </c>
      <c r="B3916">
        <v>47</v>
      </c>
      <c r="C3916" t="s">
        <v>8</v>
      </c>
      <c r="D3916" t="s">
        <v>18</v>
      </c>
      <c r="E3916" t="s">
        <v>60</v>
      </c>
      <c r="F3916">
        <v>19</v>
      </c>
      <c r="G3916" s="1">
        <v>190000</v>
      </c>
      <c r="H3916" t="s">
        <v>32</v>
      </c>
      <c r="I3916" t="s">
        <v>12</v>
      </c>
    </row>
    <row r="3917" spans="1:9" x14ac:dyDescent="0.3">
      <c r="A3917">
        <v>3918</v>
      </c>
      <c r="B3917">
        <v>25</v>
      </c>
      <c r="C3917" t="s">
        <v>13</v>
      </c>
      <c r="D3917" t="s">
        <v>9</v>
      </c>
      <c r="E3917" t="s">
        <v>110</v>
      </c>
      <c r="F3917">
        <v>1</v>
      </c>
      <c r="G3917" s="1">
        <v>35000</v>
      </c>
      <c r="H3917" t="s">
        <v>32</v>
      </c>
      <c r="I3917" t="s">
        <v>33</v>
      </c>
    </row>
    <row r="3918" spans="1:9" x14ac:dyDescent="0.3">
      <c r="A3918">
        <v>3919</v>
      </c>
      <c r="B3918">
        <v>40</v>
      </c>
      <c r="C3918" t="s">
        <v>13</v>
      </c>
      <c r="D3918" t="s">
        <v>14</v>
      </c>
      <c r="E3918" t="s">
        <v>213</v>
      </c>
      <c r="F3918">
        <v>12</v>
      </c>
      <c r="G3918" s="1">
        <v>130000</v>
      </c>
      <c r="H3918" t="s">
        <v>27</v>
      </c>
      <c r="I3918" t="s">
        <v>12</v>
      </c>
    </row>
    <row r="3919" spans="1:9" x14ac:dyDescent="0.3">
      <c r="A3919">
        <v>3920</v>
      </c>
      <c r="B3919">
        <v>33</v>
      </c>
      <c r="C3919" t="s">
        <v>8</v>
      </c>
      <c r="D3919" t="s">
        <v>9</v>
      </c>
      <c r="E3919" t="s">
        <v>41</v>
      </c>
      <c r="F3919">
        <v>7</v>
      </c>
      <c r="G3919" s="1">
        <v>85000</v>
      </c>
      <c r="H3919" t="s">
        <v>11</v>
      </c>
      <c r="I3919" t="s">
        <v>35</v>
      </c>
    </row>
    <row r="3920" spans="1:9" x14ac:dyDescent="0.3">
      <c r="A3920">
        <v>3921</v>
      </c>
      <c r="B3920">
        <v>29</v>
      </c>
      <c r="C3920" t="s">
        <v>13</v>
      </c>
      <c r="D3920" t="s">
        <v>210</v>
      </c>
      <c r="E3920" t="s">
        <v>212</v>
      </c>
      <c r="F3920">
        <v>1</v>
      </c>
      <c r="G3920" s="1">
        <v>25000</v>
      </c>
      <c r="H3920" t="s">
        <v>32</v>
      </c>
      <c r="I3920" t="s">
        <v>33</v>
      </c>
    </row>
    <row r="3921" spans="1:9" x14ac:dyDescent="0.3">
      <c r="A3921">
        <v>3922</v>
      </c>
      <c r="B3921">
        <v>44</v>
      </c>
      <c r="C3921" t="s">
        <v>8</v>
      </c>
      <c r="D3921" t="s">
        <v>18</v>
      </c>
      <c r="E3921" t="s">
        <v>60</v>
      </c>
      <c r="F3921">
        <v>15</v>
      </c>
      <c r="G3921" s="1">
        <v>150000</v>
      </c>
      <c r="H3921" t="s">
        <v>20</v>
      </c>
      <c r="I3921" t="s">
        <v>12</v>
      </c>
    </row>
    <row r="3922" spans="1:9" x14ac:dyDescent="0.3">
      <c r="A3922">
        <v>3923</v>
      </c>
      <c r="B3922">
        <v>28</v>
      </c>
      <c r="C3922" t="s">
        <v>8</v>
      </c>
      <c r="D3922" t="s">
        <v>9</v>
      </c>
      <c r="E3922" t="s">
        <v>34</v>
      </c>
      <c r="F3922">
        <v>3</v>
      </c>
      <c r="G3922" s="1">
        <v>60000</v>
      </c>
      <c r="H3922" t="s">
        <v>27</v>
      </c>
      <c r="I3922" t="s">
        <v>30</v>
      </c>
    </row>
    <row r="3923" spans="1:9" x14ac:dyDescent="0.3">
      <c r="A3923">
        <v>3924</v>
      </c>
      <c r="B3923">
        <v>36</v>
      </c>
      <c r="C3923" t="s">
        <v>13</v>
      </c>
      <c r="D3923" t="s">
        <v>14</v>
      </c>
      <c r="E3923" t="s">
        <v>29</v>
      </c>
      <c r="F3923">
        <v>9</v>
      </c>
      <c r="G3923" s="1">
        <v>100000</v>
      </c>
      <c r="H3923" t="s">
        <v>27</v>
      </c>
      <c r="I3923" t="s">
        <v>30</v>
      </c>
    </row>
    <row r="3924" spans="1:9" x14ac:dyDescent="0.3">
      <c r="A3924">
        <v>3925</v>
      </c>
      <c r="B3924">
        <v>31</v>
      </c>
      <c r="C3924" t="s">
        <v>8</v>
      </c>
      <c r="D3924" t="s">
        <v>9</v>
      </c>
      <c r="E3924" t="s">
        <v>41</v>
      </c>
      <c r="F3924">
        <v>6</v>
      </c>
      <c r="G3924" s="1">
        <v>75000</v>
      </c>
      <c r="H3924" t="s">
        <v>16</v>
      </c>
      <c r="I3924" t="s">
        <v>23</v>
      </c>
    </row>
    <row r="3925" spans="1:9" x14ac:dyDescent="0.3">
      <c r="A3925">
        <v>3926</v>
      </c>
      <c r="B3925">
        <v>27</v>
      </c>
      <c r="C3925" t="s">
        <v>13</v>
      </c>
      <c r="D3925" t="s">
        <v>14</v>
      </c>
      <c r="E3925" t="s">
        <v>211</v>
      </c>
      <c r="F3925">
        <v>3</v>
      </c>
      <c r="G3925" s="1">
        <v>50000</v>
      </c>
      <c r="H3925" t="s">
        <v>16</v>
      </c>
      <c r="I3925" t="s">
        <v>17</v>
      </c>
    </row>
    <row r="3926" spans="1:9" x14ac:dyDescent="0.3">
      <c r="A3926">
        <v>3927</v>
      </c>
      <c r="B3926">
        <v>42</v>
      </c>
      <c r="C3926" t="s">
        <v>8</v>
      </c>
      <c r="D3926" t="s">
        <v>18</v>
      </c>
      <c r="E3926" t="s">
        <v>60</v>
      </c>
      <c r="F3926">
        <v>14</v>
      </c>
      <c r="G3926" s="1">
        <v>140000</v>
      </c>
      <c r="H3926" t="s">
        <v>20</v>
      </c>
      <c r="I3926" t="s">
        <v>12</v>
      </c>
    </row>
    <row r="3927" spans="1:9" x14ac:dyDescent="0.3">
      <c r="A3927">
        <v>3928</v>
      </c>
      <c r="B3927">
        <v>34</v>
      </c>
      <c r="C3927" t="s">
        <v>13</v>
      </c>
      <c r="D3927" t="s">
        <v>9</v>
      </c>
      <c r="E3927" t="s">
        <v>213</v>
      </c>
      <c r="F3927">
        <v>6</v>
      </c>
      <c r="G3927" s="1">
        <v>75000</v>
      </c>
      <c r="H3927" t="s">
        <v>32</v>
      </c>
      <c r="I3927" t="s">
        <v>12</v>
      </c>
    </row>
    <row r="3928" spans="1:9" x14ac:dyDescent="0.3">
      <c r="A3928">
        <v>3929</v>
      </c>
      <c r="B3928">
        <v>26</v>
      </c>
      <c r="C3928" t="s">
        <v>8</v>
      </c>
      <c r="D3928" t="s">
        <v>210</v>
      </c>
      <c r="E3928" t="s">
        <v>212</v>
      </c>
      <c r="F3928">
        <v>2</v>
      </c>
      <c r="G3928" s="1">
        <v>30000</v>
      </c>
      <c r="H3928" t="s">
        <v>16</v>
      </c>
      <c r="I3928" t="s">
        <v>12</v>
      </c>
    </row>
    <row r="3929" spans="1:9" x14ac:dyDescent="0.3">
      <c r="A3929">
        <v>3930</v>
      </c>
      <c r="B3929">
        <v>39</v>
      </c>
      <c r="C3929" t="s">
        <v>13</v>
      </c>
      <c r="D3929" t="s">
        <v>14</v>
      </c>
      <c r="E3929" t="s">
        <v>42</v>
      </c>
      <c r="F3929">
        <v>11</v>
      </c>
      <c r="G3929" s="1">
        <v>120000</v>
      </c>
      <c r="H3929" t="s">
        <v>27</v>
      </c>
      <c r="I3929" t="s">
        <v>28</v>
      </c>
    </row>
    <row r="3930" spans="1:9" x14ac:dyDescent="0.3">
      <c r="A3930">
        <v>3931</v>
      </c>
      <c r="B3930">
        <v>30</v>
      </c>
      <c r="C3930" t="s">
        <v>8</v>
      </c>
      <c r="D3930" t="s">
        <v>9</v>
      </c>
      <c r="E3930" t="s">
        <v>10</v>
      </c>
      <c r="F3930">
        <v>4</v>
      </c>
      <c r="G3930" s="1">
        <v>65000</v>
      </c>
      <c r="H3930" t="s">
        <v>27</v>
      </c>
      <c r="I3930" t="s">
        <v>12</v>
      </c>
    </row>
    <row r="3931" spans="1:9" x14ac:dyDescent="0.3">
      <c r="A3931">
        <v>3932</v>
      </c>
      <c r="B3931">
        <v>47</v>
      </c>
      <c r="C3931" t="s">
        <v>8</v>
      </c>
      <c r="D3931" t="s">
        <v>18</v>
      </c>
      <c r="E3931" t="s">
        <v>60</v>
      </c>
      <c r="F3931">
        <v>19</v>
      </c>
      <c r="G3931" s="1">
        <v>190000</v>
      </c>
      <c r="H3931" t="s">
        <v>32</v>
      </c>
      <c r="I3931" t="s">
        <v>33</v>
      </c>
    </row>
    <row r="3932" spans="1:9" x14ac:dyDescent="0.3">
      <c r="A3932">
        <v>3933</v>
      </c>
      <c r="B3932">
        <v>25</v>
      </c>
      <c r="C3932" t="s">
        <v>13</v>
      </c>
      <c r="D3932" t="s">
        <v>9</v>
      </c>
      <c r="E3932" t="s">
        <v>110</v>
      </c>
      <c r="F3932">
        <v>1</v>
      </c>
      <c r="G3932" s="1">
        <v>35000</v>
      </c>
      <c r="H3932" t="s">
        <v>32</v>
      </c>
      <c r="I3932" t="s">
        <v>23</v>
      </c>
    </row>
    <row r="3933" spans="1:9" x14ac:dyDescent="0.3">
      <c r="A3933">
        <v>3934</v>
      </c>
      <c r="B3933">
        <v>40</v>
      </c>
      <c r="C3933" t="s">
        <v>13</v>
      </c>
      <c r="D3933" t="s">
        <v>14</v>
      </c>
      <c r="E3933" t="s">
        <v>213</v>
      </c>
      <c r="F3933">
        <v>12</v>
      </c>
      <c r="G3933" s="1">
        <v>130000</v>
      </c>
      <c r="H3933" t="s">
        <v>27</v>
      </c>
      <c r="I3933" t="s">
        <v>30</v>
      </c>
    </row>
    <row r="3934" spans="1:9" x14ac:dyDescent="0.3">
      <c r="A3934">
        <v>3935</v>
      </c>
      <c r="B3934">
        <v>33</v>
      </c>
      <c r="C3934" t="s">
        <v>8</v>
      </c>
      <c r="D3934" t="s">
        <v>9</v>
      </c>
      <c r="E3934" t="s">
        <v>41</v>
      </c>
      <c r="F3934">
        <v>7</v>
      </c>
      <c r="G3934" s="1">
        <v>85000</v>
      </c>
      <c r="H3934" t="s">
        <v>20</v>
      </c>
      <c r="I3934" t="s">
        <v>23</v>
      </c>
    </row>
    <row r="3935" spans="1:9" x14ac:dyDescent="0.3">
      <c r="A3935">
        <v>3936</v>
      </c>
      <c r="B3935">
        <v>29</v>
      </c>
      <c r="C3935" t="s">
        <v>13</v>
      </c>
      <c r="D3935" t="s">
        <v>210</v>
      </c>
      <c r="E3935" t="s">
        <v>212</v>
      </c>
      <c r="F3935">
        <v>1</v>
      </c>
      <c r="G3935" s="1">
        <v>25000</v>
      </c>
      <c r="H3935" t="s">
        <v>20</v>
      </c>
      <c r="I3935" t="s">
        <v>23</v>
      </c>
    </row>
    <row r="3936" spans="1:9" x14ac:dyDescent="0.3">
      <c r="A3936">
        <v>3937</v>
      </c>
      <c r="B3936">
        <v>44</v>
      </c>
      <c r="C3936" t="s">
        <v>8</v>
      </c>
      <c r="D3936" t="s">
        <v>18</v>
      </c>
      <c r="E3936" t="s">
        <v>60</v>
      </c>
      <c r="F3936">
        <v>15</v>
      </c>
      <c r="G3936" s="1">
        <v>150000</v>
      </c>
      <c r="H3936" t="s">
        <v>27</v>
      </c>
      <c r="I3936" t="s">
        <v>12</v>
      </c>
    </row>
    <row r="3937" spans="1:9" x14ac:dyDescent="0.3">
      <c r="A3937">
        <v>3938</v>
      </c>
      <c r="B3937">
        <v>28</v>
      </c>
      <c r="C3937" t="s">
        <v>8</v>
      </c>
      <c r="D3937" t="s">
        <v>9</v>
      </c>
      <c r="E3937" t="s">
        <v>34</v>
      </c>
      <c r="F3937">
        <v>3</v>
      </c>
      <c r="G3937" s="1">
        <v>60000</v>
      </c>
      <c r="H3937" t="s">
        <v>16</v>
      </c>
      <c r="I3937" t="s">
        <v>17</v>
      </c>
    </row>
    <row r="3938" spans="1:9" x14ac:dyDescent="0.3">
      <c r="A3938">
        <v>3939</v>
      </c>
      <c r="B3938">
        <v>36</v>
      </c>
      <c r="C3938" t="s">
        <v>13</v>
      </c>
      <c r="D3938" t="s">
        <v>14</v>
      </c>
      <c r="E3938" t="s">
        <v>29</v>
      </c>
      <c r="F3938">
        <v>9</v>
      </c>
      <c r="G3938" s="1">
        <v>100000</v>
      </c>
      <c r="H3938" t="s">
        <v>11</v>
      </c>
      <c r="I3938" t="s">
        <v>23</v>
      </c>
    </row>
    <row r="3939" spans="1:9" x14ac:dyDescent="0.3">
      <c r="A3939">
        <v>3940</v>
      </c>
      <c r="B3939">
        <v>31</v>
      </c>
      <c r="C3939" t="s">
        <v>8</v>
      </c>
      <c r="D3939" t="s">
        <v>9</v>
      </c>
      <c r="E3939" t="s">
        <v>41</v>
      </c>
      <c r="F3939">
        <v>6</v>
      </c>
      <c r="G3939" s="1">
        <v>75000</v>
      </c>
      <c r="H3939" t="s">
        <v>27</v>
      </c>
      <c r="I3939" t="s">
        <v>28</v>
      </c>
    </row>
    <row r="3940" spans="1:9" x14ac:dyDescent="0.3">
      <c r="A3940">
        <v>3941</v>
      </c>
      <c r="B3940">
        <v>27</v>
      </c>
      <c r="C3940" t="s">
        <v>13</v>
      </c>
      <c r="D3940" t="s">
        <v>14</v>
      </c>
      <c r="E3940" t="s">
        <v>211</v>
      </c>
      <c r="F3940">
        <v>3</v>
      </c>
      <c r="G3940" s="1">
        <v>50000</v>
      </c>
      <c r="H3940" t="s">
        <v>20</v>
      </c>
      <c r="I3940" t="s">
        <v>56</v>
      </c>
    </row>
    <row r="3941" spans="1:9" x14ac:dyDescent="0.3">
      <c r="A3941">
        <v>3942</v>
      </c>
      <c r="B3941">
        <v>42</v>
      </c>
      <c r="C3941" t="s">
        <v>8</v>
      </c>
      <c r="D3941" t="s">
        <v>18</v>
      </c>
      <c r="E3941" t="s">
        <v>60</v>
      </c>
      <c r="F3941">
        <v>14</v>
      </c>
      <c r="G3941" s="1">
        <v>140000</v>
      </c>
      <c r="H3941" t="s">
        <v>20</v>
      </c>
      <c r="I3941" t="s">
        <v>56</v>
      </c>
    </row>
    <row r="3942" spans="1:9" x14ac:dyDescent="0.3">
      <c r="A3942">
        <v>3943</v>
      </c>
      <c r="B3942">
        <v>34</v>
      </c>
      <c r="C3942" t="s">
        <v>13</v>
      </c>
      <c r="D3942" t="s">
        <v>9</v>
      </c>
      <c r="E3942" t="s">
        <v>213</v>
      </c>
      <c r="F3942">
        <v>6</v>
      </c>
      <c r="G3942" s="1">
        <v>75000</v>
      </c>
      <c r="H3942" t="s">
        <v>16</v>
      </c>
      <c r="I3942" t="s">
        <v>23</v>
      </c>
    </row>
    <row r="3943" spans="1:9" x14ac:dyDescent="0.3">
      <c r="A3943">
        <v>3944</v>
      </c>
      <c r="B3943">
        <v>26</v>
      </c>
      <c r="C3943" t="s">
        <v>8</v>
      </c>
      <c r="D3943" t="s">
        <v>210</v>
      </c>
      <c r="E3943" t="s">
        <v>212</v>
      </c>
      <c r="F3943">
        <v>2</v>
      </c>
      <c r="G3943" s="1">
        <v>30000</v>
      </c>
      <c r="H3943" t="s">
        <v>32</v>
      </c>
      <c r="I3943" t="s">
        <v>33</v>
      </c>
    </row>
    <row r="3944" spans="1:9" x14ac:dyDescent="0.3">
      <c r="A3944">
        <v>3945</v>
      </c>
      <c r="B3944">
        <v>39</v>
      </c>
      <c r="C3944" t="s">
        <v>13</v>
      </c>
      <c r="D3944" t="s">
        <v>14</v>
      </c>
      <c r="E3944" t="s">
        <v>42</v>
      </c>
      <c r="F3944">
        <v>11</v>
      </c>
      <c r="G3944" s="1">
        <v>120000</v>
      </c>
      <c r="H3944" t="s">
        <v>16</v>
      </c>
      <c r="I3944" t="s">
        <v>17</v>
      </c>
    </row>
    <row r="3945" spans="1:9" x14ac:dyDescent="0.3">
      <c r="A3945">
        <v>3946</v>
      </c>
      <c r="B3945">
        <v>30</v>
      </c>
      <c r="C3945" t="s">
        <v>8</v>
      </c>
      <c r="D3945" t="s">
        <v>9</v>
      </c>
      <c r="E3945" t="s">
        <v>10</v>
      </c>
      <c r="F3945">
        <v>4</v>
      </c>
      <c r="G3945" s="1">
        <v>65000</v>
      </c>
      <c r="H3945" t="s">
        <v>11</v>
      </c>
      <c r="I3945" t="s">
        <v>23</v>
      </c>
    </row>
    <row r="3946" spans="1:9" x14ac:dyDescent="0.3">
      <c r="A3946">
        <v>3947</v>
      </c>
      <c r="B3946">
        <v>47</v>
      </c>
      <c r="C3946" t="s">
        <v>8</v>
      </c>
      <c r="D3946" t="s">
        <v>18</v>
      </c>
      <c r="E3946" t="s">
        <v>60</v>
      </c>
      <c r="F3946">
        <v>19</v>
      </c>
      <c r="G3946" s="1">
        <v>190000</v>
      </c>
      <c r="H3946" t="s">
        <v>20</v>
      </c>
      <c r="I3946" t="s">
        <v>23</v>
      </c>
    </row>
    <row r="3947" spans="1:9" x14ac:dyDescent="0.3">
      <c r="A3947">
        <v>3948</v>
      </c>
      <c r="B3947">
        <v>25</v>
      </c>
      <c r="C3947" t="s">
        <v>13</v>
      </c>
      <c r="D3947" t="s">
        <v>9</v>
      </c>
      <c r="E3947" t="s">
        <v>110</v>
      </c>
      <c r="F3947">
        <v>1</v>
      </c>
      <c r="G3947" s="1">
        <v>35000</v>
      </c>
      <c r="H3947" t="s">
        <v>16</v>
      </c>
      <c r="I3947" t="s">
        <v>17</v>
      </c>
    </row>
    <row r="3948" spans="1:9" x14ac:dyDescent="0.3">
      <c r="A3948">
        <v>3949</v>
      </c>
      <c r="B3948">
        <v>40</v>
      </c>
      <c r="C3948" t="s">
        <v>13</v>
      </c>
      <c r="D3948" t="s">
        <v>14</v>
      </c>
      <c r="E3948" t="s">
        <v>213</v>
      </c>
      <c r="F3948">
        <v>12</v>
      </c>
      <c r="G3948" s="1">
        <v>130000</v>
      </c>
      <c r="H3948" t="s">
        <v>11</v>
      </c>
      <c r="I3948" t="s">
        <v>12</v>
      </c>
    </row>
    <row r="3949" spans="1:9" x14ac:dyDescent="0.3">
      <c r="A3949">
        <v>3950</v>
      </c>
      <c r="B3949">
        <v>33</v>
      </c>
      <c r="C3949" t="s">
        <v>8</v>
      </c>
      <c r="D3949" t="s">
        <v>9</v>
      </c>
      <c r="E3949" t="s">
        <v>41</v>
      </c>
      <c r="F3949">
        <v>7</v>
      </c>
      <c r="G3949" s="1">
        <v>85000</v>
      </c>
      <c r="H3949" t="s">
        <v>20</v>
      </c>
      <c r="I3949" t="s">
        <v>23</v>
      </c>
    </row>
    <row r="3950" spans="1:9" x14ac:dyDescent="0.3">
      <c r="A3950">
        <v>3951</v>
      </c>
      <c r="B3950">
        <v>29</v>
      </c>
      <c r="C3950" t="s">
        <v>13</v>
      </c>
      <c r="D3950" t="s">
        <v>210</v>
      </c>
      <c r="E3950" t="s">
        <v>212</v>
      </c>
      <c r="F3950">
        <v>1</v>
      </c>
      <c r="G3950" s="1">
        <v>25000</v>
      </c>
      <c r="H3950" t="s">
        <v>11</v>
      </c>
      <c r="I3950" t="s">
        <v>12</v>
      </c>
    </row>
    <row r="3951" spans="1:9" x14ac:dyDescent="0.3">
      <c r="A3951">
        <v>3952</v>
      </c>
      <c r="B3951">
        <v>44</v>
      </c>
      <c r="C3951" t="s">
        <v>8</v>
      </c>
      <c r="D3951" t="s">
        <v>18</v>
      </c>
      <c r="E3951" t="s">
        <v>60</v>
      </c>
      <c r="F3951">
        <v>15</v>
      </c>
      <c r="G3951" s="1">
        <v>150000</v>
      </c>
      <c r="H3951" t="s">
        <v>16</v>
      </c>
      <c r="I3951" t="s">
        <v>39</v>
      </c>
    </row>
    <row r="3952" spans="1:9" x14ac:dyDescent="0.3">
      <c r="A3952">
        <v>3953</v>
      </c>
      <c r="B3952">
        <v>28</v>
      </c>
      <c r="C3952" t="s">
        <v>8</v>
      </c>
      <c r="D3952" t="s">
        <v>9</v>
      </c>
      <c r="E3952" t="s">
        <v>34</v>
      </c>
      <c r="F3952">
        <v>3</v>
      </c>
      <c r="G3952" s="1">
        <v>60000</v>
      </c>
      <c r="H3952" t="s">
        <v>27</v>
      </c>
      <c r="I3952" t="s">
        <v>12</v>
      </c>
    </row>
    <row r="3953" spans="1:9" x14ac:dyDescent="0.3">
      <c r="A3953">
        <v>3954</v>
      </c>
      <c r="B3953">
        <v>36</v>
      </c>
      <c r="C3953" t="s">
        <v>13</v>
      </c>
      <c r="D3953" t="s">
        <v>14</v>
      </c>
      <c r="E3953" t="s">
        <v>29</v>
      </c>
      <c r="F3953">
        <v>9</v>
      </c>
      <c r="G3953" s="1">
        <v>100000</v>
      </c>
      <c r="H3953" t="s">
        <v>16</v>
      </c>
      <c r="I3953" t="s">
        <v>12</v>
      </c>
    </row>
    <row r="3954" spans="1:9" x14ac:dyDescent="0.3">
      <c r="A3954">
        <v>3955</v>
      </c>
      <c r="B3954">
        <v>31</v>
      </c>
      <c r="C3954" t="s">
        <v>8</v>
      </c>
      <c r="D3954" t="s">
        <v>9</v>
      </c>
      <c r="E3954" t="s">
        <v>41</v>
      </c>
      <c r="F3954">
        <v>6</v>
      </c>
      <c r="G3954" s="1">
        <v>75000</v>
      </c>
      <c r="H3954" t="s">
        <v>32</v>
      </c>
      <c r="I3954" t="s">
        <v>23</v>
      </c>
    </row>
    <row r="3955" spans="1:9" x14ac:dyDescent="0.3">
      <c r="A3955">
        <v>3956</v>
      </c>
      <c r="B3955">
        <v>27</v>
      </c>
      <c r="C3955" t="s">
        <v>13</v>
      </c>
      <c r="D3955" t="s">
        <v>14</v>
      </c>
      <c r="E3955" t="s">
        <v>211</v>
      </c>
      <c r="F3955">
        <v>3</v>
      </c>
      <c r="G3955" s="1">
        <v>50000</v>
      </c>
      <c r="H3955" t="s">
        <v>32</v>
      </c>
      <c r="I3955" t="s">
        <v>33</v>
      </c>
    </row>
    <row r="3956" spans="1:9" x14ac:dyDescent="0.3">
      <c r="A3956">
        <v>3957</v>
      </c>
      <c r="B3956">
        <v>42</v>
      </c>
      <c r="C3956" t="s">
        <v>8</v>
      </c>
      <c r="D3956" t="s">
        <v>18</v>
      </c>
      <c r="E3956" t="s">
        <v>60</v>
      </c>
      <c r="F3956">
        <v>14</v>
      </c>
      <c r="G3956" s="1">
        <v>140000</v>
      </c>
      <c r="H3956" t="s">
        <v>16</v>
      </c>
      <c r="I3956" t="s">
        <v>12</v>
      </c>
    </row>
    <row r="3957" spans="1:9" x14ac:dyDescent="0.3">
      <c r="A3957">
        <v>3958</v>
      </c>
      <c r="B3957">
        <v>34</v>
      </c>
      <c r="C3957" t="s">
        <v>13</v>
      </c>
      <c r="D3957" t="s">
        <v>9</v>
      </c>
      <c r="E3957" t="s">
        <v>213</v>
      </c>
      <c r="F3957">
        <v>6</v>
      </c>
      <c r="G3957" s="1">
        <v>75000</v>
      </c>
      <c r="H3957" t="s">
        <v>20</v>
      </c>
      <c r="I3957" t="s">
        <v>56</v>
      </c>
    </row>
    <row r="3958" spans="1:9" x14ac:dyDescent="0.3">
      <c r="A3958">
        <v>3959</v>
      </c>
      <c r="B3958">
        <v>26</v>
      </c>
      <c r="C3958" t="s">
        <v>8</v>
      </c>
      <c r="D3958" t="s">
        <v>210</v>
      </c>
      <c r="E3958" t="s">
        <v>212</v>
      </c>
      <c r="F3958">
        <v>2</v>
      </c>
      <c r="G3958" s="1">
        <v>30000</v>
      </c>
      <c r="H3958" t="s">
        <v>32</v>
      </c>
      <c r="I3958" t="s">
        <v>33</v>
      </c>
    </row>
    <row r="3959" spans="1:9" x14ac:dyDescent="0.3">
      <c r="A3959">
        <v>3960</v>
      </c>
      <c r="B3959">
        <v>39</v>
      </c>
      <c r="C3959" t="s">
        <v>13</v>
      </c>
      <c r="D3959" t="s">
        <v>14</v>
      </c>
      <c r="E3959" t="s">
        <v>42</v>
      </c>
      <c r="F3959">
        <v>11</v>
      </c>
      <c r="G3959" s="1">
        <v>120000</v>
      </c>
      <c r="H3959" t="s">
        <v>16</v>
      </c>
      <c r="I3959" t="s">
        <v>12</v>
      </c>
    </row>
    <row r="3960" spans="1:9" x14ac:dyDescent="0.3">
      <c r="A3960">
        <v>3961</v>
      </c>
      <c r="B3960">
        <v>30</v>
      </c>
      <c r="C3960" t="s">
        <v>8</v>
      </c>
      <c r="D3960" t="s">
        <v>9</v>
      </c>
      <c r="E3960" t="s">
        <v>10</v>
      </c>
      <c r="F3960">
        <v>4</v>
      </c>
      <c r="G3960" s="1">
        <v>65000</v>
      </c>
      <c r="H3960" t="s">
        <v>11</v>
      </c>
      <c r="I3960" t="s">
        <v>44</v>
      </c>
    </row>
    <row r="3961" spans="1:9" x14ac:dyDescent="0.3">
      <c r="A3961">
        <v>3962</v>
      </c>
      <c r="B3961">
        <v>47</v>
      </c>
      <c r="C3961" t="s">
        <v>8</v>
      </c>
      <c r="D3961" t="s">
        <v>18</v>
      </c>
      <c r="E3961" t="s">
        <v>60</v>
      </c>
      <c r="F3961">
        <v>19</v>
      </c>
      <c r="G3961" s="1">
        <v>190000</v>
      </c>
      <c r="H3961" t="s">
        <v>20</v>
      </c>
      <c r="I3961" t="s">
        <v>23</v>
      </c>
    </row>
    <row r="3962" spans="1:9" x14ac:dyDescent="0.3">
      <c r="A3962">
        <v>3963</v>
      </c>
      <c r="B3962">
        <v>25</v>
      </c>
      <c r="C3962" t="s">
        <v>13</v>
      </c>
      <c r="D3962" t="s">
        <v>9</v>
      </c>
      <c r="E3962" t="s">
        <v>110</v>
      </c>
      <c r="F3962">
        <v>1</v>
      </c>
      <c r="G3962" s="1">
        <v>35000</v>
      </c>
      <c r="H3962" t="s">
        <v>20</v>
      </c>
      <c r="I3962" t="s">
        <v>23</v>
      </c>
    </row>
    <row r="3963" spans="1:9" x14ac:dyDescent="0.3">
      <c r="A3963">
        <v>3964</v>
      </c>
      <c r="B3963">
        <v>40</v>
      </c>
      <c r="C3963" t="s">
        <v>13</v>
      </c>
      <c r="D3963" t="s">
        <v>14</v>
      </c>
      <c r="E3963" t="s">
        <v>213</v>
      </c>
      <c r="F3963">
        <v>12</v>
      </c>
      <c r="G3963" s="1">
        <v>130000</v>
      </c>
      <c r="H3963" t="s">
        <v>27</v>
      </c>
      <c r="I3963" t="s">
        <v>28</v>
      </c>
    </row>
    <row r="3964" spans="1:9" x14ac:dyDescent="0.3">
      <c r="A3964">
        <v>3965</v>
      </c>
      <c r="B3964">
        <v>33</v>
      </c>
      <c r="C3964" t="s">
        <v>8</v>
      </c>
      <c r="D3964" t="s">
        <v>9</v>
      </c>
      <c r="E3964" t="s">
        <v>41</v>
      </c>
      <c r="F3964">
        <v>7</v>
      </c>
      <c r="G3964" s="1">
        <v>85000</v>
      </c>
      <c r="H3964" t="s">
        <v>16</v>
      </c>
      <c r="I3964" t="s">
        <v>12</v>
      </c>
    </row>
    <row r="3965" spans="1:9" x14ac:dyDescent="0.3">
      <c r="A3965">
        <v>3966</v>
      </c>
      <c r="B3965">
        <v>29</v>
      </c>
      <c r="C3965" t="s">
        <v>13</v>
      </c>
      <c r="D3965" t="s">
        <v>210</v>
      </c>
      <c r="E3965" t="s">
        <v>212</v>
      </c>
      <c r="F3965">
        <v>1</v>
      </c>
      <c r="G3965" s="1">
        <v>25000</v>
      </c>
      <c r="H3965" t="s">
        <v>32</v>
      </c>
      <c r="I3965" t="s">
        <v>33</v>
      </c>
    </row>
    <row r="3966" spans="1:9" x14ac:dyDescent="0.3">
      <c r="A3966">
        <v>3967</v>
      </c>
      <c r="B3966">
        <v>44</v>
      </c>
      <c r="C3966" t="s">
        <v>8</v>
      </c>
      <c r="D3966" t="s">
        <v>18</v>
      </c>
      <c r="E3966" t="s">
        <v>60</v>
      </c>
      <c r="F3966">
        <v>15</v>
      </c>
      <c r="G3966" s="1">
        <v>150000</v>
      </c>
      <c r="H3966" t="s">
        <v>16</v>
      </c>
      <c r="I3966" t="s">
        <v>17</v>
      </c>
    </row>
    <row r="3967" spans="1:9" x14ac:dyDescent="0.3">
      <c r="A3967">
        <v>3968</v>
      </c>
      <c r="B3967">
        <v>28</v>
      </c>
      <c r="C3967" t="s">
        <v>8</v>
      </c>
      <c r="D3967" t="s">
        <v>9</v>
      </c>
      <c r="E3967" t="s">
        <v>34</v>
      </c>
      <c r="F3967">
        <v>3</v>
      </c>
      <c r="G3967" s="1">
        <v>60000</v>
      </c>
      <c r="H3967" t="s">
        <v>32</v>
      </c>
      <c r="I3967" t="s">
        <v>12</v>
      </c>
    </row>
    <row r="3968" spans="1:9" x14ac:dyDescent="0.3">
      <c r="A3968">
        <v>3969</v>
      </c>
      <c r="B3968">
        <v>36</v>
      </c>
      <c r="C3968" t="s">
        <v>13</v>
      </c>
      <c r="D3968" t="s">
        <v>14</v>
      </c>
      <c r="E3968" t="s">
        <v>29</v>
      </c>
      <c r="F3968">
        <v>9</v>
      </c>
      <c r="G3968" s="1">
        <v>100000</v>
      </c>
      <c r="H3968" t="s">
        <v>20</v>
      </c>
      <c r="I3968" t="s">
        <v>23</v>
      </c>
    </row>
    <row r="3969" spans="1:9" x14ac:dyDescent="0.3">
      <c r="A3969">
        <v>3970</v>
      </c>
      <c r="B3969">
        <v>31</v>
      </c>
      <c r="C3969" t="s">
        <v>8</v>
      </c>
      <c r="D3969" t="s">
        <v>9</v>
      </c>
      <c r="E3969" t="s">
        <v>41</v>
      </c>
      <c r="F3969">
        <v>6</v>
      </c>
      <c r="G3969" s="1">
        <v>75000</v>
      </c>
      <c r="H3969" t="s">
        <v>32</v>
      </c>
      <c r="I3969" t="s">
        <v>33</v>
      </c>
    </row>
    <row r="3970" spans="1:9" x14ac:dyDescent="0.3">
      <c r="A3970">
        <v>3971</v>
      </c>
      <c r="B3970">
        <v>27</v>
      </c>
      <c r="C3970" t="s">
        <v>13</v>
      </c>
      <c r="D3970" t="s">
        <v>14</v>
      </c>
      <c r="E3970" t="s">
        <v>211</v>
      </c>
      <c r="F3970">
        <v>3</v>
      </c>
      <c r="G3970" s="1">
        <v>50000</v>
      </c>
      <c r="H3970" t="s">
        <v>16</v>
      </c>
      <c r="I3970" t="s">
        <v>12</v>
      </c>
    </row>
    <row r="3971" spans="1:9" x14ac:dyDescent="0.3">
      <c r="A3971">
        <v>3972</v>
      </c>
      <c r="B3971">
        <v>42</v>
      </c>
      <c r="C3971" t="s">
        <v>8</v>
      </c>
      <c r="D3971" t="s">
        <v>18</v>
      </c>
      <c r="E3971" t="s">
        <v>60</v>
      </c>
      <c r="F3971">
        <v>14</v>
      </c>
      <c r="G3971" s="1">
        <v>140000</v>
      </c>
      <c r="H3971" t="s">
        <v>20</v>
      </c>
      <c r="I3971" t="s">
        <v>56</v>
      </c>
    </row>
    <row r="3972" spans="1:9" x14ac:dyDescent="0.3">
      <c r="A3972">
        <v>3973</v>
      </c>
      <c r="B3972">
        <v>34</v>
      </c>
      <c r="C3972" t="s">
        <v>13</v>
      </c>
      <c r="D3972" t="s">
        <v>9</v>
      </c>
      <c r="E3972" t="s">
        <v>213</v>
      </c>
      <c r="F3972">
        <v>6</v>
      </c>
      <c r="G3972" s="1">
        <v>75000</v>
      </c>
      <c r="H3972" t="s">
        <v>11</v>
      </c>
      <c r="I3972" t="s">
        <v>23</v>
      </c>
    </row>
    <row r="3973" spans="1:9" x14ac:dyDescent="0.3">
      <c r="A3973">
        <v>3974</v>
      </c>
      <c r="B3973">
        <v>26</v>
      </c>
      <c r="C3973" t="s">
        <v>8</v>
      </c>
      <c r="D3973" t="s">
        <v>210</v>
      </c>
      <c r="E3973" t="s">
        <v>212</v>
      </c>
      <c r="F3973">
        <v>2</v>
      </c>
      <c r="G3973" s="1">
        <v>30000</v>
      </c>
      <c r="H3973" t="s">
        <v>16</v>
      </c>
      <c r="I3973" t="s">
        <v>39</v>
      </c>
    </row>
    <row r="3974" spans="1:9" x14ac:dyDescent="0.3">
      <c r="A3974">
        <v>3975</v>
      </c>
      <c r="B3974">
        <v>39</v>
      </c>
      <c r="C3974" t="s">
        <v>13</v>
      </c>
      <c r="D3974" t="s">
        <v>14</v>
      </c>
      <c r="E3974" t="s">
        <v>42</v>
      </c>
      <c r="F3974">
        <v>11</v>
      </c>
      <c r="G3974" s="1">
        <v>120000</v>
      </c>
      <c r="H3974" t="s">
        <v>27</v>
      </c>
      <c r="I3974" t="s">
        <v>30</v>
      </c>
    </row>
    <row r="3975" spans="1:9" x14ac:dyDescent="0.3">
      <c r="A3975">
        <v>3976</v>
      </c>
      <c r="B3975">
        <v>30</v>
      </c>
      <c r="C3975" t="s">
        <v>8</v>
      </c>
      <c r="D3975" t="s">
        <v>9</v>
      </c>
      <c r="E3975" t="s">
        <v>10</v>
      </c>
      <c r="F3975">
        <v>4</v>
      </c>
      <c r="G3975" s="1">
        <v>65000</v>
      </c>
      <c r="H3975" t="s">
        <v>27</v>
      </c>
      <c r="I3975" t="s">
        <v>30</v>
      </c>
    </row>
    <row r="3976" spans="1:9" x14ac:dyDescent="0.3">
      <c r="A3976">
        <v>3977</v>
      </c>
      <c r="B3976">
        <v>47</v>
      </c>
      <c r="C3976" t="s">
        <v>8</v>
      </c>
      <c r="D3976" t="s">
        <v>18</v>
      </c>
      <c r="E3976" t="s">
        <v>60</v>
      </c>
      <c r="F3976">
        <v>19</v>
      </c>
      <c r="G3976" s="1">
        <v>190000</v>
      </c>
      <c r="H3976" t="s">
        <v>11</v>
      </c>
      <c r="I3976" t="s">
        <v>12</v>
      </c>
    </row>
    <row r="3977" spans="1:9" x14ac:dyDescent="0.3">
      <c r="A3977">
        <v>3978</v>
      </c>
      <c r="B3977">
        <v>25</v>
      </c>
      <c r="C3977" t="s">
        <v>13</v>
      </c>
      <c r="D3977" t="s">
        <v>9</v>
      </c>
      <c r="E3977" t="s">
        <v>110</v>
      </c>
      <c r="F3977">
        <v>1</v>
      </c>
      <c r="G3977" s="1">
        <v>35000</v>
      </c>
      <c r="H3977" t="s">
        <v>11</v>
      </c>
      <c r="I3977" t="s">
        <v>23</v>
      </c>
    </row>
    <row r="3978" spans="1:9" x14ac:dyDescent="0.3">
      <c r="A3978">
        <v>3979</v>
      </c>
      <c r="B3978">
        <v>40</v>
      </c>
      <c r="C3978" t="s">
        <v>13</v>
      </c>
      <c r="D3978" t="s">
        <v>14</v>
      </c>
      <c r="E3978" t="s">
        <v>213</v>
      </c>
      <c r="F3978">
        <v>12</v>
      </c>
      <c r="G3978" s="1">
        <v>130000</v>
      </c>
      <c r="H3978" t="s">
        <v>16</v>
      </c>
      <c r="I3978" t="s">
        <v>12</v>
      </c>
    </row>
    <row r="3979" spans="1:9" x14ac:dyDescent="0.3">
      <c r="A3979">
        <v>3980</v>
      </c>
      <c r="B3979">
        <v>33</v>
      </c>
      <c r="C3979" t="s">
        <v>8</v>
      </c>
      <c r="D3979" t="s">
        <v>9</v>
      </c>
      <c r="E3979" t="s">
        <v>41</v>
      </c>
      <c r="F3979">
        <v>7</v>
      </c>
      <c r="G3979" s="1">
        <v>85000</v>
      </c>
      <c r="H3979" t="s">
        <v>11</v>
      </c>
      <c r="I3979" t="s">
        <v>35</v>
      </c>
    </row>
    <row r="3980" spans="1:9" x14ac:dyDescent="0.3">
      <c r="A3980">
        <v>3981</v>
      </c>
      <c r="B3980">
        <v>29</v>
      </c>
      <c r="C3980" t="s">
        <v>13</v>
      </c>
      <c r="D3980" t="s">
        <v>210</v>
      </c>
      <c r="E3980" t="s">
        <v>212</v>
      </c>
      <c r="F3980">
        <v>1</v>
      </c>
      <c r="G3980" s="1">
        <v>25000</v>
      </c>
      <c r="H3980" t="s">
        <v>16</v>
      </c>
      <c r="I3980" t="s">
        <v>12</v>
      </c>
    </row>
    <row r="3981" spans="1:9" x14ac:dyDescent="0.3">
      <c r="A3981">
        <v>3982</v>
      </c>
      <c r="B3981">
        <v>44</v>
      </c>
      <c r="C3981" t="s">
        <v>8</v>
      </c>
      <c r="D3981" t="s">
        <v>18</v>
      </c>
      <c r="E3981" t="s">
        <v>60</v>
      </c>
      <c r="F3981">
        <v>15</v>
      </c>
      <c r="G3981" s="1">
        <v>150000</v>
      </c>
      <c r="H3981" t="s">
        <v>32</v>
      </c>
      <c r="I3981" t="s">
        <v>33</v>
      </c>
    </row>
    <row r="3982" spans="1:9" x14ac:dyDescent="0.3">
      <c r="A3982">
        <v>3983</v>
      </c>
      <c r="B3982">
        <v>28</v>
      </c>
      <c r="C3982" t="s">
        <v>8</v>
      </c>
      <c r="D3982" t="s">
        <v>9</v>
      </c>
      <c r="E3982" t="s">
        <v>34</v>
      </c>
      <c r="F3982">
        <v>3</v>
      </c>
      <c r="G3982" s="1">
        <v>60000</v>
      </c>
      <c r="H3982" t="s">
        <v>27</v>
      </c>
      <c r="I3982" t="s">
        <v>30</v>
      </c>
    </row>
    <row r="3983" spans="1:9" x14ac:dyDescent="0.3">
      <c r="A3983">
        <v>3984</v>
      </c>
      <c r="B3983">
        <v>36</v>
      </c>
      <c r="C3983" t="s">
        <v>13</v>
      </c>
      <c r="D3983" t="s">
        <v>14</v>
      </c>
      <c r="E3983" t="s">
        <v>29</v>
      </c>
      <c r="F3983">
        <v>9</v>
      </c>
      <c r="G3983" s="1">
        <v>100000</v>
      </c>
      <c r="H3983" t="s">
        <v>16</v>
      </c>
      <c r="I3983" t="s">
        <v>23</v>
      </c>
    </row>
    <row r="3984" spans="1:9" x14ac:dyDescent="0.3">
      <c r="A3984">
        <v>3985</v>
      </c>
      <c r="B3984">
        <v>31</v>
      </c>
      <c r="C3984" t="s">
        <v>8</v>
      </c>
      <c r="D3984" t="s">
        <v>9</v>
      </c>
      <c r="E3984" t="s">
        <v>41</v>
      </c>
      <c r="F3984">
        <v>6</v>
      </c>
      <c r="G3984" s="1">
        <v>75000</v>
      </c>
      <c r="H3984" t="s">
        <v>27</v>
      </c>
      <c r="I3984" t="s">
        <v>30</v>
      </c>
    </row>
    <row r="3985" spans="1:9" x14ac:dyDescent="0.3">
      <c r="A3985">
        <v>3986</v>
      </c>
      <c r="B3985">
        <v>27</v>
      </c>
      <c r="C3985" t="s">
        <v>13</v>
      </c>
      <c r="D3985" t="s">
        <v>14</v>
      </c>
      <c r="E3985" t="s">
        <v>211</v>
      </c>
      <c r="F3985">
        <v>3</v>
      </c>
      <c r="G3985" s="1">
        <v>50000</v>
      </c>
      <c r="H3985" t="s">
        <v>32</v>
      </c>
      <c r="I3985" t="s">
        <v>33</v>
      </c>
    </row>
    <row r="3986" spans="1:9" x14ac:dyDescent="0.3">
      <c r="A3986">
        <v>3987</v>
      </c>
      <c r="B3986">
        <v>42</v>
      </c>
      <c r="C3986" t="s">
        <v>8</v>
      </c>
      <c r="D3986" t="s">
        <v>18</v>
      </c>
      <c r="E3986" t="s">
        <v>60</v>
      </c>
      <c r="F3986">
        <v>14</v>
      </c>
      <c r="G3986" s="1">
        <v>140000</v>
      </c>
      <c r="H3986" t="s">
        <v>32</v>
      </c>
      <c r="I3986" t="s">
        <v>12</v>
      </c>
    </row>
    <row r="3987" spans="1:9" x14ac:dyDescent="0.3">
      <c r="A3987">
        <v>3988</v>
      </c>
      <c r="B3987">
        <v>34</v>
      </c>
      <c r="C3987" t="s">
        <v>13</v>
      </c>
      <c r="D3987" t="s">
        <v>9</v>
      </c>
      <c r="E3987" t="s">
        <v>213</v>
      </c>
      <c r="F3987">
        <v>6</v>
      </c>
      <c r="G3987" s="1">
        <v>75000</v>
      </c>
      <c r="H3987" t="s">
        <v>27</v>
      </c>
      <c r="I3987" t="s">
        <v>28</v>
      </c>
    </row>
    <row r="3988" spans="1:9" x14ac:dyDescent="0.3">
      <c r="A3988">
        <v>3989</v>
      </c>
      <c r="B3988">
        <v>26</v>
      </c>
      <c r="C3988" t="s">
        <v>8</v>
      </c>
      <c r="D3988" t="s">
        <v>210</v>
      </c>
      <c r="E3988" t="s">
        <v>212</v>
      </c>
      <c r="F3988">
        <v>2</v>
      </c>
      <c r="G3988" s="1">
        <v>30000</v>
      </c>
      <c r="H3988" t="s">
        <v>11</v>
      </c>
      <c r="I3988" t="s">
        <v>35</v>
      </c>
    </row>
    <row r="3989" spans="1:9" x14ac:dyDescent="0.3">
      <c r="A3989">
        <v>3990</v>
      </c>
      <c r="B3989">
        <v>39</v>
      </c>
      <c r="C3989" t="s">
        <v>13</v>
      </c>
      <c r="D3989" t="s">
        <v>14</v>
      </c>
      <c r="E3989" t="s">
        <v>42</v>
      </c>
      <c r="F3989">
        <v>11</v>
      </c>
      <c r="G3989" s="1">
        <v>120000</v>
      </c>
      <c r="H3989" t="s">
        <v>27</v>
      </c>
      <c r="I3989" t="s">
        <v>12</v>
      </c>
    </row>
    <row r="3990" spans="1:9" x14ac:dyDescent="0.3">
      <c r="A3990">
        <v>3991</v>
      </c>
      <c r="B3990">
        <v>30</v>
      </c>
      <c r="C3990" t="s">
        <v>8</v>
      </c>
      <c r="D3990" t="s">
        <v>9</v>
      </c>
      <c r="E3990" t="s">
        <v>10</v>
      </c>
      <c r="F3990">
        <v>4</v>
      </c>
      <c r="G3990" s="1">
        <v>65000</v>
      </c>
      <c r="H3990" t="s">
        <v>27</v>
      </c>
      <c r="I3990" t="s">
        <v>12</v>
      </c>
    </row>
    <row r="3991" spans="1:9" x14ac:dyDescent="0.3">
      <c r="A3991">
        <v>3992</v>
      </c>
      <c r="B3991">
        <v>47</v>
      </c>
      <c r="C3991" t="s">
        <v>8</v>
      </c>
      <c r="D3991" t="s">
        <v>18</v>
      </c>
      <c r="E3991" t="s">
        <v>60</v>
      </c>
      <c r="F3991">
        <v>19</v>
      </c>
      <c r="G3991" s="1">
        <v>190000</v>
      </c>
      <c r="H3991" t="s">
        <v>32</v>
      </c>
      <c r="I3991" t="s">
        <v>12</v>
      </c>
    </row>
    <row r="3992" spans="1:9" x14ac:dyDescent="0.3">
      <c r="A3992">
        <v>3993</v>
      </c>
      <c r="B3992">
        <v>25</v>
      </c>
      <c r="C3992" t="s">
        <v>13</v>
      </c>
      <c r="D3992" t="s">
        <v>9</v>
      </c>
      <c r="E3992" t="s">
        <v>110</v>
      </c>
      <c r="F3992">
        <v>1</v>
      </c>
      <c r="G3992" s="1">
        <v>35000</v>
      </c>
      <c r="H3992" t="s">
        <v>32</v>
      </c>
      <c r="I3992" t="s">
        <v>12</v>
      </c>
    </row>
    <row r="3993" spans="1:9" x14ac:dyDescent="0.3">
      <c r="A3993">
        <v>3994</v>
      </c>
      <c r="B3993">
        <v>40</v>
      </c>
      <c r="C3993" t="s">
        <v>13</v>
      </c>
      <c r="D3993" t="s">
        <v>14</v>
      </c>
      <c r="E3993" t="s">
        <v>213</v>
      </c>
      <c r="F3993">
        <v>12</v>
      </c>
      <c r="G3993" s="1">
        <v>130000</v>
      </c>
      <c r="H3993" t="s">
        <v>11</v>
      </c>
      <c r="I3993" t="s">
        <v>23</v>
      </c>
    </row>
    <row r="3994" spans="1:9" x14ac:dyDescent="0.3">
      <c r="A3994">
        <v>3995</v>
      </c>
      <c r="B3994">
        <v>33</v>
      </c>
      <c r="C3994" t="s">
        <v>8</v>
      </c>
      <c r="D3994" t="s">
        <v>9</v>
      </c>
      <c r="E3994" t="s">
        <v>41</v>
      </c>
      <c r="F3994">
        <v>7</v>
      </c>
      <c r="G3994" s="1">
        <v>85000</v>
      </c>
      <c r="H3994" t="s">
        <v>16</v>
      </c>
      <c r="I3994" t="s">
        <v>23</v>
      </c>
    </row>
    <row r="3995" spans="1:9" x14ac:dyDescent="0.3">
      <c r="A3995">
        <v>3996</v>
      </c>
      <c r="B3995">
        <v>29</v>
      </c>
      <c r="C3995" t="s">
        <v>13</v>
      </c>
      <c r="D3995" t="s">
        <v>210</v>
      </c>
      <c r="E3995" t="s">
        <v>212</v>
      </c>
      <c r="F3995">
        <v>1</v>
      </c>
      <c r="G3995" s="1">
        <v>25000</v>
      </c>
      <c r="H3995" t="s">
        <v>16</v>
      </c>
      <c r="I3995" t="s">
        <v>39</v>
      </c>
    </row>
    <row r="3996" spans="1:9" x14ac:dyDescent="0.3">
      <c r="A3996">
        <v>3997</v>
      </c>
      <c r="B3996">
        <v>44</v>
      </c>
      <c r="C3996" t="s">
        <v>8</v>
      </c>
      <c r="D3996" t="s">
        <v>18</v>
      </c>
      <c r="E3996" t="s">
        <v>60</v>
      </c>
      <c r="F3996">
        <v>15</v>
      </c>
      <c r="G3996" s="1">
        <v>150000</v>
      </c>
      <c r="H3996" t="s">
        <v>32</v>
      </c>
      <c r="I3996" t="s">
        <v>12</v>
      </c>
    </row>
    <row r="3997" spans="1:9" x14ac:dyDescent="0.3">
      <c r="A3997">
        <v>3998</v>
      </c>
      <c r="B3997">
        <v>28</v>
      </c>
      <c r="C3997" t="s">
        <v>8</v>
      </c>
      <c r="D3997" t="s">
        <v>9</v>
      </c>
      <c r="E3997" t="s">
        <v>34</v>
      </c>
      <c r="F3997">
        <v>3</v>
      </c>
      <c r="G3997" s="1">
        <v>60000</v>
      </c>
      <c r="H3997" t="s">
        <v>11</v>
      </c>
      <c r="I3997" t="s">
        <v>44</v>
      </c>
    </row>
    <row r="3998" spans="1:9" x14ac:dyDescent="0.3">
      <c r="A3998">
        <v>3999</v>
      </c>
      <c r="B3998">
        <v>36</v>
      </c>
      <c r="C3998" t="s">
        <v>13</v>
      </c>
      <c r="D3998" t="s">
        <v>14</v>
      </c>
      <c r="E3998" t="s">
        <v>29</v>
      </c>
      <c r="F3998">
        <v>9</v>
      </c>
      <c r="G3998" s="1">
        <v>100000</v>
      </c>
      <c r="H3998" t="s">
        <v>27</v>
      </c>
      <c r="I3998" t="s">
        <v>30</v>
      </c>
    </row>
    <row r="3999" spans="1:9" x14ac:dyDescent="0.3">
      <c r="A3999">
        <v>4000</v>
      </c>
      <c r="B3999">
        <v>31</v>
      </c>
      <c r="C3999" t="s">
        <v>8</v>
      </c>
      <c r="D3999" t="s">
        <v>9</v>
      </c>
      <c r="E3999" t="s">
        <v>41</v>
      </c>
      <c r="F3999">
        <v>6</v>
      </c>
      <c r="G3999" s="1">
        <v>75000</v>
      </c>
      <c r="H3999" t="s">
        <v>16</v>
      </c>
      <c r="I3999" t="s">
        <v>12</v>
      </c>
    </row>
    <row r="4000" spans="1:9" x14ac:dyDescent="0.3">
      <c r="A4000">
        <v>4001</v>
      </c>
      <c r="B4000">
        <v>27</v>
      </c>
      <c r="C4000" t="s">
        <v>13</v>
      </c>
      <c r="D4000" t="s">
        <v>14</v>
      </c>
      <c r="E4000" t="s">
        <v>211</v>
      </c>
      <c r="F4000">
        <v>3</v>
      </c>
      <c r="G4000" s="1">
        <v>50000</v>
      </c>
      <c r="H4000" t="s">
        <v>32</v>
      </c>
      <c r="I4000" t="s">
        <v>23</v>
      </c>
    </row>
    <row r="4001" spans="1:9" x14ac:dyDescent="0.3">
      <c r="A4001">
        <v>4002</v>
      </c>
      <c r="B4001">
        <v>42</v>
      </c>
      <c r="C4001" t="s">
        <v>8</v>
      </c>
      <c r="D4001" t="s">
        <v>18</v>
      </c>
      <c r="E4001" t="s">
        <v>60</v>
      </c>
      <c r="F4001">
        <v>14</v>
      </c>
      <c r="G4001" s="1">
        <v>140000</v>
      </c>
      <c r="H4001" t="s">
        <v>16</v>
      </c>
      <c r="I4001" t="s">
        <v>39</v>
      </c>
    </row>
    <row r="4002" spans="1:9" x14ac:dyDescent="0.3">
      <c r="A4002">
        <v>4003</v>
      </c>
      <c r="B4002">
        <v>34</v>
      </c>
      <c r="C4002" t="s">
        <v>13</v>
      </c>
      <c r="D4002" t="s">
        <v>9</v>
      </c>
      <c r="E4002" t="s">
        <v>213</v>
      </c>
      <c r="F4002">
        <v>6</v>
      </c>
      <c r="G4002" s="1">
        <v>75000</v>
      </c>
      <c r="H4002" t="s">
        <v>27</v>
      </c>
      <c r="I4002" t="s">
        <v>30</v>
      </c>
    </row>
    <row r="4003" spans="1:9" x14ac:dyDescent="0.3">
      <c r="A4003">
        <v>4004</v>
      </c>
      <c r="B4003">
        <v>26</v>
      </c>
      <c r="C4003" t="s">
        <v>8</v>
      </c>
      <c r="D4003" t="s">
        <v>210</v>
      </c>
      <c r="E4003" t="s">
        <v>212</v>
      </c>
      <c r="F4003">
        <v>2</v>
      </c>
      <c r="G4003" s="1">
        <v>30000</v>
      </c>
      <c r="H4003" t="s">
        <v>20</v>
      </c>
      <c r="I4003" t="s">
        <v>12</v>
      </c>
    </row>
    <row r="4004" spans="1:9" x14ac:dyDescent="0.3">
      <c r="A4004">
        <v>4005</v>
      </c>
      <c r="B4004">
        <v>39</v>
      </c>
      <c r="C4004" t="s">
        <v>13</v>
      </c>
      <c r="D4004" t="s">
        <v>14</v>
      </c>
      <c r="E4004" t="s">
        <v>42</v>
      </c>
      <c r="F4004">
        <v>11</v>
      </c>
      <c r="G4004" s="1">
        <v>120000</v>
      </c>
      <c r="H4004" t="s">
        <v>16</v>
      </c>
      <c r="I4004" t="s">
        <v>39</v>
      </c>
    </row>
    <row r="4005" spans="1:9" x14ac:dyDescent="0.3">
      <c r="A4005">
        <v>4006</v>
      </c>
      <c r="B4005">
        <v>30</v>
      </c>
      <c r="C4005" t="s">
        <v>8</v>
      </c>
      <c r="D4005" t="s">
        <v>9</v>
      </c>
      <c r="E4005" t="s">
        <v>10</v>
      </c>
      <c r="F4005">
        <v>4</v>
      </c>
      <c r="G4005" s="1">
        <v>65000</v>
      </c>
      <c r="H4005" t="s">
        <v>16</v>
      </c>
      <c r="I4005" t="s">
        <v>23</v>
      </c>
    </row>
    <row r="4006" spans="1:9" x14ac:dyDescent="0.3">
      <c r="A4006">
        <v>4007</v>
      </c>
      <c r="B4006">
        <v>47</v>
      </c>
      <c r="C4006" t="s">
        <v>8</v>
      </c>
      <c r="D4006" t="s">
        <v>18</v>
      </c>
      <c r="E4006" t="s">
        <v>60</v>
      </c>
      <c r="F4006">
        <v>19</v>
      </c>
      <c r="G4006" s="1">
        <v>190000</v>
      </c>
      <c r="H4006" t="s">
        <v>32</v>
      </c>
      <c r="I4006" t="s">
        <v>12</v>
      </c>
    </row>
    <row r="4007" spans="1:9" x14ac:dyDescent="0.3">
      <c r="A4007">
        <v>4008</v>
      </c>
      <c r="B4007">
        <v>25</v>
      </c>
      <c r="C4007" t="s">
        <v>13</v>
      </c>
      <c r="D4007" t="s">
        <v>9</v>
      </c>
      <c r="E4007" t="s">
        <v>110</v>
      </c>
      <c r="F4007">
        <v>1</v>
      </c>
      <c r="G4007" s="1">
        <v>35000</v>
      </c>
      <c r="H4007" t="s">
        <v>20</v>
      </c>
      <c r="I4007" t="s">
        <v>12</v>
      </c>
    </row>
    <row r="4008" spans="1:9" x14ac:dyDescent="0.3">
      <c r="A4008">
        <v>4009</v>
      </c>
      <c r="B4008">
        <v>40</v>
      </c>
      <c r="C4008" t="s">
        <v>13</v>
      </c>
      <c r="D4008" t="s">
        <v>14</v>
      </c>
      <c r="E4008" t="s">
        <v>213</v>
      </c>
      <c r="F4008">
        <v>12</v>
      </c>
      <c r="G4008" s="1">
        <v>130000</v>
      </c>
      <c r="H4008" t="s">
        <v>27</v>
      </c>
      <c r="I4008" t="s">
        <v>12</v>
      </c>
    </row>
    <row r="4009" spans="1:9" x14ac:dyDescent="0.3">
      <c r="A4009">
        <v>4010</v>
      </c>
      <c r="B4009">
        <v>33</v>
      </c>
      <c r="C4009" t="s">
        <v>8</v>
      </c>
      <c r="D4009" t="s">
        <v>9</v>
      </c>
      <c r="E4009" t="s">
        <v>41</v>
      </c>
      <c r="F4009">
        <v>7</v>
      </c>
      <c r="G4009" s="1">
        <v>85000</v>
      </c>
      <c r="H4009" t="s">
        <v>32</v>
      </c>
      <c r="I4009" t="s">
        <v>23</v>
      </c>
    </row>
    <row r="4010" spans="1:9" x14ac:dyDescent="0.3">
      <c r="A4010">
        <v>4011</v>
      </c>
      <c r="B4010">
        <v>29</v>
      </c>
      <c r="C4010" t="s">
        <v>13</v>
      </c>
      <c r="D4010" t="s">
        <v>210</v>
      </c>
      <c r="E4010" t="s">
        <v>212</v>
      </c>
      <c r="F4010">
        <v>1</v>
      </c>
      <c r="G4010" s="1">
        <v>25000</v>
      </c>
      <c r="H4010" t="s">
        <v>16</v>
      </c>
      <c r="I4010" t="s">
        <v>12</v>
      </c>
    </row>
    <row r="4011" spans="1:9" x14ac:dyDescent="0.3">
      <c r="A4011">
        <v>4012</v>
      </c>
      <c r="B4011">
        <v>44</v>
      </c>
      <c r="C4011" t="s">
        <v>8</v>
      </c>
      <c r="D4011" t="s">
        <v>18</v>
      </c>
      <c r="E4011" t="s">
        <v>60</v>
      </c>
      <c r="F4011">
        <v>15</v>
      </c>
      <c r="G4011" s="1">
        <v>150000</v>
      </c>
      <c r="H4011" t="s">
        <v>16</v>
      </c>
      <c r="I4011" t="s">
        <v>39</v>
      </c>
    </row>
    <row r="4012" spans="1:9" x14ac:dyDescent="0.3">
      <c r="A4012">
        <v>4013</v>
      </c>
      <c r="B4012">
        <v>28</v>
      </c>
      <c r="C4012" t="s">
        <v>8</v>
      </c>
      <c r="D4012" t="s">
        <v>9</v>
      </c>
      <c r="E4012" t="s">
        <v>34</v>
      </c>
      <c r="F4012">
        <v>3</v>
      </c>
      <c r="G4012" s="1">
        <v>60000</v>
      </c>
      <c r="H4012" t="s">
        <v>27</v>
      </c>
      <c r="I4012" t="s">
        <v>28</v>
      </c>
    </row>
    <row r="4013" spans="1:9" x14ac:dyDescent="0.3">
      <c r="A4013">
        <v>4014</v>
      </c>
      <c r="B4013">
        <v>31</v>
      </c>
      <c r="C4013" t="s">
        <v>8</v>
      </c>
      <c r="D4013" t="s">
        <v>9</v>
      </c>
      <c r="E4013" t="s">
        <v>10</v>
      </c>
      <c r="F4013">
        <v>5</v>
      </c>
      <c r="G4013" s="1">
        <v>80000</v>
      </c>
      <c r="H4013" t="s">
        <v>11</v>
      </c>
      <c r="I4013" t="s">
        <v>44</v>
      </c>
    </row>
    <row r="4014" spans="1:9" x14ac:dyDescent="0.3">
      <c r="A4014">
        <v>4015</v>
      </c>
      <c r="B4014">
        <v>27</v>
      </c>
      <c r="C4014" t="s">
        <v>13</v>
      </c>
      <c r="D4014" t="s">
        <v>14</v>
      </c>
      <c r="E4014" t="s">
        <v>42</v>
      </c>
      <c r="F4014">
        <v>3</v>
      </c>
      <c r="G4014" s="1">
        <v>60000</v>
      </c>
      <c r="H4014" t="s">
        <v>11</v>
      </c>
      <c r="I4014" t="s">
        <v>12</v>
      </c>
    </row>
    <row r="4015" spans="1:9" x14ac:dyDescent="0.3">
      <c r="A4015">
        <v>4016</v>
      </c>
      <c r="B4015">
        <v>38</v>
      </c>
      <c r="C4015" t="s">
        <v>8</v>
      </c>
      <c r="D4015" t="s">
        <v>18</v>
      </c>
      <c r="E4015" t="s">
        <v>60</v>
      </c>
      <c r="F4015">
        <v>12</v>
      </c>
      <c r="G4015" s="1">
        <v>130000</v>
      </c>
      <c r="H4015" t="s">
        <v>27</v>
      </c>
      <c r="I4015" t="s">
        <v>28</v>
      </c>
    </row>
    <row r="4016" spans="1:9" x14ac:dyDescent="0.3">
      <c r="A4016">
        <v>4017</v>
      </c>
      <c r="B4016">
        <v>29</v>
      </c>
      <c r="C4016" t="s">
        <v>13</v>
      </c>
      <c r="D4016" t="s">
        <v>9</v>
      </c>
      <c r="E4016" t="s">
        <v>211</v>
      </c>
      <c r="F4016">
        <v>2</v>
      </c>
      <c r="G4016" s="1">
        <v>45000</v>
      </c>
      <c r="H4016" t="s">
        <v>27</v>
      </c>
      <c r="I4016" t="s">
        <v>30</v>
      </c>
    </row>
    <row r="4017" spans="1:9" x14ac:dyDescent="0.3">
      <c r="A4017">
        <v>4018</v>
      </c>
      <c r="B4017">
        <v>23</v>
      </c>
      <c r="C4017" t="s">
        <v>8</v>
      </c>
      <c r="D4017" t="s">
        <v>210</v>
      </c>
      <c r="E4017" t="s">
        <v>212</v>
      </c>
      <c r="F4017">
        <v>1</v>
      </c>
      <c r="G4017" s="1">
        <v>25000</v>
      </c>
      <c r="H4017" t="s">
        <v>16</v>
      </c>
      <c r="I4017" t="s">
        <v>23</v>
      </c>
    </row>
    <row r="4018" spans="1:9" x14ac:dyDescent="0.3">
      <c r="A4018">
        <v>4019</v>
      </c>
      <c r="B4018">
        <v>32</v>
      </c>
      <c r="C4018" t="s">
        <v>13</v>
      </c>
      <c r="D4018" t="s">
        <v>14</v>
      </c>
      <c r="E4018" t="s">
        <v>34</v>
      </c>
      <c r="F4018">
        <v>7</v>
      </c>
      <c r="G4018" s="1">
        <v>90000</v>
      </c>
      <c r="H4018" t="s">
        <v>16</v>
      </c>
      <c r="I4018" t="s">
        <v>39</v>
      </c>
    </row>
    <row r="4019" spans="1:9" x14ac:dyDescent="0.3">
      <c r="A4019">
        <v>4020</v>
      </c>
      <c r="B4019">
        <v>44</v>
      </c>
      <c r="C4019" t="s">
        <v>8</v>
      </c>
      <c r="D4019" t="s">
        <v>9</v>
      </c>
      <c r="E4019" t="s">
        <v>41</v>
      </c>
      <c r="F4019">
        <v>18</v>
      </c>
      <c r="G4019" s="1">
        <v>170000</v>
      </c>
      <c r="H4019" t="s">
        <v>16</v>
      </c>
      <c r="I4019" t="s">
        <v>17</v>
      </c>
    </row>
    <row r="4020" spans="1:9" x14ac:dyDescent="0.3">
      <c r="A4020">
        <v>4021</v>
      </c>
      <c r="B4020">
        <v>26</v>
      </c>
      <c r="C4020" t="s">
        <v>13</v>
      </c>
      <c r="D4020" t="s">
        <v>9</v>
      </c>
      <c r="E4020" t="s">
        <v>29</v>
      </c>
      <c r="F4020">
        <v>2</v>
      </c>
      <c r="G4020" s="1">
        <v>40000</v>
      </c>
      <c r="H4020" t="s">
        <v>20</v>
      </c>
      <c r="I4020" t="s">
        <v>23</v>
      </c>
    </row>
    <row r="4021" spans="1:9" x14ac:dyDescent="0.3">
      <c r="A4021">
        <v>4022</v>
      </c>
      <c r="B4021">
        <v>40</v>
      </c>
      <c r="C4021" t="s">
        <v>8</v>
      </c>
      <c r="D4021" t="s">
        <v>18</v>
      </c>
      <c r="E4021" t="s">
        <v>60</v>
      </c>
      <c r="F4021">
        <v>15</v>
      </c>
      <c r="G4021" s="1">
        <v>150000</v>
      </c>
      <c r="H4021" t="s">
        <v>11</v>
      </c>
      <c r="I4021" t="s">
        <v>44</v>
      </c>
    </row>
    <row r="4022" spans="1:9" x14ac:dyDescent="0.3">
      <c r="A4022">
        <v>4023</v>
      </c>
      <c r="B4022">
        <v>33</v>
      </c>
      <c r="C4022" t="s">
        <v>13</v>
      </c>
      <c r="D4022" t="s">
        <v>9</v>
      </c>
      <c r="E4022" t="s">
        <v>213</v>
      </c>
      <c r="F4022">
        <v>8</v>
      </c>
      <c r="G4022" s="1">
        <v>95000</v>
      </c>
      <c r="H4022" t="s">
        <v>32</v>
      </c>
      <c r="I4022" t="s">
        <v>33</v>
      </c>
    </row>
    <row r="4023" spans="1:9" x14ac:dyDescent="0.3">
      <c r="A4023">
        <v>4024</v>
      </c>
      <c r="B4023">
        <v>24</v>
      </c>
      <c r="C4023" t="s">
        <v>8</v>
      </c>
      <c r="D4023" t="s">
        <v>210</v>
      </c>
      <c r="E4023" t="s">
        <v>212</v>
      </c>
      <c r="F4023">
        <v>1</v>
      </c>
      <c r="G4023" s="1">
        <v>25000</v>
      </c>
      <c r="H4023" t="s">
        <v>16</v>
      </c>
      <c r="I4023" t="s">
        <v>17</v>
      </c>
    </row>
    <row r="4024" spans="1:9" x14ac:dyDescent="0.3">
      <c r="A4024">
        <v>4025</v>
      </c>
      <c r="B4024">
        <v>35</v>
      </c>
      <c r="C4024" t="s">
        <v>13</v>
      </c>
      <c r="D4024" t="s">
        <v>14</v>
      </c>
      <c r="E4024" t="s">
        <v>42</v>
      </c>
      <c r="F4024">
        <v>10</v>
      </c>
      <c r="G4024" s="1">
        <v>110000</v>
      </c>
      <c r="H4024" t="s">
        <v>20</v>
      </c>
      <c r="I4024" t="s">
        <v>23</v>
      </c>
    </row>
    <row r="4025" spans="1:9" x14ac:dyDescent="0.3">
      <c r="A4025">
        <v>4026</v>
      </c>
      <c r="B4025">
        <v>29</v>
      </c>
      <c r="C4025" t="s">
        <v>8</v>
      </c>
      <c r="D4025" t="s">
        <v>9</v>
      </c>
      <c r="E4025" t="s">
        <v>10</v>
      </c>
      <c r="F4025">
        <v>4</v>
      </c>
      <c r="G4025" s="1">
        <v>70000</v>
      </c>
      <c r="H4025" t="s">
        <v>32</v>
      </c>
      <c r="I4025" t="s">
        <v>33</v>
      </c>
    </row>
    <row r="4026" spans="1:9" x14ac:dyDescent="0.3">
      <c r="A4026">
        <v>4027</v>
      </c>
      <c r="B4026">
        <v>49</v>
      </c>
      <c r="C4026" t="s">
        <v>8</v>
      </c>
      <c r="D4026" t="s">
        <v>18</v>
      </c>
      <c r="E4026" t="s">
        <v>60</v>
      </c>
      <c r="F4026">
        <v>22</v>
      </c>
      <c r="G4026" s="1">
        <v>220000</v>
      </c>
      <c r="H4026" t="s">
        <v>11</v>
      </c>
      <c r="I4026" t="s">
        <v>12</v>
      </c>
    </row>
    <row r="4027" spans="1:9" x14ac:dyDescent="0.3">
      <c r="A4027">
        <v>4028</v>
      </c>
      <c r="B4027">
        <v>26</v>
      </c>
      <c r="C4027" t="s">
        <v>13</v>
      </c>
      <c r="D4027" t="s">
        <v>9</v>
      </c>
      <c r="E4027" t="s">
        <v>110</v>
      </c>
      <c r="F4027">
        <v>2</v>
      </c>
      <c r="G4027" s="1">
        <v>35000</v>
      </c>
      <c r="H4027" t="s">
        <v>16</v>
      </c>
      <c r="I4027" t="s">
        <v>39</v>
      </c>
    </row>
    <row r="4028" spans="1:9" x14ac:dyDescent="0.3">
      <c r="A4028">
        <v>4029</v>
      </c>
      <c r="B4028">
        <v>41</v>
      </c>
      <c r="C4028" t="s">
        <v>13</v>
      </c>
      <c r="D4028" t="s">
        <v>14</v>
      </c>
      <c r="E4028" t="s">
        <v>213</v>
      </c>
      <c r="F4028">
        <v>13</v>
      </c>
      <c r="G4028" s="1">
        <v>140000</v>
      </c>
      <c r="H4028" t="s">
        <v>27</v>
      </c>
      <c r="I4028" t="s">
        <v>30</v>
      </c>
    </row>
    <row r="4029" spans="1:9" x14ac:dyDescent="0.3">
      <c r="A4029">
        <v>4030</v>
      </c>
      <c r="B4029">
        <v>36</v>
      </c>
      <c r="C4029" t="s">
        <v>8</v>
      </c>
      <c r="D4029" t="s">
        <v>9</v>
      </c>
      <c r="E4029" t="s">
        <v>41</v>
      </c>
      <c r="F4029">
        <v>9</v>
      </c>
      <c r="G4029" s="1">
        <v>110000</v>
      </c>
      <c r="H4029" t="s">
        <v>11</v>
      </c>
      <c r="I4029" t="s">
        <v>23</v>
      </c>
    </row>
    <row r="4030" spans="1:9" x14ac:dyDescent="0.3">
      <c r="A4030">
        <v>4031</v>
      </c>
      <c r="B4030">
        <v>28</v>
      </c>
      <c r="C4030" t="s">
        <v>13</v>
      </c>
      <c r="D4030" t="s">
        <v>210</v>
      </c>
      <c r="E4030" t="s">
        <v>212</v>
      </c>
      <c r="F4030">
        <v>1</v>
      </c>
      <c r="G4030" s="1">
        <v>25000</v>
      </c>
      <c r="H4030" t="s">
        <v>27</v>
      </c>
      <c r="I4030" t="s">
        <v>12</v>
      </c>
    </row>
    <row r="4031" spans="1:9" x14ac:dyDescent="0.3">
      <c r="A4031">
        <v>4032</v>
      </c>
      <c r="B4031">
        <v>43</v>
      </c>
      <c r="C4031" t="s">
        <v>8</v>
      </c>
      <c r="D4031" t="s">
        <v>18</v>
      </c>
      <c r="E4031" t="s">
        <v>60</v>
      </c>
      <c r="F4031">
        <v>16</v>
      </c>
      <c r="G4031" s="1">
        <v>160000</v>
      </c>
      <c r="H4031" t="s">
        <v>16</v>
      </c>
      <c r="I4031" t="s">
        <v>12</v>
      </c>
    </row>
    <row r="4032" spans="1:9" x14ac:dyDescent="0.3">
      <c r="A4032">
        <v>4033</v>
      </c>
      <c r="B4032">
        <v>29</v>
      </c>
      <c r="C4032" t="s">
        <v>8</v>
      </c>
      <c r="D4032" t="s">
        <v>9</v>
      </c>
      <c r="E4032" t="s">
        <v>34</v>
      </c>
      <c r="F4032">
        <v>5</v>
      </c>
      <c r="G4032" s="1">
        <v>80000</v>
      </c>
      <c r="H4032" t="s">
        <v>11</v>
      </c>
      <c r="I4032" t="s">
        <v>12</v>
      </c>
    </row>
    <row r="4033" spans="1:9" x14ac:dyDescent="0.3">
      <c r="A4033">
        <v>4034</v>
      </c>
      <c r="B4033">
        <v>39</v>
      </c>
      <c r="C4033" t="s">
        <v>13</v>
      </c>
      <c r="D4033" t="s">
        <v>14</v>
      </c>
      <c r="E4033" t="s">
        <v>29</v>
      </c>
      <c r="F4033">
        <v>11</v>
      </c>
      <c r="G4033" s="1">
        <v>120000</v>
      </c>
      <c r="H4033" t="s">
        <v>20</v>
      </c>
      <c r="I4033" t="s">
        <v>56</v>
      </c>
    </row>
    <row r="4034" spans="1:9" x14ac:dyDescent="0.3">
      <c r="A4034">
        <v>4035</v>
      </c>
      <c r="B4034">
        <v>32</v>
      </c>
      <c r="C4034" t="s">
        <v>8</v>
      </c>
      <c r="D4034" t="s">
        <v>9</v>
      </c>
      <c r="E4034" t="s">
        <v>41</v>
      </c>
      <c r="F4034">
        <v>6</v>
      </c>
      <c r="G4034" s="1">
        <v>90000</v>
      </c>
      <c r="H4034" t="s">
        <v>11</v>
      </c>
      <c r="I4034" t="s">
        <v>23</v>
      </c>
    </row>
    <row r="4035" spans="1:9" x14ac:dyDescent="0.3">
      <c r="A4035">
        <v>4036</v>
      </c>
      <c r="B4035">
        <v>28</v>
      </c>
      <c r="C4035" t="s">
        <v>13</v>
      </c>
      <c r="D4035" t="s">
        <v>14</v>
      </c>
      <c r="E4035" t="s">
        <v>211</v>
      </c>
      <c r="F4035">
        <v>2</v>
      </c>
      <c r="G4035" s="1">
        <v>45000</v>
      </c>
      <c r="H4035" t="s">
        <v>16</v>
      </c>
      <c r="I4035" t="s">
        <v>23</v>
      </c>
    </row>
    <row r="4036" spans="1:9" x14ac:dyDescent="0.3">
      <c r="A4036">
        <v>4037</v>
      </c>
      <c r="B4036">
        <v>40</v>
      </c>
      <c r="C4036" t="s">
        <v>8</v>
      </c>
      <c r="D4036" t="s">
        <v>18</v>
      </c>
      <c r="E4036" t="s">
        <v>60</v>
      </c>
      <c r="F4036">
        <v>15</v>
      </c>
      <c r="G4036" s="1">
        <v>150000</v>
      </c>
      <c r="H4036" t="s">
        <v>11</v>
      </c>
      <c r="I4036" t="s">
        <v>35</v>
      </c>
    </row>
    <row r="4037" spans="1:9" x14ac:dyDescent="0.3">
      <c r="A4037">
        <v>4038</v>
      </c>
      <c r="B4037">
        <v>33</v>
      </c>
      <c r="C4037" t="s">
        <v>13</v>
      </c>
      <c r="D4037" t="s">
        <v>9</v>
      </c>
      <c r="E4037" t="s">
        <v>213</v>
      </c>
      <c r="F4037">
        <v>8</v>
      </c>
      <c r="G4037" s="1">
        <v>95000</v>
      </c>
      <c r="H4037" t="s">
        <v>16</v>
      </c>
      <c r="I4037" t="s">
        <v>17</v>
      </c>
    </row>
    <row r="4038" spans="1:9" x14ac:dyDescent="0.3">
      <c r="A4038">
        <v>4039</v>
      </c>
      <c r="B4038">
        <v>24</v>
      </c>
      <c r="C4038" t="s">
        <v>8</v>
      </c>
      <c r="D4038" t="s">
        <v>210</v>
      </c>
      <c r="E4038" t="s">
        <v>212</v>
      </c>
      <c r="F4038">
        <v>1</v>
      </c>
      <c r="G4038" s="1">
        <v>25000</v>
      </c>
      <c r="H4038" t="s">
        <v>11</v>
      </c>
      <c r="I4038" t="s">
        <v>23</v>
      </c>
    </row>
    <row r="4039" spans="1:9" x14ac:dyDescent="0.3">
      <c r="A4039">
        <v>4040</v>
      </c>
      <c r="B4039">
        <v>35</v>
      </c>
      <c r="C4039" t="s">
        <v>13</v>
      </c>
      <c r="D4039" t="s">
        <v>14</v>
      </c>
      <c r="E4039" t="s">
        <v>42</v>
      </c>
      <c r="F4039">
        <v>10</v>
      </c>
      <c r="G4039" s="1">
        <v>110000</v>
      </c>
      <c r="H4039" t="s">
        <v>32</v>
      </c>
      <c r="I4039" t="s">
        <v>12</v>
      </c>
    </row>
    <row r="4040" spans="1:9" x14ac:dyDescent="0.3">
      <c r="A4040">
        <v>4041</v>
      </c>
      <c r="B4040">
        <v>29</v>
      </c>
      <c r="C4040" t="s">
        <v>8</v>
      </c>
      <c r="D4040" t="s">
        <v>9</v>
      </c>
      <c r="E4040" t="s">
        <v>10</v>
      </c>
      <c r="F4040">
        <v>4</v>
      </c>
      <c r="G4040" s="1">
        <v>70000</v>
      </c>
      <c r="H4040" t="s">
        <v>11</v>
      </c>
      <c r="I4040" t="s">
        <v>44</v>
      </c>
    </row>
    <row r="4041" spans="1:9" x14ac:dyDescent="0.3">
      <c r="A4041">
        <v>4042</v>
      </c>
      <c r="B4041">
        <v>49</v>
      </c>
      <c r="C4041" t="s">
        <v>8</v>
      </c>
      <c r="D4041" t="s">
        <v>18</v>
      </c>
      <c r="E4041" t="s">
        <v>60</v>
      </c>
      <c r="F4041">
        <v>22</v>
      </c>
      <c r="G4041" s="1">
        <v>220000</v>
      </c>
      <c r="H4041" t="s">
        <v>11</v>
      </c>
      <c r="I4041" t="s">
        <v>44</v>
      </c>
    </row>
    <row r="4042" spans="1:9" x14ac:dyDescent="0.3">
      <c r="A4042">
        <v>4043</v>
      </c>
      <c r="B4042">
        <v>26</v>
      </c>
      <c r="C4042" t="s">
        <v>13</v>
      </c>
      <c r="D4042" t="s">
        <v>9</v>
      </c>
      <c r="E4042" t="s">
        <v>110</v>
      </c>
      <c r="F4042">
        <v>2</v>
      </c>
      <c r="G4042" s="1">
        <v>35000</v>
      </c>
      <c r="H4042" t="s">
        <v>16</v>
      </c>
      <c r="I4042" t="s">
        <v>23</v>
      </c>
    </row>
    <row r="4043" spans="1:9" x14ac:dyDescent="0.3">
      <c r="A4043">
        <v>4044</v>
      </c>
      <c r="B4043">
        <v>41</v>
      </c>
      <c r="C4043" t="s">
        <v>13</v>
      </c>
      <c r="D4043" t="s">
        <v>14</v>
      </c>
      <c r="E4043" t="s">
        <v>213</v>
      </c>
      <c r="F4043">
        <v>13</v>
      </c>
      <c r="G4043" s="1">
        <v>140000</v>
      </c>
      <c r="H4043" t="s">
        <v>32</v>
      </c>
      <c r="I4043" t="s">
        <v>12</v>
      </c>
    </row>
    <row r="4044" spans="1:9" x14ac:dyDescent="0.3">
      <c r="A4044">
        <v>4045</v>
      </c>
      <c r="B4044">
        <v>36</v>
      </c>
      <c r="C4044" t="s">
        <v>8</v>
      </c>
      <c r="D4044" t="s">
        <v>9</v>
      </c>
      <c r="E4044" t="s">
        <v>41</v>
      </c>
      <c r="F4044">
        <v>9</v>
      </c>
      <c r="G4044" s="1">
        <v>110000</v>
      </c>
      <c r="H4044" t="s">
        <v>27</v>
      </c>
      <c r="I4044" t="s">
        <v>28</v>
      </c>
    </row>
    <row r="4045" spans="1:9" x14ac:dyDescent="0.3">
      <c r="A4045">
        <v>4046</v>
      </c>
      <c r="B4045">
        <v>28</v>
      </c>
      <c r="C4045" t="s">
        <v>13</v>
      </c>
      <c r="D4045" t="s">
        <v>210</v>
      </c>
      <c r="E4045" t="s">
        <v>212</v>
      </c>
      <c r="F4045">
        <v>1</v>
      </c>
      <c r="G4045" s="1">
        <v>25000</v>
      </c>
      <c r="H4045" t="s">
        <v>27</v>
      </c>
      <c r="I4045" t="s">
        <v>30</v>
      </c>
    </row>
    <row r="4046" spans="1:9" x14ac:dyDescent="0.3">
      <c r="A4046">
        <v>4047</v>
      </c>
      <c r="B4046">
        <v>43</v>
      </c>
      <c r="C4046" t="s">
        <v>8</v>
      </c>
      <c r="D4046" t="s">
        <v>18</v>
      </c>
      <c r="E4046" t="s">
        <v>60</v>
      </c>
      <c r="F4046">
        <v>16</v>
      </c>
      <c r="G4046" s="1">
        <v>160000</v>
      </c>
      <c r="H4046" t="s">
        <v>11</v>
      </c>
      <c r="I4046" t="s">
        <v>35</v>
      </c>
    </row>
    <row r="4047" spans="1:9" x14ac:dyDescent="0.3">
      <c r="A4047">
        <v>4048</v>
      </c>
      <c r="B4047">
        <v>29</v>
      </c>
      <c r="C4047" t="s">
        <v>8</v>
      </c>
      <c r="D4047" t="s">
        <v>9</v>
      </c>
      <c r="E4047" t="s">
        <v>34</v>
      </c>
      <c r="F4047">
        <v>5</v>
      </c>
      <c r="G4047" s="1">
        <v>80000</v>
      </c>
      <c r="H4047" t="s">
        <v>27</v>
      </c>
      <c r="I4047" t="s">
        <v>30</v>
      </c>
    </row>
    <row r="4048" spans="1:9" x14ac:dyDescent="0.3">
      <c r="A4048">
        <v>4049</v>
      </c>
      <c r="B4048">
        <v>39</v>
      </c>
      <c r="C4048" t="s">
        <v>13</v>
      </c>
      <c r="D4048" t="s">
        <v>14</v>
      </c>
      <c r="E4048" t="s">
        <v>29</v>
      </c>
      <c r="F4048">
        <v>11</v>
      </c>
      <c r="G4048" s="1">
        <v>120000</v>
      </c>
      <c r="H4048" t="s">
        <v>27</v>
      </c>
      <c r="I4048" t="s">
        <v>28</v>
      </c>
    </row>
    <row r="4049" spans="1:9" x14ac:dyDescent="0.3">
      <c r="A4049">
        <v>4050</v>
      </c>
      <c r="B4049">
        <v>32</v>
      </c>
      <c r="C4049" t="s">
        <v>8</v>
      </c>
      <c r="D4049" t="s">
        <v>9</v>
      </c>
      <c r="E4049" t="s">
        <v>41</v>
      </c>
      <c r="F4049">
        <v>6</v>
      </c>
      <c r="G4049" s="1">
        <v>90000</v>
      </c>
      <c r="H4049" t="s">
        <v>32</v>
      </c>
      <c r="I4049" t="s">
        <v>33</v>
      </c>
    </row>
    <row r="4050" spans="1:9" x14ac:dyDescent="0.3">
      <c r="A4050">
        <v>4051</v>
      </c>
      <c r="B4050">
        <v>28</v>
      </c>
      <c r="C4050" t="s">
        <v>13</v>
      </c>
      <c r="D4050" t="s">
        <v>14</v>
      </c>
      <c r="E4050" t="s">
        <v>211</v>
      </c>
      <c r="F4050">
        <v>2</v>
      </c>
      <c r="G4050" s="1">
        <v>45000</v>
      </c>
      <c r="H4050" t="s">
        <v>16</v>
      </c>
      <c r="I4050" t="s">
        <v>17</v>
      </c>
    </row>
    <row r="4051" spans="1:9" x14ac:dyDescent="0.3">
      <c r="A4051">
        <v>4052</v>
      </c>
      <c r="B4051">
        <v>40</v>
      </c>
      <c r="C4051" t="s">
        <v>8</v>
      </c>
      <c r="D4051" t="s">
        <v>18</v>
      </c>
      <c r="E4051" t="s">
        <v>60</v>
      </c>
      <c r="F4051">
        <v>15</v>
      </c>
      <c r="G4051" s="1">
        <v>150000</v>
      </c>
      <c r="H4051" t="s">
        <v>16</v>
      </c>
      <c r="I4051" t="s">
        <v>23</v>
      </c>
    </row>
    <row r="4052" spans="1:9" x14ac:dyDescent="0.3">
      <c r="A4052">
        <v>4053</v>
      </c>
      <c r="B4052">
        <v>33</v>
      </c>
      <c r="C4052" t="s">
        <v>13</v>
      </c>
      <c r="D4052" t="s">
        <v>9</v>
      </c>
      <c r="E4052" t="s">
        <v>213</v>
      </c>
      <c r="F4052">
        <v>8</v>
      </c>
      <c r="G4052" s="1">
        <v>95000</v>
      </c>
      <c r="H4052" t="s">
        <v>20</v>
      </c>
      <c r="I4052" t="s">
        <v>23</v>
      </c>
    </row>
    <row r="4053" spans="1:9" x14ac:dyDescent="0.3">
      <c r="A4053">
        <v>4054</v>
      </c>
      <c r="B4053">
        <v>24</v>
      </c>
      <c r="C4053" t="s">
        <v>8</v>
      </c>
      <c r="D4053" t="s">
        <v>210</v>
      </c>
      <c r="E4053" t="s">
        <v>212</v>
      </c>
      <c r="F4053">
        <v>1</v>
      </c>
      <c r="G4053" s="1">
        <v>25000</v>
      </c>
      <c r="H4053" t="s">
        <v>32</v>
      </c>
      <c r="I4053" t="s">
        <v>33</v>
      </c>
    </row>
    <row r="4054" spans="1:9" x14ac:dyDescent="0.3">
      <c r="A4054">
        <v>4055</v>
      </c>
      <c r="B4054">
        <v>35</v>
      </c>
      <c r="C4054" t="s">
        <v>13</v>
      </c>
      <c r="D4054" t="s">
        <v>14</v>
      </c>
      <c r="E4054" t="s">
        <v>42</v>
      </c>
      <c r="F4054">
        <v>10</v>
      </c>
      <c r="G4054" s="1">
        <v>110000</v>
      </c>
      <c r="H4054" t="s">
        <v>32</v>
      </c>
      <c r="I4054" t="s">
        <v>23</v>
      </c>
    </row>
    <row r="4055" spans="1:9" x14ac:dyDescent="0.3">
      <c r="A4055">
        <v>4056</v>
      </c>
      <c r="B4055">
        <v>29</v>
      </c>
      <c r="C4055" t="s">
        <v>8</v>
      </c>
      <c r="D4055" t="s">
        <v>9</v>
      </c>
      <c r="E4055" t="s">
        <v>10</v>
      </c>
      <c r="F4055">
        <v>4</v>
      </c>
      <c r="G4055" s="1">
        <v>70000</v>
      </c>
      <c r="H4055" t="s">
        <v>20</v>
      </c>
      <c r="I4055" t="s">
        <v>23</v>
      </c>
    </row>
    <row r="4056" spans="1:9" x14ac:dyDescent="0.3">
      <c r="A4056">
        <v>4057</v>
      </c>
      <c r="B4056">
        <v>49</v>
      </c>
      <c r="C4056" t="s">
        <v>8</v>
      </c>
      <c r="D4056" t="s">
        <v>18</v>
      </c>
      <c r="E4056" t="s">
        <v>60</v>
      </c>
      <c r="F4056">
        <v>22</v>
      </c>
      <c r="G4056" s="1">
        <v>220000</v>
      </c>
      <c r="H4056" t="s">
        <v>27</v>
      </c>
      <c r="I4056" t="s">
        <v>12</v>
      </c>
    </row>
    <row r="4057" spans="1:9" x14ac:dyDescent="0.3">
      <c r="A4057">
        <v>4058</v>
      </c>
      <c r="B4057">
        <v>26</v>
      </c>
      <c r="C4057" t="s">
        <v>13</v>
      </c>
      <c r="D4057" t="s">
        <v>9</v>
      </c>
      <c r="E4057" t="s">
        <v>110</v>
      </c>
      <c r="F4057">
        <v>2</v>
      </c>
      <c r="G4057" s="1">
        <v>35000</v>
      </c>
      <c r="H4057" t="s">
        <v>27</v>
      </c>
      <c r="I4057" t="s">
        <v>30</v>
      </c>
    </row>
    <row r="4058" spans="1:9" x14ac:dyDescent="0.3">
      <c r="A4058">
        <v>4059</v>
      </c>
      <c r="B4058">
        <v>41</v>
      </c>
      <c r="C4058" t="s">
        <v>13</v>
      </c>
      <c r="D4058" t="s">
        <v>14</v>
      </c>
      <c r="E4058" t="s">
        <v>213</v>
      </c>
      <c r="F4058">
        <v>13</v>
      </c>
      <c r="G4058" s="1">
        <v>140000</v>
      </c>
      <c r="H4058" t="s">
        <v>16</v>
      </c>
      <c r="I4058" t="s">
        <v>39</v>
      </c>
    </row>
    <row r="4059" spans="1:9" x14ac:dyDescent="0.3">
      <c r="A4059">
        <v>4060</v>
      </c>
      <c r="B4059">
        <v>36</v>
      </c>
      <c r="C4059" t="s">
        <v>8</v>
      </c>
      <c r="D4059" t="s">
        <v>9</v>
      </c>
      <c r="E4059" t="s">
        <v>41</v>
      </c>
      <c r="F4059">
        <v>9</v>
      </c>
      <c r="G4059" s="1">
        <v>110000</v>
      </c>
      <c r="H4059" t="s">
        <v>16</v>
      </c>
      <c r="I4059" t="s">
        <v>39</v>
      </c>
    </row>
    <row r="4060" spans="1:9" x14ac:dyDescent="0.3">
      <c r="A4060">
        <v>4061</v>
      </c>
      <c r="B4060">
        <v>28</v>
      </c>
      <c r="C4060" t="s">
        <v>13</v>
      </c>
      <c r="D4060" t="s">
        <v>210</v>
      </c>
      <c r="E4060" t="s">
        <v>212</v>
      </c>
      <c r="F4060">
        <v>1</v>
      </c>
      <c r="G4060" s="1">
        <v>25000</v>
      </c>
      <c r="H4060" t="s">
        <v>32</v>
      </c>
      <c r="I4060" t="s">
        <v>23</v>
      </c>
    </row>
    <row r="4061" spans="1:9" x14ac:dyDescent="0.3">
      <c r="A4061">
        <v>4062</v>
      </c>
      <c r="B4061">
        <v>43</v>
      </c>
      <c r="C4061" t="s">
        <v>8</v>
      </c>
      <c r="D4061" t="s">
        <v>18</v>
      </c>
      <c r="E4061" t="s">
        <v>60</v>
      </c>
      <c r="F4061">
        <v>16</v>
      </c>
      <c r="G4061" s="1">
        <v>160000</v>
      </c>
      <c r="H4061" t="s">
        <v>32</v>
      </c>
      <c r="I4061" t="s">
        <v>33</v>
      </c>
    </row>
    <row r="4062" spans="1:9" x14ac:dyDescent="0.3">
      <c r="A4062">
        <v>4063</v>
      </c>
      <c r="B4062">
        <v>29</v>
      </c>
      <c r="C4062" t="s">
        <v>8</v>
      </c>
      <c r="D4062" t="s">
        <v>9</v>
      </c>
      <c r="E4062" t="s">
        <v>34</v>
      </c>
      <c r="F4062">
        <v>5</v>
      </c>
      <c r="G4062" s="1">
        <v>80000</v>
      </c>
      <c r="H4062" t="s">
        <v>27</v>
      </c>
      <c r="I4062" t="s">
        <v>12</v>
      </c>
    </row>
    <row r="4063" spans="1:9" x14ac:dyDescent="0.3">
      <c r="A4063">
        <v>4064</v>
      </c>
      <c r="B4063">
        <v>39</v>
      </c>
      <c r="C4063" t="s">
        <v>13</v>
      </c>
      <c r="D4063" t="s">
        <v>14</v>
      </c>
      <c r="E4063" t="s">
        <v>29</v>
      </c>
      <c r="F4063">
        <v>11</v>
      </c>
      <c r="G4063" s="1">
        <v>120000</v>
      </c>
      <c r="H4063" t="s">
        <v>16</v>
      </c>
      <c r="I4063" t="s">
        <v>17</v>
      </c>
    </row>
    <row r="4064" spans="1:9" x14ac:dyDescent="0.3">
      <c r="A4064">
        <v>4065</v>
      </c>
      <c r="B4064">
        <v>32</v>
      </c>
      <c r="C4064" t="s">
        <v>8</v>
      </c>
      <c r="D4064" t="s">
        <v>9</v>
      </c>
      <c r="E4064" t="s">
        <v>41</v>
      </c>
      <c r="F4064">
        <v>6</v>
      </c>
      <c r="G4064" s="1">
        <v>90000</v>
      </c>
      <c r="H4064" t="s">
        <v>16</v>
      </c>
      <c r="I4064" t="s">
        <v>39</v>
      </c>
    </row>
    <row r="4065" spans="1:9" x14ac:dyDescent="0.3">
      <c r="A4065">
        <v>4066</v>
      </c>
      <c r="B4065">
        <v>28</v>
      </c>
      <c r="C4065" t="s">
        <v>13</v>
      </c>
      <c r="D4065" t="s">
        <v>14</v>
      </c>
      <c r="E4065" t="s">
        <v>211</v>
      </c>
      <c r="F4065">
        <v>2</v>
      </c>
      <c r="G4065" s="1">
        <v>45000</v>
      </c>
      <c r="H4065" t="s">
        <v>32</v>
      </c>
      <c r="I4065" t="s">
        <v>33</v>
      </c>
    </row>
    <row r="4066" spans="1:9" x14ac:dyDescent="0.3">
      <c r="A4066">
        <v>4067</v>
      </c>
      <c r="B4066">
        <v>40</v>
      </c>
      <c r="C4066" t="s">
        <v>8</v>
      </c>
      <c r="D4066" t="s">
        <v>18</v>
      </c>
      <c r="E4066" t="s">
        <v>60</v>
      </c>
      <c r="F4066">
        <v>15</v>
      </c>
      <c r="G4066" s="1">
        <v>150000</v>
      </c>
      <c r="H4066" t="s">
        <v>32</v>
      </c>
      <c r="I4066" t="s">
        <v>33</v>
      </c>
    </row>
    <row r="4067" spans="1:9" x14ac:dyDescent="0.3">
      <c r="A4067">
        <v>4068</v>
      </c>
      <c r="B4067">
        <v>33</v>
      </c>
      <c r="C4067" t="s">
        <v>13</v>
      </c>
      <c r="D4067" t="s">
        <v>9</v>
      </c>
      <c r="E4067" t="s">
        <v>213</v>
      </c>
      <c r="F4067">
        <v>8</v>
      </c>
      <c r="G4067" s="1">
        <v>95000</v>
      </c>
      <c r="H4067" t="s">
        <v>11</v>
      </c>
      <c r="I4067" t="s">
        <v>12</v>
      </c>
    </row>
    <row r="4068" spans="1:9" x14ac:dyDescent="0.3">
      <c r="A4068">
        <v>4069</v>
      </c>
      <c r="B4068">
        <v>24</v>
      </c>
      <c r="C4068" t="s">
        <v>8</v>
      </c>
      <c r="D4068" t="s">
        <v>210</v>
      </c>
      <c r="E4068" t="s">
        <v>212</v>
      </c>
      <c r="F4068">
        <v>1</v>
      </c>
      <c r="G4068" s="1">
        <v>25000</v>
      </c>
      <c r="H4068" t="s">
        <v>20</v>
      </c>
      <c r="I4068" t="s">
        <v>23</v>
      </c>
    </row>
    <row r="4069" spans="1:9" x14ac:dyDescent="0.3">
      <c r="A4069">
        <v>4070</v>
      </c>
      <c r="B4069">
        <v>35</v>
      </c>
      <c r="C4069" t="s">
        <v>13</v>
      </c>
      <c r="D4069" t="s">
        <v>14</v>
      </c>
      <c r="E4069" t="s">
        <v>42</v>
      </c>
      <c r="F4069">
        <v>10</v>
      </c>
      <c r="G4069" s="1">
        <v>110000</v>
      </c>
      <c r="H4069" t="s">
        <v>11</v>
      </c>
      <c r="I4069" t="s">
        <v>35</v>
      </c>
    </row>
    <row r="4070" spans="1:9" x14ac:dyDescent="0.3">
      <c r="A4070">
        <v>4071</v>
      </c>
      <c r="B4070">
        <v>29</v>
      </c>
      <c r="C4070" t="s">
        <v>8</v>
      </c>
      <c r="D4070" t="s">
        <v>9</v>
      </c>
      <c r="E4070" t="s">
        <v>10</v>
      </c>
      <c r="F4070">
        <v>4</v>
      </c>
      <c r="G4070" s="1">
        <v>70000</v>
      </c>
      <c r="H4070" t="s">
        <v>27</v>
      </c>
      <c r="I4070" t="s">
        <v>30</v>
      </c>
    </row>
    <row r="4071" spans="1:9" x14ac:dyDescent="0.3">
      <c r="A4071">
        <v>4072</v>
      </c>
      <c r="B4071">
        <v>49</v>
      </c>
      <c r="C4071" t="s">
        <v>8</v>
      </c>
      <c r="D4071" t="s">
        <v>18</v>
      </c>
      <c r="E4071" t="s">
        <v>60</v>
      </c>
      <c r="F4071">
        <v>22</v>
      </c>
      <c r="G4071" s="1">
        <v>220000</v>
      </c>
      <c r="H4071" t="s">
        <v>32</v>
      </c>
      <c r="I4071" t="s">
        <v>23</v>
      </c>
    </row>
    <row r="4072" spans="1:9" x14ac:dyDescent="0.3">
      <c r="A4072">
        <v>4073</v>
      </c>
      <c r="B4072">
        <v>26</v>
      </c>
      <c r="C4072" t="s">
        <v>13</v>
      </c>
      <c r="D4072" t="s">
        <v>9</v>
      </c>
      <c r="E4072" t="s">
        <v>110</v>
      </c>
      <c r="F4072">
        <v>2</v>
      </c>
      <c r="G4072" s="1">
        <v>35000</v>
      </c>
      <c r="H4072" t="s">
        <v>32</v>
      </c>
      <c r="I4072" t="s">
        <v>23</v>
      </c>
    </row>
    <row r="4073" spans="1:9" x14ac:dyDescent="0.3">
      <c r="A4073">
        <v>4074</v>
      </c>
      <c r="B4073">
        <v>41</v>
      </c>
      <c r="C4073" t="s">
        <v>13</v>
      </c>
      <c r="D4073" t="s">
        <v>14</v>
      </c>
      <c r="E4073" t="s">
        <v>213</v>
      </c>
      <c r="F4073">
        <v>13</v>
      </c>
      <c r="G4073" s="1">
        <v>140000</v>
      </c>
      <c r="H4073" t="s">
        <v>11</v>
      </c>
      <c r="I4073" t="s">
        <v>23</v>
      </c>
    </row>
    <row r="4074" spans="1:9" x14ac:dyDescent="0.3">
      <c r="A4074">
        <v>4075</v>
      </c>
      <c r="B4074">
        <v>36</v>
      </c>
      <c r="C4074" t="s">
        <v>8</v>
      </c>
      <c r="D4074" t="s">
        <v>9</v>
      </c>
      <c r="E4074" t="s">
        <v>41</v>
      </c>
      <c r="F4074">
        <v>9</v>
      </c>
      <c r="G4074" s="1">
        <v>110000</v>
      </c>
      <c r="H4074" t="s">
        <v>32</v>
      </c>
      <c r="I4074" t="s">
        <v>23</v>
      </c>
    </row>
    <row r="4075" spans="1:9" x14ac:dyDescent="0.3">
      <c r="A4075">
        <v>4076</v>
      </c>
      <c r="B4075">
        <v>28</v>
      </c>
      <c r="C4075" t="s">
        <v>13</v>
      </c>
      <c r="D4075" t="s">
        <v>210</v>
      </c>
      <c r="E4075" t="s">
        <v>212</v>
      </c>
      <c r="F4075">
        <v>1</v>
      </c>
      <c r="G4075" s="1">
        <v>25000</v>
      </c>
      <c r="H4075" t="s">
        <v>11</v>
      </c>
      <c r="I4075" t="s">
        <v>12</v>
      </c>
    </row>
    <row r="4076" spans="1:9" x14ac:dyDescent="0.3">
      <c r="A4076">
        <v>4077</v>
      </c>
      <c r="B4076">
        <v>43</v>
      </c>
      <c r="C4076" t="s">
        <v>8</v>
      </c>
      <c r="D4076" t="s">
        <v>18</v>
      </c>
      <c r="E4076" t="s">
        <v>60</v>
      </c>
      <c r="F4076">
        <v>16</v>
      </c>
      <c r="G4076" s="1">
        <v>160000</v>
      </c>
      <c r="H4076" t="s">
        <v>11</v>
      </c>
      <c r="I4076" t="s">
        <v>44</v>
      </c>
    </row>
    <row r="4077" spans="1:9" x14ac:dyDescent="0.3">
      <c r="A4077">
        <v>4078</v>
      </c>
      <c r="B4077">
        <v>29</v>
      </c>
      <c r="C4077" t="s">
        <v>8</v>
      </c>
      <c r="D4077" t="s">
        <v>9</v>
      </c>
      <c r="E4077" t="s">
        <v>34</v>
      </c>
      <c r="F4077">
        <v>5</v>
      </c>
      <c r="G4077" s="1">
        <v>80000</v>
      </c>
      <c r="H4077" t="s">
        <v>32</v>
      </c>
      <c r="I4077" t="s">
        <v>33</v>
      </c>
    </row>
    <row r="4078" spans="1:9" x14ac:dyDescent="0.3">
      <c r="A4078">
        <v>4079</v>
      </c>
      <c r="B4078">
        <v>39</v>
      </c>
      <c r="C4078" t="s">
        <v>13</v>
      </c>
      <c r="D4078" t="s">
        <v>14</v>
      </c>
      <c r="E4078" t="s">
        <v>29</v>
      </c>
      <c r="F4078">
        <v>11</v>
      </c>
      <c r="G4078" s="1">
        <v>120000</v>
      </c>
      <c r="H4078" t="s">
        <v>27</v>
      </c>
      <c r="I4078" t="s">
        <v>30</v>
      </c>
    </row>
    <row r="4079" spans="1:9" x14ac:dyDescent="0.3">
      <c r="A4079">
        <v>4080</v>
      </c>
      <c r="B4079">
        <v>32</v>
      </c>
      <c r="C4079" t="s">
        <v>8</v>
      </c>
      <c r="D4079" t="s">
        <v>9</v>
      </c>
      <c r="E4079" t="s">
        <v>41</v>
      </c>
      <c r="F4079">
        <v>6</v>
      </c>
      <c r="G4079" s="1">
        <v>90000</v>
      </c>
      <c r="H4079" t="s">
        <v>16</v>
      </c>
      <c r="I4079" t="s">
        <v>12</v>
      </c>
    </row>
    <row r="4080" spans="1:9" x14ac:dyDescent="0.3">
      <c r="A4080">
        <v>4081</v>
      </c>
      <c r="B4080">
        <v>28</v>
      </c>
      <c r="C4080" t="s">
        <v>13</v>
      </c>
      <c r="D4080" t="s">
        <v>14</v>
      </c>
      <c r="E4080" t="s">
        <v>211</v>
      </c>
      <c r="F4080">
        <v>2</v>
      </c>
      <c r="G4080" s="1">
        <v>45000</v>
      </c>
      <c r="H4080" t="s">
        <v>16</v>
      </c>
      <c r="I4080" t="s">
        <v>12</v>
      </c>
    </row>
    <row r="4081" spans="1:9" x14ac:dyDescent="0.3">
      <c r="A4081">
        <v>4082</v>
      </c>
      <c r="B4081">
        <v>40</v>
      </c>
      <c r="C4081" t="s">
        <v>8</v>
      </c>
      <c r="D4081" t="s">
        <v>18</v>
      </c>
      <c r="E4081" t="s">
        <v>60</v>
      </c>
      <c r="F4081">
        <v>15</v>
      </c>
      <c r="G4081" s="1">
        <v>150000</v>
      </c>
      <c r="H4081" t="s">
        <v>20</v>
      </c>
      <c r="I4081" t="s">
        <v>23</v>
      </c>
    </row>
    <row r="4082" spans="1:9" x14ac:dyDescent="0.3">
      <c r="A4082">
        <v>4083</v>
      </c>
      <c r="B4082">
        <v>33</v>
      </c>
      <c r="C4082" t="s">
        <v>13</v>
      </c>
      <c r="D4082" t="s">
        <v>9</v>
      </c>
      <c r="E4082" t="s">
        <v>213</v>
      </c>
      <c r="F4082">
        <v>8</v>
      </c>
      <c r="G4082" s="1">
        <v>95000</v>
      </c>
      <c r="H4082" t="s">
        <v>27</v>
      </c>
      <c r="I4082" t="s">
        <v>30</v>
      </c>
    </row>
    <row r="4083" spans="1:9" x14ac:dyDescent="0.3">
      <c r="A4083">
        <v>4084</v>
      </c>
      <c r="B4083">
        <v>24</v>
      </c>
      <c r="C4083" t="s">
        <v>8</v>
      </c>
      <c r="D4083" t="s">
        <v>210</v>
      </c>
      <c r="E4083" t="s">
        <v>212</v>
      </c>
      <c r="F4083">
        <v>1</v>
      </c>
      <c r="G4083" s="1">
        <v>25000</v>
      </c>
      <c r="H4083" t="s">
        <v>20</v>
      </c>
      <c r="I4083" t="s">
        <v>56</v>
      </c>
    </row>
    <row r="4084" spans="1:9" x14ac:dyDescent="0.3">
      <c r="A4084">
        <v>4085</v>
      </c>
      <c r="B4084">
        <v>35</v>
      </c>
      <c r="C4084" t="s">
        <v>13</v>
      </c>
      <c r="D4084" t="s">
        <v>14</v>
      </c>
      <c r="E4084" t="s">
        <v>42</v>
      </c>
      <c r="F4084">
        <v>10</v>
      </c>
      <c r="G4084" s="1">
        <v>110000</v>
      </c>
      <c r="H4084" t="s">
        <v>16</v>
      </c>
      <c r="I4084" t="s">
        <v>12</v>
      </c>
    </row>
    <row r="4085" spans="1:9" x14ac:dyDescent="0.3">
      <c r="A4085">
        <v>4086</v>
      </c>
      <c r="B4085">
        <v>29</v>
      </c>
      <c r="C4085" t="s">
        <v>8</v>
      </c>
      <c r="D4085" t="s">
        <v>9</v>
      </c>
      <c r="E4085" t="s">
        <v>10</v>
      </c>
      <c r="F4085">
        <v>4</v>
      </c>
      <c r="G4085" s="1">
        <v>70000</v>
      </c>
      <c r="H4085" t="s">
        <v>27</v>
      </c>
      <c r="I4085" t="s">
        <v>12</v>
      </c>
    </row>
    <row r="4086" spans="1:9" x14ac:dyDescent="0.3">
      <c r="A4086">
        <v>4087</v>
      </c>
      <c r="B4086">
        <v>49</v>
      </c>
      <c r="C4086" t="s">
        <v>8</v>
      </c>
      <c r="D4086" t="s">
        <v>18</v>
      </c>
      <c r="E4086" t="s">
        <v>60</v>
      </c>
      <c r="F4086">
        <v>22</v>
      </c>
      <c r="G4086" s="1">
        <v>220000</v>
      </c>
      <c r="H4086" t="s">
        <v>20</v>
      </c>
      <c r="I4086" t="s">
        <v>12</v>
      </c>
    </row>
    <row r="4087" spans="1:9" x14ac:dyDescent="0.3">
      <c r="A4087">
        <v>4088</v>
      </c>
      <c r="B4087">
        <v>26</v>
      </c>
      <c r="C4087" t="s">
        <v>13</v>
      </c>
      <c r="D4087" t="s">
        <v>9</v>
      </c>
      <c r="E4087" t="s">
        <v>110</v>
      </c>
      <c r="F4087">
        <v>2</v>
      </c>
      <c r="G4087" s="1">
        <v>35000</v>
      </c>
      <c r="H4087" t="s">
        <v>27</v>
      </c>
      <c r="I4087" t="s">
        <v>12</v>
      </c>
    </row>
    <row r="4088" spans="1:9" x14ac:dyDescent="0.3">
      <c r="A4088">
        <v>4089</v>
      </c>
      <c r="B4088">
        <v>41</v>
      </c>
      <c r="C4088" t="s">
        <v>13</v>
      </c>
      <c r="D4088" t="s">
        <v>14</v>
      </c>
      <c r="E4088" t="s">
        <v>213</v>
      </c>
      <c r="F4088">
        <v>13</v>
      </c>
      <c r="G4088" s="1">
        <v>140000</v>
      </c>
      <c r="H4088" t="s">
        <v>16</v>
      </c>
      <c r="I4088" t="s">
        <v>17</v>
      </c>
    </row>
    <row r="4089" spans="1:9" x14ac:dyDescent="0.3">
      <c r="A4089">
        <v>4090</v>
      </c>
      <c r="B4089">
        <v>36</v>
      </c>
      <c r="C4089" t="s">
        <v>8</v>
      </c>
      <c r="D4089" t="s">
        <v>9</v>
      </c>
      <c r="E4089" t="s">
        <v>41</v>
      </c>
      <c r="F4089">
        <v>9</v>
      </c>
      <c r="G4089" s="1">
        <v>110000</v>
      </c>
      <c r="H4089" t="s">
        <v>16</v>
      </c>
      <c r="I4089" t="s">
        <v>17</v>
      </c>
    </row>
    <row r="4090" spans="1:9" x14ac:dyDescent="0.3">
      <c r="A4090">
        <v>4091</v>
      </c>
      <c r="B4090">
        <v>28</v>
      </c>
      <c r="C4090" t="s">
        <v>13</v>
      </c>
      <c r="D4090" t="s">
        <v>210</v>
      </c>
      <c r="E4090" t="s">
        <v>212</v>
      </c>
      <c r="F4090">
        <v>1</v>
      </c>
      <c r="G4090" s="1">
        <v>25000</v>
      </c>
      <c r="H4090" t="s">
        <v>16</v>
      </c>
      <c r="I4090" t="s">
        <v>39</v>
      </c>
    </row>
    <row r="4091" spans="1:9" x14ac:dyDescent="0.3">
      <c r="A4091">
        <v>4092</v>
      </c>
      <c r="B4091">
        <v>43</v>
      </c>
      <c r="C4091" t="s">
        <v>8</v>
      </c>
      <c r="D4091" t="s">
        <v>18</v>
      </c>
      <c r="E4091" t="s">
        <v>60</v>
      </c>
      <c r="F4091">
        <v>16</v>
      </c>
      <c r="G4091" s="1">
        <v>160000</v>
      </c>
      <c r="H4091" t="s">
        <v>20</v>
      </c>
      <c r="I4091" t="s">
        <v>56</v>
      </c>
    </row>
    <row r="4092" spans="1:9" x14ac:dyDescent="0.3">
      <c r="A4092">
        <v>4093</v>
      </c>
      <c r="B4092">
        <v>29</v>
      </c>
      <c r="C4092" t="s">
        <v>8</v>
      </c>
      <c r="D4092" t="s">
        <v>9</v>
      </c>
      <c r="E4092" t="s">
        <v>34</v>
      </c>
      <c r="F4092">
        <v>5</v>
      </c>
      <c r="G4092" s="1">
        <v>80000</v>
      </c>
      <c r="H4092" t="s">
        <v>32</v>
      </c>
      <c r="I4092" t="s">
        <v>33</v>
      </c>
    </row>
    <row r="4093" spans="1:9" x14ac:dyDescent="0.3">
      <c r="A4093">
        <v>4094</v>
      </c>
      <c r="B4093">
        <v>39</v>
      </c>
      <c r="C4093" t="s">
        <v>13</v>
      </c>
      <c r="D4093" t="s">
        <v>14</v>
      </c>
      <c r="E4093" t="s">
        <v>29</v>
      </c>
      <c r="F4093">
        <v>11</v>
      </c>
      <c r="G4093" s="1">
        <v>120000</v>
      </c>
      <c r="H4093" t="s">
        <v>27</v>
      </c>
      <c r="I4093" t="s">
        <v>30</v>
      </c>
    </row>
    <row r="4094" spans="1:9" x14ac:dyDescent="0.3">
      <c r="A4094">
        <v>4095</v>
      </c>
      <c r="B4094">
        <v>32</v>
      </c>
      <c r="C4094" t="s">
        <v>8</v>
      </c>
      <c r="D4094" t="s">
        <v>9</v>
      </c>
      <c r="E4094" t="s">
        <v>41</v>
      </c>
      <c r="F4094">
        <v>6</v>
      </c>
      <c r="G4094" s="1">
        <v>90000</v>
      </c>
      <c r="H4094" t="s">
        <v>27</v>
      </c>
      <c r="I4094" t="s">
        <v>12</v>
      </c>
    </row>
    <row r="4095" spans="1:9" x14ac:dyDescent="0.3">
      <c r="A4095">
        <v>4096</v>
      </c>
      <c r="B4095">
        <v>28</v>
      </c>
      <c r="C4095" t="s">
        <v>13</v>
      </c>
      <c r="D4095" t="s">
        <v>14</v>
      </c>
      <c r="E4095" t="s">
        <v>211</v>
      </c>
      <c r="F4095">
        <v>2</v>
      </c>
      <c r="G4095" s="1">
        <v>45000</v>
      </c>
      <c r="H4095" t="s">
        <v>27</v>
      </c>
      <c r="I4095" t="s">
        <v>28</v>
      </c>
    </row>
    <row r="4096" spans="1:9" x14ac:dyDescent="0.3">
      <c r="A4096">
        <v>4097</v>
      </c>
      <c r="B4096">
        <v>40</v>
      </c>
      <c r="C4096" t="s">
        <v>8</v>
      </c>
      <c r="D4096" t="s">
        <v>18</v>
      </c>
      <c r="E4096" t="s">
        <v>60</v>
      </c>
      <c r="F4096">
        <v>15</v>
      </c>
      <c r="G4096" s="1">
        <v>150000</v>
      </c>
      <c r="H4096" t="s">
        <v>16</v>
      </c>
      <c r="I4096" t="s">
        <v>39</v>
      </c>
    </row>
    <row r="4097" spans="1:9" x14ac:dyDescent="0.3">
      <c r="A4097">
        <v>4098</v>
      </c>
      <c r="B4097">
        <v>33</v>
      </c>
      <c r="C4097" t="s">
        <v>13</v>
      </c>
      <c r="D4097" t="s">
        <v>9</v>
      </c>
      <c r="E4097" t="s">
        <v>213</v>
      </c>
      <c r="F4097">
        <v>8</v>
      </c>
      <c r="G4097" s="1">
        <v>95000</v>
      </c>
      <c r="H4097" t="s">
        <v>20</v>
      </c>
      <c r="I4097" t="s">
        <v>12</v>
      </c>
    </row>
    <row r="4098" spans="1:9" x14ac:dyDescent="0.3">
      <c r="A4098">
        <v>4099</v>
      </c>
      <c r="B4098">
        <v>24</v>
      </c>
      <c r="C4098" t="s">
        <v>8</v>
      </c>
      <c r="D4098" t="s">
        <v>210</v>
      </c>
      <c r="E4098" t="s">
        <v>212</v>
      </c>
      <c r="F4098">
        <v>1</v>
      </c>
      <c r="G4098" s="1">
        <v>25000</v>
      </c>
      <c r="H4098" t="s">
        <v>16</v>
      </c>
      <c r="I4098" t="s">
        <v>23</v>
      </c>
    </row>
    <row r="4099" spans="1:9" x14ac:dyDescent="0.3">
      <c r="A4099">
        <v>4100</v>
      </c>
      <c r="B4099">
        <v>35</v>
      </c>
      <c r="C4099" t="s">
        <v>13</v>
      </c>
      <c r="D4099" t="s">
        <v>14</v>
      </c>
      <c r="E4099" t="s">
        <v>42</v>
      </c>
      <c r="F4099">
        <v>10</v>
      </c>
      <c r="G4099" s="1">
        <v>110000</v>
      </c>
      <c r="H4099" t="s">
        <v>16</v>
      </c>
      <c r="I4099" t="s">
        <v>17</v>
      </c>
    </row>
    <row r="4100" spans="1:9" x14ac:dyDescent="0.3">
      <c r="A4100">
        <v>4101</v>
      </c>
      <c r="B4100">
        <v>29</v>
      </c>
      <c r="C4100" t="s">
        <v>8</v>
      </c>
      <c r="D4100" t="s">
        <v>9</v>
      </c>
      <c r="E4100" t="s">
        <v>10</v>
      </c>
      <c r="F4100">
        <v>4</v>
      </c>
      <c r="G4100" s="1">
        <v>70000</v>
      </c>
      <c r="H4100" t="s">
        <v>16</v>
      </c>
      <c r="I4100" t="s">
        <v>23</v>
      </c>
    </row>
    <row r="4101" spans="1:9" x14ac:dyDescent="0.3">
      <c r="A4101">
        <v>4102</v>
      </c>
      <c r="B4101">
        <v>49</v>
      </c>
      <c r="C4101" t="s">
        <v>8</v>
      </c>
      <c r="D4101" t="s">
        <v>18</v>
      </c>
      <c r="E4101" t="s">
        <v>60</v>
      </c>
      <c r="F4101">
        <v>22</v>
      </c>
      <c r="G4101" s="1">
        <v>220000</v>
      </c>
      <c r="H4101" t="s">
        <v>16</v>
      </c>
      <c r="I4101" t="s">
        <v>17</v>
      </c>
    </row>
    <row r="4102" spans="1:9" x14ac:dyDescent="0.3">
      <c r="A4102">
        <v>4103</v>
      </c>
      <c r="B4102">
        <v>26</v>
      </c>
      <c r="C4102" t="s">
        <v>13</v>
      </c>
      <c r="D4102" t="s">
        <v>9</v>
      </c>
      <c r="E4102" t="s">
        <v>110</v>
      </c>
      <c r="F4102">
        <v>2</v>
      </c>
      <c r="G4102" s="1">
        <v>35000</v>
      </c>
      <c r="H4102" t="s">
        <v>20</v>
      </c>
      <c r="I4102" t="s">
        <v>23</v>
      </c>
    </row>
    <row r="4103" spans="1:9" x14ac:dyDescent="0.3">
      <c r="A4103">
        <v>4104</v>
      </c>
      <c r="B4103">
        <v>41</v>
      </c>
      <c r="C4103" t="s">
        <v>13</v>
      </c>
      <c r="D4103" t="s">
        <v>14</v>
      </c>
      <c r="E4103" t="s">
        <v>213</v>
      </c>
      <c r="F4103">
        <v>13</v>
      </c>
      <c r="G4103" s="1">
        <v>140000</v>
      </c>
      <c r="H4103" t="s">
        <v>16</v>
      </c>
      <c r="I4103" t="s">
        <v>12</v>
      </c>
    </row>
    <row r="4104" spans="1:9" x14ac:dyDescent="0.3">
      <c r="A4104">
        <v>4105</v>
      </c>
      <c r="B4104">
        <v>36</v>
      </c>
      <c r="C4104" t="s">
        <v>8</v>
      </c>
      <c r="D4104" t="s">
        <v>9</v>
      </c>
      <c r="E4104" t="s">
        <v>41</v>
      </c>
      <c r="F4104">
        <v>9</v>
      </c>
      <c r="G4104" s="1">
        <v>110000</v>
      </c>
      <c r="H4104" t="s">
        <v>11</v>
      </c>
      <c r="I4104" t="s">
        <v>44</v>
      </c>
    </row>
    <row r="4105" spans="1:9" x14ac:dyDescent="0.3">
      <c r="A4105">
        <v>4106</v>
      </c>
      <c r="B4105">
        <v>28</v>
      </c>
      <c r="C4105" t="s">
        <v>13</v>
      </c>
      <c r="D4105" t="s">
        <v>210</v>
      </c>
      <c r="E4105" t="s">
        <v>212</v>
      </c>
      <c r="F4105">
        <v>1</v>
      </c>
      <c r="G4105" s="1">
        <v>25000</v>
      </c>
      <c r="H4105" t="s">
        <v>20</v>
      </c>
      <c r="I4105" t="s">
        <v>23</v>
      </c>
    </row>
    <row r="4106" spans="1:9" x14ac:dyDescent="0.3">
      <c r="A4106">
        <v>4107</v>
      </c>
      <c r="B4106">
        <v>43</v>
      </c>
      <c r="C4106" t="s">
        <v>8</v>
      </c>
      <c r="D4106" t="s">
        <v>18</v>
      </c>
      <c r="E4106" t="s">
        <v>60</v>
      </c>
      <c r="F4106">
        <v>16</v>
      </c>
      <c r="G4106" s="1">
        <v>160000</v>
      </c>
      <c r="H4106" t="s">
        <v>27</v>
      </c>
      <c r="I4106" t="s">
        <v>12</v>
      </c>
    </row>
    <row r="4107" spans="1:9" x14ac:dyDescent="0.3">
      <c r="A4107">
        <v>4108</v>
      </c>
      <c r="B4107">
        <v>29</v>
      </c>
      <c r="C4107" t="s">
        <v>8</v>
      </c>
      <c r="D4107" t="s">
        <v>9</v>
      </c>
      <c r="E4107" t="s">
        <v>34</v>
      </c>
      <c r="F4107">
        <v>5</v>
      </c>
      <c r="G4107" s="1">
        <v>80000</v>
      </c>
      <c r="H4107" t="s">
        <v>32</v>
      </c>
      <c r="I4107" t="s">
        <v>23</v>
      </c>
    </row>
    <row r="4108" spans="1:9" x14ac:dyDescent="0.3">
      <c r="A4108">
        <v>4109</v>
      </c>
      <c r="B4108">
        <v>39</v>
      </c>
      <c r="C4108" t="s">
        <v>13</v>
      </c>
      <c r="D4108" t="s">
        <v>14</v>
      </c>
      <c r="E4108" t="s">
        <v>29</v>
      </c>
      <c r="F4108">
        <v>11</v>
      </c>
      <c r="G4108" s="1">
        <v>120000</v>
      </c>
      <c r="H4108" t="s">
        <v>27</v>
      </c>
      <c r="I4108" t="s">
        <v>28</v>
      </c>
    </row>
    <row r="4109" spans="1:9" x14ac:dyDescent="0.3">
      <c r="A4109">
        <v>4110</v>
      </c>
      <c r="B4109">
        <v>32</v>
      </c>
      <c r="C4109" t="s">
        <v>8</v>
      </c>
      <c r="D4109" t="s">
        <v>9</v>
      </c>
      <c r="E4109" t="s">
        <v>41</v>
      </c>
      <c r="F4109">
        <v>6</v>
      </c>
      <c r="G4109" s="1">
        <v>90000</v>
      </c>
      <c r="H4109" t="s">
        <v>27</v>
      </c>
      <c r="I4109" t="s">
        <v>12</v>
      </c>
    </row>
    <row r="4110" spans="1:9" x14ac:dyDescent="0.3">
      <c r="A4110">
        <v>4111</v>
      </c>
      <c r="B4110">
        <v>28</v>
      </c>
      <c r="C4110" t="s">
        <v>13</v>
      </c>
      <c r="D4110" t="s">
        <v>14</v>
      </c>
      <c r="E4110" t="s">
        <v>211</v>
      </c>
      <c r="F4110">
        <v>2</v>
      </c>
      <c r="G4110" s="1">
        <v>45000</v>
      </c>
      <c r="H4110" t="s">
        <v>32</v>
      </c>
      <c r="I4110" t="s">
        <v>12</v>
      </c>
    </row>
    <row r="4111" spans="1:9" x14ac:dyDescent="0.3">
      <c r="A4111">
        <v>4112</v>
      </c>
      <c r="B4111">
        <v>40</v>
      </c>
      <c r="C4111" t="s">
        <v>8</v>
      </c>
      <c r="D4111" t="s">
        <v>18</v>
      </c>
      <c r="E4111" t="s">
        <v>60</v>
      </c>
      <c r="F4111">
        <v>15</v>
      </c>
      <c r="G4111" s="1">
        <v>150000</v>
      </c>
      <c r="H4111" t="s">
        <v>16</v>
      </c>
      <c r="I4111" t="s">
        <v>17</v>
      </c>
    </row>
    <row r="4112" spans="1:9" x14ac:dyDescent="0.3">
      <c r="A4112">
        <v>4113</v>
      </c>
      <c r="B4112">
        <v>33</v>
      </c>
      <c r="C4112" t="s">
        <v>13</v>
      </c>
      <c r="D4112" t="s">
        <v>9</v>
      </c>
      <c r="E4112" t="s">
        <v>213</v>
      </c>
      <c r="F4112">
        <v>8</v>
      </c>
      <c r="G4112" s="1">
        <v>95000</v>
      </c>
      <c r="H4112" t="s">
        <v>11</v>
      </c>
      <c r="I4112" t="s">
        <v>23</v>
      </c>
    </row>
    <row r="4113" spans="1:9" x14ac:dyDescent="0.3">
      <c r="A4113">
        <v>4114</v>
      </c>
      <c r="B4113">
        <v>24</v>
      </c>
      <c r="C4113" t="s">
        <v>8</v>
      </c>
      <c r="D4113" t="s">
        <v>210</v>
      </c>
      <c r="E4113" t="s">
        <v>212</v>
      </c>
      <c r="F4113">
        <v>1</v>
      </c>
      <c r="G4113" s="1">
        <v>25000</v>
      </c>
      <c r="H4113" t="s">
        <v>20</v>
      </c>
      <c r="I4113" t="s">
        <v>12</v>
      </c>
    </row>
    <row r="4114" spans="1:9" x14ac:dyDescent="0.3">
      <c r="A4114">
        <v>4115</v>
      </c>
      <c r="B4114">
        <v>35</v>
      </c>
      <c r="C4114" t="s">
        <v>13</v>
      </c>
      <c r="D4114" t="s">
        <v>14</v>
      </c>
      <c r="E4114" t="s">
        <v>42</v>
      </c>
      <c r="F4114">
        <v>10</v>
      </c>
      <c r="G4114" s="1">
        <v>110000</v>
      </c>
      <c r="H4114" t="s">
        <v>16</v>
      </c>
      <c r="I4114" t="s">
        <v>39</v>
      </c>
    </row>
    <row r="4115" spans="1:9" x14ac:dyDescent="0.3">
      <c r="A4115">
        <v>4116</v>
      </c>
      <c r="B4115">
        <v>29</v>
      </c>
      <c r="C4115" t="s">
        <v>8</v>
      </c>
      <c r="D4115" t="s">
        <v>9</v>
      </c>
      <c r="E4115" t="s">
        <v>10</v>
      </c>
      <c r="F4115">
        <v>4</v>
      </c>
      <c r="G4115" s="1">
        <v>70000</v>
      </c>
      <c r="H4115" t="s">
        <v>32</v>
      </c>
      <c r="I4115" t="s">
        <v>23</v>
      </c>
    </row>
    <row r="4116" spans="1:9" x14ac:dyDescent="0.3">
      <c r="A4116">
        <v>4117</v>
      </c>
      <c r="B4116">
        <v>49</v>
      </c>
      <c r="C4116" t="s">
        <v>8</v>
      </c>
      <c r="D4116" t="s">
        <v>18</v>
      </c>
      <c r="E4116" t="s">
        <v>60</v>
      </c>
      <c r="F4116">
        <v>22</v>
      </c>
      <c r="G4116" s="1">
        <v>220000</v>
      </c>
      <c r="H4116" t="s">
        <v>32</v>
      </c>
      <c r="I4116" t="s">
        <v>23</v>
      </c>
    </row>
    <row r="4117" spans="1:9" x14ac:dyDescent="0.3">
      <c r="A4117">
        <v>4118</v>
      </c>
      <c r="B4117">
        <v>26</v>
      </c>
      <c r="C4117" t="s">
        <v>13</v>
      </c>
      <c r="D4117" t="s">
        <v>9</v>
      </c>
      <c r="E4117" t="s">
        <v>110</v>
      </c>
      <c r="F4117">
        <v>2</v>
      </c>
      <c r="G4117" s="1">
        <v>35000</v>
      </c>
      <c r="H4117" t="s">
        <v>32</v>
      </c>
      <c r="I4117" t="s">
        <v>33</v>
      </c>
    </row>
    <row r="4118" spans="1:9" x14ac:dyDescent="0.3">
      <c r="A4118">
        <v>4119</v>
      </c>
      <c r="B4118">
        <v>41</v>
      </c>
      <c r="C4118" t="s">
        <v>13</v>
      </c>
      <c r="D4118" t="s">
        <v>14</v>
      </c>
      <c r="E4118" t="s">
        <v>213</v>
      </c>
      <c r="F4118">
        <v>13</v>
      </c>
      <c r="G4118" s="1">
        <v>140000</v>
      </c>
      <c r="H4118" t="s">
        <v>11</v>
      </c>
      <c r="I4118" t="s">
        <v>44</v>
      </c>
    </row>
    <row r="4119" spans="1:9" x14ac:dyDescent="0.3">
      <c r="A4119">
        <v>4120</v>
      </c>
      <c r="B4119">
        <v>36</v>
      </c>
      <c r="C4119" t="s">
        <v>8</v>
      </c>
      <c r="D4119" t="s">
        <v>9</v>
      </c>
      <c r="E4119" t="s">
        <v>41</v>
      </c>
      <c r="F4119">
        <v>9</v>
      </c>
      <c r="G4119" s="1">
        <v>110000</v>
      </c>
      <c r="H4119" t="s">
        <v>27</v>
      </c>
      <c r="I4119" t="s">
        <v>28</v>
      </c>
    </row>
    <row r="4120" spans="1:9" x14ac:dyDescent="0.3">
      <c r="A4120">
        <v>4121</v>
      </c>
      <c r="B4120">
        <v>28</v>
      </c>
      <c r="C4120" t="s">
        <v>13</v>
      </c>
      <c r="D4120" t="s">
        <v>210</v>
      </c>
      <c r="E4120" t="s">
        <v>212</v>
      </c>
      <c r="F4120">
        <v>1</v>
      </c>
      <c r="G4120" s="1">
        <v>25000</v>
      </c>
      <c r="H4120" t="s">
        <v>20</v>
      </c>
      <c r="I4120" t="s">
        <v>56</v>
      </c>
    </row>
    <row r="4121" spans="1:9" x14ac:dyDescent="0.3">
      <c r="A4121">
        <v>4122</v>
      </c>
      <c r="B4121">
        <v>43</v>
      </c>
      <c r="C4121" t="s">
        <v>8</v>
      </c>
      <c r="D4121" t="s">
        <v>18</v>
      </c>
      <c r="E4121" t="s">
        <v>60</v>
      </c>
      <c r="F4121">
        <v>16</v>
      </c>
      <c r="G4121" s="1">
        <v>160000</v>
      </c>
      <c r="H4121" t="s">
        <v>27</v>
      </c>
      <c r="I4121" t="s">
        <v>28</v>
      </c>
    </row>
    <row r="4122" spans="1:9" x14ac:dyDescent="0.3">
      <c r="A4122">
        <v>4123</v>
      </c>
      <c r="B4122">
        <v>29</v>
      </c>
      <c r="C4122" t="s">
        <v>8</v>
      </c>
      <c r="D4122" t="s">
        <v>9</v>
      </c>
      <c r="E4122" t="s">
        <v>34</v>
      </c>
      <c r="F4122">
        <v>5</v>
      </c>
      <c r="G4122" s="1">
        <v>80000</v>
      </c>
      <c r="H4122" t="s">
        <v>27</v>
      </c>
      <c r="I4122" t="s">
        <v>12</v>
      </c>
    </row>
    <row r="4123" spans="1:9" x14ac:dyDescent="0.3">
      <c r="A4123">
        <v>4124</v>
      </c>
      <c r="B4123">
        <v>39</v>
      </c>
      <c r="C4123" t="s">
        <v>13</v>
      </c>
      <c r="D4123" t="s">
        <v>14</v>
      </c>
      <c r="E4123" t="s">
        <v>29</v>
      </c>
      <c r="F4123">
        <v>11</v>
      </c>
      <c r="G4123" s="1">
        <v>120000</v>
      </c>
      <c r="H4123" t="s">
        <v>20</v>
      </c>
      <c r="I4123" t="s">
        <v>23</v>
      </c>
    </row>
    <row r="4124" spans="1:9" x14ac:dyDescent="0.3">
      <c r="A4124">
        <v>4125</v>
      </c>
      <c r="B4124">
        <v>32</v>
      </c>
      <c r="C4124" t="s">
        <v>8</v>
      </c>
      <c r="D4124" t="s">
        <v>9</v>
      </c>
      <c r="E4124" t="s">
        <v>41</v>
      </c>
      <c r="F4124">
        <v>6</v>
      </c>
      <c r="G4124" s="1">
        <v>90000</v>
      </c>
      <c r="H4124" t="s">
        <v>27</v>
      </c>
      <c r="I4124" t="s">
        <v>12</v>
      </c>
    </row>
    <row r="4125" spans="1:9" x14ac:dyDescent="0.3">
      <c r="A4125">
        <v>4126</v>
      </c>
      <c r="B4125">
        <v>28</v>
      </c>
      <c r="C4125" t="s">
        <v>13</v>
      </c>
      <c r="D4125" t="s">
        <v>14</v>
      </c>
      <c r="E4125" t="s">
        <v>211</v>
      </c>
      <c r="F4125">
        <v>2</v>
      </c>
      <c r="G4125" s="1">
        <v>45000</v>
      </c>
      <c r="H4125" t="s">
        <v>16</v>
      </c>
      <c r="I4125" t="s">
        <v>12</v>
      </c>
    </row>
    <row r="4126" spans="1:9" x14ac:dyDescent="0.3">
      <c r="A4126">
        <v>4127</v>
      </c>
      <c r="B4126">
        <v>40</v>
      </c>
      <c r="C4126" t="s">
        <v>8</v>
      </c>
      <c r="D4126" t="s">
        <v>18</v>
      </c>
      <c r="E4126" t="s">
        <v>60</v>
      </c>
      <c r="F4126">
        <v>15</v>
      </c>
      <c r="G4126" s="1">
        <v>150000</v>
      </c>
      <c r="H4126" t="s">
        <v>20</v>
      </c>
      <c r="I4126" t="s">
        <v>23</v>
      </c>
    </row>
    <row r="4127" spans="1:9" x14ac:dyDescent="0.3">
      <c r="A4127">
        <v>4128</v>
      </c>
      <c r="B4127">
        <v>33</v>
      </c>
      <c r="C4127" t="s">
        <v>13</v>
      </c>
      <c r="D4127" t="s">
        <v>9</v>
      </c>
      <c r="E4127" t="s">
        <v>213</v>
      </c>
      <c r="F4127">
        <v>8</v>
      </c>
      <c r="G4127" s="1">
        <v>95000</v>
      </c>
      <c r="H4127" t="s">
        <v>27</v>
      </c>
      <c r="I4127" t="s">
        <v>28</v>
      </c>
    </row>
    <row r="4128" spans="1:9" x14ac:dyDescent="0.3">
      <c r="A4128">
        <v>4129</v>
      </c>
      <c r="B4128">
        <v>24</v>
      </c>
      <c r="C4128" t="s">
        <v>8</v>
      </c>
      <c r="D4128" t="s">
        <v>210</v>
      </c>
      <c r="E4128" t="s">
        <v>212</v>
      </c>
      <c r="F4128">
        <v>1</v>
      </c>
      <c r="G4128" s="1">
        <v>25000</v>
      </c>
      <c r="H4128" t="s">
        <v>32</v>
      </c>
      <c r="I4128" t="s">
        <v>12</v>
      </c>
    </row>
    <row r="4129" spans="1:9" x14ac:dyDescent="0.3">
      <c r="A4129">
        <v>4130</v>
      </c>
      <c r="B4129">
        <v>35</v>
      </c>
      <c r="C4129" t="s">
        <v>13</v>
      </c>
      <c r="D4129" t="s">
        <v>14</v>
      </c>
      <c r="E4129" t="s">
        <v>42</v>
      </c>
      <c r="F4129">
        <v>10</v>
      </c>
      <c r="G4129" s="1">
        <v>110000</v>
      </c>
      <c r="H4129" t="s">
        <v>32</v>
      </c>
      <c r="I4129" t="s">
        <v>23</v>
      </c>
    </row>
    <row r="4130" spans="1:9" x14ac:dyDescent="0.3">
      <c r="A4130">
        <v>4131</v>
      </c>
      <c r="B4130">
        <v>29</v>
      </c>
      <c r="C4130" t="s">
        <v>8</v>
      </c>
      <c r="D4130" t="s">
        <v>9</v>
      </c>
      <c r="E4130" t="s">
        <v>10</v>
      </c>
      <c r="F4130">
        <v>4</v>
      </c>
      <c r="G4130" s="1">
        <v>70000</v>
      </c>
      <c r="H4130" t="s">
        <v>20</v>
      </c>
      <c r="I4130" t="s">
        <v>56</v>
      </c>
    </row>
    <row r="4131" spans="1:9" x14ac:dyDescent="0.3">
      <c r="A4131">
        <v>4132</v>
      </c>
      <c r="B4131">
        <v>49</v>
      </c>
      <c r="C4131" t="s">
        <v>8</v>
      </c>
      <c r="D4131" t="s">
        <v>18</v>
      </c>
      <c r="E4131" t="s">
        <v>60</v>
      </c>
      <c r="F4131">
        <v>22</v>
      </c>
      <c r="G4131" s="1">
        <v>220000</v>
      </c>
      <c r="H4131" t="s">
        <v>27</v>
      </c>
      <c r="I4131" t="s">
        <v>12</v>
      </c>
    </row>
    <row r="4132" spans="1:9" x14ac:dyDescent="0.3">
      <c r="A4132">
        <v>4133</v>
      </c>
      <c r="B4132">
        <v>26</v>
      </c>
      <c r="C4132" t="s">
        <v>13</v>
      </c>
      <c r="D4132" t="s">
        <v>9</v>
      </c>
      <c r="E4132" t="s">
        <v>110</v>
      </c>
      <c r="F4132">
        <v>2</v>
      </c>
      <c r="G4132" s="1">
        <v>35000</v>
      </c>
      <c r="H4132" t="s">
        <v>32</v>
      </c>
      <c r="I4132" t="s">
        <v>12</v>
      </c>
    </row>
    <row r="4133" spans="1:9" x14ac:dyDescent="0.3">
      <c r="A4133">
        <v>4134</v>
      </c>
      <c r="B4133">
        <v>41</v>
      </c>
      <c r="C4133" t="s">
        <v>13</v>
      </c>
      <c r="D4133" t="s">
        <v>14</v>
      </c>
      <c r="E4133" t="s">
        <v>213</v>
      </c>
      <c r="F4133">
        <v>13</v>
      </c>
      <c r="G4133" s="1">
        <v>140000</v>
      </c>
      <c r="H4133" t="s">
        <v>11</v>
      </c>
      <c r="I4133" t="s">
        <v>35</v>
      </c>
    </row>
    <row r="4134" spans="1:9" x14ac:dyDescent="0.3">
      <c r="A4134">
        <v>4135</v>
      </c>
      <c r="B4134">
        <v>36</v>
      </c>
      <c r="C4134" t="s">
        <v>8</v>
      </c>
      <c r="D4134" t="s">
        <v>9</v>
      </c>
      <c r="E4134" t="s">
        <v>41</v>
      </c>
      <c r="F4134">
        <v>9</v>
      </c>
      <c r="G4134" s="1">
        <v>110000</v>
      </c>
      <c r="H4134" t="s">
        <v>11</v>
      </c>
      <c r="I4134" t="s">
        <v>35</v>
      </c>
    </row>
    <row r="4135" spans="1:9" x14ac:dyDescent="0.3">
      <c r="A4135">
        <v>4136</v>
      </c>
      <c r="B4135">
        <v>28</v>
      </c>
      <c r="C4135" t="s">
        <v>13</v>
      </c>
      <c r="D4135" t="s">
        <v>210</v>
      </c>
      <c r="E4135" t="s">
        <v>212</v>
      </c>
      <c r="F4135">
        <v>1</v>
      </c>
      <c r="G4135" s="1">
        <v>25000</v>
      </c>
      <c r="H4135" t="s">
        <v>20</v>
      </c>
      <c r="I4135" t="s">
        <v>12</v>
      </c>
    </row>
    <row r="4136" spans="1:9" x14ac:dyDescent="0.3">
      <c r="A4136">
        <v>4137</v>
      </c>
      <c r="B4136">
        <v>43</v>
      </c>
      <c r="C4136" t="s">
        <v>8</v>
      </c>
      <c r="D4136" t="s">
        <v>18</v>
      </c>
      <c r="E4136" t="s">
        <v>60</v>
      </c>
      <c r="F4136">
        <v>16</v>
      </c>
      <c r="G4136" s="1">
        <v>160000</v>
      </c>
      <c r="H4136" t="s">
        <v>32</v>
      </c>
      <c r="I4136" t="s">
        <v>23</v>
      </c>
    </row>
    <row r="4137" spans="1:9" x14ac:dyDescent="0.3">
      <c r="A4137">
        <v>4138</v>
      </c>
      <c r="B4137">
        <v>29</v>
      </c>
      <c r="C4137" t="s">
        <v>8</v>
      </c>
      <c r="D4137" t="s">
        <v>9</v>
      </c>
      <c r="E4137" t="s">
        <v>34</v>
      </c>
      <c r="F4137">
        <v>5</v>
      </c>
      <c r="G4137" s="1">
        <v>80000</v>
      </c>
      <c r="H4137" t="s">
        <v>16</v>
      </c>
      <c r="I4137" t="s">
        <v>17</v>
      </c>
    </row>
    <row r="4138" spans="1:9" x14ac:dyDescent="0.3">
      <c r="A4138">
        <v>4139</v>
      </c>
      <c r="B4138">
        <v>34</v>
      </c>
      <c r="C4138" t="s">
        <v>8</v>
      </c>
      <c r="D4138" t="s">
        <v>9</v>
      </c>
      <c r="E4138" t="s">
        <v>10</v>
      </c>
      <c r="F4138">
        <v>6</v>
      </c>
      <c r="G4138" s="1">
        <v>85000</v>
      </c>
      <c r="H4138" t="s">
        <v>20</v>
      </c>
      <c r="I4138" t="s">
        <v>12</v>
      </c>
    </row>
    <row r="4139" spans="1:9" x14ac:dyDescent="0.3">
      <c r="A4139">
        <v>4140</v>
      </c>
      <c r="B4139">
        <v>31</v>
      </c>
      <c r="C4139" t="s">
        <v>13</v>
      </c>
      <c r="D4139" t="s">
        <v>14</v>
      </c>
      <c r="E4139" t="s">
        <v>42</v>
      </c>
      <c r="F4139">
        <v>4</v>
      </c>
      <c r="G4139" s="1">
        <v>62000</v>
      </c>
      <c r="H4139" t="s">
        <v>27</v>
      </c>
      <c r="I4139" t="s">
        <v>28</v>
      </c>
    </row>
    <row r="4140" spans="1:9" x14ac:dyDescent="0.3">
      <c r="A4140">
        <v>4141</v>
      </c>
      <c r="B4140">
        <v>41</v>
      </c>
      <c r="C4140" t="s">
        <v>8</v>
      </c>
      <c r="D4140" t="s">
        <v>18</v>
      </c>
      <c r="E4140" t="s">
        <v>60</v>
      </c>
      <c r="F4140">
        <v>13</v>
      </c>
      <c r="G4140" s="1">
        <v>138000</v>
      </c>
      <c r="H4140" t="s">
        <v>27</v>
      </c>
      <c r="I4140" t="s">
        <v>28</v>
      </c>
    </row>
    <row r="4141" spans="1:9" x14ac:dyDescent="0.3">
      <c r="A4141">
        <v>4142</v>
      </c>
      <c r="B4141">
        <v>27</v>
      </c>
      <c r="C4141" t="s">
        <v>13</v>
      </c>
      <c r="D4141" t="s">
        <v>9</v>
      </c>
      <c r="E4141" t="s">
        <v>211</v>
      </c>
      <c r="F4141">
        <v>2</v>
      </c>
      <c r="G4141" s="1">
        <v>47000</v>
      </c>
      <c r="H4141" t="s">
        <v>27</v>
      </c>
      <c r="I4141" t="s">
        <v>28</v>
      </c>
    </row>
    <row r="4142" spans="1:9" x14ac:dyDescent="0.3">
      <c r="A4142">
        <v>4143</v>
      </c>
      <c r="B4142">
        <v>25</v>
      </c>
      <c r="C4142" t="s">
        <v>8</v>
      </c>
      <c r="D4142" t="s">
        <v>210</v>
      </c>
      <c r="E4142" t="s">
        <v>212</v>
      </c>
      <c r="F4142">
        <v>1</v>
      </c>
      <c r="G4142" s="1">
        <v>26000</v>
      </c>
      <c r="H4142" t="s">
        <v>32</v>
      </c>
      <c r="I4142" t="s">
        <v>33</v>
      </c>
    </row>
    <row r="4143" spans="1:9" x14ac:dyDescent="0.3">
      <c r="A4143">
        <v>4144</v>
      </c>
      <c r="B4143">
        <v>33</v>
      </c>
      <c r="C4143" t="s">
        <v>13</v>
      </c>
      <c r="D4143" t="s">
        <v>14</v>
      </c>
      <c r="E4143" t="s">
        <v>34</v>
      </c>
      <c r="F4143">
        <v>8</v>
      </c>
      <c r="G4143" s="1">
        <v>95000</v>
      </c>
      <c r="H4143" t="s">
        <v>11</v>
      </c>
      <c r="I4143" t="s">
        <v>23</v>
      </c>
    </row>
    <row r="4144" spans="1:9" x14ac:dyDescent="0.3">
      <c r="A4144">
        <v>4145</v>
      </c>
      <c r="B4144">
        <v>45</v>
      </c>
      <c r="C4144" t="s">
        <v>8</v>
      </c>
      <c r="D4144" t="s">
        <v>9</v>
      </c>
      <c r="E4144" t="s">
        <v>41</v>
      </c>
      <c r="F4144">
        <v>19</v>
      </c>
      <c r="G4144" s="1">
        <v>174000</v>
      </c>
      <c r="H4144" t="s">
        <v>20</v>
      </c>
      <c r="I4144" t="s">
        <v>23</v>
      </c>
    </row>
    <row r="4145" spans="1:9" x14ac:dyDescent="0.3">
      <c r="A4145">
        <v>4146</v>
      </c>
      <c r="B4145">
        <v>28</v>
      </c>
      <c r="C4145" t="s">
        <v>13</v>
      </c>
      <c r="D4145" t="s">
        <v>9</v>
      </c>
      <c r="E4145" t="s">
        <v>29</v>
      </c>
      <c r="F4145">
        <v>2</v>
      </c>
      <c r="G4145" s="1">
        <v>41000</v>
      </c>
      <c r="H4145" t="s">
        <v>27</v>
      </c>
      <c r="I4145" t="s">
        <v>30</v>
      </c>
    </row>
    <row r="4146" spans="1:9" x14ac:dyDescent="0.3">
      <c r="A4146">
        <v>4147</v>
      </c>
      <c r="B4146">
        <v>42</v>
      </c>
      <c r="C4146" t="s">
        <v>8</v>
      </c>
      <c r="D4146" t="s">
        <v>18</v>
      </c>
      <c r="E4146" t="s">
        <v>60</v>
      </c>
      <c r="F4146">
        <v>16</v>
      </c>
      <c r="G4146" s="1">
        <v>162000</v>
      </c>
      <c r="H4146" t="s">
        <v>32</v>
      </c>
      <c r="I4146" t="s">
        <v>12</v>
      </c>
    </row>
    <row r="4147" spans="1:9" x14ac:dyDescent="0.3">
      <c r="A4147">
        <v>4148</v>
      </c>
      <c r="B4147">
        <v>34</v>
      </c>
      <c r="C4147" t="s">
        <v>13</v>
      </c>
      <c r="D4147" t="s">
        <v>9</v>
      </c>
      <c r="E4147" t="s">
        <v>213</v>
      </c>
      <c r="F4147">
        <v>9</v>
      </c>
      <c r="G4147" s="1">
        <v>99000</v>
      </c>
      <c r="H4147" t="s">
        <v>20</v>
      </c>
      <c r="I4147" t="s">
        <v>56</v>
      </c>
    </row>
    <row r="4148" spans="1:9" x14ac:dyDescent="0.3">
      <c r="A4148">
        <v>4149</v>
      </c>
      <c r="B4148">
        <v>23</v>
      </c>
      <c r="C4148" t="s">
        <v>8</v>
      </c>
      <c r="D4148" t="s">
        <v>210</v>
      </c>
      <c r="E4148" t="s">
        <v>212</v>
      </c>
      <c r="F4148">
        <v>1</v>
      </c>
      <c r="G4148" s="1">
        <v>26000</v>
      </c>
      <c r="H4148" t="s">
        <v>20</v>
      </c>
      <c r="I4148" t="s">
        <v>12</v>
      </c>
    </row>
    <row r="4149" spans="1:9" x14ac:dyDescent="0.3">
      <c r="A4149">
        <v>4150</v>
      </c>
      <c r="B4149">
        <v>36</v>
      </c>
      <c r="C4149" t="s">
        <v>13</v>
      </c>
      <c r="D4149" t="s">
        <v>14</v>
      </c>
      <c r="E4149" t="s">
        <v>42</v>
      </c>
      <c r="F4149">
        <v>11</v>
      </c>
      <c r="G4149" s="1">
        <v>117000</v>
      </c>
      <c r="H4149" t="s">
        <v>11</v>
      </c>
      <c r="I4149" t="s">
        <v>12</v>
      </c>
    </row>
    <row r="4150" spans="1:9" x14ac:dyDescent="0.3">
      <c r="A4150">
        <v>4151</v>
      </c>
      <c r="B4150">
        <v>30</v>
      </c>
      <c r="C4150" t="s">
        <v>8</v>
      </c>
      <c r="D4150" t="s">
        <v>9</v>
      </c>
      <c r="E4150" t="s">
        <v>10</v>
      </c>
      <c r="F4150">
        <v>5</v>
      </c>
      <c r="G4150" s="1">
        <v>75000</v>
      </c>
      <c r="H4150" t="s">
        <v>32</v>
      </c>
      <c r="I4150" t="s">
        <v>33</v>
      </c>
    </row>
    <row r="4151" spans="1:9" x14ac:dyDescent="0.3">
      <c r="A4151">
        <v>4152</v>
      </c>
      <c r="B4151">
        <v>50</v>
      </c>
      <c r="C4151" t="s">
        <v>8</v>
      </c>
      <c r="D4151" t="s">
        <v>18</v>
      </c>
      <c r="E4151" t="s">
        <v>60</v>
      </c>
      <c r="F4151">
        <v>23</v>
      </c>
      <c r="G4151" s="1">
        <v>225000</v>
      </c>
      <c r="H4151" t="s">
        <v>11</v>
      </c>
      <c r="I4151" t="s">
        <v>23</v>
      </c>
    </row>
    <row r="4152" spans="1:9" x14ac:dyDescent="0.3">
      <c r="A4152">
        <v>4153</v>
      </c>
      <c r="B4152">
        <v>27</v>
      </c>
      <c r="C4152" t="s">
        <v>13</v>
      </c>
      <c r="D4152" t="s">
        <v>9</v>
      </c>
      <c r="E4152" t="s">
        <v>110</v>
      </c>
      <c r="F4152">
        <v>2</v>
      </c>
      <c r="G4152" s="1">
        <v>36000</v>
      </c>
      <c r="H4152" t="s">
        <v>11</v>
      </c>
      <c r="I4152" t="s">
        <v>23</v>
      </c>
    </row>
    <row r="4153" spans="1:9" x14ac:dyDescent="0.3">
      <c r="A4153">
        <v>4154</v>
      </c>
      <c r="B4153">
        <v>43</v>
      </c>
      <c r="C4153" t="s">
        <v>13</v>
      </c>
      <c r="D4153" t="s">
        <v>14</v>
      </c>
      <c r="E4153" t="s">
        <v>213</v>
      </c>
      <c r="F4153">
        <v>14</v>
      </c>
      <c r="G4153" s="1">
        <v>146000</v>
      </c>
      <c r="H4153" t="s">
        <v>16</v>
      </c>
      <c r="I4153" t="s">
        <v>12</v>
      </c>
    </row>
    <row r="4154" spans="1:9" x14ac:dyDescent="0.3">
      <c r="A4154">
        <v>4155</v>
      </c>
      <c r="B4154">
        <v>37</v>
      </c>
      <c r="C4154" t="s">
        <v>8</v>
      </c>
      <c r="D4154" t="s">
        <v>9</v>
      </c>
      <c r="E4154" t="s">
        <v>41</v>
      </c>
      <c r="F4154">
        <v>10</v>
      </c>
      <c r="G4154" s="1">
        <v>113000</v>
      </c>
      <c r="H4154" t="s">
        <v>32</v>
      </c>
      <c r="I4154" t="s">
        <v>23</v>
      </c>
    </row>
    <row r="4155" spans="1:9" x14ac:dyDescent="0.3">
      <c r="A4155">
        <v>4156</v>
      </c>
      <c r="B4155">
        <v>29</v>
      </c>
      <c r="C4155" t="s">
        <v>13</v>
      </c>
      <c r="D4155" t="s">
        <v>210</v>
      </c>
      <c r="E4155" t="s">
        <v>212</v>
      </c>
      <c r="F4155">
        <v>1</v>
      </c>
      <c r="G4155" s="1">
        <v>26000</v>
      </c>
      <c r="H4155" t="s">
        <v>20</v>
      </c>
      <c r="I4155" t="s">
        <v>23</v>
      </c>
    </row>
    <row r="4156" spans="1:9" x14ac:dyDescent="0.3">
      <c r="A4156">
        <v>4157</v>
      </c>
      <c r="B4156">
        <v>44</v>
      </c>
      <c r="C4156" t="s">
        <v>8</v>
      </c>
      <c r="D4156" t="s">
        <v>18</v>
      </c>
      <c r="E4156" t="s">
        <v>60</v>
      </c>
      <c r="F4156">
        <v>17</v>
      </c>
      <c r="G4156" s="1">
        <v>168000</v>
      </c>
      <c r="H4156" t="s">
        <v>16</v>
      </c>
      <c r="I4156" t="s">
        <v>23</v>
      </c>
    </row>
    <row r="4157" spans="1:9" x14ac:dyDescent="0.3">
      <c r="A4157">
        <v>4158</v>
      </c>
      <c r="B4157">
        <v>30</v>
      </c>
      <c r="C4157" t="s">
        <v>8</v>
      </c>
      <c r="D4157" t="s">
        <v>9</v>
      </c>
      <c r="E4157" t="s">
        <v>34</v>
      </c>
      <c r="F4157">
        <v>6</v>
      </c>
      <c r="G4157" s="1">
        <v>85000</v>
      </c>
      <c r="H4157" t="s">
        <v>16</v>
      </c>
      <c r="I4157" t="s">
        <v>23</v>
      </c>
    </row>
    <row r="4158" spans="1:9" x14ac:dyDescent="0.3">
      <c r="A4158">
        <v>4159</v>
      </c>
      <c r="B4158">
        <v>40</v>
      </c>
      <c r="C4158" t="s">
        <v>13</v>
      </c>
      <c r="D4158" t="s">
        <v>14</v>
      </c>
      <c r="E4158" t="s">
        <v>29</v>
      </c>
      <c r="F4158">
        <v>12</v>
      </c>
      <c r="G4158" s="1">
        <v>122000</v>
      </c>
      <c r="H4158" t="s">
        <v>32</v>
      </c>
      <c r="I4158" t="s">
        <v>33</v>
      </c>
    </row>
    <row r="4159" spans="1:9" x14ac:dyDescent="0.3">
      <c r="A4159">
        <v>4160</v>
      </c>
      <c r="B4159">
        <v>33</v>
      </c>
      <c r="C4159" t="s">
        <v>8</v>
      </c>
      <c r="D4159" t="s">
        <v>9</v>
      </c>
      <c r="E4159" t="s">
        <v>41</v>
      </c>
      <c r="F4159">
        <v>7</v>
      </c>
      <c r="G4159" s="1">
        <v>96000</v>
      </c>
      <c r="H4159" t="s">
        <v>32</v>
      </c>
      <c r="I4159" t="s">
        <v>33</v>
      </c>
    </row>
    <row r="4160" spans="1:9" x14ac:dyDescent="0.3">
      <c r="A4160">
        <v>4161</v>
      </c>
      <c r="B4160">
        <v>29</v>
      </c>
      <c r="C4160" t="s">
        <v>13</v>
      </c>
      <c r="D4160" t="s">
        <v>14</v>
      </c>
      <c r="E4160" t="s">
        <v>211</v>
      </c>
      <c r="F4160">
        <v>3</v>
      </c>
      <c r="G4160" s="1">
        <v>49000</v>
      </c>
      <c r="H4160" t="s">
        <v>32</v>
      </c>
      <c r="I4160" t="s">
        <v>23</v>
      </c>
    </row>
    <row r="4161" spans="1:9" x14ac:dyDescent="0.3">
      <c r="A4161">
        <v>4162</v>
      </c>
      <c r="B4161">
        <v>43</v>
      </c>
      <c r="C4161" t="s">
        <v>8</v>
      </c>
      <c r="D4161" t="s">
        <v>18</v>
      </c>
      <c r="E4161" t="s">
        <v>60</v>
      </c>
      <c r="F4161">
        <v>16</v>
      </c>
      <c r="G4161" s="1">
        <v>162000</v>
      </c>
      <c r="H4161" t="s">
        <v>27</v>
      </c>
      <c r="I4161" t="s">
        <v>30</v>
      </c>
    </row>
    <row r="4162" spans="1:9" x14ac:dyDescent="0.3">
      <c r="A4162">
        <v>4163</v>
      </c>
      <c r="B4162">
        <v>34</v>
      </c>
      <c r="C4162" t="s">
        <v>13</v>
      </c>
      <c r="D4162" t="s">
        <v>9</v>
      </c>
      <c r="E4162" t="s">
        <v>213</v>
      </c>
      <c r="F4162">
        <v>9</v>
      </c>
      <c r="G4162" s="1">
        <v>99000</v>
      </c>
      <c r="H4162" t="s">
        <v>11</v>
      </c>
      <c r="I4162" t="s">
        <v>35</v>
      </c>
    </row>
    <row r="4163" spans="1:9" x14ac:dyDescent="0.3">
      <c r="A4163">
        <v>4164</v>
      </c>
      <c r="B4163">
        <v>23</v>
      </c>
      <c r="C4163" t="s">
        <v>8</v>
      </c>
      <c r="D4163" t="s">
        <v>210</v>
      </c>
      <c r="E4163" t="s">
        <v>212</v>
      </c>
      <c r="F4163">
        <v>1</v>
      </c>
      <c r="G4163" s="1">
        <v>26000</v>
      </c>
      <c r="H4163" t="s">
        <v>32</v>
      </c>
      <c r="I4163" t="s">
        <v>23</v>
      </c>
    </row>
    <row r="4164" spans="1:9" x14ac:dyDescent="0.3">
      <c r="A4164">
        <v>4165</v>
      </c>
      <c r="B4164">
        <v>36</v>
      </c>
      <c r="C4164" t="s">
        <v>13</v>
      </c>
      <c r="D4164" t="s">
        <v>14</v>
      </c>
      <c r="E4164" t="s">
        <v>42</v>
      </c>
      <c r="F4164">
        <v>11</v>
      </c>
      <c r="G4164" s="1">
        <v>117000</v>
      </c>
      <c r="H4164" t="s">
        <v>16</v>
      </c>
      <c r="I4164" t="s">
        <v>23</v>
      </c>
    </row>
    <row r="4165" spans="1:9" x14ac:dyDescent="0.3">
      <c r="A4165">
        <v>4166</v>
      </c>
      <c r="B4165">
        <v>30</v>
      </c>
      <c r="C4165" t="s">
        <v>8</v>
      </c>
      <c r="D4165" t="s">
        <v>9</v>
      </c>
      <c r="E4165" t="s">
        <v>10</v>
      </c>
      <c r="F4165">
        <v>5</v>
      </c>
      <c r="G4165" s="1">
        <v>75000</v>
      </c>
      <c r="H4165" t="s">
        <v>16</v>
      </c>
      <c r="I4165" t="s">
        <v>39</v>
      </c>
    </row>
    <row r="4166" spans="1:9" x14ac:dyDescent="0.3">
      <c r="A4166">
        <v>4167</v>
      </c>
      <c r="B4166">
        <v>50</v>
      </c>
      <c r="C4166" t="s">
        <v>8</v>
      </c>
      <c r="D4166" t="s">
        <v>18</v>
      </c>
      <c r="E4166" t="s">
        <v>60</v>
      </c>
      <c r="F4166">
        <v>23</v>
      </c>
      <c r="G4166" s="1">
        <v>225000</v>
      </c>
      <c r="H4166" t="s">
        <v>16</v>
      </c>
      <c r="I4166" t="s">
        <v>17</v>
      </c>
    </row>
    <row r="4167" spans="1:9" x14ac:dyDescent="0.3">
      <c r="A4167">
        <v>4168</v>
      </c>
      <c r="B4167">
        <v>27</v>
      </c>
      <c r="C4167" t="s">
        <v>13</v>
      </c>
      <c r="D4167" t="s">
        <v>9</v>
      </c>
      <c r="E4167" t="s">
        <v>110</v>
      </c>
      <c r="F4167">
        <v>2</v>
      </c>
      <c r="G4167" s="1">
        <v>36000</v>
      </c>
      <c r="H4167" t="s">
        <v>16</v>
      </c>
      <c r="I4167" t="s">
        <v>23</v>
      </c>
    </row>
    <row r="4168" spans="1:9" x14ac:dyDescent="0.3">
      <c r="A4168">
        <v>4169</v>
      </c>
      <c r="B4168">
        <v>43</v>
      </c>
      <c r="C4168" t="s">
        <v>13</v>
      </c>
      <c r="D4168" t="s">
        <v>14</v>
      </c>
      <c r="E4168" t="s">
        <v>213</v>
      </c>
      <c r="F4168">
        <v>14</v>
      </c>
      <c r="G4168" s="1">
        <v>146000</v>
      </c>
      <c r="H4168" t="s">
        <v>32</v>
      </c>
      <c r="I4168" t="s">
        <v>33</v>
      </c>
    </row>
    <row r="4169" spans="1:9" x14ac:dyDescent="0.3">
      <c r="A4169">
        <v>4170</v>
      </c>
      <c r="B4169">
        <v>37</v>
      </c>
      <c r="C4169" t="s">
        <v>8</v>
      </c>
      <c r="D4169" t="s">
        <v>9</v>
      </c>
      <c r="E4169" t="s">
        <v>41</v>
      </c>
      <c r="F4169">
        <v>10</v>
      </c>
      <c r="G4169" s="1">
        <v>113000</v>
      </c>
      <c r="H4169" t="s">
        <v>11</v>
      </c>
      <c r="I4169" t="s">
        <v>23</v>
      </c>
    </row>
    <row r="4170" spans="1:9" x14ac:dyDescent="0.3">
      <c r="A4170">
        <v>4171</v>
      </c>
      <c r="B4170">
        <v>29</v>
      </c>
      <c r="C4170" t="s">
        <v>13</v>
      </c>
      <c r="D4170" t="s">
        <v>210</v>
      </c>
      <c r="E4170" t="s">
        <v>212</v>
      </c>
      <c r="F4170">
        <v>1</v>
      </c>
      <c r="G4170" s="1">
        <v>26000</v>
      </c>
      <c r="H4170" t="s">
        <v>32</v>
      </c>
      <c r="I4170" t="s">
        <v>12</v>
      </c>
    </row>
    <row r="4171" spans="1:9" x14ac:dyDescent="0.3">
      <c r="A4171">
        <v>4172</v>
      </c>
      <c r="B4171">
        <v>44</v>
      </c>
      <c r="C4171" t="s">
        <v>8</v>
      </c>
      <c r="D4171" t="s">
        <v>18</v>
      </c>
      <c r="E4171" t="s">
        <v>60</v>
      </c>
      <c r="F4171">
        <v>17</v>
      </c>
      <c r="G4171" s="1">
        <v>168000</v>
      </c>
      <c r="H4171" t="s">
        <v>20</v>
      </c>
      <c r="I4171" t="s">
        <v>56</v>
      </c>
    </row>
    <row r="4172" spans="1:9" x14ac:dyDescent="0.3">
      <c r="A4172">
        <v>4173</v>
      </c>
      <c r="B4172">
        <v>30</v>
      </c>
      <c r="C4172" t="s">
        <v>8</v>
      </c>
      <c r="D4172" t="s">
        <v>9</v>
      </c>
      <c r="E4172" t="s">
        <v>34</v>
      </c>
      <c r="F4172">
        <v>6</v>
      </c>
      <c r="G4172" s="1">
        <v>85000</v>
      </c>
      <c r="H4172" t="s">
        <v>16</v>
      </c>
      <c r="I4172" t="s">
        <v>39</v>
      </c>
    </row>
    <row r="4173" spans="1:9" x14ac:dyDescent="0.3">
      <c r="A4173">
        <v>4174</v>
      </c>
      <c r="B4173">
        <v>40</v>
      </c>
      <c r="C4173" t="s">
        <v>13</v>
      </c>
      <c r="D4173" t="s">
        <v>14</v>
      </c>
      <c r="E4173" t="s">
        <v>29</v>
      </c>
      <c r="F4173">
        <v>12</v>
      </c>
      <c r="G4173" s="1">
        <v>122000</v>
      </c>
      <c r="H4173" t="s">
        <v>32</v>
      </c>
      <c r="I4173" t="s">
        <v>23</v>
      </c>
    </row>
    <row r="4174" spans="1:9" x14ac:dyDescent="0.3">
      <c r="A4174">
        <v>4175</v>
      </c>
      <c r="B4174">
        <v>33</v>
      </c>
      <c r="C4174" t="s">
        <v>8</v>
      </c>
      <c r="D4174" t="s">
        <v>9</v>
      </c>
      <c r="E4174" t="s">
        <v>41</v>
      </c>
      <c r="F4174">
        <v>7</v>
      </c>
      <c r="G4174" s="1">
        <v>96000</v>
      </c>
      <c r="H4174" t="s">
        <v>16</v>
      </c>
      <c r="I4174" t="s">
        <v>17</v>
      </c>
    </row>
    <row r="4175" spans="1:9" x14ac:dyDescent="0.3">
      <c r="A4175">
        <v>4176</v>
      </c>
      <c r="B4175">
        <v>29</v>
      </c>
      <c r="C4175" t="s">
        <v>13</v>
      </c>
      <c r="D4175" t="s">
        <v>14</v>
      </c>
      <c r="E4175" t="s">
        <v>211</v>
      </c>
      <c r="F4175">
        <v>3</v>
      </c>
      <c r="G4175" s="1">
        <v>49000</v>
      </c>
      <c r="H4175" t="s">
        <v>20</v>
      </c>
      <c r="I4175" t="s">
        <v>56</v>
      </c>
    </row>
    <row r="4176" spans="1:9" x14ac:dyDescent="0.3">
      <c r="A4176">
        <v>4177</v>
      </c>
      <c r="B4176">
        <v>43</v>
      </c>
      <c r="C4176" t="s">
        <v>8</v>
      </c>
      <c r="D4176" t="s">
        <v>18</v>
      </c>
      <c r="E4176" t="s">
        <v>60</v>
      </c>
      <c r="F4176">
        <v>16</v>
      </c>
      <c r="G4176" s="1">
        <v>162000</v>
      </c>
      <c r="H4176" t="s">
        <v>20</v>
      </c>
      <c r="I4176" t="s">
        <v>56</v>
      </c>
    </row>
    <row r="4177" spans="1:9" x14ac:dyDescent="0.3">
      <c r="A4177">
        <v>4178</v>
      </c>
      <c r="B4177">
        <v>34</v>
      </c>
      <c r="C4177" t="s">
        <v>13</v>
      </c>
      <c r="D4177" t="s">
        <v>9</v>
      </c>
      <c r="E4177" t="s">
        <v>213</v>
      </c>
      <c r="F4177">
        <v>9</v>
      </c>
      <c r="G4177" s="1">
        <v>99000</v>
      </c>
      <c r="H4177" t="s">
        <v>11</v>
      </c>
      <c r="I4177" t="s">
        <v>44</v>
      </c>
    </row>
    <row r="4178" spans="1:9" x14ac:dyDescent="0.3">
      <c r="A4178">
        <v>4179</v>
      </c>
      <c r="B4178">
        <v>23</v>
      </c>
      <c r="C4178" t="s">
        <v>8</v>
      </c>
      <c r="D4178" t="s">
        <v>210</v>
      </c>
      <c r="E4178" t="s">
        <v>212</v>
      </c>
      <c r="F4178">
        <v>1</v>
      </c>
      <c r="G4178" s="1">
        <v>26000</v>
      </c>
      <c r="H4178" t="s">
        <v>20</v>
      </c>
      <c r="I4178" t="s">
        <v>12</v>
      </c>
    </row>
    <row r="4179" spans="1:9" x14ac:dyDescent="0.3">
      <c r="A4179">
        <v>4180</v>
      </c>
      <c r="B4179">
        <v>36</v>
      </c>
      <c r="C4179" t="s">
        <v>13</v>
      </c>
      <c r="D4179" t="s">
        <v>14</v>
      </c>
      <c r="E4179" t="s">
        <v>42</v>
      </c>
      <c r="F4179">
        <v>11</v>
      </c>
      <c r="G4179" s="1">
        <v>117000</v>
      </c>
      <c r="H4179" t="s">
        <v>16</v>
      </c>
      <c r="I4179" t="s">
        <v>17</v>
      </c>
    </row>
    <row r="4180" spans="1:9" x14ac:dyDescent="0.3">
      <c r="A4180">
        <v>4181</v>
      </c>
      <c r="B4180">
        <v>30</v>
      </c>
      <c r="C4180" t="s">
        <v>8</v>
      </c>
      <c r="D4180" t="s">
        <v>9</v>
      </c>
      <c r="E4180" t="s">
        <v>10</v>
      </c>
      <c r="F4180">
        <v>5</v>
      </c>
      <c r="G4180" s="1">
        <v>75000</v>
      </c>
      <c r="H4180" t="s">
        <v>32</v>
      </c>
      <c r="I4180" t="s">
        <v>23</v>
      </c>
    </row>
    <row r="4181" spans="1:9" x14ac:dyDescent="0.3">
      <c r="A4181">
        <v>4182</v>
      </c>
      <c r="B4181">
        <v>50</v>
      </c>
      <c r="C4181" t="s">
        <v>8</v>
      </c>
      <c r="D4181" t="s">
        <v>18</v>
      </c>
      <c r="E4181" t="s">
        <v>60</v>
      </c>
      <c r="F4181">
        <v>23</v>
      </c>
      <c r="G4181" s="1">
        <v>225000</v>
      </c>
      <c r="H4181" t="s">
        <v>32</v>
      </c>
      <c r="I4181" t="s">
        <v>33</v>
      </c>
    </row>
    <row r="4182" spans="1:9" x14ac:dyDescent="0.3">
      <c r="A4182">
        <v>4183</v>
      </c>
      <c r="B4182">
        <v>27</v>
      </c>
      <c r="C4182" t="s">
        <v>13</v>
      </c>
      <c r="D4182" t="s">
        <v>9</v>
      </c>
      <c r="E4182" t="s">
        <v>110</v>
      </c>
      <c r="F4182">
        <v>2</v>
      </c>
      <c r="G4182" s="1">
        <v>36000</v>
      </c>
      <c r="H4182" t="s">
        <v>11</v>
      </c>
      <c r="I4182" t="s">
        <v>44</v>
      </c>
    </row>
    <row r="4183" spans="1:9" x14ac:dyDescent="0.3">
      <c r="A4183">
        <v>4184</v>
      </c>
      <c r="B4183">
        <v>43</v>
      </c>
      <c r="C4183" t="s">
        <v>13</v>
      </c>
      <c r="D4183" t="s">
        <v>14</v>
      </c>
      <c r="E4183" t="s">
        <v>213</v>
      </c>
      <c r="F4183">
        <v>14</v>
      </c>
      <c r="G4183" s="1">
        <v>146000</v>
      </c>
      <c r="H4183" t="s">
        <v>11</v>
      </c>
      <c r="I4183" t="s">
        <v>12</v>
      </c>
    </row>
    <row r="4184" spans="1:9" x14ac:dyDescent="0.3">
      <c r="A4184">
        <v>4185</v>
      </c>
      <c r="B4184">
        <v>37</v>
      </c>
      <c r="C4184" t="s">
        <v>8</v>
      </c>
      <c r="D4184" t="s">
        <v>9</v>
      </c>
      <c r="E4184" t="s">
        <v>41</v>
      </c>
      <c r="F4184">
        <v>10</v>
      </c>
      <c r="G4184" s="1">
        <v>113000</v>
      </c>
      <c r="H4184" t="s">
        <v>16</v>
      </c>
      <c r="I4184" t="s">
        <v>12</v>
      </c>
    </row>
    <row r="4185" spans="1:9" x14ac:dyDescent="0.3">
      <c r="A4185">
        <v>4186</v>
      </c>
      <c r="B4185">
        <v>29</v>
      </c>
      <c r="C4185" t="s">
        <v>13</v>
      </c>
      <c r="D4185" t="s">
        <v>210</v>
      </c>
      <c r="E4185" t="s">
        <v>212</v>
      </c>
      <c r="F4185">
        <v>1</v>
      </c>
      <c r="G4185" s="1">
        <v>26000</v>
      </c>
      <c r="H4185" t="s">
        <v>11</v>
      </c>
      <c r="I4185" t="s">
        <v>35</v>
      </c>
    </row>
    <row r="4186" spans="1:9" x14ac:dyDescent="0.3">
      <c r="A4186">
        <v>4187</v>
      </c>
      <c r="B4186">
        <v>44</v>
      </c>
      <c r="C4186" t="s">
        <v>8</v>
      </c>
      <c r="D4186" t="s">
        <v>18</v>
      </c>
      <c r="E4186" t="s">
        <v>60</v>
      </c>
      <c r="F4186">
        <v>17</v>
      </c>
      <c r="G4186" s="1">
        <v>168000</v>
      </c>
      <c r="H4186" t="s">
        <v>16</v>
      </c>
      <c r="I4186" t="s">
        <v>12</v>
      </c>
    </row>
    <row r="4187" spans="1:9" x14ac:dyDescent="0.3">
      <c r="A4187">
        <v>4188</v>
      </c>
      <c r="B4187">
        <v>30</v>
      </c>
      <c r="C4187" t="s">
        <v>8</v>
      </c>
      <c r="D4187" t="s">
        <v>9</v>
      </c>
      <c r="E4187" t="s">
        <v>34</v>
      </c>
      <c r="F4187">
        <v>6</v>
      </c>
      <c r="G4187" s="1">
        <v>85000</v>
      </c>
      <c r="H4187" t="s">
        <v>32</v>
      </c>
      <c r="I4187" t="s">
        <v>23</v>
      </c>
    </row>
    <row r="4188" spans="1:9" x14ac:dyDescent="0.3">
      <c r="A4188">
        <v>4189</v>
      </c>
      <c r="B4188">
        <v>40</v>
      </c>
      <c r="C4188" t="s">
        <v>13</v>
      </c>
      <c r="D4188" t="s">
        <v>14</v>
      </c>
      <c r="E4188" t="s">
        <v>29</v>
      </c>
      <c r="F4188">
        <v>12</v>
      </c>
      <c r="G4188" s="1">
        <v>122000</v>
      </c>
      <c r="H4188" t="s">
        <v>11</v>
      </c>
      <c r="I4188" t="s">
        <v>35</v>
      </c>
    </row>
    <row r="4189" spans="1:9" x14ac:dyDescent="0.3">
      <c r="A4189">
        <v>4190</v>
      </c>
      <c r="B4189">
        <v>33</v>
      </c>
      <c r="C4189" t="s">
        <v>8</v>
      </c>
      <c r="D4189" t="s">
        <v>9</v>
      </c>
      <c r="E4189" t="s">
        <v>41</v>
      </c>
      <c r="F4189">
        <v>7</v>
      </c>
      <c r="G4189" s="1">
        <v>96000</v>
      </c>
      <c r="H4189" t="s">
        <v>32</v>
      </c>
      <c r="I4189" t="s">
        <v>23</v>
      </c>
    </row>
    <row r="4190" spans="1:9" x14ac:dyDescent="0.3">
      <c r="A4190">
        <v>4191</v>
      </c>
      <c r="B4190">
        <v>29</v>
      </c>
      <c r="C4190" t="s">
        <v>13</v>
      </c>
      <c r="D4190" t="s">
        <v>14</v>
      </c>
      <c r="E4190" t="s">
        <v>211</v>
      </c>
      <c r="F4190">
        <v>3</v>
      </c>
      <c r="G4190" s="1">
        <v>49000</v>
      </c>
      <c r="H4190" t="s">
        <v>27</v>
      </c>
      <c r="I4190" t="s">
        <v>28</v>
      </c>
    </row>
    <row r="4191" spans="1:9" x14ac:dyDescent="0.3">
      <c r="A4191">
        <v>4192</v>
      </c>
      <c r="B4191">
        <v>43</v>
      </c>
      <c r="C4191" t="s">
        <v>8</v>
      </c>
      <c r="D4191" t="s">
        <v>18</v>
      </c>
      <c r="E4191" t="s">
        <v>60</v>
      </c>
      <c r="F4191">
        <v>16</v>
      </c>
      <c r="G4191" s="1">
        <v>162000</v>
      </c>
      <c r="H4191" t="s">
        <v>32</v>
      </c>
      <c r="I4191" t="s">
        <v>33</v>
      </c>
    </row>
    <row r="4192" spans="1:9" x14ac:dyDescent="0.3">
      <c r="A4192">
        <v>4193</v>
      </c>
      <c r="B4192">
        <v>34</v>
      </c>
      <c r="C4192" t="s">
        <v>13</v>
      </c>
      <c r="D4192" t="s">
        <v>9</v>
      </c>
      <c r="E4192" t="s">
        <v>213</v>
      </c>
      <c r="F4192">
        <v>9</v>
      </c>
      <c r="G4192" s="1">
        <v>99000</v>
      </c>
      <c r="H4192" t="s">
        <v>32</v>
      </c>
      <c r="I4192" t="s">
        <v>23</v>
      </c>
    </row>
    <row r="4193" spans="1:9" x14ac:dyDescent="0.3">
      <c r="A4193">
        <v>4194</v>
      </c>
      <c r="B4193">
        <v>23</v>
      </c>
      <c r="C4193" t="s">
        <v>8</v>
      </c>
      <c r="D4193" t="s">
        <v>210</v>
      </c>
      <c r="E4193" t="s">
        <v>212</v>
      </c>
      <c r="F4193">
        <v>1</v>
      </c>
      <c r="G4193" s="1">
        <v>26000</v>
      </c>
      <c r="H4193" t="s">
        <v>16</v>
      </c>
      <c r="I4193" t="s">
        <v>17</v>
      </c>
    </row>
    <row r="4194" spans="1:9" x14ac:dyDescent="0.3">
      <c r="A4194">
        <v>4195</v>
      </c>
      <c r="B4194">
        <v>36</v>
      </c>
      <c r="C4194" t="s">
        <v>13</v>
      </c>
      <c r="D4194" t="s">
        <v>14</v>
      </c>
      <c r="E4194" t="s">
        <v>42</v>
      </c>
      <c r="F4194">
        <v>11</v>
      </c>
      <c r="G4194" s="1">
        <v>117000</v>
      </c>
      <c r="H4194" t="s">
        <v>32</v>
      </c>
      <c r="I4194" t="s">
        <v>23</v>
      </c>
    </row>
    <row r="4195" spans="1:9" x14ac:dyDescent="0.3">
      <c r="A4195">
        <v>4196</v>
      </c>
      <c r="B4195">
        <v>30</v>
      </c>
      <c r="C4195" t="s">
        <v>8</v>
      </c>
      <c r="D4195" t="s">
        <v>9</v>
      </c>
      <c r="E4195" t="s">
        <v>10</v>
      </c>
      <c r="F4195">
        <v>5</v>
      </c>
      <c r="G4195" s="1">
        <v>75000</v>
      </c>
      <c r="H4195" t="s">
        <v>16</v>
      </c>
      <c r="I4195" t="s">
        <v>12</v>
      </c>
    </row>
    <row r="4196" spans="1:9" x14ac:dyDescent="0.3">
      <c r="A4196">
        <v>4197</v>
      </c>
      <c r="B4196">
        <v>50</v>
      </c>
      <c r="C4196" t="s">
        <v>8</v>
      </c>
      <c r="D4196" t="s">
        <v>18</v>
      </c>
      <c r="E4196" t="s">
        <v>60</v>
      </c>
      <c r="F4196">
        <v>23</v>
      </c>
      <c r="G4196" s="1">
        <v>225000</v>
      </c>
      <c r="H4196" t="s">
        <v>32</v>
      </c>
      <c r="I4196" t="s">
        <v>33</v>
      </c>
    </row>
    <row r="4197" spans="1:9" x14ac:dyDescent="0.3">
      <c r="A4197">
        <v>4198</v>
      </c>
      <c r="B4197">
        <v>27</v>
      </c>
      <c r="C4197" t="s">
        <v>13</v>
      </c>
      <c r="D4197" t="s">
        <v>9</v>
      </c>
      <c r="E4197" t="s">
        <v>110</v>
      </c>
      <c r="F4197">
        <v>2</v>
      </c>
      <c r="G4197" s="1">
        <v>36000</v>
      </c>
      <c r="H4197" t="s">
        <v>32</v>
      </c>
      <c r="I4197" t="s">
        <v>23</v>
      </c>
    </row>
    <row r="4198" spans="1:9" x14ac:dyDescent="0.3">
      <c r="A4198">
        <v>4199</v>
      </c>
      <c r="B4198">
        <v>43</v>
      </c>
      <c r="C4198" t="s">
        <v>13</v>
      </c>
      <c r="D4198" t="s">
        <v>14</v>
      </c>
      <c r="E4198" t="s">
        <v>213</v>
      </c>
      <c r="F4198">
        <v>14</v>
      </c>
      <c r="G4198" s="1">
        <v>146000</v>
      </c>
      <c r="H4198" t="s">
        <v>32</v>
      </c>
      <c r="I4198" t="s">
        <v>12</v>
      </c>
    </row>
    <row r="4199" spans="1:9" x14ac:dyDescent="0.3">
      <c r="A4199">
        <v>4200</v>
      </c>
      <c r="B4199">
        <v>37</v>
      </c>
      <c r="C4199" t="s">
        <v>8</v>
      </c>
      <c r="D4199" t="s">
        <v>9</v>
      </c>
      <c r="E4199" t="s">
        <v>41</v>
      </c>
      <c r="F4199">
        <v>10</v>
      </c>
      <c r="G4199" s="1">
        <v>113000</v>
      </c>
      <c r="H4199" t="s">
        <v>32</v>
      </c>
      <c r="I4199" t="s">
        <v>23</v>
      </c>
    </row>
    <row r="4200" spans="1:9" x14ac:dyDescent="0.3">
      <c r="A4200">
        <v>4201</v>
      </c>
      <c r="B4200">
        <v>29</v>
      </c>
      <c r="C4200" t="s">
        <v>13</v>
      </c>
      <c r="D4200" t="s">
        <v>210</v>
      </c>
      <c r="E4200" t="s">
        <v>212</v>
      </c>
      <c r="F4200">
        <v>1</v>
      </c>
      <c r="G4200" s="1">
        <v>26000</v>
      </c>
      <c r="H4200" t="s">
        <v>27</v>
      </c>
      <c r="I4200" t="s">
        <v>30</v>
      </c>
    </row>
    <row r="4201" spans="1:9" x14ac:dyDescent="0.3">
      <c r="A4201">
        <v>4202</v>
      </c>
      <c r="B4201">
        <v>44</v>
      </c>
      <c r="C4201" t="s">
        <v>8</v>
      </c>
      <c r="D4201" t="s">
        <v>18</v>
      </c>
      <c r="E4201" t="s">
        <v>60</v>
      </c>
      <c r="F4201">
        <v>17</v>
      </c>
      <c r="G4201" s="1">
        <v>168000</v>
      </c>
      <c r="H4201" t="s">
        <v>11</v>
      </c>
      <c r="I4201" t="s">
        <v>23</v>
      </c>
    </row>
    <row r="4202" spans="1:9" x14ac:dyDescent="0.3">
      <c r="A4202">
        <v>4203</v>
      </c>
      <c r="B4202">
        <v>30</v>
      </c>
      <c r="C4202" t="s">
        <v>8</v>
      </c>
      <c r="D4202" t="s">
        <v>9</v>
      </c>
      <c r="E4202" t="s">
        <v>34</v>
      </c>
      <c r="F4202">
        <v>6</v>
      </c>
      <c r="G4202" s="1">
        <v>85000</v>
      </c>
      <c r="H4202" t="s">
        <v>16</v>
      </c>
      <c r="I4202" t="s">
        <v>12</v>
      </c>
    </row>
    <row r="4203" spans="1:9" x14ac:dyDescent="0.3">
      <c r="A4203">
        <v>4204</v>
      </c>
      <c r="B4203">
        <v>40</v>
      </c>
      <c r="C4203" t="s">
        <v>13</v>
      </c>
      <c r="D4203" t="s">
        <v>14</v>
      </c>
      <c r="E4203" t="s">
        <v>29</v>
      </c>
      <c r="F4203">
        <v>12</v>
      </c>
      <c r="G4203" s="1">
        <v>122000</v>
      </c>
      <c r="H4203" t="s">
        <v>11</v>
      </c>
      <c r="I4203" t="s">
        <v>23</v>
      </c>
    </row>
    <row r="4204" spans="1:9" x14ac:dyDescent="0.3">
      <c r="A4204">
        <v>4205</v>
      </c>
      <c r="B4204">
        <v>33</v>
      </c>
      <c r="C4204" t="s">
        <v>8</v>
      </c>
      <c r="D4204" t="s">
        <v>9</v>
      </c>
      <c r="E4204" t="s">
        <v>41</v>
      </c>
      <c r="F4204">
        <v>7</v>
      </c>
      <c r="G4204" s="1">
        <v>96000</v>
      </c>
      <c r="H4204" t="s">
        <v>11</v>
      </c>
      <c r="I4204" t="s">
        <v>23</v>
      </c>
    </row>
    <row r="4205" spans="1:9" x14ac:dyDescent="0.3">
      <c r="A4205">
        <v>4206</v>
      </c>
      <c r="B4205">
        <v>29</v>
      </c>
      <c r="C4205" t="s">
        <v>13</v>
      </c>
      <c r="D4205" t="s">
        <v>14</v>
      </c>
      <c r="E4205" t="s">
        <v>211</v>
      </c>
      <c r="F4205">
        <v>3</v>
      </c>
      <c r="G4205" s="1">
        <v>49000</v>
      </c>
      <c r="H4205" t="s">
        <v>27</v>
      </c>
      <c r="I4205" t="s">
        <v>30</v>
      </c>
    </row>
    <row r="4206" spans="1:9" x14ac:dyDescent="0.3">
      <c r="A4206">
        <v>4207</v>
      </c>
      <c r="B4206">
        <v>43</v>
      </c>
      <c r="C4206" t="s">
        <v>8</v>
      </c>
      <c r="D4206" t="s">
        <v>18</v>
      </c>
      <c r="E4206" t="s">
        <v>60</v>
      </c>
      <c r="F4206">
        <v>16</v>
      </c>
      <c r="G4206" s="1">
        <v>162000</v>
      </c>
      <c r="H4206" t="s">
        <v>20</v>
      </c>
      <c r="I4206" t="s">
        <v>23</v>
      </c>
    </row>
    <row r="4207" spans="1:9" x14ac:dyDescent="0.3">
      <c r="A4207">
        <v>4208</v>
      </c>
      <c r="B4207">
        <v>34</v>
      </c>
      <c r="C4207" t="s">
        <v>13</v>
      </c>
      <c r="D4207" t="s">
        <v>9</v>
      </c>
      <c r="E4207" t="s">
        <v>213</v>
      </c>
      <c r="F4207">
        <v>9</v>
      </c>
      <c r="G4207" s="1">
        <v>99000</v>
      </c>
      <c r="H4207" t="s">
        <v>27</v>
      </c>
      <c r="I4207" t="s">
        <v>12</v>
      </c>
    </row>
    <row r="4208" spans="1:9" x14ac:dyDescent="0.3">
      <c r="A4208">
        <v>4209</v>
      </c>
      <c r="B4208">
        <v>23</v>
      </c>
      <c r="C4208" t="s">
        <v>8</v>
      </c>
      <c r="D4208" t="s">
        <v>210</v>
      </c>
      <c r="E4208" t="s">
        <v>212</v>
      </c>
      <c r="F4208">
        <v>1</v>
      </c>
      <c r="G4208" s="1">
        <v>26000</v>
      </c>
      <c r="H4208" t="s">
        <v>11</v>
      </c>
      <c r="I4208" t="s">
        <v>35</v>
      </c>
    </row>
    <row r="4209" spans="1:9" x14ac:dyDescent="0.3">
      <c r="A4209">
        <v>4210</v>
      </c>
      <c r="B4209">
        <v>36</v>
      </c>
      <c r="C4209" t="s">
        <v>13</v>
      </c>
      <c r="D4209" t="s">
        <v>14</v>
      </c>
      <c r="E4209" t="s">
        <v>42</v>
      </c>
      <c r="F4209">
        <v>11</v>
      </c>
      <c r="G4209" s="1">
        <v>117000</v>
      </c>
      <c r="H4209" t="s">
        <v>20</v>
      </c>
      <c r="I4209" t="s">
        <v>23</v>
      </c>
    </row>
    <row r="4210" spans="1:9" x14ac:dyDescent="0.3">
      <c r="A4210">
        <v>4211</v>
      </c>
      <c r="B4210">
        <v>30</v>
      </c>
      <c r="C4210" t="s">
        <v>8</v>
      </c>
      <c r="D4210" t="s">
        <v>9</v>
      </c>
      <c r="E4210" t="s">
        <v>10</v>
      </c>
      <c r="F4210">
        <v>5</v>
      </c>
      <c r="G4210" s="1">
        <v>75000</v>
      </c>
      <c r="H4210" t="s">
        <v>27</v>
      </c>
      <c r="I4210" t="s">
        <v>12</v>
      </c>
    </row>
    <row r="4211" spans="1:9" x14ac:dyDescent="0.3">
      <c r="A4211">
        <v>4212</v>
      </c>
      <c r="B4211">
        <v>50</v>
      </c>
      <c r="C4211" t="s">
        <v>8</v>
      </c>
      <c r="D4211" t="s">
        <v>18</v>
      </c>
      <c r="E4211" t="s">
        <v>60</v>
      </c>
      <c r="F4211">
        <v>23</v>
      </c>
      <c r="G4211" s="1">
        <v>225000</v>
      </c>
      <c r="H4211" t="s">
        <v>32</v>
      </c>
      <c r="I4211" t="s">
        <v>12</v>
      </c>
    </row>
    <row r="4212" spans="1:9" x14ac:dyDescent="0.3">
      <c r="A4212">
        <v>4213</v>
      </c>
      <c r="B4212">
        <v>27</v>
      </c>
      <c r="C4212" t="s">
        <v>13</v>
      </c>
      <c r="D4212" t="s">
        <v>9</v>
      </c>
      <c r="E4212" t="s">
        <v>110</v>
      </c>
      <c r="F4212">
        <v>2</v>
      </c>
      <c r="G4212" s="1">
        <v>36000</v>
      </c>
      <c r="H4212" t="s">
        <v>32</v>
      </c>
      <c r="I4212" t="s">
        <v>33</v>
      </c>
    </row>
    <row r="4213" spans="1:9" x14ac:dyDescent="0.3">
      <c r="A4213">
        <v>4214</v>
      </c>
      <c r="B4213">
        <v>43</v>
      </c>
      <c r="C4213" t="s">
        <v>13</v>
      </c>
      <c r="D4213" t="s">
        <v>14</v>
      </c>
      <c r="E4213" t="s">
        <v>213</v>
      </c>
      <c r="F4213">
        <v>14</v>
      </c>
      <c r="G4213" s="1">
        <v>146000</v>
      </c>
      <c r="H4213" t="s">
        <v>16</v>
      </c>
      <c r="I4213" t="s">
        <v>39</v>
      </c>
    </row>
    <row r="4214" spans="1:9" x14ac:dyDescent="0.3">
      <c r="A4214">
        <v>4215</v>
      </c>
      <c r="B4214">
        <v>37</v>
      </c>
      <c r="C4214" t="s">
        <v>8</v>
      </c>
      <c r="D4214" t="s">
        <v>9</v>
      </c>
      <c r="E4214" t="s">
        <v>41</v>
      </c>
      <c r="F4214">
        <v>10</v>
      </c>
      <c r="G4214" s="1">
        <v>113000</v>
      </c>
      <c r="H4214" t="s">
        <v>27</v>
      </c>
      <c r="I4214" t="s">
        <v>12</v>
      </c>
    </row>
    <row r="4215" spans="1:9" x14ac:dyDescent="0.3">
      <c r="A4215">
        <v>4216</v>
      </c>
      <c r="B4215">
        <v>29</v>
      </c>
      <c r="C4215" t="s">
        <v>13</v>
      </c>
      <c r="D4215" t="s">
        <v>210</v>
      </c>
      <c r="E4215" t="s">
        <v>212</v>
      </c>
      <c r="F4215">
        <v>1</v>
      </c>
      <c r="G4215" s="1">
        <v>26000</v>
      </c>
      <c r="H4215" t="s">
        <v>20</v>
      </c>
      <c r="I4215" t="s">
        <v>12</v>
      </c>
    </row>
    <row r="4216" spans="1:9" x14ac:dyDescent="0.3">
      <c r="A4216">
        <v>4217</v>
      </c>
      <c r="B4216">
        <v>44</v>
      </c>
      <c r="C4216" t="s">
        <v>8</v>
      </c>
      <c r="D4216" t="s">
        <v>18</v>
      </c>
      <c r="E4216" t="s">
        <v>60</v>
      </c>
      <c r="F4216">
        <v>17</v>
      </c>
      <c r="G4216" s="1">
        <v>168000</v>
      </c>
      <c r="H4216" t="s">
        <v>20</v>
      </c>
      <c r="I4216" t="s">
        <v>56</v>
      </c>
    </row>
    <row r="4217" spans="1:9" x14ac:dyDescent="0.3">
      <c r="A4217">
        <v>4218</v>
      </c>
      <c r="B4217">
        <v>30</v>
      </c>
      <c r="C4217" t="s">
        <v>8</v>
      </c>
      <c r="D4217" t="s">
        <v>9</v>
      </c>
      <c r="E4217" t="s">
        <v>34</v>
      </c>
      <c r="F4217">
        <v>6</v>
      </c>
      <c r="G4217" s="1">
        <v>85000</v>
      </c>
      <c r="H4217" t="s">
        <v>11</v>
      </c>
      <c r="I4217" t="s">
        <v>12</v>
      </c>
    </row>
    <row r="4218" spans="1:9" x14ac:dyDescent="0.3">
      <c r="A4218">
        <v>4219</v>
      </c>
      <c r="B4218">
        <v>40</v>
      </c>
      <c r="C4218" t="s">
        <v>13</v>
      </c>
      <c r="D4218" t="s">
        <v>14</v>
      </c>
      <c r="E4218" t="s">
        <v>29</v>
      </c>
      <c r="F4218">
        <v>12</v>
      </c>
      <c r="G4218" s="1">
        <v>122000</v>
      </c>
      <c r="H4218" t="s">
        <v>11</v>
      </c>
      <c r="I4218" t="s">
        <v>44</v>
      </c>
    </row>
    <row r="4219" spans="1:9" x14ac:dyDescent="0.3">
      <c r="A4219">
        <v>4220</v>
      </c>
      <c r="B4219">
        <v>33</v>
      </c>
      <c r="C4219" t="s">
        <v>8</v>
      </c>
      <c r="D4219" t="s">
        <v>9</v>
      </c>
      <c r="E4219" t="s">
        <v>41</v>
      </c>
      <c r="F4219">
        <v>7</v>
      </c>
      <c r="G4219" s="1">
        <v>96000</v>
      </c>
      <c r="H4219" t="s">
        <v>27</v>
      </c>
      <c r="I4219" t="s">
        <v>30</v>
      </c>
    </row>
    <row r="4220" spans="1:9" x14ac:dyDescent="0.3">
      <c r="A4220">
        <v>4221</v>
      </c>
      <c r="B4220">
        <v>29</v>
      </c>
      <c r="C4220" t="s">
        <v>13</v>
      </c>
      <c r="D4220" t="s">
        <v>14</v>
      </c>
      <c r="E4220" t="s">
        <v>211</v>
      </c>
      <c r="F4220">
        <v>3</v>
      </c>
      <c r="G4220" s="1">
        <v>49000</v>
      </c>
      <c r="H4220" t="s">
        <v>20</v>
      </c>
      <c r="I4220" t="s">
        <v>23</v>
      </c>
    </row>
    <row r="4221" spans="1:9" x14ac:dyDescent="0.3">
      <c r="A4221">
        <v>4222</v>
      </c>
      <c r="B4221">
        <v>43</v>
      </c>
      <c r="C4221" t="s">
        <v>8</v>
      </c>
      <c r="D4221" t="s">
        <v>18</v>
      </c>
      <c r="E4221" t="s">
        <v>60</v>
      </c>
      <c r="F4221">
        <v>16</v>
      </c>
      <c r="G4221" s="1">
        <v>162000</v>
      </c>
      <c r="H4221" t="s">
        <v>27</v>
      </c>
      <c r="I4221" t="s">
        <v>12</v>
      </c>
    </row>
    <row r="4222" spans="1:9" x14ac:dyDescent="0.3">
      <c r="A4222">
        <v>4223</v>
      </c>
      <c r="B4222">
        <v>34</v>
      </c>
      <c r="C4222" t="s">
        <v>13</v>
      </c>
      <c r="D4222" t="s">
        <v>9</v>
      </c>
      <c r="E4222" t="s">
        <v>213</v>
      </c>
      <c r="F4222">
        <v>9</v>
      </c>
      <c r="G4222" s="1">
        <v>99000</v>
      </c>
      <c r="H4222" t="s">
        <v>11</v>
      </c>
      <c r="I4222" t="s">
        <v>23</v>
      </c>
    </row>
    <row r="4223" spans="1:9" x14ac:dyDescent="0.3">
      <c r="A4223">
        <v>4224</v>
      </c>
      <c r="B4223">
        <v>23</v>
      </c>
      <c r="C4223" t="s">
        <v>8</v>
      </c>
      <c r="D4223" t="s">
        <v>210</v>
      </c>
      <c r="E4223" t="s">
        <v>212</v>
      </c>
      <c r="F4223">
        <v>1</v>
      </c>
      <c r="G4223" s="1">
        <v>26000</v>
      </c>
      <c r="H4223" t="s">
        <v>16</v>
      </c>
      <c r="I4223" t="s">
        <v>17</v>
      </c>
    </row>
    <row r="4224" spans="1:9" x14ac:dyDescent="0.3">
      <c r="A4224">
        <v>4225</v>
      </c>
      <c r="B4224">
        <v>36</v>
      </c>
      <c r="C4224" t="s">
        <v>13</v>
      </c>
      <c r="D4224" t="s">
        <v>14</v>
      </c>
      <c r="E4224" t="s">
        <v>42</v>
      </c>
      <c r="F4224">
        <v>11</v>
      </c>
      <c r="G4224" s="1">
        <v>117000</v>
      </c>
      <c r="H4224" t="s">
        <v>20</v>
      </c>
      <c r="I4224" t="s">
        <v>23</v>
      </c>
    </row>
    <row r="4225" spans="1:9" x14ac:dyDescent="0.3">
      <c r="A4225">
        <v>4226</v>
      </c>
      <c r="B4225">
        <v>30</v>
      </c>
      <c r="C4225" t="s">
        <v>8</v>
      </c>
      <c r="D4225" t="s">
        <v>9</v>
      </c>
      <c r="E4225" t="s">
        <v>10</v>
      </c>
      <c r="F4225">
        <v>5</v>
      </c>
      <c r="G4225" s="1">
        <v>75000</v>
      </c>
      <c r="H4225" t="s">
        <v>20</v>
      </c>
      <c r="I4225" t="s">
        <v>56</v>
      </c>
    </row>
    <row r="4226" spans="1:9" x14ac:dyDescent="0.3">
      <c r="A4226">
        <v>4227</v>
      </c>
      <c r="B4226">
        <v>50</v>
      </c>
      <c r="C4226" t="s">
        <v>8</v>
      </c>
      <c r="D4226" t="s">
        <v>18</v>
      </c>
      <c r="E4226" t="s">
        <v>60</v>
      </c>
      <c r="F4226">
        <v>23</v>
      </c>
      <c r="G4226" s="1">
        <v>225000</v>
      </c>
      <c r="H4226" t="s">
        <v>11</v>
      </c>
      <c r="I4226" t="s">
        <v>12</v>
      </c>
    </row>
    <row r="4227" spans="1:9" x14ac:dyDescent="0.3">
      <c r="A4227">
        <v>4228</v>
      </c>
      <c r="B4227">
        <v>27</v>
      </c>
      <c r="C4227" t="s">
        <v>13</v>
      </c>
      <c r="D4227" t="s">
        <v>9</v>
      </c>
      <c r="E4227" t="s">
        <v>110</v>
      </c>
      <c r="F4227">
        <v>2</v>
      </c>
      <c r="G4227" s="1">
        <v>36000</v>
      </c>
      <c r="H4227" t="s">
        <v>32</v>
      </c>
      <c r="I4227" t="s">
        <v>12</v>
      </c>
    </row>
    <row r="4228" spans="1:9" x14ac:dyDescent="0.3">
      <c r="A4228">
        <v>4229</v>
      </c>
      <c r="B4228">
        <v>43</v>
      </c>
      <c r="C4228" t="s">
        <v>13</v>
      </c>
      <c r="D4228" t="s">
        <v>14</v>
      </c>
      <c r="E4228" t="s">
        <v>213</v>
      </c>
      <c r="F4228">
        <v>14</v>
      </c>
      <c r="G4228" s="1">
        <v>146000</v>
      </c>
      <c r="H4228" t="s">
        <v>20</v>
      </c>
      <c r="I4228" t="s">
        <v>12</v>
      </c>
    </row>
    <row r="4229" spans="1:9" x14ac:dyDescent="0.3">
      <c r="A4229">
        <v>4230</v>
      </c>
      <c r="B4229">
        <v>37</v>
      </c>
      <c r="C4229" t="s">
        <v>8</v>
      </c>
      <c r="D4229" t="s">
        <v>9</v>
      </c>
      <c r="E4229" t="s">
        <v>41</v>
      </c>
      <c r="F4229">
        <v>10</v>
      </c>
      <c r="G4229" s="1">
        <v>113000</v>
      </c>
      <c r="H4229" t="s">
        <v>20</v>
      </c>
      <c r="I4229" t="s">
        <v>56</v>
      </c>
    </row>
    <row r="4230" spans="1:9" x14ac:dyDescent="0.3">
      <c r="A4230">
        <v>4231</v>
      </c>
      <c r="B4230">
        <v>29</v>
      </c>
      <c r="C4230" t="s">
        <v>13</v>
      </c>
      <c r="D4230" t="s">
        <v>210</v>
      </c>
      <c r="E4230" t="s">
        <v>212</v>
      </c>
      <c r="F4230">
        <v>1</v>
      </c>
      <c r="G4230" s="1">
        <v>26000</v>
      </c>
      <c r="H4230" t="s">
        <v>11</v>
      </c>
      <c r="I4230" t="s">
        <v>35</v>
      </c>
    </row>
    <row r="4231" spans="1:9" x14ac:dyDescent="0.3">
      <c r="A4231">
        <v>4232</v>
      </c>
      <c r="B4231">
        <v>44</v>
      </c>
      <c r="C4231" t="s">
        <v>8</v>
      </c>
      <c r="D4231" t="s">
        <v>18</v>
      </c>
      <c r="E4231" t="s">
        <v>60</v>
      </c>
      <c r="F4231">
        <v>17</v>
      </c>
      <c r="G4231" s="1">
        <v>168000</v>
      </c>
      <c r="H4231" t="s">
        <v>20</v>
      </c>
      <c r="I4231" t="s">
        <v>12</v>
      </c>
    </row>
    <row r="4232" spans="1:9" x14ac:dyDescent="0.3">
      <c r="A4232">
        <v>4233</v>
      </c>
      <c r="B4232">
        <v>30</v>
      </c>
      <c r="C4232" t="s">
        <v>8</v>
      </c>
      <c r="D4232" t="s">
        <v>9</v>
      </c>
      <c r="E4232" t="s">
        <v>34</v>
      </c>
      <c r="F4232">
        <v>6</v>
      </c>
      <c r="G4232" s="1">
        <v>85000</v>
      </c>
      <c r="H4232" t="s">
        <v>11</v>
      </c>
      <c r="I4232" t="s">
        <v>12</v>
      </c>
    </row>
    <row r="4233" spans="1:9" x14ac:dyDescent="0.3">
      <c r="A4233">
        <v>4234</v>
      </c>
      <c r="B4233">
        <v>40</v>
      </c>
      <c r="C4233" t="s">
        <v>13</v>
      </c>
      <c r="D4233" t="s">
        <v>14</v>
      </c>
      <c r="E4233" t="s">
        <v>29</v>
      </c>
      <c r="F4233">
        <v>12</v>
      </c>
      <c r="G4233" s="1">
        <v>122000</v>
      </c>
      <c r="H4233" t="s">
        <v>20</v>
      </c>
      <c r="I4233" t="s">
        <v>56</v>
      </c>
    </row>
    <row r="4234" spans="1:9" x14ac:dyDescent="0.3">
      <c r="A4234">
        <v>4235</v>
      </c>
      <c r="B4234">
        <v>33</v>
      </c>
      <c r="C4234" t="s">
        <v>8</v>
      </c>
      <c r="D4234" t="s">
        <v>9</v>
      </c>
      <c r="E4234" t="s">
        <v>41</v>
      </c>
      <c r="F4234">
        <v>7</v>
      </c>
      <c r="G4234" s="1">
        <v>96000</v>
      </c>
      <c r="H4234" t="s">
        <v>27</v>
      </c>
      <c r="I4234" t="s">
        <v>12</v>
      </c>
    </row>
    <row r="4235" spans="1:9" x14ac:dyDescent="0.3">
      <c r="A4235">
        <v>4236</v>
      </c>
      <c r="B4235">
        <v>29</v>
      </c>
      <c r="C4235" t="s">
        <v>13</v>
      </c>
      <c r="D4235" t="s">
        <v>14</v>
      </c>
      <c r="E4235" t="s">
        <v>211</v>
      </c>
      <c r="F4235">
        <v>3</v>
      </c>
      <c r="G4235" s="1">
        <v>49000</v>
      </c>
      <c r="H4235" t="s">
        <v>16</v>
      </c>
      <c r="I4235" t="s">
        <v>17</v>
      </c>
    </row>
    <row r="4236" spans="1:9" x14ac:dyDescent="0.3">
      <c r="A4236">
        <v>4237</v>
      </c>
      <c r="B4236">
        <v>43</v>
      </c>
      <c r="C4236" t="s">
        <v>8</v>
      </c>
      <c r="D4236" t="s">
        <v>18</v>
      </c>
      <c r="E4236" t="s">
        <v>60</v>
      </c>
      <c r="F4236">
        <v>16</v>
      </c>
      <c r="G4236" s="1">
        <v>162000</v>
      </c>
      <c r="H4236" t="s">
        <v>16</v>
      </c>
      <c r="I4236" t="s">
        <v>23</v>
      </c>
    </row>
    <row r="4237" spans="1:9" x14ac:dyDescent="0.3">
      <c r="A4237">
        <v>4238</v>
      </c>
      <c r="B4237">
        <v>34</v>
      </c>
      <c r="C4237" t="s">
        <v>13</v>
      </c>
      <c r="D4237" t="s">
        <v>9</v>
      </c>
      <c r="E4237" t="s">
        <v>213</v>
      </c>
      <c r="F4237">
        <v>9</v>
      </c>
      <c r="G4237" s="1">
        <v>99000</v>
      </c>
      <c r="H4237" t="s">
        <v>27</v>
      </c>
      <c r="I4237" t="s">
        <v>30</v>
      </c>
    </row>
    <row r="4238" spans="1:9" x14ac:dyDescent="0.3">
      <c r="A4238">
        <v>4239</v>
      </c>
      <c r="B4238">
        <v>23</v>
      </c>
      <c r="C4238" t="s">
        <v>8</v>
      </c>
      <c r="D4238" t="s">
        <v>210</v>
      </c>
      <c r="E4238" t="s">
        <v>212</v>
      </c>
      <c r="F4238">
        <v>1</v>
      </c>
      <c r="G4238" s="1">
        <v>26000</v>
      </c>
      <c r="H4238" t="s">
        <v>20</v>
      </c>
      <c r="I4238" t="s">
        <v>12</v>
      </c>
    </row>
    <row r="4239" spans="1:9" x14ac:dyDescent="0.3">
      <c r="A4239">
        <v>4240</v>
      </c>
      <c r="B4239">
        <v>36</v>
      </c>
      <c r="C4239" t="s">
        <v>13</v>
      </c>
      <c r="D4239" t="s">
        <v>14</v>
      </c>
      <c r="E4239" t="s">
        <v>42</v>
      </c>
      <c r="F4239">
        <v>11</v>
      </c>
      <c r="G4239" s="1">
        <v>117000</v>
      </c>
      <c r="H4239" t="s">
        <v>16</v>
      </c>
      <c r="I4239" t="s">
        <v>39</v>
      </c>
    </row>
    <row r="4240" spans="1:9" x14ac:dyDescent="0.3">
      <c r="A4240">
        <v>4241</v>
      </c>
      <c r="B4240">
        <v>30</v>
      </c>
      <c r="C4240" t="s">
        <v>8</v>
      </c>
      <c r="D4240" t="s">
        <v>9</v>
      </c>
      <c r="E4240" t="s">
        <v>10</v>
      </c>
      <c r="F4240">
        <v>5</v>
      </c>
      <c r="G4240" s="1">
        <v>75000</v>
      </c>
      <c r="H4240" t="s">
        <v>11</v>
      </c>
      <c r="I4240" t="s">
        <v>23</v>
      </c>
    </row>
    <row r="4241" spans="1:9" x14ac:dyDescent="0.3">
      <c r="A4241">
        <v>4242</v>
      </c>
      <c r="B4241">
        <v>50</v>
      </c>
      <c r="C4241" t="s">
        <v>8</v>
      </c>
      <c r="D4241" t="s">
        <v>18</v>
      </c>
      <c r="E4241" t="s">
        <v>60</v>
      </c>
      <c r="F4241">
        <v>23</v>
      </c>
      <c r="G4241" s="1">
        <v>225000</v>
      </c>
      <c r="H4241" t="s">
        <v>32</v>
      </c>
      <c r="I4241" t="s">
        <v>12</v>
      </c>
    </row>
    <row r="4242" spans="1:9" x14ac:dyDescent="0.3">
      <c r="A4242">
        <v>4243</v>
      </c>
      <c r="B4242">
        <v>27</v>
      </c>
      <c r="C4242" t="s">
        <v>13</v>
      </c>
      <c r="D4242" t="s">
        <v>9</v>
      </c>
      <c r="E4242" t="s">
        <v>110</v>
      </c>
      <c r="F4242">
        <v>2</v>
      </c>
      <c r="G4242" s="1">
        <v>36000</v>
      </c>
      <c r="H4242" t="s">
        <v>11</v>
      </c>
      <c r="I4242" t="s">
        <v>44</v>
      </c>
    </row>
    <row r="4243" spans="1:9" x14ac:dyDescent="0.3">
      <c r="A4243">
        <v>4244</v>
      </c>
      <c r="B4243">
        <v>43</v>
      </c>
      <c r="C4243" t="s">
        <v>13</v>
      </c>
      <c r="D4243" t="s">
        <v>14</v>
      </c>
      <c r="E4243" t="s">
        <v>213</v>
      </c>
      <c r="F4243">
        <v>14</v>
      </c>
      <c r="G4243" s="1">
        <v>146000</v>
      </c>
      <c r="H4243" t="s">
        <v>11</v>
      </c>
      <c r="I4243" t="s">
        <v>12</v>
      </c>
    </row>
    <row r="4244" spans="1:9" x14ac:dyDescent="0.3">
      <c r="A4244">
        <v>4245</v>
      </c>
      <c r="B4244">
        <v>37</v>
      </c>
      <c r="C4244" t="s">
        <v>8</v>
      </c>
      <c r="D4244" t="s">
        <v>9</v>
      </c>
      <c r="E4244" t="s">
        <v>41</v>
      </c>
      <c r="F4244">
        <v>10</v>
      </c>
      <c r="G4244" s="1">
        <v>113000</v>
      </c>
      <c r="H4244" t="s">
        <v>20</v>
      </c>
      <c r="I4244" t="s">
        <v>56</v>
      </c>
    </row>
    <row r="4245" spans="1:9" x14ac:dyDescent="0.3">
      <c r="A4245">
        <v>4246</v>
      </c>
      <c r="B4245">
        <v>29</v>
      </c>
      <c r="C4245" t="s">
        <v>13</v>
      </c>
      <c r="D4245" t="s">
        <v>210</v>
      </c>
      <c r="E4245" t="s">
        <v>212</v>
      </c>
      <c r="F4245">
        <v>1</v>
      </c>
      <c r="G4245" s="1">
        <v>26000</v>
      </c>
      <c r="H4245" t="s">
        <v>20</v>
      </c>
      <c r="I4245" t="s">
        <v>23</v>
      </c>
    </row>
    <row r="4246" spans="1:9" x14ac:dyDescent="0.3">
      <c r="A4246">
        <v>4247</v>
      </c>
      <c r="B4246">
        <v>44</v>
      </c>
      <c r="C4246" t="s">
        <v>8</v>
      </c>
      <c r="D4246" t="s">
        <v>18</v>
      </c>
      <c r="E4246" t="s">
        <v>60</v>
      </c>
      <c r="F4246">
        <v>17</v>
      </c>
      <c r="G4246" s="1">
        <v>168000</v>
      </c>
      <c r="H4246" t="s">
        <v>16</v>
      </c>
      <c r="I4246" t="s">
        <v>17</v>
      </c>
    </row>
    <row r="4247" spans="1:9" x14ac:dyDescent="0.3">
      <c r="A4247">
        <v>4248</v>
      </c>
      <c r="B4247">
        <v>30</v>
      </c>
      <c r="C4247" t="s">
        <v>8</v>
      </c>
      <c r="D4247" t="s">
        <v>9</v>
      </c>
      <c r="E4247" t="s">
        <v>34</v>
      </c>
      <c r="F4247">
        <v>6</v>
      </c>
      <c r="G4247" s="1">
        <v>85000</v>
      </c>
      <c r="H4247" t="s">
        <v>20</v>
      </c>
      <c r="I4247" t="s">
        <v>12</v>
      </c>
    </row>
    <row r="4248" spans="1:9" x14ac:dyDescent="0.3">
      <c r="A4248">
        <v>4249</v>
      </c>
      <c r="B4248">
        <v>40</v>
      </c>
      <c r="C4248" t="s">
        <v>13</v>
      </c>
      <c r="D4248" t="s">
        <v>14</v>
      </c>
      <c r="E4248" t="s">
        <v>29</v>
      </c>
      <c r="F4248">
        <v>12</v>
      </c>
      <c r="G4248" s="1">
        <v>122000</v>
      </c>
      <c r="H4248" t="s">
        <v>32</v>
      </c>
      <c r="I4248" t="s">
        <v>33</v>
      </c>
    </row>
    <row r="4249" spans="1:9" x14ac:dyDescent="0.3">
      <c r="A4249">
        <v>4250</v>
      </c>
      <c r="B4249">
        <v>33</v>
      </c>
      <c r="C4249" t="s">
        <v>8</v>
      </c>
      <c r="D4249" t="s">
        <v>9</v>
      </c>
      <c r="E4249" t="s">
        <v>41</v>
      </c>
      <c r="F4249">
        <v>7</v>
      </c>
      <c r="G4249" s="1">
        <v>96000</v>
      </c>
      <c r="H4249" t="s">
        <v>27</v>
      </c>
      <c r="I4249" t="s">
        <v>30</v>
      </c>
    </row>
    <row r="4250" spans="1:9" x14ac:dyDescent="0.3">
      <c r="A4250">
        <v>4251</v>
      </c>
      <c r="B4250">
        <v>29</v>
      </c>
      <c r="C4250" t="s">
        <v>13</v>
      </c>
      <c r="D4250" t="s">
        <v>14</v>
      </c>
      <c r="E4250" t="s">
        <v>211</v>
      </c>
      <c r="F4250">
        <v>3</v>
      </c>
      <c r="G4250" s="1">
        <v>49000</v>
      </c>
      <c r="H4250" t="s">
        <v>32</v>
      </c>
      <c r="I4250" t="s">
        <v>23</v>
      </c>
    </row>
    <row r="4251" spans="1:9" x14ac:dyDescent="0.3">
      <c r="A4251">
        <v>4252</v>
      </c>
      <c r="B4251">
        <v>43</v>
      </c>
      <c r="C4251" t="s">
        <v>8</v>
      </c>
      <c r="D4251" t="s">
        <v>18</v>
      </c>
      <c r="E4251" t="s">
        <v>60</v>
      </c>
      <c r="F4251">
        <v>16</v>
      </c>
      <c r="G4251" s="1">
        <v>162000</v>
      </c>
      <c r="H4251" t="s">
        <v>16</v>
      </c>
      <c r="I4251" t="s">
        <v>39</v>
      </c>
    </row>
    <row r="4252" spans="1:9" x14ac:dyDescent="0.3">
      <c r="A4252">
        <v>4253</v>
      </c>
      <c r="B4252">
        <v>34</v>
      </c>
      <c r="C4252" t="s">
        <v>13</v>
      </c>
      <c r="D4252" t="s">
        <v>9</v>
      </c>
      <c r="E4252" t="s">
        <v>213</v>
      </c>
      <c r="F4252">
        <v>9</v>
      </c>
      <c r="G4252" s="1">
        <v>99000</v>
      </c>
      <c r="H4252" t="s">
        <v>16</v>
      </c>
      <c r="I4252" t="s">
        <v>12</v>
      </c>
    </row>
    <row r="4253" spans="1:9" x14ac:dyDescent="0.3">
      <c r="A4253">
        <v>4254</v>
      </c>
      <c r="B4253">
        <v>23</v>
      </c>
      <c r="C4253" t="s">
        <v>8</v>
      </c>
      <c r="D4253" t="s">
        <v>210</v>
      </c>
      <c r="E4253" t="s">
        <v>212</v>
      </c>
      <c r="F4253">
        <v>1</v>
      </c>
      <c r="G4253" s="1">
        <v>26000</v>
      </c>
      <c r="H4253" t="s">
        <v>16</v>
      </c>
      <c r="I4253" t="s">
        <v>17</v>
      </c>
    </row>
    <row r="4254" spans="1:9" x14ac:dyDescent="0.3">
      <c r="A4254">
        <v>4255</v>
      </c>
      <c r="B4254">
        <v>36</v>
      </c>
      <c r="C4254" t="s">
        <v>13</v>
      </c>
      <c r="D4254" t="s">
        <v>14</v>
      </c>
      <c r="E4254" t="s">
        <v>42</v>
      </c>
      <c r="F4254">
        <v>11</v>
      </c>
      <c r="G4254" s="1">
        <v>117000</v>
      </c>
      <c r="H4254" t="s">
        <v>16</v>
      </c>
      <c r="I4254" t="s">
        <v>12</v>
      </c>
    </row>
    <row r="4255" spans="1:9" x14ac:dyDescent="0.3">
      <c r="A4255">
        <v>4256</v>
      </c>
      <c r="B4255">
        <v>30</v>
      </c>
      <c r="C4255" t="s">
        <v>8</v>
      </c>
      <c r="D4255" t="s">
        <v>9</v>
      </c>
      <c r="E4255" t="s">
        <v>10</v>
      </c>
      <c r="F4255">
        <v>5</v>
      </c>
      <c r="G4255" s="1">
        <v>75000</v>
      </c>
      <c r="H4255" t="s">
        <v>11</v>
      </c>
      <c r="I4255" t="s">
        <v>44</v>
      </c>
    </row>
    <row r="4256" spans="1:9" x14ac:dyDescent="0.3">
      <c r="A4256">
        <v>4257</v>
      </c>
      <c r="B4256">
        <v>50</v>
      </c>
      <c r="C4256" t="s">
        <v>8</v>
      </c>
      <c r="D4256" t="s">
        <v>18</v>
      </c>
      <c r="E4256" t="s">
        <v>60</v>
      </c>
      <c r="F4256">
        <v>23</v>
      </c>
      <c r="G4256" s="1">
        <v>225000</v>
      </c>
      <c r="H4256" t="s">
        <v>11</v>
      </c>
      <c r="I4256" t="s">
        <v>35</v>
      </c>
    </row>
    <row r="4257" spans="1:9" x14ac:dyDescent="0.3">
      <c r="A4257">
        <v>4258</v>
      </c>
      <c r="B4257">
        <v>27</v>
      </c>
      <c r="C4257" t="s">
        <v>13</v>
      </c>
      <c r="D4257" t="s">
        <v>9</v>
      </c>
      <c r="E4257" t="s">
        <v>110</v>
      </c>
      <c r="F4257">
        <v>2</v>
      </c>
      <c r="G4257" s="1">
        <v>36000</v>
      </c>
      <c r="H4257" t="s">
        <v>32</v>
      </c>
      <c r="I4257" t="s">
        <v>23</v>
      </c>
    </row>
    <row r="4258" spans="1:9" x14ac:dyDescent="0.3">
      <c r="A4258">
        <v>4259</v>
      </c>
      <c r="B4258">
        <v>43</v>
      </c>
      <c r="C4258" t="s">
        <v>13</v>
      </c>
      <c r="D4258" t="s">
        <v>14</v>
      </c>
      <c r="E4258" t="s">
        <v>213</v>
      </c>
      <c r="F4258">
        <v>14</v>
      </c>
      <c r="G4258" s="1">
        <v>146000</v>
      </c>
      <c r="H4258" t="s">
        <v>16</v>
      </c>
      <c r="I4258" t="s">
        <v>39</v>
      </c>
    </row>
    <row r="4259" spans="1:9" x14ac:dyDescent="0.3">
      <c r="A4259">
        <v>4260</v>
      </c>
      <c r="B4259">
        <v>37</v>
      </c>
      <c r="C4259" t="s">
        <v>8</v>
      </c>
      <c r="D4259" t="s">
        <v>9</v>
      </c>
      <c r="E4259" t="s">
        <v>41</v>
      </c>
      <c r="F4259">
        <v>10</v>
      </c>
      <c r="G4259" s="1">
        <v>113000</v>
      </c>
      <c r="H4259" t="s">
        <v>27</v>
      </c>
      <c r="I4259" t="s">
        <v>12</v>
      </c>
    </row>
    <row r="4260" spans="1:9" x14ac:dyDescent="0.3">
      <c r="A4260">
        <v>4261</v>
      </c>
      <c r="B4260">
        <v>29</v>
      </c>
      <c r="C4260" t="s">
        <v>13</v>
      </c>
      <c r="D4260" t="s">
        <v>210</v>
      </c>
      <c r="E4260" t="s">
        <v>212</v>
      </c>
      <c r="F4260">
        <v>1</v>
      </c>
      <c r="G4260" s="1">
        <v>26000</v>
      </c>
      <c r="H4260" t="s">
        <v>16</v>
      </c>
      <c r="I4260" t="s">
        <v>12</v>
      </c>
    </row>
    <row r="4261" spans="1:9" x14ac:dyDescent="0.3">
      <c r="A4261">
        <v>4262</v>
      </c>
      <c r="B4261">
        <v>44</v>
      </c>
      <c r="C4261" t="s">
        <v>8</v>
      </c>
      <c r="D4261" t="s">
        <v>18</v>
      </c>
      <c r="E4261" t="s">
        <v>60</v>
      </c>
      <c r="F4261">
        <v>17</v>
      </c>
      <c r="G4261" s="1">
        <v>168000</v>
      </c>
      <c r="H4261" t="s">
        <v>11</v>
      </c>
      <c r="I4261" t="s">
        <v>44</v>
      </c>
    </row>
    <row r="4262" spans="1:9" x14ac:dyDescent="0.3">
      <c r="A4262">
        <v>4263</v>
      </c>
      <c r="B4262">
        <v>30</v>
      </c>
      <c r="C4262" t="s">
        <v>8</v>
      </c>
      <c r="D4262" t="s">
        <v>9</v>
      </c>
      <c r="E4262" t="s">
        <v>34</v>
      </c>
      <c r="F4262">
        <v>6</v>
      </c>
      <c r="G4262" s="1">
        <v>85000</v>
      </c>
      <c r="H4262" t="s">
        <v>32</v>
      </c>
      <c r="I4262" t="s">
        <v>33</v>
      </c>
    </row>
    <row r="4263" spans="1:9" x14ac:dyDescent="0.3">
      <c r="A4263">
        <v>4264</v>
      </c>
      <c r="B4263">
        <v>32</v>
      </c>
      <c r="C4263" t="s">
        <v>13</v>
      </c>
      <c r="D4263" t="s">
        <v>14</v>
      </c>
      <c r="E4263" t="s">
        <v>34</v>
      </c>
      <c r="F4263">
        <v>8</v>
      </c>
      <c r="G4263" s="1">
        <v>95000</v>
      </c>
      <c r="H4263" t="s">
        <v>16</v>
      </c>
      <c r="I4263" t="s">
        <v>12</v>
      </c>
    </row>
    <row r="4264" spans="1:9" x14ac:dyDescent="0.3">
      <c r="A4264">
        <v>4265</v>
      </c>
      <c r="B4264">
        <v>46</v>
      </c>
      <c r="C4264" t="s">
        <v>8</v>
      </c>
      <c r="D4264" t="s">
        <v>18</v>
      </c>
      <c r="E4264" t="s">
        <v>60</v>
      </c>
      <c r="F4264">
        <v>18</v>
      </c>
      <c r="G4264" s="1">
        <v>180000</v>
      </c>
      <c r="H4264" t="s">
        <v>11</v>
      </c>
      <c r="I4264" t="s">
        <v>23</v>
      </c>
    </row>
    <row r="4265" spans="1:9" x14ac:dyDescent="0.3">
      <c r="A4265">
        <v>4266</v>
      </c>
      <c r="B4265">
        <v>28</v>
      </c>
      <c r="C4265" t="s">
        <v>13</v>
      </c>
      <c r="D4265" t="s">
        <v>9</v>
      </c>
      <c r="E4265" t="s">
        <v>29</v>
      </c>
      <c r="F4265">
        <v>2</v>
      </c>
      <c r="G4265" s="1">
        <v>41000</v>
      </c>
      <c r="H4265" t="s">
        <v>11</v>
      </c>
      <c r="I4265" t="s">
        <v>35</v>
      </c>
    </row>
    <row r="4266" spans="1:9" x14ac:dyDescent="0.3">
      <c r="A4266">
        <v>4267</v>
      </c>
      <c r="B4266">
        <v>24</v>
      </c>
      <c r="C4266" t="s">
        <v>8</v>
      </c>
      <c r="D4266" t="s">
        <v>210</v>
      </c>
      <c r="E4266" t="s">
        <v>212</v>
      </c>
      <c r="F4266">
        <v>1</v>
      </c>
      <c r="G4266" s="1">
        <v>26000</v>
      </c>
      <c r="H4266" t="s">
        <v>16</v>
      </c>
      <c r="I4266" t="s">
        <v>12</v>
      </c>
    </row>
    <row r="4267" spans="1:9" x14ac:dyDescent="0.3">
      <c r="A4267">
        <v>4268</v>
      </c>
      <c r="B4267">
        <v>31</v>
      </c>
      <c r="C4267" t="s">
        <v>13</v>
      </c>
      <c r="D4267" t="s">
        <v>14</v>
      </c>
      <c r="E4267" t="s">
        <v>42</v>
      </c>
      <c r="F4267">
        <v>5</v>
      </c>
      <c r="G4267" s="1">
        <v>68000</v>
      </c>
      <c r="H4267" t="s">
        <v>11</v>
      </c>
      <c r="I4267" t="s">
        <v>23</v>
      </c>
    </row>
    <row r="4268" spans="1:9" x14ac:dyDescent="0.3">
      <c r="A4268">
        <v>4269</v>
      </c>
      <c r="B4268">
        <v>39</v>
      </c>
      <c r="C4268" t="s">
        <v>8</v>
      </c>
      <c r="D4268" t="s">
        <v>9</v>
      </c>
      <c r="E4268" t="s">
        <v>41</v>
      </c>
      <c r="F4268">
        <v>13</v>
      </c>
      <c r="G4268" s="1">
        <v>127000</v>
      </c>
      <c r="H4268" t="s">
        <v>11</v>
      </c>
      <c r="I4268" t="s">
        <v>23</v>
      </c>
    </row>
    <row r="4269" spans="1:9" x14ac:dyDescent="0.3">
      <c r="A4269">
        <v>4270</v>
      </c>
      <c r="B4269">
        <v>25</v>
      </c>
      <c r="C4269" t="s">
        <v>13</v>
      </c>
      <c r="D4269" t="s">
        <v>9</v>
      </c>
      <c r="E4269" t="s">
        <v>211</v>
      </c>
      <c r="F4269">
        <v>2</v>
      </c>
      <c r="G4269" s="1">
        <v>47000</v>
      </c>
      <c r="H4269" t="s">
        <v>20</v>
      </c>
      <c r="I4269" t="s">
        <v>12</v>
      </c>
    </row>
    <row r="4270" spans="1:9" x14ac:dyDescent="0.3">
      <c r="A4270">
        <v>4271</v>
      </c>
      <c r="B4270">
        <v>41</v>
      </c>
      <c r="C4270" t="s">
        <v>8</v>
      </c>
      <c r="D4270" t="s">
        <v>18</v>
      </c>
      <c r="E4270" t="s">
        <v>60</v>
      </c>
      <c r="F4270">
        <v>15</v>
      </c>
      <c r="G4270" s="1">
        <v>155000</v>
      </c>
      <c r="H4270" t="s">
        <v>20</v>
      </c>
      <c r="I4270" t="s">
        <v>23</v>
      </c>
    </row>
    <row r="4271" spans="1:9" x14ac:dyDescent="0.3">
      <c r="A4271">
        <v>4272</v>
      </c>
      <c r="B4271">
        <v>35</v>
      </c>
      <c r="C4271" t="s">
        <v>13</v>
      </c>
      <c r="D4271" t="s">
        <v>9</v>
      </c>
      <c r="E4271" t="s">
        <v>213</v>
      </c>
      <c r="F4271">
        <v>8</v>
      </c>
      <c r="G4271" s="1">
        <v>92000</v>
      </c>
      <c r="H4271" t="s">
        <v>27</v>
      </c>
      <c r="I4271" t="s">
        <v>28</v>
      </c>
    </row>
    <row r="4272" spans="1:9" x14ac:dyDescent="0.3">
      <c r="A4272">
        <v>4273</v>
      </c>
      <c r="B4272">
        <v>26</v>
      </c>
      <c r="C4272" t="s">
        <v>8</v>
      </c>
      <c r="D4272" t="s">
        <v>210</v>
      </c>
      <c r="E4272" t="s">
        <v>212</v>
      </c>
      <c r="F4272">
        <v>1</v>
      </c>
      <c r="G4272" s="1">
        <v>26000</v>
      </c>
      <c r="H4272" t="s">
        <v>32</v>
      </c>
      <c r="I4272" t="s">
        <v>12</v>
      </c>
    </row>
    <row r="4273" spans="1:9" x14ac:dyDescent="0.3">
      <c r="A4273">
        <v>4274</v>
      </c>
      <c r="B4273">
        <v>37</v>
      </c>
      <c r="C4273" t="s">
        <v>13</v>
      </c>
      <c r="D4273" t="s">
        <v>14</v>
      </c>
      <c r="E4273" t="s">
        <v>42</v>
      </c>
      <c r="F4273">
        <v>12</v>
      </c>
      <c r="G4273" s="1">
        <v>125000</v>
      </c>
      <c r="H4273" t="s">
        <v>32</v>
      </c>
      <c r="I4273" t="s">
        <v>33</v>
      </c>
    </row>
    <row r="4274" spans="1:9" x14ac:dyDescent="0.3">
      <c r="A4274">
        <v>4275</v>
      </c>
      <c r="B4274">
        <v>29</v>
      </c>
      <c r="C4274" t="s">
        <v>8</v>
      </c>
      <c r="D4274" t="s">
        <v>9</v>
      </c>
      <c r="E4274" t="s">
        <v>10</v>
      </c>
      <c r="F4274">
        <v>4</v>
      </c>
      <c r="G4274" s="1">
        <v>71000</v>
      </c>
      <c r="H4274" t="s">
        <v>11</v>
      </c>
      <c r="I4274" t="s">
        <v>44</v>
      </c>
    </row>
    <row r="4275" spans="1:9" x14ac:dyDescent="0.3">
      <c r="A4275">
        <v>4276</v>
      </c>
      <c r="B4275">
        <v>51</v>
      </c>
      <c r="C4275" t="s">
        <v>8</v>
      </c>
      <c r="D4275" t="s">
        <v>18</v>
      </c>
      <c r="E4275" t="s">
        <v>60</v>
      </c>
      <c r="F4275">
        <v>24</v>
      </c>
      <c r="G4275" s="1">
        <v>240000</v>
      </c>
      <c r="H4275" t="s">
        <v>20</v>
      </c>
      <c r="I4275" t="s">
        <v>56</v>
      </c>
    </row>
    <row r="4276" spans="1:9" x14ac:dyDescent="0.3">
      <c r="A4276">
        <v>4277</v>
      </c>
      <c r="B4276">
        <v>28</v>
      </c>
      <c r="C4276" t="s">
        <v>13</v>
      </c>
      <c r="D4276" t="s">
        <v>9</v>
      </c>
      <c r="E4276" t="s">
        <v>110</v>
      </c>
      <c r="F4276">
        <v>2</v>
      </c>
      <c r="G4276" s="1">
        <v>36000</v>
      </c>
      <c r="H4276" t="s">
        <v>20</v>
      </c>
      <c r="I4276" t="s">
        <v>12</v>
      </c>
    </row>
    <row r="4277" spans="1:9" x14ac:dyDescent="0.3">
      <c r="A4277">
        <v>4278</v>
      </c>
      <c r="B4277">
        <v>44</v>
      </c>
      <c r="C4277" t="s">
        <v>13</v>
      </c>
      <c r="D4277" t="s">
        <v>14</v>
      </c>
      <c r="E4277" t="s">
        <v>213</v>
      </c>
      <c r="F4277">
        <v>15</v>
      </c>
      <c r="G4277" s="1">
        <v>152000</v>
      </c>
      <c r="H4277" t="s">
        <v>27</v>
      </c>
      <c r="I4277" t="s">
        <v>30</v>
      </c>
    </row>
    <row r="4278" spans="1:9" x14ac:dyDescent="0.3">
      <c r="A4278">
        <v>4279</v>
      </c>
      <c r="B4278">
        <v>38</v>
      </c>
      <c r="C4278" t="s">
        <v>8</v>
      </c>
      <c r="D4278" t="s">
        <v>9</v>
      </c>
      <c r="E4278" t="s">
        <v>41</v>
      </c>
      <c r="F4278">
        <v>11</v>
      </c>
      <c r="G4278" s="1">
        <v>119000</v>
      </c>
      <c r="H4278" t="s">
        <v>32</v>
      </c>
      <c r="I4278" t="s">
        <v>23</v>
      </c>
    </row>
    <row r="4279" spans="1:9" x14ac:dyDescent="0.3">
      <c r="A4279">
        <v>4280</v>
      </c>
      <c r="B4279">
        <v>30</v>
      </c>
      <c r="C4279" t="s">
        <v>13</v>
      </c>
      <c r="D4279" t="s">
        <v>210</v>
      </c>
      <c r="E4279" t="s">
        <v>212</v>
      </c>
      <c r="F4279">
        <v>1</v>
      </c>
      <c r="G4279" s="1">
        <v>26000</v>
      </c>
      <c r="H4279" t="s">
        <v>16</v>
      </c>
      <c r="I4279" t="s">
        <v>39</v>
      </c>
    </row>
    <row r="4280" spans="1:9" x14ac:dyDescent="0.3">
      <c r="A4280">
        <v>4281</v>
      </c>
      <c r="B4280">
        <v>45</v>
      </c>
      <c r="C4280" t="s">
        <v>8</v>
      </c>
      <c r="D4280" t="s">
        <v>18</v>
      </c>
      <c r="E4280" t="s">
        <v>60</v>
      </c>
      <c r="F4280">
        <v>19</v>
      </c>
      <c r="G4280" s="1">
        <v>190000</v>
      </c>
      <c r="H4280" t="s">
        <v>32</v>
      </c>
      <c r="I4280" t="s">
        <v>23</v>
      </c>
    </row>
    <row r="4281" spans="1:9" x14ac:dyDescent="0.3">
      <c r="A4281">
        <v>4282</v>
      </c>
      <c r="B4281">
        <v>31</v>
      </c>
      <c r="C4281" t="s">
        <v>8</v>
      </c>
      <c r="D4281" t="s">
        <v>9</v>
      </c>
      <c r="E4281" t="s">
        <v>34</v>
      </c>
      <c r="F4281">
        <v>6</v>
      </c>
      <c r="G4281" s="1">
        <v>85000</v>
      </c>
      <c r="H4281" t="s">
        <v>16</v>
      </c>
      <c r="I4281" t="s">
        <v>17</v>
      </c>
    </row>
    <row r="4282" spans="1:9" x14ac:dyDescent="0.3">
      <c r="A4282">
        <v>4283</v>
      </c>
      <c r="B4282">
        <v>41</v>
      </c>
      <c r="C4282" t="s">
        <v>13</v>
      </c>
      <c r="D4282" t="s">
        <v>14</v>
      </c>
      <c r="E4282" t="s">
        <v>29</v>
      </c>
      <c r="F4282">
        <v>13</v>
      </c>
      <c r="G4282" s="1">
        <v>131000</v>
      </c>
      <c r="H4282" t="s">
        <v>11</v>
      </c>
      <c r="I4282" t="s">
        <v>12</v>
      </c>
    </row>
    <row r="4283" spans="1:9" x14ac:dyDescent="0.3">
      <c r="A4283">
        <v>4284</v>
      </c>
      <c r="B4283">
        <v>34</v>
      </c>
      <c r="C4283" t="s">
        <v>8</v>
      </c>
      <c r="D4283" t="s">
        <v>9</v>
      </c>
      <c r="E4283" t="s">
        <v>41</v>
      </c>
      <c r="F4283">
        <v>8</v>
      </c>
      <c r="G4283" s="1">
        <v>101000</v>
      </c>
      <c r="H4283" t="s">
        <v>16</v>
      </c>
      <c r="I4283" t="s">
        <v>12</v>
      </c>
    </row>
    <row r="4284" spans="1:9" x14ac:dyDescent="0.3">
      <c r="A4284">
        <v>4285</v>
      </c>
      <c r="B4284">
        <v>30</v>
      </c>
      <c r="C4284" t="s">
        <v>13</v>
      </c>
      <c r="D4284" t="s">
        <v>14</v>
      </c>
      <c r="E4284" t="s">
        <v>211</v>
      </c>
      <c r="F4284">
        <v>3</v>
      </c>
      <c r="G4284" s="1">
        <v>49000</v>
      </c>
      <c r="H4284" t="s">
        <v>11</v>
      </c>
      <c r="I4284" t="s">
        <v>23</v>
      </c>
    </row>
    <row r="4285" spans="1:9" x14ac:dyDescent="0.3">
      <c r="A4285">
        <v>4286</v>
      </c>
      <c r="B4285">
        <v>44</v>
      </c>
      <c r="C4285" t="s">
        <v>8</v>
      </c>
      <c r="D4285" t="s">
        <v>18</v>
      </c>
      <c r="E4285" t="s">
        <v>60</v>
      </c>
      <c r="F4285">
        <v>18</v>
      </c>
      <c r="G4285" s="1">
        <v>182000</v>
      </c>
      <c r="H4285" t="s">
        <v>16</v>
      </c>
      <c r="I4285" t="s">
        <v>23</v>
      </c>
    </row>
    <row r="4286" spans="1:9" x14ac:dyDescent="0.3">
      <c r="A4286">
        <v>4287</v>
      </c>
      <c r="B4286">
        <v>35</v>
      </c>
      <c r="C4286" t="s">
        <v>13</v>
      </c>
      <c r="D4286" t="s">
        <v>9</v>
      </c>
      <c r="E4286" t="s">
        <v>213</v>
      </c>
      <c r="F4286">
        <v>8</v>
      </c>
      <c r="G4286" s="1">
        <v>92000</v>
      </c>
      <c r="H4286" t="s">
        <v>27</v>
      </c>
      <c r="I4286" t="s">
        <v>30</v>
      </c>
    </row>
    <row r="4287" spans="1:9" x14ac:dyDescent="0.3">
      <c r="A4287">
        <v>4288</v>
      </c>
      <c r="B4287">
        <v>26</v>
      </c>
      <c r="C4287" t="s">
        <v>8</v>
      </c>
      <c r="D4287" t="s">
        <v>210</v>
      </c>
      <c r="E4287" t="s">
        <v>212</v>
      </c>
      <c r="F4287">
        <v>1</v>
      </c>
      <c r="G4287" s="1">
        <v>26000</v>
      </c>
      <c r="H4287" t="s">
        <v>27</v>
      </c>
      <c r="I4287" t="s">
        <v>12</v>
      </c>
    </row>
    <row r="4288" spans="1:9" x14ac:dyDescent="0.3">
      <c r="A4288">
        <v>4289</v>
      </c>
      <c r="B4288">
        <v>37</v>
      </c>
      <c r="C4288" t="s">
        <v>13</v>
      </c>
      <c r="D4288" t="s">
        <v>14</v>
      </c>
      <c r="E4288" t="s">
        <v>42</v>
      </c>
      <c r="F4288">
        <v>12</v>
      </c>
      <c r="G4288" s="1">
        <v>125000</v>
      </c>
      <c r="H4288" t="s">
        <v>27</v>
      </c>
      <c r="I4288" t="s">
        <v>28</v>
      </c>
    </row>
    <row r="4289" spans="1:9" x14ac:dyDescent="0.3">
      <c r="A4289">
        <v>4290</v>
      </c>
      <c r="B4289">
        <v>29</v>
      </c>
      <c r="C4289" t="s">
        <v>8</v>
      </c>
      <c r="D4289" t="s">
        <v>9</v>
      </c>
      <c r="E4289" t="s">
        <v>10</v>
      </c>
      <c r="F4289">
        <v>4</v>
      </c>
      <c r="G4289" s="1">
        <v>71000</v>
      </c>
      <c r="H4289" t="s">
        <v>20</v>
      </c>
      <c r="I4289" t="s">
        <v>56</v>
      </c>
    </row>
    <row r="4290" spans="1:9" x14ac:dyDescent="0.3">
      <c r="A4290">
        <v>4291</v>
      </c>
      <c r="B4290">
        <v>51</v>
      </c>
      <c r="C4290" t="s">
        <v>8</v>
      </c>
      <c r="D4290" t="s">
        <v>18</v>
      </c>
      <c r="E4290" t="s">
        <v>60</v>
      </c>
      <c r="F4290">
        <v>24</v>
      </c>
      <c r="G4290" s="1">
        <v>240000</v>
      </c>
      <c r="H4290" t="s">
        <v>11</v>
      </c>
      <c r="I4290" t="s">
        <v>35</v>
      </c>
    </row>
    <row r="4291" spans="1:9" x14ac:dyDescent="0.3">
      <c r="A4291">
        <v>4292</v>
      </c>
      <c r="B4291">
        <v>28</v>
      </c>
      <c r="C4291" t="s">
        <v>13</v>
      </c>
      <c r="D4291" t="s">
        <v>9</v>
      </c>
      <c r="E4291" t="s">
        <v>110</v>
      </c>
      <c r="F4291">
        <v>2</v>
      </c>
      <c r="G4291" s="1">
        <v>36000</v>
      </c>
      <c r="H4291" t="s">
        <v>16</v>
      </c>
      <c r="I4291" t="s">
        <v>23</v>
      </c>
    </row>
    <row r="4292" spans="1:9" x14ac:dyDescent="0.3">
      <c r="A4292">
        <v>4293</v>
      </c>
      <c r="B4292">
        <v>44</v>
      </c>
      <c r="C4292" t="s">
        <v>13</v>
      </c>
      <c r="D4292" t="s">
        <v>14</v>
      </c>
      <c r="E4292" t="s">
        <v>213</v>
      </c>
      <c r="F4292">
        <v>15</v>
      </c>
      <c r="G4292" s="1">
        <v>152000</v>
      </c>
      <c r="H4292" t="s">
        <v>32</v>
      </c>
      <c r="I4292" t="s">
        <v>12</v>
      </c>
    </row>
    <row r="4293" spans="1:9" x14ac:dyDescent="0.3">
      <c r="A4293">
        <v>4294</v>
      </c>
      <c r="B4293">
        <v>38</v>
      </c>
      <c r="C4293" t="s">
        <v>8</v>
      </c>
      <c r="D4293" t="s">
        <v>9</v>
      </c>
      <c r="E4293" t="s">
        <v>41</v>
      </c>
      <c r="F4293">
        <v>11</v>
      </c>
      <c r="G4293" s="1">
        <v>119000</v>
      </c>
      <c r="H4293" t="s">
        <v>16</v>
      </c>
      <c r="I4293" t="s">
        <v>17</v>
      </c>
    </row>
    <row r="4294" spans="1:9" x14ac:dyDescent="0.3">
      <c r="A4294">
        <v>4295</v>
      </c>
      <c r="B4294">
        <v>30</v>
      </c>
      <c r="C4294" t="s">
        <v>13</v>
      </c>
      <c r="D4294" t="s">
        <v>210</v>
      </c>
      <c r="E4294" t="s">
        <v>212</v>
      </c>
      <c r="F4294">
        <v>1</v>
      </c>
      <c r="G4294" s="1">
        <v>26000</v>
      </c>
      <c r="H4294" t="s">
        <v>27</v>
      </c>
      <c r="I4294" t="s">
        <v>30</v>
      </c>
    </row>
    <row r="4295" spans="1:9" x14ac:dyDescent="0.3">
      <c r="A4295">
        <v>4296</v>
      </c>
      <c r="B4295">
        <v>45</v>
      </c>
      <c r="C4295" t="s">
        <v>8</v>
      </c>
      <c r="D4295" t="s">
        <v>18</v>
      </c>
      <c r="E4295" t="s">
        <v>60</v>
      </c>
      <c r="F4295">
        <v>19</v>
      </c>
      <c r="G4295" s="1">
        <v>190000</v>
      </c>
      <c r="H4295" t="s">
        <v>20</v>
      </c>
      <c r="I4295" t="s">
        <v>23</v>
      </c>
    </row>
    <row r="4296" spans="1:9" x14ac:dyDescent="0.3">
      <c r="A4296">
        <v>4297</v>
      </c>
      <c r="B4296">
        <v>31</v>
      </c>
      <c r="C4296" t="s">
        <v>8</v>
      </c>
      <c r="D4296" t="s">
        <v>9</v>
      </c>
      <c r="E4296" t="s">
        <v>34</v>
      </c>
      <c r="F4296">
        <v>6</v>
      </c>
      <c r="G4296" s="1">
        <v>85000</v>
      </c>
      <c r="H4296" t="s">
        <v>11</v>
      </c>
      <c r="I4296" t="s">
        <v>12</v>
      </c>
    </row>
    <row r="4297" spans="1:9" x14ac:dyDescent="0.3">
      <c r="A4297">
        <v>4298</v>
      </c>
      <c r="B4297">
        <v>41</v>
      </c>
      <c r="C4297" t="s">
        <v>13</v>
      </c>
      <c r="D4297" t="s">
        <v>14</v>
      </c>
      <c r="E4297" t="s">
        <v>29</v>
      </c>
      <c r="F4297">
        <v>13</v>
      </c>
      <c r="G4297" s="1">
        <v>131000</v>
      </c>
      <c r="H4297" t="s">
        <v>16</v>
      </c>
      <c r="I4297" t="s">
        <v>23</v>
      </c>
    </row>
    <row r="4298" spans="1:9" x14ac:dyDescent="0.3">
      <c r="A4298">
        <v>4299</v>
      </c>
      <c r="B4298">
        <v>34</v>
      </c>
      <c r="C4298" t="s">
        <v>8</v>
      </c>
      <c r="D4298" t="s">
        <v>9</v>
      </c>
      <c r="E4298" t="s">
        <v>41</v>
      </c>
      <c r="F4298">
        <v>8</v>
      </c>
      <c r="G4298" s="1">
        <v>101000</v>
      </c>
      <c r="H4298" t="s">
        <v>16</v>
      </c>
      <c r="I4298" t="s">
        <v>39</v>
      </c>
    </row>
    <row r="4299" spans="1:9" x14ac:dyDescent="0.3">
      <c r="A4299">
        <v>4300</v>
      </c>
      <c r="B4299">
        <v>30</v>
      </c>
      <c r="C4299" t="s">
        <v>13</v>
      </c>
      <c r="D4299" t="s">
        <v>14</v>
      </c>
      <c r="E4299" t="s">
        <v>211</v>
      </c>
      <c r="F4299">
        <v>3</v>
      </c>
      <c r="G4299" s="1">
        <v>49000</v>
      </c>
      <c r="H4299" t="s">
        <v>11</v>
      </c>
      <c r="I4299" t="s">
        <v>35</v>
      </c>
    </row>
    <row r="4300" spans="1:9" x14ac:dyDescent="0.3">
      <c r="A4300">
        <v>4301</v>
      </c>
      <c r="B4300">
        <v>44</v>
      </c>
      <c r="C4300" t="s">
        <v>8</v>
      </c>
      <c r="D4300" t="s">
        <v>18</v>
      </c>
      <c r="E4300" t="s">
        <v>60</v>
      </c>
      <c r="F4300">
        <v>18</v>
      </c>
      <c r="G4300" s="1">
        <v>182000</v>
      </c>
      <c r="H4300" t="s">
        <v>16</v>
      </c>
      <c r="I4300" t="s">
        <v>39</v>
      </c>
    </row>
    <row r="4301" spans="1:9" x14ac:dyDescent="0.3">
      <c r="A4301">
        <v>4302</v>
      </c>
      <c r="B4301">
        <v>35</v>
      </c>
      <c r="C4301" t="s">
        <v>13</v>
      </c>
      <c r="D4301" t="s">
        <v>9</v>
      </c>
      <c r="E4301" t="s">
        <v>213</v>
      </c>
      <c r="F4301">
        <v>8</v>
      </c>
      <c r="G4301" s="1">
        <v>92000</v>
      </c>
      <c r="H4301" t="s">
        <v>20</v>
      </c>
      <c r="I4301" t="s">
        <v>12</v>
      </c>
    </row>
    <row r="4302" spans="1:9" x14ac:dyDescent="0.3">
      <c r="A4302">
        <v>4303</v>
      </c>
      <c r="B4302">
        <v>26</v>
      </c>
      <c r="C4302" t="s">
        <v>8</v>
      </c>
      <c r="D4302" t="s">
        <v>210</v>
      </c>
      <c r="E4302" t="s">
        <v>212</v>
      </c>
      <c r="F4302">
        <v>1</v>
      </c>
      <c r="G4302" s="1">
        <v>26000</v>
      </c>
      <c r="H4302" t="s">
        <v>20</v>
      </c>
      <c r="I4302" t="s">
        <v>23</v>
      </c>
    </row>
    <row r="4303" spans="1:9" x14ac:dyDescent="0.3">
      <c r="A4303">
        <v>4304</v>
      </c>
      <c r="B4303">
        <v>37</v>
      </c>
      <c r="C4303" t="s">
        <v>13</v>
      </c>
      <c r="D4303" t="s">
        <v>14</v>
      </c>
      <c r="E4303" t="s">
        <v>42</v>
      </c>
      <c r="F4303">
        <v>12</v>
      </c>
      <c r="G4303" s="1">
        <v>125000</v>
      </c>
      <c r="H4303" t="s">
        <v>20</v>
      </c>
      <c r="I4303" t="s">
        <v>12</v>
      </c>
    </row>
    <row r="4304" spans="1:9" x14ac:dyDescent="0.3">
      <c r="A4304">
        <v>4305</v>
      </c>
      <c r="B4304">
        <v>29</v>
      </c>
      <c r="C4304" t="s">
        <v>8</v>
      </c>
      <c r="D4304" t="s">
        <v>9</v>
      </c>
      <c r="E4304" t="s">
        <v>10</v>
      </c>
      <c r="F4304">
        <v>4</v>
      </c>
      <c r="G4304" s="1">
        <v>71000</v>
      </c>
      <c r="H4304" t="s">
        <v>32</v>
      </c>
      <c r="I4304" t="s">
        <v>12</v>
      </c>
    </row>
    <row r="4305" spans="1:9" x14ac:dyDescent="0.3">
      <c r="A4305">
        <v>4306</v>
      </c>
      <c r="B4305">
        <v>51</v>
      </c>
      <c r="C4305" t="s">
        <v>8</v>
      </c>
      <c r="D4305" t="s">
        <v>18</v>
      </c>
      <c r="E4305" t="s">
        <v>60</v>
      </c>
      <c r="F4305">
        <v>24</v>
      </c>
      <c r="G4305" s="1">
        <v>240000</v>
      </c>
      <c r="H4305" t="s">
        <v>27</v>
      </c>
      <c r="I4305" t="s">
        <v>28</v>
      </c>
    </row>
    <row r="4306" spans="1:9" x14ac:dyDescent="0.3">
      <c r="A4306">
        <v>4307</v>
      </c>
      <c r="B4306">
        <v>28</v>
      </c>
      <c r="C4306" t="s">
        <v>13</v>
      </c>
      <c r="D4306" t="s">
        <v>9</v>
      </c>
      <c r="E4306" t="s">
        <v>110</v>
      </c>
      <c r="F4306">
        <v>2</v>
      </c>
      <c r="G4306" s="1">
        <v>36000</v>
      </c>
      <c r="H4306" t="s">
        <v>16</v>
      </c>
      <c r="I4306" t="s">
        <v>39</v>
      </c>
    </row>
    <row r="4307" spans="1:9" x14ac:dyDescent="0.3">
      <c r="A4307">
        <v>4308</v>
      </c>
      <c r="B4307">
        <v>44</v>
      </c>
      <c r="C4307" t="s">
        <v>13</v>
      </c>
      <c r="D4307" t="s">
        <v>14</v>
      </c>
      <c r="E4307" t="s">
        <v>213</v>
      </c>
      <c r="F4307">
        <v>15</v>
      </c>
      <c r="G4307" s="1">
        <v>152000</v>
      </c>
      <c r="H4307" t="s">
        <v>32</v>
      </c>
      <c r="I4307" t="s">
        <v>12</v>
      </c>
    </row>
    <row r="4308" spans="1:9" x14ac:dyDescent="0.3">
      <c r="A4308">
        <v>4309</v>
      </c>
      <c r="B4308">
        <v>38</v>
      </c>
      <c r="C4308" t="s">
        <v>8</v>
      </c>
      <c r="D4308" t="s">
        <v>9</v>
      </c>
      <c r="E4308" t="s">
        <v>41</v>
      </c>
      <c r="F4308">
        <v>11</v>
      </c>
      <c r="G4308" s="1">
        <v>119000</v>
      </c>
      <c r="H4308" t="s">
        <v>16</v>
      </c>
      <c r="I4308" t="s">
        <v>39</v>
      </c>
    </row>
    <row r="4309" spans="1:9" x14ac:dyDescent="0.3">
      <c r="A4309">
        <v>4310</v>
      </c>
      <c r="B4309">
        <v>30</v>
      </c>
      <c r="C4309" t="s">
        <v>13</v>
      </c>
      <c r="D4309" t="s">
        <v>210</v>
      </c>
      <c r="E4309" t="s">
        <v>212</v>
      </c>
      <c r="F4309">
        <v>1</v>
      </c>
      <c r="G4309" s="1">
        <v>26000</v>
      </c>
      <c r="H4309" t="s">
        <v>32</v>
      </c>
      <c r="I4309" t="s">
        <v>23</v>
      </c>
    </row>
    <row r="4310" spans="1:9" x14ac:dyDescent="0.3">
      <c r="A4310">
        <v>4311</v>
      </c>
      <c r="B4310">
        <v>45</v>
      </c>
      <c r="C4310" t="s">
        <v>8</v>
      </c>
      <c r="D4310" t="s">
        <v>18</v>
      </c>
      <c r="E4310" t="s">
        <v>60</v>
      </c>
      <c r="F4310">
        <v>19</v>
      </c>
      <c r="G4310" s="1">
        <v>190000</v>
      </c>
      <c r="H4310" t="s">
        <v>27</v>
      </c>
      <c r="I4310" t="s">
        <v>28</v>
      </c>
    </row>
    <row r="4311" spans="1:9" x14ac:dyDescent="0.3">
      <c r="A4311">
        <v>4312</v>
      </c>
      <c r="B4311">
        <v>31</v>
      </c>
      <c r="C4311" t="s">
        <v>8</v>
      </c>
      <c r="D4311" t="s">
        <v>9</v>
      </c>
      <c r="E4311" t="s">
        <v>34</v>
      </c>
      <c r="F4311">
        <v>6</v>
      </c>
      <c r="G4311" s="1">
        <v>85000</v>
      </c>
      <c r="H4311" t="s">
        <v>27</v>
      </c>
      <c r="I4311" t="s">
        <v>30</v>
      </c>
    </row>
    <row r="4312" spans="1:9" x14ac:dyDescent="0.3">
      <c r="A4312">
        <v>4313</v>
      </c>
      <c r="B4312">
        <v>41</v>
      </c>
      <c r="C4312" t="s">
        <v>13</v>
      </c>
      <c r="D4312" t="s">
        <v>14</v>
      </c>
      <c r="E4312" t="s">
        <v>29</v>
      </c>
      <c r="F4312">
        <v>13</v>
      </c>
      <c r="G4312" s="1">
        <v>131000</v>
      </c>
      <c r="H4312" t="s">
        <v>27</v>
      </c>
      <c r="I4312" t="s">
        <v>12</v>
      </c>
    </row>
    <row r="4313" spans="1:9" x14ac:dyDescent="0.3">
      <c r="A4313">
        <v>4314</v>
      </c>
      <c r="B4313">
        <v>34</v>
      </c>
      <c r="C4313" t="s">
        <v>8</v>
      </c>
      <c r="D4313" t="s">
        <v>9</v>
      </c>
      <c r="E4313" t="s">
        <v>41</v>
      </c>
      <c r="F4313">
        <v>8</v>
      </c>
      <c r="G4313" s="1">
        <v>101000</v>
      </c>
      <c r="H4313" t="s">
        <v>27</v>
      </c>
      <c r="I4313" t="s">
        <v>28</v>
      </c>
    </row>
    <row r="4314" spans="1:9" x14ac:dyDescent="0.3">
      <c r="A4314">
        <v>4315</v>
      </c>
      <c r="B4314">
        <v>30</v>
      </c>
      <c r="C4314" t="s">
        <v>13</v>
      </c>
      <c r="D4314" t="s">
        <v>14</v>
      </c>
      <c r="E4314" t="s">
        <v>211</v>
      </c>
      <c r="F4314">
        <v>3</v>
      </c>
      <c r="G4314" s="1">
        <v>49000</v>
      </c>
      <c r="H4314" t="s">
        <v>11</v>
      </c>
      <c r="I4314" t="s">
        <v>12</v>
      </c>
    </row>
    <row r="4315" spans="1:9" x14ac:dyDescent="0.3">
      <c r="A4315">
        <v>4316</v>
      </c>
      <c r="B4315">
        <v>44</v>
      </c>
      <c r="C4315" t="s">
        <v>8</v>
      </c>
      <c r="D4315" t="s">
        <v>18</v>
      </c>
      <c r="E4315" t="s">
        <v>60</v>
      </c>
      <c r="F4315">
        <v>18</v>
      </c>
      <c r="G4315" s="1">
        <v>182000</v>
      </c>
      <c r="H4315" t="s">
        <v>32</v>
      </c>
      <c r="I4315" t="s">
        <v>12</v>
      </c>
    </row>
    <row r="4316" spans="1:9" x14ac:dyDescent="0.3">
      <c r="A4316">
        <v>4317</v>
      </c>
      <c r="B4316">
        <v>35</v>
      </c>
      <c r="C4316" t="s">
        <v>13</v>
      </c>
      <c r="D4316" t="s">
        <v>9</v>
      </c>
      <c r="E4316" t="s">
        <v>213</v>
      </c>
      <c r="F4316">
        <v>8</v>
      </c>
      <c r="G4316" s="1">
        <v>92000</v>
      </c>
      <c r="H4316" t="s">
        <v>16</v>
      </c>
      <c r="I4316" t="s">
        <v>23</v>
      </c>
    </row>
    <row r="4317" spans="1:9" x14ac:dyDescent="0.3">
      <c r="A4317">
        <v>4318</v>
      </c>
      <c r="B4317">
        <v>26</v>
      </c>
      <c r="C4317" t="s">
        <v>8</v>
      </c>
      <c r="D4317" t="s">
        <v>210</v>
      </c>
      <c r="E4317" t="s">
        <v>212</v>
      </c>
      <c r="F4317">
        <v>1</v>
      </c>
      <c r="G4317" s="1">
        <v>26000</v>
      </c>
      <c r="H4317" t="s">
        <v>16</v>
      </c>
      <c r="I4317" t="s">
        <v>12</v>
      </c>
    </row>
    <row r="4318" spans="1:9" x14ac:dyDescent="0.3">
      <c r="A4318">
        <v>4319</v>
      </c>
      <c r="B4318">
        <v>37</v>
      </c>
      <c r="C4318" t="s">
        <v>13</v>
      </c>
      <c r="D4318" t="s">
        <v>14</v>
      </c>
      <c r="E4318" t="s">
        <v>42</v>
      </c>
      <c r="F4318">
        <v>12</v>
      </c>
      <c r="G4318" s="1">
        <v>125000</v>
      </c>
      <c r="H4318" t="s">
        <v>11</v>
      </c>
      <c r="I4318" t="s">
        <v>44</v>
      </c>
    </row>
    <row r="4319" spans="1:9" x14ac:dyDescent="0.3">
      <c r="A4319">
        <v>4320</v>
      </c>
      <c r="B4319">
        <v>29</v>
      </c>
      <c r="C4319" t="s">
        <v>8</v>
      </c>
      <c r="D4319" t="s">
        <v>9</v>
      </c>
      <c r="E4319" t="s">
        <v>10</v>
      </c>
      <c r="F4319">
        <v>4</v>
      </c>
      <c r="G4319" s="1">
        <v>71000</v>
      </c>
      <c r="H4319" t="s">
        <v>20</v>
      </c>
      <c r="I4319" t="s">
        <v>23</v>
      </c>
    </row>
    <row r="4320" spans="1:9" x14ac:dyDescent="0.3">
      <c r="A4320">
        <v>4321</v>
      </c>
      <c r="B4320">
        <v>51</v>
      </c>
      <c r="C4320" t="s">
        <v>8</v>
      </c>
      <c r="D4320" t="s">
        <v>18</v>
      </c>
      <c r="E4320" t="s">
        <v>60</v>
      </c>
      <c r="F4320">
        <v>24</v>
      </c>
      <c r="G4320" s="1">
        <v>240000</v>
      </c>
      <c r="H4320" t="s">
        <v>27</v>
      </c>
      <c r="I4320" t="s">
        <v>30</v>
      </c>
    </row>
    <row r="4321" spans="1:9" x14ac:dyDescent="0.3">
      <c r="A4321">
        <v>4322</v>
      </c>
      <c r="B4321">
        <v>28</v>
      </c>
      <c r="C4321" t="s">
        <v>13</v>
      </c>
      <c r="D4321" t="s">
        <v>9</v>
      </c>
      <c r="E4321" t="s">
        <v>110</v>
      </c>
      <c r="F4321">
        <v>2</v>
      </c>
      <c r="G4321" s="1">
        <v>36000</v>
      </c>
      <c r="H4321" t="s">
        <v>11</v>
      </c>
      <c r="I4321" t="s">
        <v>23</v>
      </c>
    </row>
    <row r="4322" spans="1:9" x14ac:dyDescent="0.3">
      <c r="A4322">
        <v>4323</v>
      </c>
      <c r="B4322">
        <v>44</v>
      </c>
      <c r="C4322" t="s">
        <v>13</v>
      </c>
      <c r="D4322" t="s">
        <v>14</v>
      </c>
      <c r="E4322" t="s">
        <v>213</v>
      </c>
      <c r="F4322">
        <v>15</v>
      </c>
      <c r="G4322" s="1">
        <v>152000</v>
      </c>
      <c r="H4322" t="s">
        <v>11</v>
      </c>
      <c r="I4322" t="s">
        <v>44</v>
      </c>
    </row>
    <row r="4323" spans="1:9" x14ac:dyDescent="0.3">
      <c r="A4323">
        <v>4324</v>
      </c>
      <c r="B4323">
        <v>38</v>
      </c>
      <c r="C4323" t="s">
        <v>8</v>
      </c>
      <c r="D4323" t="s">
        <v>9</v>
      </c>
      <c r="E4323" t="s">
        <v>41</v>
      </c>
      <c r="F4323">
        <v>11</v>
      </c>
      <c r="G4323" s="1">
        <v>119000</v>
      </c>
      <c r="H4323" t="s">
        <v>16</v>
      </c>
      <c r="I4323" t="s">
        <v>39</v>
      </c>
    </row>
    <row r="4324" spans="1:9" x14ac:dyDescent="0.3">
      <c r="A4324">
        <v>4325</v>
      </c>
      <c r="B4324">
        <v>30</v>
      </c>
      <c r="C4324" t="s">
        <v>13</v>
      </c>
      <c r="D4324" t="s">
        <v>210</v>
      </c>
      <c r="E4324" t="s">
        <v>212</v>
      </c>
      <c r="F4324">
        <v>1</v>
      </c>
      <c r="G4324" s="1">
        <v>26000</v>
      </c>
      <c r="H4324" t="s">
        <v>11</v>
      </c>
      <c r="I4324" t="s">
        <v>44</v>
      </c>
    </row>
    <row r="4325" spans="1:9" x14ac:dyDescent="0.3">
      <c r="A4325">
        <v>4326</v>
      </c>
      <c r="B4325">
        <v>45</v>
      </c>
      <c r="C4325" t="s">
        <v>8</v>
      </c>
      <c r="D4325" t="s">
        <v>18</v>
      </c>
      <c r="E4325" t="s">
        <v>60</v>
      </c>
      <c r="F4325">
        <v>19</v>
      </c>
      <c r="G4325" s="1">
        <v>190000</v>
      </c>
      <c r="H4325" t="s">
        <v>11</v>
      </c>
      <c r="I4325" t="s">
        <v>44</v>
      </c>
    </row>
    <row r="4326" spans="1:9" x14ac:dyDescent="0.3">
      <c r="A4326">
        <v>4327</v>
      </c>
      <c r="B4326">
        <v>31</v>
      </c>
      <c r="C4326" t="s">
        <v>8</v>
      </c>
      <c r="D4326" t="s">
        <v>9</v>
      </c>
      <c r="E4326" t="s">
        <v>34</v>
      </c>
      <c r="F4326">
        <v>6</v>
      </c>
      <c r="G4326" s="1">
        <v>85000</v>
      </c>
      <c r="H4326" t="s">
        <v>11</v>
      </c>
      <c r="I4326" t="s">
        <v>23</v>
      </c>
    </row>
    <row r="4327" spans="1:9" x14ac:dyDescent="0.3">
      <c r="A4327">
        <v>4328</v>
      </c>
      <c r="B4327">
        <v>41</v>
      </c>
      <c r="C4327" t="s">
        <v>13</v>
      </c>
      <c r="D4327" t="s">
        <v>14</v>
      </c>
      <c r="E4327" t="s">
        <v>29</v>
      </c>
      <c r="F4327">
        <v>13</v>
      </c>
      <c r="G4327" s="1">
        <v>131000</v>
      </c>
      <c r="H4327" t="s">
        <v>11</v>
      </c>
      <c r="I4327" t="s">
        <v>35</v>
      </c>
    </row>
    <row r="4328" spans="1:9" x14ac:dyDescent="0.3">
      <c r="A4328">
        <v>4329</v>
      </c>
      <c r="B4328">
        <v>34</v>
      </c>
      <c r="C4328" t="s">
        <v>8</v>
      </c>
      <c r="D4328" t="s">
        <v>9</v>
      </c>
      <c r="E4328" t="s">
        <v>41</v>
      </c>
      <c r="F4328">
        <v>8</v>
      </c>
      <c r="G4328" s="1">
        <v>101000</v>
      </c>
      <c r="H4328" t="s">
        <v>16</v>
      </c>
      <c r="I4328" t="s">
        <v>39</v>
      </c>
    </row>
    <row r="4329" spans="1:9" x14ac:dyDescent="0.3">
      <c r="A4329">
        <v>4330</v>
      </c>
      <c r="B4329">
        <v>30</v>
      </c>
      <c r="C4329" t="s">
        <v>13</v>
      </c>
      <c r="D4329" t="s">
        <v>14</v>
      </c>
      <c r="E4329" t="s">
        <v>211</v>
      </c>
      <c r="F4329">
        <v>3</v>
      </c>
      <c r="G4329" s="1">
        <v>49000</v>
      </c>
      <c r="H4329" t="s">
        <v>20</v>
      </c>
      <c r="I4329" t="s">
        <v>12</v>
      </c>
    </row>
    <row r="4330" spans="1:9" x14ac:dyDescent="0.3">
      <c r="A4330">
        <v>4331</v>
      </c>
      <c r="B4330">
        <v>44</v>
      </c>
      <c r="C4330" t="s">
        <v>8</v>
      </c>
      <c r="D4330" t="s">
        <v>18</v>
      </c>
      <c r="E4330" t="s">
        <v>60</v>
      </c>
      <c r="F4330">
        <v>18</v>
      </c>
      <c r="G4330" s="1">
        <v>182000</v>
      </c>
      <c r="H4330" t="s">
        <v>11</v>
      </c>
      <c r="I4330" t="s">
        <v>35</v>
      </c>
    </row>
    <row r="4331" spans="1:9" x14ac:dyDescent="0.3">
      <c r="A4331">
        <v>4332</v>
      </c>
      <c r="B4331">
        <v>35</v>
      </c>
      <c r="C4331" t="s">
        <v>13</v>
      </c>
      <c r="D4331" t="s">
        <v>9</v>
      </c>
      <c r="E4331" t="s">
        <v>213</v>
      </c>
      <c r="F4331">
        <v>8</v>
      </c>
      <c r="G4331" s="1">
        <v>92000</v>
      </c>
      <c r="H4331" t="s">
        <v>11</v>
      </c>
      <c r="I4331" t="s">
        <v>44</v>
      </c>
    </row>
    <row r="4332" spans="1:9" x14ac:dyDescent="0.3">
      <c r="A4332">
        <v>4333</v>
      </c>
      <c r="B4332">
        <v>26</v>
      </c>
      <c r="C4332" t="s">
        <v>8</v>
      </c>
      <c r="D4332" t="s">
        <v>210</v>
      </c>
      <c r="E4332" t="s">
        <v>212</v>
      </c>
      <c r="F4332">
        <v>1</v>
      </c>
      <c r="G4332" s="1">
        <v>26000</v>
      </c>
      <c r="H4332" t="s">
        <v>32</v>
      </c>
      <c r="I4332" t="s">
        <v>12</v>
      </c>
    </row>
    <row r="4333" spans="1:9" x14ac:dyDescent="0.3">
      <c r="A4333">
        <v>4334</v>
      </c>
      <c r="B4333">
        <v>37</v>
      </c>
      <c r="C4333" t="s">
        <v>13</v>
      </c>
      <c r="D4333" t="s">
        <v>14</v>
      </c>
      <c r="E4333" t="s">
        <v>42</v>
      </c>
      <c r="F4333">
        <v>12</v>
      </c>
      <c r="G4333" s="1">
        <v>125000</v>
      </c>
      <c r="H4333" t="s">
        <v>11</v>
      </c>
      <c r="I4333" t="s">
        <v>12</v>
      </c>
    </row>
    <row r="4334" spans="1:9" x14ac:dyDescent="0.3">
      <c r="A4334">
        <v>4335</v>
      </c>
      <c r="B4334">
        <v>29</v>
      </c>
      <c r="C4334" t="s">
        <v>8</v>
      </c>
      <c r="D4334" t="s">
        <v>9</v>
      </c>
      <c r="E4334" t="s">
        <v>10</v>
      </c>
      <c r="F4334">
        <v>4</v>
      </c>
      <c r="G4334" s="1">
        <v>71000</v>
      </c>
      <c r="H4334" t="s">
        <v>16</v>
      </c>
      <c r="I4334" t="s">
        <v>12</v>
      </c>
    </row>
    <row r="4335" spans="1:9" x14ac:dyDescent="0.3">
      <c r="A4335">
        <v>4336</v>
      </c>
      <c r="B4335">
        <v>51</v>
      </c>
      <c r="C4335" t="s">
        <v>8</v>
      </c>
      <c r="D4335" t="s">
        <v>18</v>
      </c>
      <c r="E4335" t="s">
        <v>60</v>
      </c>
      <c r="F4335">
        <v>24</v>
      </c>
      <c r="G4335" s="1">
        <v>240000</v>
      </c>
      <c r="H4335" t="s">
        <v>16</v>
      </c>
      <c r="I4335" t="s">
        <v>12</v>
      </c>
    </row>
    <row r="4336" spans="1:9" x14ac:dyDescent="0.3">
      <c r="A4336">
        <v>4337</v>
      </c>
      <c r="B4336">
        <v>28</v>
      </c>
      <c r="C4336" t="s">
        <v>13</v>
      </c>
      <c r="D4336" t="s">
        <v>9</v>
      </c>
      <c r="E4336" t="s">
        <v>110</v>
      </c>
      <c r="F4336">
        <v>2</v>
      </c>
      <c r="G4336" s="1">
        <v>36000</v>
      </c>
      <c r="H4336" t="s">
        <v>27</v>
      </c>
      <c r="I4336" t="s">
        <v>30</v>
      </c>
    </row>
    <row r="4337" spans="1:9" x14ac:dyDescent="0.3">
      <c r="A4337">
        <v>4338</v>
      </c>
      <c r="B4337">
        <v>44</v>
      </c>
      <c r="C4337" t="s">
        <v>13</v>
      </c>
      <c r="D4337" t="s">
        <v>14</v>
      </c>
      <c r="E4337" t="s">
        <v>213</v>
      </c>
      <c r="F4337">
        <v>15</v>
      </c>
      <c r="G4337" s="1">
        <v>152000</v>
      </c>
      <c r="H4337" t="s">
        <v>11</v>
      </c>
      <c r="I4337" t="s">
        <v>12</v>
      </c>
    </row>
    <row r="4338" spans="1:9" x14ac:dyDescent="0.3">
      <c r="A4338">
        <v>4339</v>
      </c>
      <c r="B4338">
        <v>38</v>
      </c>
      <c r="C4338" t="s">
        <v>8</v>
      </c>
      <c r="D4338" t="s">
        <v>9</v>
      </c>
      <c r="E4338" t="s">
        <v>41</v>
      </c>
      <c r="F4338">
        <v>11</v>
      </c>
      <c r="G4338" s="1">
        <v>119000</v>
      </c>
      <c r="H4338" t="s">
        <v>16</v>
      </c>
      <c r="I4338" t="s">
        <v>17</v>
      </c>
    </row>
    <row r="4339" spans="1:9" x14ac:dyDescent="0.3">
      <c r="A4339">
        <v>4340</v>
      </c>
      <c r="B4339">
        <v>30</v>
      </c>
      <c r="C4339" t="s">
        <v>13</v>
      </c>
      <c r="D4339" t="s">
        <v>210</v>
      </c>
      <c r="E4339" t="s">
        <v>212</v>
      </c>
      <c r="F4339">
        <v>1</v>
      </c>
      <c r="G4339" s="1">
        <v>26000</v>
      </c>
      <c r="H4339" t="s">
        <v>27</v>
      </c>
      <c r="I4339" t="s">
        <v>30</v>
      </c>
    </row>
    <row r="4340" spans="1:9" x14ac:dyDescent="0.3">
      <c r="A4340">
        <v>4341</v>
      </c>
      <c r="B4340">
        <v>45</v>
      </c>
      <c r="C4340" t="s">
        <v>8</v>
      </c>
      <c r="D4340" t="s">
        <v>18</v>
      </c>
      <c r="E4340" t="s">
        <v>60</v>
      </c>
      <c r="F4340">
        <v>19</v>
      </c>
      <c r="G4340" s="1">
        <v>190000</v>
      </c>
      <c r="H4340" t="s">
        <v>16</v>
      </c>
      <c r="I4340" t="s">
        <v>17</v>
      </c>
    </row>
    <row r="4341" spans="1:9" x14ac:dyDescent="0.3">
      <c r="A4341">
        <v>4342</v>
      </c>
      <c r="B4341">
        <v>31</v>
      </c>
      <c r="C4341" t="s">
        <v>8</v>
      </c>
      <c r="D4341" t="s">
        <v>9</v>
      </c>
      <c r="E4341" t="s">
        <v>34</v>
      </c>
      <c r="F4341">
        <v>6</v>
      </c>
      <c r="G4341" s="1">
        <v>85000</v>
      </c>
      <c r="H4341" t="s">
        <v>27</v>
      </c>
      <c r="I4341" t="s">
        <v>30</v>
      </c>
    </row>
    <row r="4342" spans="1:9" x14ac:dyDescent="0.3">
      <c r="A4342">
        <v>4343</v>
      </c>
      <c r="B4342">
        <v>41</v>
      </c>
      <c r="C4342" t="s">
        <v>13</v>
      </c>
      <c r="D4342" t="s">
        <v>14</v>
      </c>
      <c r="E4342" t="s">
        <v>29</v>
      </c>
      <c r="F4342">
        <v>13</v>
      </c>
      <c r="G4342" s="1">
        <v>131000</v>
      </c>
      <c r="H4342" t="s">
        <v>20</v>
      </c>
      <c r="I4342" t="s">
        <v>56</v>
      </c>
    </row>
    <row r="4343" spans="1:9" x14ac:dyDescent="0.3">
      <c r="A4343">
        <v>4344</v>
      </c>
      <c r="B4343">
        <v>34</v>
      </c>
      <c r="C4343" t="s">
        <v>8</v>
      </c>
      <c r="D4343" t="s">
        <v>9</v>
      </c>
      <c r="E4343" t="s">
        <v>41</v>
      </c>
      <c r="F4343">
        <v>8</v>
      </c>
      <c r="G4343" s="1">
        <v>101000</v>
      </c>
      <c r="H4343" t="s">
        <v>32</v>
      </c>
      <c r="I4343" t="s">
        <v>12</v>
      </c>
    </row>
    <row r="4344" spans="1:9" x14ac:dyDescent="0.3">
      <c r="A4344">
        <v>4345</v>
      </c>
      <c r="B4344">
        <v>30</v>
      </c>
      <c r="C4344" t="s">
        <v>13</v>
      </c>
      <c r="D4344" t="s">
        <v>14</v>
      </c>
      <c r="E4344" t="s">
        <v>211</v>
      </c>
      <c r="F4344">
        <v>3</v>
      </c>
      <c r="G4344" s="1">
        <v>49000</v>
      </c>
      <c r="H4344" t="s">
        <v>32</v>
      </c>
      <c r="I4344" t="s">
        <v>23</v>
      </c>
    </row>
    <row r="4345" spans="1:9" x14ac:dyDescent="0.3">
      <c r="A4345">
        <v>4346</v>
      </c>
      <c r="B4345">
        <v>44</v>
      </c>
      <c r="C4345" t="s">
        <v>8</v>
      </c>
      <c r="D4345" t="s">
        <v>18</v>
      </c>
      <c r="E4345" t="s">
        <v>60</v>
      </c>
      <c r="F4345">
        <v>18</v>
      </c>
      <c r="G4345" s="1">
        <v>182000</v>
      </c>
      <c r="H4345" t="s">
        <v>32</v>
      </c>
      <c r="I4345" t="s">
        <v>33</v>
      </c>
    </row>
    <row r="4346" spans="1:9" x14ac:dyDescent="0.3">
      <c r="A4346">
        <v>4347</v>
      </c>
      <c r="B4346">
        <v>35</v>
      </c>
      <c r="C4346" t="s">
        <v>13</v>
      </c>
      <c r="D4346" t="s">
        <v>9</v>
      </c>
      <c r="E4346" t="s">
        <v>213</v>
      </c>
      <c r="F4346">
        <v>8</v>
      </c>
      <c r="G4346" s="1">
        <v>92000</v>
      </c>
      <c r="H4346" t="s">
        <v>20</v>
      </c>
      <c r="I4346" t="s">
        <v>23</v>
      </c>
    </row>
    <row r="4347" spans="1:9" x14ac:dyDescent="0.3">
      <c r="A4347">
        <v>4348</v>
      </c>
      <c r="B4347">
        <v>26</v>
      </c>
      <c r="C4347" t="s">
        <v>8</v>
      </c>
      <c r="D4347" t="s">
        <v>210</v>
      </c>
      <c r="E4347" t="s">
        <v>212</v>
      </c>
      <c r="F4347">
        <v>1</v>
      </c>
      <c r="G4347" s="1">
        <v>26000</v>
      </c>
      <c r="H4347" t="s">
        <v>32</v>
      </c>
      <c r="I4347" t="s">
        <v>12</v>
      </c>
    </row>
    <row r="4348" spans="1:9" x14ac:dyDescent="0.3">
      <c r="A4348">
        <v>4349</v>
      </c>
      <c r="B4348">
        <v>37</v>
      </c>
      <c r="C4348" t="s">
        <v>13</v>
      </c>
      <c r="D4348" t="s">
        <v>14</v>
      </c>
      <c r="E4348" t="s">
        <v>42</v>
      </c>
      <c r="F4348">
        <v>12</v>
      </c>
      <c r="G4348" s="1">
        <v>125000</v>
      </c>
      <c r="H4348" t="s">
        <v>27</v>
      </c>
      <c r="I4348" t="s">
        <v>28</v>
      </c>
    </row>
    <row r="4349" spans="1:9" x14ac:dyDescent="0.3">
      <c r="A4349">
        <v>4350</v>
      </c>
      <c r="B4349">
        <v>29</v>
      </c>
      <c r="C4349" t="s">
        <v>8</v>
      </c>
      <c r="D4349" t="s">
        <v>9</v>
      </c>
      <c r="E4349" t="s">
        <v>10</v>
      </c>
      <c r="F4349">
        <v>4</v>
      </c>
      <c r="G4349" s="1">
        <v>71000</v>
      </c>
      <c r="H4349" t="s">
        <v>32</v>
      </c>
      <c r="I4349" t="s">
        <v>23</v>
      </c>
    </row>
    <row r="4350" spans="1:9" x14ac:dyDescent="0.3">
      <c r="A4350">
        <v>4351</v>
      </c>
      <c r="B4350">
        <v>51</v>
      </c>
      <c r="C4350" t="s">
        <v>8</v>
      </c>
      <c r="D4350" t="s">
        <v>18</v>
      </c>
      <c r="E4350" t="s">
        <v>60</v>
      </c>
      <c r="F4350">
        <v>24</v>
      </c>
      <c r="G4350" s="1">
        <v>240000</v>
      </c>
      <c r="H4350" t="s">
        <v>20</v>
      </c>
      <c r="I4350" t="s">
        <v>56</v>
      </c>
    </row>
    <row r="4351" spans="1:9" x14ac:dyDescent="0.3">
      <c r="A4351">
        <v>4352</v>
      </c>
      <c r="B4351">
        <v>28</v>
      </c>
      <c r="C4351" t="s">
        <v>13</v>
      </c>
      <c r="D4351" t="s">
        <v>9</v>
      </c>
      <c r="E4351" t="s">
        <v>110</v>
      </c>
      <c r="F4351">
        <v>2</v>
      </c>
      <c r="G4351" s="1">
        <v>36000</v>
      </c>
      <c r="H4351" t="s">
        <v>32</v>
      </c>
      <c r="I4351" t="s">
        <v>23</v>
      </c>
    </row>
    <row r="4352" spans="1:9" x14ac:dyDescent="0.3">
      <c r="A4352">
        <v>4353</v>
      </c>
      <c r="B4352">
        <v>44</v>
      </c>
      <c r="C4352" t="s">
        <v>13</v>
      </c>
      <c r="D4352" t="s">
        <v>14</v>
      </c>
      <c r="E4352" t="s">
        <v>213</v>
      </c>
      <c r="F4352">
        <v>15</v>
      </c>
      <c r="G4352" s="1">
        <v>152000</v>
      </c>
      <c r="H4352" t="s">
        <v>32</v>
      </c>
      <c r="I4352" t="s">
        <v>12</v>
      </c>
    </row>
    <row r="4353" spans="1:9" x14ac:dyDescent="0.3">
      <c r="A4353">
        <v>4354</v>
      </c>
      <c r="B4353">
        <v>38</v>
      </c>
      <c r="C4353" t="s">
        <v>8</v>
      </c>
      <c r="D4353" t="s">
        <v>9</v>
      </c>
      <c r="E4353" t="s">
        <v>41</v>
      </c>
      <c r="F4353">
        <v>11</v>
      </c>
      <c r="G4353" s="1">
        <v>119000</v>
      </c>
      <c r="H4353" t="s">
        <v>20</v>
      </c>
      <c r="I4353" t="s">
        <v>23</v>
      </c>
    </row>
    <row r="4354" spans="1:9" x14ac:dyDescent="0.3">
      <c r="A4354">
        <v>4355</v>
      </c>
      <c r="B4354">
        <v>30</v>
      </c>
      <c r="C4354" t="s">
        <v>13</v>
      </c>
      <c r="D4354" t="s">
        <v>210</v>
      </c>
      <c r="E4354" t="s">
        <v>212</v>
      </c>
      <c r="F4354">
        <v>1</v>
      </c>
      <c r="G4354" s="1">
        <v>26000</v>
      </c>
      <c r="H4354" t="s">
        <v>11</v>
      </c>
      <c r="I4354" t="s">
        <v>44</v>
      </c>
    </row>
    <row r="4355" spans="1:9" x14ac:dyDescent="0.3">
      <c r="A4355">
        <v>4356</v>
      </c>
      <c r="B4355">
        <v>45</v>
      </c>
      <c r="C4355" t="s">
        <v>8</v>
      </c>
      <c r="D4355" t="s">
        <v>18</v>
      </c>
      <c r="E4355" t="s">
        <v>60</v>
      </c>
      <c r="F4355">
        <v>19</v>
      </c>
      <c r="G4355" s="1">
        <v>190000</v>
      </c>
      <c r="H4355" t="s">
        <v>32</v>
      </c>
      <c r="I4355" t="s">
        <v>23</v>
      </c>
    </row>
    <row r="4356" spans="1:9" x14ac:dyDescent="0.3">
      <c r="A4356">
        <v>4357</v>
      </c>
      <c r="B4356">
        <v>31</v>
      </c>
      <c r="C4356" t="s">
        <v>8</v>
      </c>
      <c r="D4356" t="s">
        <v>9</v>
      </c>
      <c r="E4356" t="s">
        <v>34</v>
      </c>
      <c r="F4356">
        <v>6</v>
      </c>
      <c r="G4356" s="1">
        <v>85000</v>
      </c>
      <c r="H4356" t="s">
        <v>20</v>
      </c>
      <c r="I4356" t="s">
        <v>56</v>
      </c>
    </row>
    <row r="4357" spans="1:9" x14ac:dyDescent="0.3">
      <c r="A4357">
        <v>4358</v>
      </c>
      <c r="B4357">
        <v>41</v>
      </c>
      <c r="C4357" t="s">
        <v>13</v>
      </c>
      <c r="D4357" t="s">
        <v>14</v>
      </c>
      <c r="E4357" t="s">
        <v>29</v>
      </c>
      <c r="F4357">
        <v>13</v>
      </c>
      <c r="G4357" s="1">
        <v>131000</v>
      </c>
      <c r="H4357" t="s">
        <v>32</v>
      </c>
      <c r="I4357" t="s">
        <v>23</v>
      </c>
    </row>
    <row r="4358" spans="1:9" x14ac:dyDescent="0.3">
      <c r="A4358">
        <v>4359</v>
      </c>
      <c r="B4358">
        <v>34</v>
      </c>
      <c r="C4358" t="s">
        <v>8</v>
      </c>
      <c r="D4358" t="s">
        <v>9</v>
      </c>
      <c r="E4358" t="s">
        <v>41</v>
      </c>
      <c r="F4358">
        <v>8</v>
      </c>
      <c r="G4358" s="1">
        <v>101000</v>
      </c>
      <c r="H4358" t="s">
        <v>16</v>
      </c>
      <c r="I4358" t="s">
        <v>39</v>
      </c>
    </row>
    <row r="4359" spans="1:9" x14ac:dyDescent="0.3">
      <c r="A4359">
        <v>4360</v>
      </c>
      <c r="B4359">
        <v>30</v>
      </c>
      <c r="C4359" t="s">
        <v>13</v>
      </c>
      <c r="D4359" t="s">
        <v>14</v>
      </c>
      <c r="E4359" t="s">
        <v>211</v>
      </c>
      <c r="F4359">
        <v>3</v>
      </c>
      <c r="G4359" s="1">
        <v>49000</v>
      </c>
      <c r="H4359" t="s">
        <v>16</v>
      </c>
      <c r="I4359" t="s">
        <v>17</v>
      </c>
    </row>
    <row r="4360" spans="1:9" x14ac:dyDescent="0.3">
      <c r="A4360">
        <v>4361</v>
      </c>
      <c r="B4360">
        <v>44</v>
      </c>
      <c r="C4360" t="s">
        <v>8</v>
      </c>
      <c r="D4360" t="s">
        <v>18</v>
      </c>
      <c r="E4360" t="s">
        <v>60</v>
      </c>
      <c r="F4360">
        <v>18</v>
      </c>
      <c r="G4360" s="1">
        <v>182000</v>
      </c>
      <c r="H4360" t="s">
        <v>27</v>
      </c>
      <c r="I4360" t="s">
        <v>30</v>
      </c>
    </row>
    <row r="4361" spans="1:9" x14ac:dyDescent="0.3">
      <c r="A4361">
        <v>4362</v>
      </c>
      <c r="B4361">
        <v>35</v>
      </c>
      <c r="C4361" t="s">
        <v>13</v>
      </c>
      <c r="D4361" t="s">
        <v>9</v>
      </c>
      <c r="E4361" t="s">
        <v>213</v>
      </c>
      <c r="F4361">
        <v>8</v>
      </c>
      <c r="G4361" s="1">
        <v>92000</v>
      </c>
      <c r="H4361" t="s">
        <v>32</v>
      </c>
      <c r="I4361" t="s">
        <v>12</v>
      </c>
    </row>
    <row r="4362" spans="1:9" x14ac:dyDescent="0.3">
      <c r="A4362">
        <v>4363</v>
      </c>
      <c r="B4362">
        <v>26</v>
      </c>
      <c r="C4362" t="s">
        <v>8</v>
      </c>
      <c r="D4362" t="s">
        <v>210</v>
      </c>
      <c r="E4362" t="s">
        <v>212</v>
      </c>
      <c r="F4362">
        <v>1</v>
      </c>
      <c r="G4362" s="1">
        <v>26000</v>
      </c>
      <c r="H4362" t="s">
        <v>20</v>
      </c>
      <c r="I4362" t="s">
        <v>56</v>
      </c>
    </row>
    <row r="4363" spans="1:9" x14ac:dyDescent="0.3">
      <c r="A4363">
        <v>4364</v>
      </c>
      <c r="B4363">
        <v>37</v>
      </c>
      <c r="C4363" t="s">
        <v>13</v>
      </c>
      <c r="D4363" t="s">
        <v>14</v>
      </c>
      <c r="E4363" t="s">
        <v>42</v>
      </c>
      <c r="F4363">
        <v>12</v>
      </c>
      <c r="G4363" s="1">
        <v>125000</v>
      </c>
      <c r="H4363" t="s">
        <v>27</v>
      </c>
      <c r="I4363" t="s">
        <v>12</v>
      </c>
    </row>
    <row r="4364" spans="1:9" x14ac:dyDescent="0.3">
      <c r="A4364">
        <v>4365</v>
      </c>
      <c r="B4364">
        <v>29</v>
      </c>
      <c r="C4364" t="s">
        <v>8</v>
      </c>
      <c r="D4364" t="s">
        <v>9</v>
      </c>
      <c r="E4364" t="s">
        <v>10</v>
      </c>
      <c r="F4364">
        <v>4</v>
      </c>
      <c r="G4364" s="1">
        <v>71000</v>
      </c>
      <c r="H4364" t="s">
        <v>16</v>
      </c>
      <c r="I4364" t="s">
        <v>23</v>
      </c>
    </row>
    <row r="4365" spans="1:9" x14ac:dyDescent="0.3">
      <c r="A4365">
        <v>4366</v>
      </c>
      <c r="B4365">
        <v>51</v>
      </c>
      <c r="C4365" t="s">
        <v>8</v>
      </c>
      <c r="D4365" t="s">
        <v>18</v>
      </c>
      <c r="E4365" t="s">
        <v>60</v>
      </c>
      <c r="F4365">
        <v>24</v>
      </c>
      <c r="G4365" s="1">
        <v>240000</v>
      </c>
      <c r="H4365" t="s">
        <v>20</v>
      </c>
      <c r="I4365" t="s">
        <v>12</v>
      </c>
    </row>
    <row r="4366" spans="1:9" x14ac:dyDescent="0.3">
      <c r="A4366">
        <v>4367</v>
      </c>
      <c r="B4366">
        <v>28</v>
      </c>
      <c r="C4366" t="s">
        <v>13</v>
      </c>
      <c r="D4366" t="s">
        <v>9</v>
      </c>
      <c r="E4366" t="s">
        <v>110</v>
      </c>
      <c r="F4366">
        <v>2</v>
      </c>
      <c r="G4366" s="1">
        <v>36000</v>
      </c>
      <c r="H4366" t="s">
        <v>20</v>
      </c>
      <c r="I4366" t="s">
        <v>12</v>
      </c>
    </row>
    <row r="4367" spans="1:9" x14ac:dyDescent="0.3">
      <c r="A4367">
        <v>4368</v>
      </c>
      <c r="B4367">
        <v>44</v>
      </c>
      <c r="C4367" t="s">
        <v>13</v>
      </c>
      <c r="D4367" t="s">
        <v>14</v>
      </c>
      <c r="E4367" t="s">
        <v>213</v>
      </c>
      <c r="F4367">
        <v>15</v>
      </c>
      <c r="G4367" s="1">
        <v>152000</v>
      </c>
      <c r="H4367" t="s">
        <v>27</v>
      </c>
      <c r="I4367" t="s">
        <v>28</v>
      </c>
    </row>
    <row r="4368" spans="1:9" x14ac:dyDescent="0.3">
      <c r="A4368">
        <v>4369</v>
      </c>
      <c r="B4368">
        <v>38</v>
      </c>
      <c r="C4368" t="s">
        <v>8</v>
      </c>
      <c r="D4368" t="s">
        <v>9</v>
      </c>
      <c r="E4368" t="s">
        <v>41</v>
      </c>
      <c r="F4368">
        <v>11</v>
      </c>
      <c r="G4368" s="1">
        <v>119000</v>
      </c>
      <c r="H4368" t="s">
        <v>27</v>
      </c>
      <c r="I4368" t="s">
        <v>30</v>
      </c>
    </row>
    <row r="4369" spans="1:9" x14ac:dyDescent="0.3">
      <c r="A4369">
        <v>4370</v>
      </c>
      <c r="B4369">
        <v>30</v>
      </c>
      <c r="C4369" t="s">
        <v>13</v>
      </c>
      <c r="D4369" t="s">
        <v>210</v>
      </c>
      <c r="E4369" t="s">
        <v>212</v>
      </c>
      <c r="F4369">
        <v>1</v>
      </c>
      <c r="G4369" s="1">
        <v>26000</v>
      </c>
      <c r="H4369" t="s">
        <v>27</v>
      </c>
      <c r="I4369" t="s">
        <v>12</v>
      </c>
    </row>
    <row r="4370" spans="1:9" x14ac:dyDescent="0.3">
      <c r="A4370">
        <v>4371</v>
      </c>
      <c r="B4370">
        <v>45</v>
      </c>
      <c r="C4370" t="s">
        <v>8</v>
      </c>
      <c r="D4370" t="s">
        <v>18</v>
      </c>
      <c r="E4370" t="s">
        <v>60</v>
      </c>
      <c r="F4370">
        <v>19</v>
      </c>
      <c r="G4370" s="1">
        <v>190000</v>
      </c>
      <c r="H4370" t="s">
        <v>16</v>
      </c>
      <c r="I4370" t="s">
        <v>17</v>
      </c>
    </row>
    <row r="4371" spans="1:9" x14ac:dyDescent="0.3">
      <c r="A4371">
        <v>4372</v>
      </c>
      <c r="B4371">
        <v>31</v>
      </c>
      <c r="C4371" t="s">
        <v>8</v>
      </c>
      <c r="D4371" t="s">
        <v>9</v>
      </c>
      <c r="E4371" t="s">
        <v>34</v>
      </c>
      <c r="F4371">
        <v>6</v>
      </c>
      <c r="G4371" s="1">
        <v>85000</v>
      </c>
      <c r="H4371" t="s">
        <v>32</v>
      </c>
      <c r="I4371" t="s">
        <v>23</v>
      </c>
    </row>
    <row r="4372" spans="1:9" x14ac:dyDescent="0.3">
      <c r="A4372">
        <v>4373</v>
      </c>
      <c r="B4372">
        <v>41</v>
      </c>
      <c r="C4372" t="s">
        <v>13</v>
      </c>
      <c r="D4372" t="s">
        <v>14</v>
      </c>
      <c r="E4372" t="s">
        <v>29</v>
      </c>
      <c r="F4372">
        <v>13</v>
      </c>
      <c r="G4372" s="1">
        <v>131000</v>
      </c>
      <c r="H4372" t="s">
        <v>11</v>
      </c>
      <c r="I4372" t="s">
        <v>35</v>
      </c>
    </row>
    <row r="4373" spans="1:9" x14ac:dyDescent="0.3">
      <c r="A4373">
        <v>4374</v>
      </c>
      <c r="B4373">
        <v>34</v>
      </c>
      <c r="C4373" t="s">
        <v>8</v>
      </c>
      <c r="D4373" t="s">
        <v>9</v>
      </c>
      <c r="E4373" t="s">
        <v>41</v>
      </c>
      <c r="F4373">
        <v>8</v>
      </c>
      <c r="G4373" s="1">
        <v>101000</v>
      </c>
      <c r="H4373" t="s">
        <v>20</v>
      </c>
      <c r="I4373" t="s">
        <v>56</v>
      </c>
    </row>
    <row r="4374" spans="1:9" x14ac:dyDescent="0.3">
      <c r="A4374">
        <v>4375</v>
      </c>
      <c r="B4374">
        <v>30</v>
      </c>
      <c r="C4374" t="s">
        <v>13</v>
      </c>
      <c r="D4374" t="s">
        <v>14</v>
      </c>
      <c r="E4374" t="s">
        <v>211</v>
      </c>
      <c r="F4374">
        <v>3</v>
      </c>
      <c r="G4374" s="1">
        <v>49000</v>
      </c>
      <c r="H4374" t="s">
        <v>11</v>
      </c>
      <c r="I4374" t="s">
        <v>44</v>
      </c>
    </row>
    <row r="4375" spans="1:9" x14ac:dyDescent="0.3">
      <c r="A4375">
        <v>4376</v>
      </c>
      <c r="B4375">
        <v>44</v>
      </c>
      <c r="C4375" t="s">
        <v>8</v>
      </c>
      <c r="D4375" t="s">
        <v>18</v>
      </c>
      <c r="E4375" t="s">
        <v>60</v>
      </c>
      <c r="F4375">
        <v>18</v>
      </c>
      <c r="G4375" s="1">
        <v>182000</v>
      </c>
      <c r="H4375" t="s">
        <v>20</v>
      </c>
      <c r="I4375" t="s">
        <v>56</v>
      </c>
    </row>
    <row r="4376" spans="1:9" x14ac:dyDescent="0.3">
      <c r="A4376">
        <v>4377</v>
      </c>
      <c r="B4376">
        <v>35</v>
      </c>
      <c r="C4376" t="s">
        <v>13</v>
      </c>
      <c r="D4376" t="s">
        <v>9</v>
      </c>
      <c r="E4376" t="s">
        <v>213</v>
      </c>
      <c r="F4376">
        <v>8</v>
      </c>
      <c r="G4376" s="1">
        <v>92000</v>
      </c>
      <c r="H4376" t="s">
        <v>32</v>
      </c>
      <c r="I4376" t="s">
        <v>33</v>
      </c>
    </row>
    <row r="4377" spans="1:9" x14ac:dyDescent="0.3">
      <c r="A4377">
        <v>4378</v>
      </c>
      <c r="B4377">
        <v>26</v>
      </c>
      <c r="C4377" t="s">
        <v>8</v>
      </c>
      <c r="D4377" t="s">
        <v>210</v>
      </c>
      <c r="E4377" t="s">
        <v>212</v>
      </c>
      <c r="F4377">
        <v>1</v>
      </c>
      <c r="G4377" s="1">
        <v>26000</v>
      </c>
      <c r="H4377" t="s">
        <v>11</v>
      </c>
      <c r="I4377" t="s">
        <v>12</v>
      </c>
    </row>
    <row r="4378" spans="1:9" x14ac:dyDescent="0.3">
      <c r="A4378">
        <v>4379</v>
      </c>
      <c r="B4378">
        <v>37</v>
      </c>
      <c r="C4378" t="s">
        <v>13</v>
      </c>
      <c r="D4378" t="s">
        <v>14</v>
      </c>
      <c r="E4378" t="s">
        <v>42</v>
      </c>
      <c r="F4378">
        <v>12</v>
      </c>
      <c r="G4378" s="1">
        <v>125000</v>
      </c>
      <c r="H4378" t="s">
        <v>27</v>
      </c>
      <c r="I4378" t="s">
        <v>12</v>
      </c>
    </row>
    <row r="4379" spans="1:9" x14ac:dyDescent="0.3">
      <c r="A4379">
        <v>4380</v>
      </c>
      <c r="B4379">
        <v>29</v>
      </c>
      <c r="C4379" t="s">
        <v>8</v>
      </c>
      <c r="D4379" t="s">
        <v>9</v>
      </c>
      <c r="E4379" t="s">
        <v>10</v>
      </c>
      <c r="F4379">
        <v>4</v>
      </c>
      <c r="G4379" s="1">
        <v>71000</v>
      </c>
      <c r="H4379" t="s">
        <v>20</v>
      </c>
      <c r="I4379" t="s">
        <v>23</v>
      </c>
    </row>
    <row r="4380" spans="1:9" x14ac:dyDescent="0.3">
      <c r="A4380">
        <v>4381</v>
      </c>
      <c r="B4380">
        <v>51</v>
      </c>
      <c r="C4380" t="s">
        <v>8</v>
      </c>
      <c r="D4380" t="s">
        <v>18</v>
      </c>
      <c r="E4380" t="s">
        <v>60</v>
      </c>
      <c r="F4380">
        <v>24</v>
      </c>
      <c r="G4380" s="1">
        <v>240000</v>
      </c>
      <c r="H4380" t="s">
        <v>20</v>
      </c>
      <c r="I4380" t="s">
        <v>23</v>
      </c>
    </row>
    <row r="4381" spans="1:9" x14ac:dyDescent="0.3">
      <c r="A4381">
        <v>4382</v>
      </c>
      <c r="B4381">
        <v>28</v>
      </c>
      <c r="C4381" t="s">
        <v>13</v>
      </c>
      <c r="D4381" t="s">
        <v>9</v>
      </c>
      <c r="E4381" t="s">
        <v>110</v>
      </c>
      <c r="F4381">
        <v>2</v>
      </c>
      <c r="G4381" s="1">
        <v>36000</v>
      </c>
      <c r="H4381" t="s">
        <v>20</v>
      </c>
      <c r="I4381" t="s">
        <v>12</v>
      </c>
    </row>
    <row r="4382" spans="1:9" x14ac:dyDescent="0.3">
      <c r="A4382">
        <v>4383</v>
      </c>
      <c r="B4382">
        <v>44</v>
      </c>
      <c r="C4382" t="s">
        <v>13</v>
      </c>
      <c r="D4382" t="s">
        <v>14</v>
      </c>
      <c r="E4382" t="s">
        <v>213</v>
      </c>
      <c r="F4382">
        <v>15</v>
      </c>
      <c r="G4382" s="1">
        <v>152000</v>
      </c>
      <c r="H4382" t="s">
        <v>11</v>
      </c>
      <c r="I4382" t="s">
        <v>35</v>
      </c>
    </row>
    <row r="4383" spans="1:9" x14ac:dyDescent="0.3">
      <c r="A4383">
        <v>4384</v>
      </c>
      <c r="B4383">
        <v>38</v>
      </c>
      <c r="C4383" t="s">
        <v>8</v>
      </c>
      <c r="D4383" t="s">
        <v>9</v>
      </c>
      <c r="E4383" t="s">
        <v>41</v>
      </c>
      <c r="F4383">
        <v>11</v>
      </c>
      <c r="G4383" s="1">
        <v>119000</v>
      </c>
      <c r="H4383" t="s">
        <v>32</v>
      </c>
      <c r="I4383" t="s">
        <v>23</v>
      </c>
    </row>
    <row r="4384" spans="1:9" x14ac:dyDescent="0.3">
      <c r="A4384">
        <v>4385</v>
      </c>
      <c r="B4384">
        <v>30</v>
      </c>
      <c r="C4384" t="s">
        <v>13</v>
      </c>
      <c r="D4384" t="s">
        <v>210</v>
      </c>
      <c r="E4384" t="s">
        <v>212</v>
      </c>
      <c r="F4384">
        <v>1</v>
      </c>
      <c r="G4384" s="1">
        <v>26000</v>
      </c>
      <c r="H4384" t="s">
        <v>27</v>
      </c>
      <c r="I4384" t="s">
        <v>30</v>
      </c>
    </row>
    <row r="4385" spans="1:9" x14ac:dyDescent="0.3">
      <c r="A4385">
        <v>4386</v>
      </c>
      <c r="B4385">
        <v>45</v>
      </c>
      <c r="C4385" t="s">
        <v>8</v>
      </c>
      <c r="D4385" t="s">
        <v>18</v>
      </c>
      <c r="E4385" t="s">
        <v>60</v>
      </c>
      <c r="F4385">
        <v>19</v>
      </c>
      <c r="G4385" s="1">
        <v>190000</v>
      </c>
      <c r="H4385" t="s">
        <v>32</v>
      </c>
      <c r="I4385" t="s">
        <v>12</v>
      </c>
    </row>
    <row r="4386" spans="1:9" x14ac:dyDescent="0.3">
      <c r="A4386">
        <v>4387</v>
      </c>
      <c r="B4386">
        <v>31</v>
      </c>
      <c r="C4386" t="s">
        <v>8</v>
      </c>
      <c r="D4386" t="s">
        <v>9</v>
      </c>
      <c r="E4386" t="s">
        <v>34</v>
      </c>
      <c r="F4386">
        <v>6</v>
      </c>
      <c r="G4386" s="1">
        <v>85000</v>
      </c>
      <c r="H4386" t="s">
        <v>11</v>
      </c>
      <c r="I4386" t="s">
        <v>35</v>
      </c>
    </row>
    <row r="4387" spans="1:9" x14ac:dyDescent="0.3">
      <c r="A4387">
        <v>4388</v>
      </c>
      <c r="B4387">
        <v>41</v>
      </c>
      <c r="C4387" t="s">
        <v>13</v>
      </c>
      <c r="D4387" t="s">
        <v>14</v>
      </c>
      <c r="E4387" t="s">
        <v>29</v>
      </c>
      <c r="F4387">
        <v>13</v>
      </c>
      <c r="G4387" s="1">
        <v>131000</v>
      </c>
      <c r="H4387" t="s">
        <v>27</v>
      </c>
      <c r="I4387" t="s">
        <v>28</v>
      </c>
    </row>
    <row r="4388" spans="1:9" x14ac:dyDescent="0.3">
      <c r="A4388">
        <v>4389</v>
      </c>
      <c r="B4388">
        <v>27</v>
      </c>
      <c r="C4388" t="s">
        <v>8</v>
      </c>
      <c r="D4388" t="s">
        <v>9</v>
      </c>
      <c r="E4388" t="s">
        <v>34</v>
      </c>
      <c r="F4388">
        <v>3</v>
      </c>
      <c r="G4388" s="1">
        <v>62000</v>
      </c>
      <c r="H4388" t="s">
        <v>20</v>
      </c>
      <c r="I4388" t="s">
        <v>12</v>
      </c>
    </row>
    <row r="4389" spans="1:9" x14ac:dyDescent="0.3">
      <c r="A4389">
        <v>4390</v>
      </c>
      <c r="B4389">
        <v>42</v>
      </c>
      <c r="C4389" t="s">
        <v>13</v>
      </c>
      <c r="D4389" t="s">
        <v>14</v>
      </c>
      <c r="E4389" t="s">
        <v>42</v>
      </c>
      <c r="F4389">
        <v>16</v>
      </c>
      <c r="G4389" s="1">
        <v>137000</v>
      </c>
      <c r="H4389" t="s">
        <v>16</v>
      </c>
      <c r="I4389" t="s">
        <v>23</v>
      </c>
    </row>
    <row r="4390" spans="1:9" x14ac:dyDescent="0.3">
      <c r="A4390">
        <v>4391</v>
      </c>
      <c r="B4390">
        <v>35</v>
      </c>
      <c r="C4390" t="s">
        <v>8</v>
      </c>
      <c r="D4390" t="s">
        <v>18</v>
      </c>
      <c r="E4390" t="s">
        <v>60</v>
      </c>
      <c r="F4390">
        <v>9</v>
      </c>
      <c r="G4390" s="1">
        <v>112000</v>
      </c>
      <c r="H4390" t="s">
        <v>11</v>
      </c>
      <c r="I4390" t="s">
        <v>35</v>
      </c>
    </row>
    <row r="4391" spans="1:9" x14ac:dyDescent="0.3">
      <c r="A4391">
        <v>4392</v>
      </c>
      <c r="B4391">
        <v>29</v>
      </c>
      <c r="C4391" t="s">
        <v>13</v>
      </c>
      <c r="D4391" t="s">
        <v>9</v>
      </c>
      <c r="E4391" t="s">
        <v>211</v>
      </c>
      <c r="F4391">
        <v>2</v>
      </c>
      <c r="G4391" s="1">
        <v>45000</v>
      </c>
      <c r="H4391" t="s">
        <v>16</v>
      </c>
      <c r="I4391" t="s">
        <v>12</v>
      </c>
    </row>
    <row r="4392" spans="1:9" x14ac:dyDescent="0.3">
      <c r="A4392">
        <v>4393</v>
      </c>
      <c r="B4392">
        <v>33</v>
      </c>
      <c r="C4392" t="s">
        <v>8</v>
      </c>
      <c r="D4392" t="s">
        <v>210</v>
      </c>
      <c r="E4392" t="s">
        <v>212</v>
      </c>
      <c r="F4392">
        <v>1</v>
      </c>
      <c r="G4392" s="1">
        <v>25000</v>
      </c>
      <c r="H4392" t="s">
        <v>16</v>
      </c>
      <c r="I4392" t="s">
        <v>17</v>
      </c>
    </row>
    <row r="4393" spans="1:9" x14ac:dyDescent="0.3">
      <c r="A4393">
        <v>4394</v>
      </c>
      <c r="B4393">
        <v>36</v>
      </c>
      <c r="C4393" t="s">
        <v>13</v>
      </c>
      <c r="D4393" t="s">
        <v>9</v>
      </c>
      <c r="E4393" t="s">
        <v>41</v>
      </c>
      <c r="F4393">
        <v>7</v>
      </c>
      <c r="G4393" s="1">
        <v>91000</v>
      </c>
      <c r="H4393" t="s">
        <v>16</v>
      </c>
      <c r="I4393" t="s">
        <v>12</v>
      </c>
    </row>
    <row r="4394" spans="1:9" x14ac:dyDescent="0.3">
      <c r="A4394">
        <v>4395</v>
      </c>
      <c r="B4394">
        <v>43</v>
      </c>
      <c r="C4394" t="s">
        <v>8</v>
      </c>
      <c r="D4394" t="s">
        <v>18</v>
      </c>
      <c r="E4394" t="s">
        <v>60</v>
      </c>
      <c r="F4394">
        <v>17</v>
      </c>
      <c r="G4394" s="1">
        <v>179000</v>
      </c>
      <c r="H4394" t="s">
        <v>11</v>
      </c>
      <c r="I4394" t="s">
        <v>23</v>
      </c>
    </row>
    <row r="4395" spans="1:9" x14ac:dyDescent="0.3">
      <c r="A4395">
        <v>4396</v>
      </c>
      <c r="B4395">
        <v>31</v>
      </c>
      <c r="C4395" t="s">
        <v>13</v>
      </c>
      <c r="D4395" t="s">
        <v>9</v>
      </c>
      <c r="E4395" t="s">
        <v>10</v>
      </c>
      <c r="F4395">
        <v>5</v>
      </c>
      <c r="G4395" s="1">
        <v>74000</v>
      </c>
      <c r="H4395" t="s">
        <v>20</v>
      </c>
      <c r="I4395" t="s">
        <v>12</v>
      </c>
    </row>
    <row r="4396" spans="1:9" x14ac:dyDescent="0.3">
      <c r="A4396">
        <v>4397</v>
      </c>
      <c r="B4396">
        <v>49</v>
      </c>
      <c r="C4396" t="s">
        <v>8</v>
      </c>
      <c r="D4396" t="s">
        <v>14</v>
      </c>
      <c r="E4396" t="s">
        <v>42</v>
      </c>
      <c r="F4396">
        <v>23</v>
      </c>
      <c r="G4396" s="1">
        <v>228000</v>
      </c>
      <c r="H4396" t="s">
        <v>20</v>
      </c>
      <c r="I4396" t="s">
        <v>12</v>
      </c>
    </row>
    <row r="4397" spans="1:9" x14ac:dyDescent="0.3">
      <c r="A4397">
        <v>4398</v>
      </c>
      <c r="B4397">
        <v>28</v>
      </c>
      <c r="C4397" t="s">
        <v>13</v>
      </c>
      <c r="D4397" t="s">
        <v>9</v>
      </c>
      <c r="E4397" t="s">
        <v>110</v>
      </c>
      <c r="F4397">
        <v>2</v>
      </c>
      <c r="G4397" s="1">
        <v>37000</v>
      </c>
      <c r="H4397" t="s">
        <v>32</v>
      </c>
      <c r="I4397" t="s">
        <v>23</v>
      </c>
    </row>
    <row r="4398" spans="1:9" x14ac:dyDescent="0.3">
      <c r="A4398">
        <v>4399</v>
      </c>
      <c r="B4398">
        <v>45</v>
      </c>
      <c r="C4398" t="s">
        <v>13</v>
      </c>
      <c r="D4398" t="s">
        <v>18</v>
      </c>
      <c r="E4398" t="s">
        <v>60</v>
      </c>
      <c r="F4398">
        <v>19</v>
      </c>
      <c r="G4398" s="1">
        <v>193000</v>
      </c>
      <c r="H4398" t="s">
        <v>11</v>
      </c>
      <c r="I4398" t="s">
        <v>23</v>
      </c>
    </row>
    <row r="4399" spans="1:9" x14ac:dyDescent="0.3">
      <c r="A4399">
        <v>4400</v>
      </c>
      <c r="B4399">
        <v>38</v>
      </c>
      <c r="C4399" t="s">
        <v>8</v>
      </c>
      <c r="D4399" t="s">
        <v>9</v>
      </c>
      <c r="E4399" t="s">
        <v>41</v>
      </c>
      <c r="F4399">
        <v>11</v>
      </c>
      <c r="G4399" s="1">
        <v>119000</v>
      </c>
      <c r="H4399" t="s">
        <v>20</v>
      </c>
      <c r="I4399" t="s">
        <v>56</v>
      </c>
    </row>
    <row r="4400" spans="1:9" x14ac:dyDescent="0.3">
      <c r="A4400">
        <v>4401</v>
      </c>
      <c r="B4400">
        <v>30</v>
      </c>
      <c r="C4400" t="s">
        <v>13</v>
      </c>
      <c r="D4400" t="s">
        <v>210</v>
      </c>
      <c r="E4400" t="s">
        <v>212</v>
      </c>
      <c r="F4400">
        <v>1</v>
      </c>
      <c r="G4400" s="1">
        <v>25000</v>
      </c>
      <c r="H4400" t="s">
        <v>20</v>
      </c>
      <c r="I4400" t="s">
        <v>56</v>
      </c>
    </row>
    <row r="4401" spans="1:9" x14ac:dyDescent="0.3">
      <c r="A4401">
        <v>4402</v>
      </c>
      <c r="B4401">
        <v>45</v>
      </c>
      <c r="C4401" t="s">
        <v>8</v>
      </c>
      <c r="D4401" t="s">
        <v>14</v>
      </c>
      <c r="E4401" t="s">
        <v>42</v>
      </c>
      <c r="F4401">
        <v>20</v>
      </c>
      <c r="G4401" s="1">
        <v>204000</v>
      </c>
      <c r="H4401" t="s">
        <v>32</v>
      </c>
      <c r="I4401" t="s">
        <v>12</v>
      </c>
    </row>
    <row r="4402" spans="1:9" x14ac:dyDescent="0.3">
      <c r="A4402">
        <v>4403</v>
      </c>
      <c r="B4402">
        <v>27</v>
      </c>
      <c r="C4402" t="s">
        <v>13</v>
      </c>
      <c r="D4402" t="s">
        <v>9</v>
      </c>
      <c r="E4402" t="s">
        <v>34</v>
      </c>
      <c r="F4402">
        <v>3</v>
      </c>
      <c r="G4402" s="1">
        <v>61000</v>
      </c>
      <c r="H4402" t="s">
        <v>11</v>
      </c>
      <c r="I4402" t="s">
        <v>44</v>
      </c>
    </row>
    <row r="4403" spans="1:9" x14ac:dyDescent="0.3">
      <c r="A4403">
        <v>4404</v>
      </c>
      <c r="B4403">
        <v>41</v>
      </c>
      <c r="C4403" t="s">
        <v>8</v>
      </c>
      <c r="D4403" t="s">
        <v>18</v>
      </c>
      <c r="E4403" t="s">
        <v>60</v>
      </c>
      <c r="F4403">
        <v>15</v>
      </c>
      <c r="G4403" s="1">
        <v>157000</v>
      </c>
      <c r="H4403" t="s">
        <v>20</v>
      </c>
      <c r="I4403" t="s">
        <v>23</v>
      </c>
    </row>
    <row r="4404" spans="1:9" x14ac:dyDescent="0.3">
      <c r="A4404">
        <v>4405</v>
      </c>
      <c r="B4404">
        <v>35</v>
      </c>
      <c r="C4404" t="s">
        <v>13</v>
      </c>
      <c r="D4404" t="s">
        <v>14</v>
      </c>
      <c r="E4404" t="s">
        <v>213</v>
      </c>
      <c r="F4404">
        <v>8</v>
      </c>
      <c r="G4404" s="1">
        <v>92000</v>
      </c>
      <c r="H4404" t="s">
        <v>32</v>
      </c>
      <c r="I4404" t="s">
        <v>33</v>
      </c>
    </row>
    <row r="4405" spans="1:9" x14ac:dyDescent="0.3">
      <c r="A4405">
        <v>4406</v>
      </c>
      <c r="B4405">
        <v>26</v>
      </c>
      <c r="C4405" t="s">
        <v>8</v>
      </c>
      <c r="D4405" t="s">
        <v>9</v>
      </c>
      <c r="E4405" t="s">
        <v>10</v>
      </c>
      <c r="F4405">
        <v>1</v>
      </c>
      <c r="G4405" s="1">
        <v>52000</v>
      </c>
      <c r="H4405" t="s">
        <v>16</v>
      </c>
      <c r="I4405" t="s">
        <v>12</v>
      </c>
    </row>
    <row r="4406" spans="1:9" x14ac:dyDescent="0.3">
      <c r="A4406">
        <v>4407</v>
      </c>
      <c r="B4406">
        <v>30</v>
      </c>
      <c r="C4406" t="s">
        <v>13</v>
      </c>
      <c r="D4406" t="s">
        <v>9</v>
      </c>
      <c r="E4406" t="s">
        <v>29</v>
      </c>
      <c r="F4406">
        <v>4</v>
      </c>
      <c r="G4406" s="1">
        <v>58000</v>
      </c>
      <c r="H4406" t="s">
        <v>16</v>
      </c>
      <c r="I4406" t="s">
        <v>39</v>
      </c>
    </row>
    <row r="4407" spans="1:9" x14ac:dyDescent="0.3">
      <c r="A4407">
        <v>4408</v>
      </c>
      <c r="B4407">
        <v>48</v>
      </c>
      <c r="C4407" t="s">
        <v>8</v>
      </c>
      <c r="D4407" t="s">
        <v>18</v>
      </c>
      <c r="E4407" t="s">
        <v>60</v>
      </c>
      <c r="F4407">
        <v>22</v>
      </c>
      <c r="G4407" s="1">
        <v>219000</v>
      </c>
      <c r="H4407" t="s">
        <v>20</v>
      </c>
      <c r="I4407" t="s">
        <v>23</v>
      </c>
    </row>
    <row r="4408" spans="1:9" x14ac:dyDescent="0.3">
      <c r="A4408">
        <v>4409</v>
      </c>
      <c r="B4408">
        <v>32</v>
      </c>
      <c r="C4408" t="s">
        <v>13</v>
      </c>
      <c r="D4408" t="s">
        <v>14</v>
      </c>
      <c r="E4408" t="s">
        <v>42</v>
      </c>
      <c r="F4408">
        <v>6</v>
      </c>
      <c r="G4408" s="1">
        <v>77000</v>
      </c>
      <c r="H4408" t="s">
        <v>20</v>
      </c>
      <c r="I4408" t="s">
        <v>56</v>
      </c>
    </row>
    <row r="4409" spans="1:9" x14ac:dyDescent="0.3">
      <c r="A4409">
        <v>4410</v>
      </c>
      <c r="B4409">
        <v>34</v>
      </c>
      <c r="C4409" t="s">
        <v>8</v>
      </c>
      <c r="D4409" t="s">
        <v>9</v>
      </c>
      <c r="E4409" t="s">
        <v>41</v>
      </c>
      <c r="F4409">
        <v>8</v>
      </c>
      <c r="G4409" s="1">
        <v>104000</v>
      </c>
      <c r="H4409" t="s">
        <v>32</v>
      </c>
      <c r="I4409" t="s">
        <v>12</v>
      </c>
    </row>
    <row r="4410" spans="1:9" x14ac:dyDescent="0.3">
      <c r="A4410">
        <v>4411</v>
      </c>
      <c r="B4410">
        <v>31</v>
      </c>
      <c r="C4410" t="s">
        <v>13</v>
      </c>
      <c r="D4410" t="s">
        <v>210</v>
      </c>
      <c r="E4410" t="s">
        <v>212</v>
      </c>
      <c r="F4410">
        <v>1</v>
      </c>
      <c r="G4410" s="1">
        <v>25000</v>
      </c>
      <c r="H4410" t="s">
        <v>20</v>
      </c>
      <c r="I4410" t="s">
        <v>23</v>
      </c>
    </row>
    <row r="4411" spans="1:9" x14ac:dyDescent="0.3">
      <c r="A4411">
        <v>4412</v>
      </c>
      <c r="B4411">
        <v>45</v>
      </c>
      <c r="C4411" t="s">
        <v>8</v>
      </c>
      <c r="D4411" t="s">
        <v>14</v>
      </c>
      <c r="E4411" t="s">
        <v>42</v>
      </c>
      <c r="F4411">
        <v>20</v>
      </c>
      <c r="G4411" s="1">
        <v>204000</v>
      </c>
      <c r="H4411" t="s">
        <v>11</v>
      </c>
      <c r="I4411" t="s">
        <v>12</v>
      </c>
    </row>
    <row r="4412" spans="1:9" x14ac:dyDescent="0.3">
      <c r="A4412">
        <v>4413</v>
      </c>
      <c r="B4412">
        <v>28</v>
      </c>
      <c r="C4412" t="s">
        <v>13</v>
      </c>
      <c r="D4412" t="s">
        <v>9</v>
      </c>
      <c r="E4412" t="s">
        <v>110</v>
      </c>
      <c r="F4412">
        <v>2</v>
      </c>
      <c r="G4412" s="1">
        <v>37000</v>
      </c>
      <c r="H4412" t="s">
        <v>16</v>
      </c>
      <c r="I4412" t="s">
        <v>39</v>
      </c>
    </row>
    <row r="4413" spans="1:9" x14ac:dyDescent="0.3">
      <c r="A4413">
        <v>4414</v>
      </c>
      <c r="B4413">
        <v>44</v>
      </c>
      <c r="C4413" t="s">
        <v>13</v>
      </c>
      <c r="D4413" t="s">
        <v>18</v>
      </c>
      <c r="E4413" t="s">
        <v>60</v>
      </c>
      <c r="F4413">
        <v>18</v>
      </c>
      <c r="G4413" s="1">
        <v>183000</v>
      </c>
      <c r="H4413" t="s">
        <v>20</v>
      </c>
      <c r="I4413" t="s">
        <v>23</v>
      </c>
    </row>
    <row r="4414" spans="1:9" x14ac:dyDescent="0.3">
      <c r="A4414">
        <v>4415</v>
      </c>
      <c r="B4414">
        <v>38</v>
      </c>
      <c r="C4414" t="s">
        <v>8</v>
      </c>
      <c r="D4414" t="s">
        <v>9</v>
      </c>
      <c r="E4414" t="s">
        <v>41</v>
      </c>
      <c r="F4414">
        <v>11</v>
      </c>
      <c r="G4414" s="1">
        <v>119000</v>
      </c>
      <c r="H4414" t="s">
        <v>32</v>
      </c>
      <c r="I4414" t="s">
        <v>33</v>
      </c>
    </row>
    <row r="4415" spans="1:9" x14ac:dyDescent="0.3">
      <c r="A4415">
        <v>4416</v>
      </c>
      <c r="B4415">
        <v>30</v>
      </c>
      <c r="C4415" t="s">
        <v>13</v>
      </c>
      <c r="D4415" t="s">
        <v>210</v>
      </c>
      <c r="E4415" t="s">
        <v>212</v>
      </c>
      <c r="F4415">
        <v>1</v>
      </c>
      <c r="G4415" s="1">
        <v>25000</v>
      </c>
      <c r="H4415" t="s">
        <v>11</v>
      </c>
      <c r="I4415" t="s">
        <v>44</v>
      </c>
    </row>
    <row r="4416" spans="1:9" x14ac:dyDescent="0.3">
      <c r="A4416">
        <v>4417</v>
      </c>
      <c r="B4416">
        <v>45</v>
      </c>
      <c r="C4416" t="s">
        <v>8</v>
      </c>
      <c r="D4416" t="s">
        <v>14</v>
      </c>
      <c r="E4416" t="s">
        <v>42</v>
      </c>
      <c r="F4416">
        <v>20</v>
      </c>
      <c r="G4416" s="1">
        <v>204000</v>
      </c>
      <c r="H4416" t="s">
        <v>11</v>
      </c>
      <c r="I4416" t="s">
        <v>44</v>
      </c>
    </row>
    <row r="4417" spans="1:9" x14ac:dyDescent="0.3">
      <c r="A4417">
        <v>4418</v>
      </c>
      <c r="B4417">
        <v>27</v>
      </c>
      <c r="C4417" t="s">
        <v>13</v>
      </c>
      <c r="D4417" t="s">
        <v>9</v>
      </c>
      <c r="E4417" t="s">
        <v>34</v>
      </c>
      <c r="F4417">
        <v>3</v>
      </c>
      <c r="G4417" s="1">
        <v>61000</v>
      </c>
      <c r="H4417" t="s">
        <v>27</v>
      </c>
      <c r="I4417" t="s">
        <v>28</v>
      </c>
    </row>
    <row r="4418" spans="1:9" x14ac:dyDescent="0.3">
      <c r="A4418">
        <v>4419</v>
      </c>
      <c r="B4418">
        <v>41</v>
      </c>
      <c r="C4418" t="s">
        <v>8</v>
      </c>
      <c r="D4418" t="s">
        <v>18</v>
      </c>
      <c r="E4418" t="s">
        <v>60</v>
      </c>
      <c r="F4418">
        <v>15</v>
      </c>
      <c r="G4418" s="1">
        <v>157000</v>
      </c>
      <c r="H4418" t="s">
        <v>32</v>
      </c>
      <c r="I4418" t="s">
        <v>33</v>
      </c>
    </row>
    <row r="4419" spans="1:9" x14ac:dyDescent="0.3">
      <c r="A4419">
        <v>4420</v>
      </c>
      <c r="B4419">
        <v>35</v>
      </c>
      <c r="C4419" t="s">
        <v>13</v>
      </c>
      <c r="D4419" t="s">
        <v>14</v>
      </c>
      <c r="E4419" t="s">
        <v>213</v>
      </c>
      <c r="F4419">
        <v>8</v>
      </c>
      <c r="G4419" s="1">
        <v>92000</v>
      </c>
      <c r="H4419" t="s">
        <v>16</v>
      </c>
      <c r="I4419" t="s">
        <v>12</v>
      </c>
    </row>
    <row r="4420" spans="1:9" x14ac:dyDescent="0.3">
      <c r="A4420">
        <v>4421</v>
      </c>
      <c r="B4420">
        <v>26</v>
      </c>
      <c r="C4420" t="s">
        <v>8</v>
      </c>
      <c r="D4420" t="s">
        <v>9</v>
      </c>
      <c r="E4420" t="s">
        <v>10</v>
      </c>
      <c r="F4420">
        <v>1</v>
      </c>
      <c r="G4420" s="1">
        <v>52000</v>
      </c>
      <c r="H4420" t="s">
        <v>32</v>
      </c>
      <c r="I4420" t="s">
        <v>23</v>
      </c>
    </row>
    <row r="4421" spans="1:9" x14ac:dyDescent="0.3">
      <c r="A4421">
        <v>4422</v>
      </c>
      <c r="B4421">
        <v>30</v>
      </c>
      <c r="C4421" t="s">
        <v>13</v>
      </c>
      <c r="D4421" t="s">
        <v>9</v>
      </c>
      <c r="E4421" t="s">
        <v>29</v>
      </c>
      <c r="F4421">
        <v>4</v>
      </c>
      <c r="G4421" s="1">
        <v>58000</v>
      </c>
      <c r="H4421" t="s">
        <v>20</v>
      </c>
      <c r="I4421" t="s">
        <v>56</v>
      </c>
    </row>
    <row r="4422" spans="1:9" x14ac:dyDescent="0.3">
      <c r="A4422">
        <v>4423</v>
      </c>
      <c r="B4422">
        <v>48</v>
      </c>
      <c r="C4422" t="s">
        <v>8</v>
      </c>
      <c r="D4422" t="s">
        <v>18</v>
      </c>
      <c r="E4422" t="s">
        <v>60</v>
      </c>
      <c r="F4422">
        <v>22</v>
      </c>
      <c r="G4422" s="1">
        <v>219000</v>
      </c>
      <c r="H4422" t="s">
        <v>11</v>
      </c>
      <c r="I4422" t="s">
        <v>44</v>
      </c>
    </row>
    <row r="4423" spans="1:9" x14ac:dyDescent="0.3">
      <c r="A4423">
        <v>4424</v>
      </c>
      <c r="B4423">
        <v>32</v>
      </c>
      <c r="C4423" t="s">
        <v>13</v>
      </c>
      <c r="D4423" t="s">
        <v>14</v>
      </c>
      <c r="E4423" t="s">
        <v>42</v>
      </c>
      <c r="F4423">
        <v>6</v>
      </c>
      <c r="G4423" s="1">
        <v>77000</v>
      </c>
      <c r="H4423" t="s">
        <v>32</v>
      </c>
      <c r="I4423" t="s">
        <v>12</v>
      </c>
    </row>
    <row r="4424" spans="1:9" x14ac:dyDescent="0.3">
      <c r="A4424">
        <v>4425</v>
      </c>
      <c r="B4424">
        <v>34</v>
      </c>
      <c r="C4424" t="s">
        <v>8</v>
      </c>
      <c r="D4424" t="s">
        <v>9</v>
      </c>
      <c r="E4424" t="s">
        <v>41</v>
      </c>
      <c r="F4424">
        <v>8</v>
      </c>
      <c r="G4424" s="1">
        <v>104000</v>
      </c>
      <c r="H4424" t="s">
        <v>16</v>
      </c>
      <c r="I4424" t="s">
        <v>12</v>
      </c>
    </row>
    <row r="4425" spans="1:9" x14ac:dyDescent="0.3">
      <c r="A4425">
        <v>4426</v>
      </c>
      <c r="B4425">
        <v>31</v>
      </c>
      <c r="C4425" t="s">
        <v>13</v>
      </c>
      <c r="D4425" t="s">
        <v>210</v>
      </c>
      <c r="E4425" t="s">
        <v>212</v>
      </c>
      <c r="F4425">
        <v>1</v>
      </c>
      <c r="G4425" s="1">
        <v>25000</v>
      </c>
      <c r="H4425" t="s">
        <v>11</v>
      </c>
      <c r="I4425" t="s">
        <v>12</v>
      </c>
    </row>
    <row r="4426" spans="1:9" x14ac:dyDescent="0.3">
      <c r="A4426">
        <v>4427</v>
      </c>
      <c r="B4426">
        <v>45</v>
      </c>
      <c r="C4426" t="s">
        <v>8</v>
      </c>
      <c r="D4426" t="s">
        <v>14</v>
      </c>
      <c r="E4426" t="s">
        <v>42</v>
      </c>
      <c r="F4426">
        <v>20</v>
      </c>
      <c r="G4426" s="1">
        <v>204000</v>
      </c>
      <c r="H4426" t="s">
        <v>16</v>
      </c>
      <c r="I4426" t="s">
        <v>12</v>
      </c>
    </row>
    <row r="4427" spans="1:9" x14ac:dyDescent="0.3">
      <c r="A4427">
        <v>4428</v>
      </c>
      <c r="B4427">
        <v>28</v>
      </c>
      <c r="C4427" t="s">
        <v>13</v>
      </c>
      <c r="D4427" t="s">
        <v>9</v>
      </c>
      <c r="E4427" t="s">
        <v>110</v>
      </c>
      <c r="F4427">
        <v>2</v>
      </c>
      <c r="G4427" s="1">
        <v>37000</v>
      </c>
      <c r="H4427" t="s">
        <v>20</v>
      </c>
      <c r="I4427" t="s">
        <v>12</v>
      </c>
    </row>
    <row r="4428" spans="1:9" x14ac:dyDescent="0.3">
      <c r="A4428">
        <v>4429</v>
      </c>
      <c r="B4428">
        <v>44</v>
      </c>
      <c r="C4428" t="s">
        <v>13</v>
      </c>
      <c r="D4428" t="s">
        <v>18</v>
      </c>
      <c r="E4428" t="s">
        <v>60</v>
      </c>
      <c r="F4428">
        <v>18</v>
      </c>
      <c r="G4428" s="1">
        <v>183000</v>
      </c>
      <c r="H4428" t="s">
        <v>32</v>
      </c>
      <c r="I4428" t="s">
        <v>12</v>
      </c>
    </row>
    <row r="4429" spans="1:9" x14ac:dyDescent="0.3">
      <c r="A4429">
        <v>4430</v>
      </c>
      <c r="B4429">
        <v>38</v>
      </c>
      <c r="C4429" t="s">
        <v>8</v>
      </c>
      <c r="D4429" t="s">
        <v>9</v>
      </c>
      <c r="E4429" t="s">
        <v>41</v>
      </c>
      <c r="F4429">
        <v>11</v>
      </c>
      <c r="G4429" s="1">
        <v>119000</v>
      </c>
      <c r="H4429" t="s">
        <v>11</v>
      </c>
      <c r="I4429" t="s">
        <v>35</v>
      </c>
    </row>
    <row r="4430" spans="1:9" x14ac:dyDescent="0.3">
      <c r="A4430">
        <v>4431</v>
      </c>
      <c r="B4430">
        <v>30</v>
      </c>
      <c r="C4430" t="s">
        <v>13</v>
      </c>
      <c r="D4430" t="s">
        <v>210</v>
      </c>
      <c r="E4430" t="s">
        <v>212</v>
      </c>
      <c r="F4430">
        <v>1</v>
      </c>
      <c r="G4430" s="1">
        <v>25000</v>
      </c>
      <c r="H4430" t="s">
        <v>20</v>
      </c>
      <c r="I4430" t="s">
        <v>23</v>
      </c>
    </row>
    <row r="4431" spans="1:9" x14ac:dyDescent="0.3">
      <c r="A4431">
        <v>4432</v>
      </c>
      <c r="B4431">
        <v>45</v>
      </c>
      <c r="C4431" t="s">
        <v>8</v>
      </c>
      <c r="D4431" t="s">
        <v>14</v>
      </c>
      <c r="E4431" t="s">
        <v>42</v>
      </c>
      <c r="F4431">
        <v>20</v>
      </c>
      <c r="G4431" s="1">
        <v>204000</v>
      </c>
      <c r="H4431" t="s">
        <v>27</v>
      </c>
      <c r="I4431" t="s">
        <v>28</v>
      </c>
    </row>
    <row r="4432" spans="1:9" x14ac:dyDescent="0.3">
      <c r="A4432">
        <v>4433</v>
      </c>
      <c r="B4432">
        <v>27</v>
      </c>
      <c r="C4432" t="s">
        <v>13</v>
      </c>
      <c r="D4432" t="s">
        <v>9</v>
      </c>
      <c r="E4432" t="s">
        <v>34</v>
      </c>
      <c r="F4432">
        <v>3</v>
      </c>
      <c r="G4432" s="1">
        <v>61000</v>
      </c>
      <c r="H4432" t="s">
        <v>16</v>
      </c>
      <c r="I4432" t="s">
        <v>23</v>
      </c>
    </row>
    <row r="4433" spans="1:9" x14ac:dyDescent="0.3">
      <c r="A4433">
        <v>4434</v>
      </c>
      <c r="B4433">
        <v>41</v>
      </c>
      <c r="C4433" t="s">
        <v>8</v>
      </c>
      <c r="D4433" t="s">
        <v>18</v>
      </c>
      <c r="E4433" t="s">
        <v>60</v>
      </c>
      <c r="F4433">
        <v>15</v>
      </c>
      <c r="G4433" s="1">
        <v>157000</v>
      </c>
      <c r="H4433" t="s">
        <v>20</v>
      </c>
      <c r="I4433" t="s">
        <v>12</v>
      </c>
    </row>
    <row r="4434" spans="1:9" x14ac:dyDescent="0.3">
      <c r="A4434">
        <v>4435</v>
      </c>
      <c r="B4434">
        <v>35</v>
      </c>
      <c r="C4434" t="s">
        <v>13</v>
      </c>
      <c r="D4434" t="s">
        <v>14</v>
      </c>
      <c r="E4434" t="s">
        <v>213</v>
      </c>
      <c r="F4434">
        <v>8</v>
      </c>
      <c r="G4434" s="1">
        <v>92000</v>
      </c>
      <c r="H4434" t="s">
        <v>27</v>
      </c>
      <c r="I4434" t="s">
        <v>28</v>
      </c>
    </row>
    <row r="4435" spans="1:9" x14ac:dyDescent="0.3">
      <c r="A4435">
        <v>4436</v>
      </c>
      <c r="B4435">
        <v>26</v>
      </c>
      <c r="C4435" t="s">
        <v>8</v>
      </c>
      <c r="D4435" t="s">
        <v>9</v>
      </c>
      <c r="E4435" t="s">
        <v>10</v>
      </c>
      <c r="F4435">
        <v>1</v>
      </c>
      <c r="G4435" s="1">
        <v>52000</v>
      </c>
      <c r="H4435" t="s">
        <v>27</v>
      </c>
      <c r="I4435" t="s">
        <v>28</v>
      </c>
    </row>
    <row r="4436" spans="1:9" x14ac:dyDescent="0.3">
      <c r="A4436">
        <v>4437</v>
      </c>
      <c r="B4436">
        <v>30</v>
      </c>
      <c r="C4436" t="s">
        <v>13</v>
      </c>
      <c r="D4436" t="s">
        <v>9</v>
      </c>
      <c r="E4436" t="s">
        <v>29</v>
      </c>
      <c r="F4436">
        <v>4</v>
      </c>
      <c r="G4436" s="1">
        <v>58000</v>
      </c>
      <c r="H4436" t="s">
        <v>16</v>
      </c>
      <c r="I4436" t="s">
        <v>17</v>
      </c>
    </row>
    <row r="4437" spans="1:9" x14ac:dyDescent="0.3">
      <c r="A4437">
        <v>4438</v>
      </c>
      <c r="B4437">
        <v>48</v>
      </c>
      <c r="C4437" t="s">
        <v>8</v>
      </c>
      <c r="D4437" t="s">
        <v>18</v>
      </c>
      <c r="E4437" t="s">
        <v>60</v>
      </c>
      <c r="F4437">
        <v>22</v>
      </c>
      <c r="G4437" s="1">
        <v>219000</v>
      </c>
      <c r="H4437" t="s">
        <v>32</v>
      </c>
      <c r="I4437" t="s">
        <v>33</v>
      </c>
    </row>
    <row r="4438" spans="1:9" x14ac:dyDescent="0.3">
      <c r="A4438">
        <v>4439</v>
      </c>
      <c r="B4438">
        <v>32</v>
      </c>
      <c r="C4438" t="s">
        <v>13</v>
      </c>
      <c r="D4438" t="s">
        <v>14</v>
      </c>
      <c r="E4438" t="s">
        <v>42</v>
      </c>
      <c r="F4438">
        <v>6</v>
      </c>
      <c r="G4438" s="1">
        <v>77000</v>
      </c>
      <c r="H4438" t="s">
        <v>11</v>
      </c>
      <c r="I4438" t="s">
        <v>12</v>
      </c>
    </row>
    <row r="4439" spans="1:9" x14ac:dyDescent="0.3">
      <c r="A4439">
        <v>4440</v>
      </c>
      <c r="B4439">
        <v>34</v>
      </c>
      <c r="C4439" t="s">
        <v>8</v>
      </c>
      <c r="D4439" t="s">
        <v>9</v>
      </c>
      <c r="E4439" t="s">
        <v>41</v>
      </c>
      <c r="F4439">
        <v>8</v>
      </c>
      <c r="G4439" s="1">
        <v>104000</v>
      </c>
      <c r="H4439" t="s">
        <v>20</v>
      </c>
      <c r="I4439" t="s">
        <v>12</v>
      </c>
    </row>
    <row r="4440" spans="1:9" x14ac:dyDescent="0.3">
      <c r="A4440">
        <v>4441</v>
      </c>
      <c r="B4440">
        <v>31</v>
      </c>
      <c r="C4440" t="s">
        <v>13</v>
      </c>
      <c r="D4440" t="s">
        <v>210</v>
      </c>
      <c r="E4440" t="s">
        <v>212</v>
      </c>
      <c r="F4440">
        <v>1</v>
      </c>
      <c r="G4440" s="1">
        <v>25000</v>
      </c>
      <c r="H4440" t="s">
        <v>20</v>
      </c>
      <c r="I4440" t="s">
        <v>12</v>
      </c>
    </row>
    <row r="4441" spans="1:9" x14ac:dyDescent="0.3">
      <c r="A4441">
        <v>4442</v>
      </c>
      <c r="B4441">
        <v>45</v>
      </c>
      <c r="C4441" t="s">
        <v>8</v>
      </c>
      <c r="D4441" t="s">
        <v>14</v>
      </c>
      <c r="E4441" t="s">
        <v>42</v>
      </c>
      <c r="F4441">
        <v>20</v>
      </c>
      <c r="G4441" s="1">
        <v>204000</v>
      </c>
      <c r="H4441" t="s">
        <v>27</v>
      </c>
      <c r="I4441" t="s">
        <v>28</v>
      </c>
    </row>
    <row r="4442" spans="1:9" x14ac:dyDescent="0.3">
      <c r="A4442">
        <v>4443</v>
      </c>
      <c r="B4442">
        <v>28</v>
      </c>
      <c r="C4442" t="s">
        <v>13</v>
      </c>
      <c r="D4442" t="s">
        <v>9</v>
      </c>
      <c r="E4442" t="s">
        <v>110</v>
      </c>
      <c r="F4442">
        <v>2</v>
      </c>
      <c r="G4442" s="1">
        <v>37000</v>
      </c>
      <c r="H4442" t="s">
        <v>20</v>
      </c>
      <c r="I4442" t="s">
        <v>56</v>
      </c>
    </row>
    <row r="4443" spans="1:9" x14ac:dyDescent="0.3">
      <c r="A4443">
        <v>4444</v>
      </c>
      <c r="B4443">
        <v>44</v>
      </c>
      <c r="C4443" t="s">
        <v>13</v>
      </c>
      <c r="D4443" t="s">
        <v>18</v>
      </c>
      <c r="E4443" t="s">
        <v>60</v>
      </c>
      <c r="F4443">
        <v>18</v>
      </c>
      <c r="G4443" s="1">
        <v>183000</v>
      </c>
      <c r="H4443" t="s">
        <v>27</v>
      </c>
      <c r="I4443" t="s">
        <v>30</v>
      </c>
    </row>
    <row r="4444" spans="1:9" x14ac:dyDescent="0.3">
      <c r="A4444">
        <v>4445</v>
      </c>
      <c r="B4444">
        <v>38</v>
      </c>
      <c r="C4444" t="s">
        <v>8</v>
      </c>
      <c r="D4444" t="s">
        <v>9</v>
      </c>
      <c r="E4444" t="s">
        <v>41</v>
      </c>
      <c r="F4444">
        <v>11</v>
      </c>
      <c r="G4444" s="1">
        <v>119000</v>
      </c>
      <c r="H4444" t="s">
        <v>27</v>
      </c>
      <c r="I4444" t="s">
        <v>30</v>
      </c>
    </row>
    <row r="4445" spans="1:9" x14ac:dyDescent="0.3">
      <c r="A4445">
        <v>4446</v>
      </c>
      <c r="B4445">
        <v>30</v>
      </c>
      <c r="C4445" t="s">
        <v>13</v>
      </c>
      <c r="D4445" t="s">
        <v>210</v>
      </c>
      <c r="E4445" t="s">
        <v>212</v>
      </c>
      <c r="F4445">
        <v>1</v>
      </c>
      <c r="G4445" s="1">
        <v>25000</v>
      </c>
      <c r="H4445" t="s">
        <v>20</v>
      </c>
      <c r="I4445" t="s">
        <v>23</v>
      </c>
    </row>
    <row r="4446" spans="1:9" x14ac:dyDescent="0.3">
      <c r="A4446">
        <v>4447</v>
      </c>
      <c r="B4446">
        <v>45</v>
      </c>
      <c r="C4446" t="s">
        <v>8</v>
      </c>
      <c r="D4446" t="s">
        <v>14</v>
      </c>
      <c r="E4446" t="s">
        <v>42</v>
      </c>
      <c r="F4446">
        <v>20</v>
      </c>
      <c r="G4446" s="1">
        <v>204000</v>
      </c>
      <c r="H4446" t="s">
        <v>20</v>
      </c>
      <c r="I4446" t="s">
        <v>12</v>
      </c>
    </row>
    <row r="4447" spans="1:9" x14ac:dyDescent="0.3">
      <c r="A4447">
        <v>4448</v>
      </c>
      <c r="B4447">
        <v>27</v>
      </c>
      <c r="C4447" t="s">
        <v>13</v>
      </c>
      <c r="D4447" t="s">
        <v>9</v>
      </c>
      <c r="E4447" t="s">
        <v>34</v>
      </c>
      <c r="F4447">
        <v>3</v>
      </c>
      <c r="G4447" s="1">
        <v>61000</v>
      </c>
      <c r="H4447" t="s">
        <v>32</v>
      </c>
      <c r="I4447" t="s">
        <v>12</v>
      </c>
    </row>
    <row r="4448" spans="1:9" x14ac:dyDescent="0.3">
      <c r="A4448">
        <v>4449</v>
      </c>
      <c r="B4448">
        <v>41</v>
      </c>
      <c r="C4448" t="s">
        <v>8</v>
      </c>
      <c r="D4448" t="s">
        <v>18</v>
      </c>
      <c r="E4448" t="s">
        <v>60</v>
      </c>
      <c r="F4448">
        <v>15</v>
      </c>
      <c r="G4448" s="1">
        <v>157000</v>
      </c>
      <c r="H4448" t="s">
        <v>11</v>
      </c>
      <c r="I4448" t="s">
        <v>35</v>
      </c>
    </row>
    <row r="4449" spans="1:9" x14ac:dyDescent="0.3">
      <c r="A4449">
        <v>4450</v>
      </c>
      <c r="B4449">
        <v>35</v>
      </c>
      <c r="C4449" t="s">
        <v>13</v>
      </c>
      <c r="D4449" t="s">
        <v>14</v>
      </c>
      <c r="E4449" t="s">
        <v>213</v>
      </c>
      <c r="F4449">
        <v>8</v>
      </c>
      <c r="G4449" s="1">
        <v>92000</v>
      </c>
      <c r="H4449" t="s">
        <v>27</v>
      </c>
      <c r="I4449" t="s">
        <v>30</v>
      </c>
    </row>
    <row r="4450" spans="1:9" x14ac:dyDescent="0.3">
      <c r="A4450">
        <v>4451</v>
      </c>
      <c r="B4450">
        <v>26</v>
      </c>
      <c r="C4450" t="s">
        <v>8</v>
      </c>
      <c r="D4450" t="s">
        <v>9</v>
      </c>
      <c r="E4450" t="s">
        <v>10</v>
      </c>
      <c r="F4450">
        <v>1</v>
      </c>
      <c r="G4450" s="1">
        <v>52000</v>
      </c>
      <c r="H4450" t="s">
        <v>27</v>
      </c>
      <c r="I4450" t="s">
        <v>30</v>
      </c>
    </row>
    <row r="4451" spans="1:9" x14ac:dyDescent="0.3">
      <c r="A4451">
        <v>4452</v>
      </c>
      <c r="B4451">
        <v>30</v>
      </c>
      <c r="C4451" t="s">
        <v>13</v>
      </c>
      <c r="D4451" t="s">
        <v>9</v>
      </c>
      <c r="E4451" t="s">
        <v>29</v>
      </c>
      <c r="F4451">
        <v>4</v>
      </c>
      <c r="G4451" s="1">
        <v>58000</v>
      </c>
      <c r="H4451" t="s">
        <v>16</v>
      </c>
      <c r="I4451" t="s">
        <v>39</v>
      </c>
    </row>
    <row r="4452" spans="1:9" x14ac:dyDescent="0.3">
      <c r="A4452">
        <v>4453</v>
      </c>
      <c r="B4452">
        <v>48</v>
      </c>
      <c r="C4452" t="s">
        <v>8</v>
      </c>
      <c r="D4452" t="s">
        <v>18</v>
      </c>
      <c r="E4452" t="s">
        <v>60</v>
      </c>
      <c r="F4452">
        <v>22</v>
      </c>
      <c r="G4452" s="1">
        <v>219000</v>
      </c>
      <c r="H4452" t="s">
        <v>11</v>
      </c>
      <c r="I4452" t="s">
        <v>44</v>
      </c>
    </row>
    <row r="4453" spans="1:9" x14ac:dyDescent="0.3">
      <c r="A4453">
        <v>4454</v>
      </c>
      <c r="B4453">
        <v>32</v>
      </c>
      <c r="C4453" t="s">
        <v>13</v>
      </c>
      <c r="D4453" t="s">
        <v>14</v>
      </c>
      <c r="E4453" t="s">
        <v>42</v>
      </c>
      <c r="F4453">
        <v>6</v>
      </c>
      <c r="G4453" s="1">
        <v>77000</v>
      </c>
      <c r="H4453" t="s">
        <v>20</v>
      </c>
      <c r="I4453" t="s">
        <v>12</v>
      </c>
    </row>
    <row r="4454" spans="1:9" x14ac:dyDescent="0.3">
      <c r="A4454">
        <v>4455</v>
      </c>
      <c r="B4454">
        <v>34</v>
      </c>
      <c r="C4454" t="s">
        <v>8</v>
      </c>
      <c r="D4454" t="s">
        <v>9</v>
      </c>
      <c r="E4454" t="s">
        <v>41</v>
      </c>
      <c r="F4454">
        <v>8</v>
      </c>
      <c r="G4454" s="1">
        <v>104000</v>
      </c>
      <c r="H4454" t="s">
        <v>20</v>
      </c>
      <c r="I4454" t="s">
        <v>23</v>
      </c>
    </row>
    <row r="4455" spans="1:9" x14ac:dyDescent="0.3">
      <c r="A4455">
        <v>4456</v>
      </c>
      <c r="B4455">
        <v>31</v>
      </c>
      <c r="C4455" t="s">
        <v>13</v>
      </c>
      <c r="D4455" t="s">
        <v>210</v>
      </c>
      <c r="E4455" t="s">
        <v>212</v>
      </c>
      <c r="F4455">
        <v>1</v>
      </c>
      <c r="G4455" s="1">
        <v>25000</v>
      </c>
      <c r="H4455" t="s">
        <v>32</v>
      </c>
      <c r="I4455" t="s">
        <v>12</v>
      </c>
    </row>
    <row r="4456" spans="1:9" x14ac:dyDescent="0.3">
      <c r="A4456">
        <v>4457</v>
      </c>
      <c r="B4456">
        <v>45</v>
      </c>
      <c r="C4456" t="s">
        <v>8</v>
      </c>
      <c r="D4456" t="s">
        <v>14</v>
      </c>
      <c r="E4456" t="s">
        <v>42</v>
      </c>
      <c r="F4456">
        <v>20</v>
      </c>
      <c r="G4456" s="1">
        <v>204000</v>
      </c>
      <c r="H4456" t="s">
        <v>27</v>
      </c>
      <c r="I4456" t="s">
        <v>30</v>
      </c>
    </row>
    <row r="4457" spans="1:9" x14ac:dyDescent="0.3">
      <c r="A4457">
        <v>4458</v>
      </c>
      <c r="B4457">
        <v>28</v>
      </c>
      <c r="C4457" t="s">
        <v>13</v>
      </c>
      <c r="D4457" t="s">
        <v>9</v>
      </c>
      <c r="E4457" t="s">
        <v>110</v>
      </c>
      <c r="F4457">
        <v>2</v>
      </c>
      <c r="G4457" s="1">
        <v>37000</v>
      </c>
      <c r="H4457" t="s">
        <v>27</v>
      </c>
      <c r="I4457" t="s">
        <v>12</v>
      </c>
    </row>
    <row r="4458" spans="1:9" x14ac:dyDescent="0.3">
      <c r="A4458">
        <v>4459</v>
      </c>
      <c r="B4458">
        <v>44</v>
      </c>
      <c r="C4458" t="s">
        <v>13</v>
      </c>
      <c r="D4458" t="s">
        <v>18</v>
      </c>
      <c r="E4458" t="s">
        <v>60</v>
      </c>
      <c r="F4458">
        <v>18</v>
      </c>
      <c r="G4458" s="1">
        <v>183000</v>
      </c>
      <c r="H4458" t="s">
        <v>11</v>
      </c>
      <c r="I4458" t="s">
        <v>44</v>
      </c>
    </row>
    <row r="4459" spans="1:9" x14ac:dyDescent="0.3">
      <c r="A4459">
        <v>4460</v>
      </c>
      <c r="B4459">
        <v>38</v>
      </c>
      <c r="C4459" t="s">
        <v>8</v>
      </c>
      <c r="D4459" t="s">
        <v>9</v>
      </c>
      <c r="E4459" t="s">
        <v>41</v>
      </c>
      <c r="F4459">
        <v>11</v>
      </c>
      <c r="G4459" s="1">
        <v>119000</v>
      </c>
      <c r="H4459" t="s">
        <v>16</v>
      </c>
      <c r="I4459" t="s">
        <v>39</v>
      </c>
    </row>
    <row r="4460" spans="1:9" x14ac:dyDescent="0.3">
      <c r="A4460">
        <v>4461</v>
      </c>
      <c r="B4460">
        <v>30</v>
      </c>
      <c r="C4460" t="s">
        <v>13</v>
      </c>
      <c r="D4460" t="s">
        <v>210</v>
      </c>
      <c r="E4460" t="s">
        <v>212</v>
      </c>
      <c r="F4460">
        <v>1</v>
      </c>
      <c r="G4460" s="1">
        <v>25000</v>
      </c>
      <c r="H4460" t="s">
        <v>11</v>
      </c>
      <c r="I4460" t="s">
        <v>44</v>
      </c>
    </row>
    <row r="4461" spans="1:9" x14ac:dyDescent="0.3">
      <c r="A4461">
        <v>4462</v>
      </c>
      <c r="B4461">
        <v>45</v>
      </c>
      <c r="C4461" t="s">
        <v>8</v>
      </c>
      <c r="D4461" t="s">
        <v>14</v>
      </c>
      <c r="E4461" t="s">
        <v>42</v>
      </c>
      <c r="F4461">
        <v>20</v>
      </c>
      <c r="G4461" s="1">
        <v>204000</v>
      </c>
      <c r="H4461" t="s">
        <v>32</v>
      </c>
      <c r="I4461" t="s">
        <v>33</v>
      </c>
    </row>
    <row r="4462" spans="1:9" x14ac:dyDescent="0.3">
      <c r="A4462">
        <v>4463</v>
      </c>
      <c r="B4462">
        <v>27</v>
      </c>
      <c r="C4462" t="s">
        <v>13</v>
      </c>
      <c r="D4462" t="s">
        <v>9</v>
      </c>
      <c r="E4462" t="s">
        <v>34</v>
      </c>
      <c r="F4462">
        <v>3</v>
      </c>
      <c r="G4462" s="1">
        <v>61000</v>
      </c>
      <c r="H4462" t="s">
        <v>27</v>
      </c>
      <c r="I4462" t="s">
        <v>28</v>
      </c>
    </row>
    <row r="4463" spans="1:9" x14ac:dyDescent="0.3">
      <c r="A4463">
        <v>4464</v>
      </c>
      <c r="B4463">
        <v>41</v>
      </c>
      <c r="C4463" t="s">
        <v>8</v>
      </c>
      <c r="D4463" t="s">
        <v>18</v>
      </c>
      <c r="E4463" t="s">
        <v>60</v>
      </c>
      <c r="F4463">
        <v>15</v>
      </c>
      <c r="G4463" s="1">
        <v>157000</v>
      </c>
      <c r="H4463" t="s">
        <v>20</v>
      </c>
      <c r="I4463" t="s">
        <v>23</v>
      </c>
    </row>
    <row r="4464" spans="1:9" x14ac:dyDescent="0.3">
      <c r="A4464">
        <v>4465</v>
      </c>
      <c r="B4464">
        <v>35</v>
      </c>
      <c r="C4464" t="s">
        <v>13</v>
      </c>
      <c r="D4464" t="s">
        <v>14</v>
      </c>
      <c r="E4464" t="s">
        <v>213</v>
      </c>
      <c r="F4464">
        <v>8</v>
      </c>
      <c r="G4464" s="1">
        <v>92000</v>
      </c>
      <c r="H4464" t="s">
        <v>16</v>
      </c>
      <c r="I4464" t="s">
        <v>17</v>
      </c>
    </row>
    <row r="4465" spans="1:9" x14ac:dyDescent="0.3">
      <c r="A4465">
        <v>4466</v>
      </c>
      <c r="B4465">
        <v>26</v>
      </c>
      <c r="C4465" t="s">
        <v>8</v>
      </c>
      <c r="D4465" t="s">
        <v>9</v>
      </c>
      <c r="E4465" t="s">
        <v>10</v>
      </c>
      <c r="F4465">
        <v>1</v>
      </c>
      <c r="G4465" s="1">
        <v>52000</v>
      </c>
      <c r="H4465" t="s">
        <v>20</v>
      </c>
      <c r="I4465" t="s">
        <v>56</v>
      </c>
    </row>
    <row r="4466" spans="1:9" x14ac:dyDescent="0.3">
      <c r="A4466">
        <v>4467</v>
      </c>
      <c r="B4466">
        <v>30</v>
      </c>
      <c r="C4466" t="s">
        <v>13</v>
      </c>
      <c r="D4466" t="s">
        <v>9</v>
      </c>
      <c r="E4466" t="s">
        <v>29</v>
      </c>
      <c r="F4466">
        <v>4</v>
      </c>
      <c r="G4466" s="1">
        <v>58000</v>
      </c>
      <c r="H4466" t="s">
        <v>27</v>
      </c>
      <c r="I4466" t="s">
        <v>28</v>
      </c>
    </row>
    <row r="4467" spans="1:9" x14ac:dyDescent="0.3">
      <c r="A4467">
        <v>4468</v>
      </c>
      <c r="B4467">
        <v>48</v>
      </c>
      <c r="C4467" t="s">
        <v>8</v>
      </c>
      <c r="D4467" t="s">
        <v>18</v>
      </c>
      <c r="E4467" t="s">
        <v>60</v>
      </c>
      <c r="F4467">
        <v>22</v>
      </c>
      <c r="G4467" s="1">
        <v>219000</v>
      </c>
      <c r="H4467" t="s">
        <v>11</v>
      </c>
      <c r="I4467" t="s">
        <v>44</v>
      </c>
    </row>
    <row r="4468" spans="1:9" x14ac:dyDescent="0.3">
      <c r="A4468">
        <v>4469</v>
      </c>
      <c r="B4468">
        <v>32</v>
      </c>
      <c r="C4468" t="s">
        <v>13</v>
      </c>
      <c r="D4468" t="s">
        <v>14</v>
      </c>
      <c r="E4468" t="s">
        <v>42</v>
      </c>
      <c r="F4468">
        <v>6</v>
      </c>
      <c r="G4468" s="1">
        <v>77000</v>
      </c>
      <c r="H4468" t="s">
        <v>32</v>
      </c>
      <c r="I4468" t="s">
        <v>33</v>
      </c>
    </row>
    <row r="4469" spans="1:9" x14ac:dyDescent="0.3">
      <c r="A4469">
        <v>4470</v>
      </c>
      <c r="B4469">
        <v>34</v>
      </c>
      <c r="C4469" t="s">
        <v>8</v>
      </c>
      <c r="D4469" t="s">
        <v>9</v>
      </c>
      <c r="E4469" t="s">
        <v>41</v>
      </c>
      <c r="F4469">
        <v>8</v>
      </c>
      <c r="G4469" s="1">
        <v>104000</v>
      </c>
      <c r="H4469" t="s">
        <v>16</v>
      </c>
      <c r="I4469" t="s">
        <v>17</v>
      </c>
    </row>
    <row r="4470" spans="1:9" x14ac:dyDescent="0.3">
      <c r="A4470">
        <v>4471</v>
      </c>
      <c r="B4470">
        <v>31</v>
      </c>
      <c r="C4470" t="s">
        <v>13</v>
      </c>
      <c r="D4470" t="s">
        <v>210</v>
      </c>
      <c r="E4470" t="s">
        <v>212</v>
      </c>
      <c r="F4470">
        <v>1</v>
      </c>
      <c r="G4470" s="1">
        <v>25000</v>
      </c>
      <c r="H4470" t="s">
        <v>11</v>
      </c>
      <c r="I4470" t="s">
        <v>12</v>
      </c>
    </row>
    <row r="4471" spans="1:9" x14ac:dyDescent="0.3">
      <c r="A4471">
        <v>4472</v>
      </c>
      <c r="B4471">
        <v>45</v>
      </c>
      <c r="C4471" t="s">
        <v>8</v>
      </c>
      <c r="D4471" t="s">
        <v>14</v>
      </c>
      <c r="E4471" t="s">
        <v>42</v>
      </c>
      <c r="F4471">
        <v>20</v>
      </c>
      <c r="G4471" s="1">
        <v>204000</v>
      </c>
      <c r="H4471" t="s">
        <v>11</v>
      </c>
      <c r="I4471" t="s">
        <v>23</v>
      </c>
    </row>
    <row r="4472" spans="1:9" x14ac:dyDescent="0.3">
      <c r="A4472">
        <v>4473</v>
      </c>
      <c r="B4472">
        <v>28</v>
      </c>
      <c r="C4472" t="s">
        <v>13</v>
      </c>
      <c r="D4472" t="s">
        <v>9</v>
      </c>
      <c r="E4472" t="s">
        <v>110</v>
      </c>
      <c r="F4472">
        <v>2</v>
      </c>
      <c r="G4472" s="1">
        <v>37000</v>
      </c>
      <c r="H4472" t="s">
        <v>32</v>
      </c>
      <c r="I4472" t="s">
        <v>33</v>
      </c>
    </row>
    <row r="4473" spans="1:9" x14ac:dyDescent="0.3">
      <c r="A4473">
        <v>4474</v>
      </c>
      <c r="B4473">
        <v>44</v>
      </c>
      <c r="C4473" t="s">
        <v>13</v>
      </c>
      <c r="D4473" t="s">
        <v>18</v>
      </c>
      <c r="E4473" t="s">
        <v>60</v>
      </c>
      <c r="F4473">
        <v>18</v>
      </c>
      <c r="G4473" s="1">
        <v>183000</v>
      </c>
      <c r="H4473" t="s">
        <v>32</v>
      </c>
      <c r="I4473" t="s">
        <v>23</v>
      </c>
    </row>
    <row r="4474" spans="1:9" x14ac:dyDescent="0.3">
      <c r="A4474">
        <v>4475</v>
      </c>
      <c r="B4474">
        <v>38</v>
      </c>
      <c r="C4474" t="s">
        <v>8</v>
      </c>
      <c r="D4474" t="s">
        <v>9</v>
      </c>
      <c r="E4474" t="s">
        <v>41</v>
      </c>
      <c r="F4474">
        <v>11</v>
      </c>
      <c r="G4474" s="1">
        <v>119000</v>
      </c>
      <c r="H4474" t="s">
        <v>20</v>
      </c>
      <c r="I4474" t="s">
        <v>23</v>
      </c>
    </row>
    <row r="4475" spans="1:9" x14ac:dyDescent="0.3">
      <c r="A4475">
        <v>4476</v>
      </c>
      <c r="B4475">
        <v>30</v>
      </c>
      <c r="C4475" t="s">
        <v>13</v>
      </c>
      <c r="D4475" t="s">
        <v>210</v>
      </c>
      <c r="E4475" t="s">
        <v>212</v>
      </c>
      <c r="F4475">
        <v>1</v>
      </c>
      <c r="G4475" s="1">
        <v>25000</v>
      </c>
      <c r="H4475" t="s">
        <v>27</v>
      </c>
      <c r="I4475" t="s">
        <v>12</v>
      </c>
    </row>
    <row r="4476" spans="1:9" x14ac:dyDescent="0.3">
      <c r="A4476">
        <v>4477</v>
      </c>
      <c r="B4476">
        <v>45</v>
      </c>
      <c r="C4476" t="s">
        <v>8</v>
      </c>
      <c r="D4476" t="s">
        <v>14</v>
      </c>
      <c r="E4476" t="s">
        <v>42</v>
      </c>
      <c r="F4476">
        <v>20</v>
      </c>
      <c r="G4476" s="1">
        <v>204000</v>
      </c>
      <c r="H4476" t="s">
        <v>20</v>
      </c>
      <c r="I4476" t="s">
        <v>23</v>
      </c>
    </row>
    <row r="4477" spans="1:9" x14ac:dyDescent="0.3">
      <c r="A4477">
        <v>4478</v>
      </c>
      <c r="B4477">
        <v>27</v>
      </c>
      <c r="C4477" t="s">
        <v>13</v>
      </c>
      <c r="D4477" t="s">
        <v>9</v>
      </c>
      <c r="E4477" t="s">
        <v>34</v>
      </c>
      <c r="F4477">
        <v>3</v>
      </c>
      <c r="G4477" s="1">
        <v>61000</v>
      </c>
      <c r="H4477" t="s">
        <v>16</v>
      </c>
      <c r="I4477" t="s">
        <v>39</v>
      </c>
    </row>
    <row r="4478" spans="1:9" x14ac:dyDescent="0.3">
      <c r="A4478">
        <v>4479</v>
      </c>
      <c r="B4478">
        <v>41</v>
      </c>
      <c r="C4478" t="s">
        <v>8</v>
      </c>
      <c r="D4478" t="s">
        <v>18</v>
      </c>
      <c r="E4478" t="s">
        <v>60</v>
      </c>
      <c r="F4478">
        <v>15</v>
      </c>
      <c r="G4478" s="1">
        <v>157000</v>
      </c>
      <c r="H4478" t="s">
        <v>27</v>
      </c>
      <c r="I4478" t="s">
        <v>30</v>
      </c>
    </row>
    <row r="4479" spans="1:9" x14ac:dyDescent="0.3">
      <c r="A4479">
        <v>4480</v>
      </c>
      <c r="B4479">
        <v>35</v>
      </c>
      <c r="C4479" t="s">
        <v>13</v>
      </c>
      <c r="D4479" t="s">
        <v>14</v>
      </c>
      <c r="E4479" t="s">
        <v>213</v>
      </c>
      <c r="F4479">
        <v>8</v>
      </c>
      <c r="G4479" s="1">
        <v>92000</v>
      </c>
      <c r="H4479" t="s">
        <v>16</v>
      </c>
      <c r="I4479" t="s">
        <v>12</v>
      </c>
    </row>
    <row r="4480" spans="1:9" x14ac:dyDescent="0.3">
      <c r="A4480">
        <v>4481</v>
      </c>
      <c r="B4480">
        <v>26</v>
      </c>
      <c r="C4480" t="s">
        <v>8</v>
      </c>
      <c r="D4480" t="s">
        <v>9</v>
      </c>
      <c r="E4480" t="s">
        <v>10</v>
      </c>
      <c r="F4480">
        <v>1</v>
      </c>
      <c r="G4480" s="1">
        <v>52000</v>
      </c>
      <c r="H4480" t="s">
        <v>32</v>
      </c>
      <c r="I4480" t="s">
        <v>33</v>
      </c>
    </row>
    <row r="4481" spans="1:9" x14ac:dyDescent="0.3">
      <c r="A4481">
        <v>4482</v>
      </c>
      <c r="B4481">
        <v>30</v>
      </c>
      <c r="C4481" t="s">
        <v>13</v>
      </c>
      <c r="D4481" t="s">
        <v>9</v>
      </c>
      <c r="E4481" t="s">
        <v>29</v>
      </c>
      <c r="F4481">
        <v>4</v>
      </c>
      <c r="G4481" s="1">
        <v>58000</v>
      </c>
      <c r="H4481" t="s">
        <v>32</v>
      </c>
      <c r="I4481" t="s">
        <v>12</v>
      </c>
    </row>
    <row r="4482" spans="1:9" x14ac:dyDescent="0.3">
      <c r="A4482">
        <v>4483</v>
      </c>
      <c r="B4482">
        <v>48</v>
      </c>
      <c r="C4482" t="s">
        <v>8</v>
      </c>
      <c r="D4482" t="s">
        <v>18</v>
      </c>
      <c r="E4482" t="s">
        <v>60</v>
      </c>
      <c r="F4482">
        <v>22</v>
      </c>
      <c r="G4482" s="1">
        <v>219000</v>
      </c>
      <c r="H4482" t="s">
        <v>11</v>
      </c>
      <c r="I4482" t="s">
        <v>23</v>
      </c>
    </row>
    <row r="4483" spans="1:9" x14ac:dyDescent="0.3">
      <c r="A4483">
        <v>4484</v>
      </c>
      <c r="B4483">
        <v>32</v>
      </c>
      <c r="C4483" t="s">
        <v>13</v>
      </c>
      <c r="D4483" t="s">
        <v>14</v>
      </c>
      <c r="E4483" t="s">
        <v>42</v>
      </c>
      <c r="F4483">
        <v>6</v>
      </c>
      <c r="G4483" s="1">
        <v>77000</v>
      </c>
      <c r="H4483" t="s">
        <v>16</v>
      </c>
      <c r="I4483" t="s">
        <v>23</v>
      </c>
    </row>
    <row r="4484" spans="1:9" x14ac:dyDescent="0.3">
      <c r="A4484">
        <v>4485</v>
      </c>
      <c r="B4484">
        <v>34</v>
      </c>
      <c r="C4484" t="s">
        <v>8</v>
      </c>
      <c r="D4484" t="s">
        <v>9</v>
      </c>
      <c r="E4484" t="s">
        <v>41</v>
      </c>
      <c r="F4484">
        <v>8</v>
      </c>
      <c r="G4484" s="1">
        <v>104000</v>
      </c>
      <c r="H4484" t="s">
        <v>27</v>
      </c>
      <c r="I4484" t="s">
        <v>28</v>
      </c>
    </row>
    <row r="4485" spans="1:9" x14ac:dyDescent="0.3">
      <c r="A4485">
        <v>4486</v>
      </c>
      <c r="B4485">
        <v>31</v>
      </c>
      <c r="C4485" t="s">
        <v>13</v>
      </c>
      <c r="D4485" t="s">
        <v>210</v>
      </c>
      <c r="E4485" t="s">
        <v>212</v>
      </c>
      <c r="F4485">
        <v>1</v>
      </c>
      <c r="G4485" s="1">
        <v>25000</v>
      </c>
      <c r="H4485" t="s">
        <v>20</v>
      </c>
      <c r="I4485" t="s">
        <v>23</v>
      </c>
    </row>
    <row r="4486" spans="1:9" x14ac:dyDescent="0.3">
      <c r="A4486">
        <v>4487</v>
      </c>
      <c r="B4486">
        <v>45</v>
      </c>
      <c r="C4486" t="s">
        <v>8</v>
      </c>
      <c r="D4486" t="s">
        <v>14</v>
      </c>
      <c r="E4486" t="s">
        <v>42</v>
      </c>
      <c r="F4486">
        <v>20</v>
      </c>
      <c r="G4486" s="1">
        <v>204000</v>
      </c>
      <c r="H4486" t="s">
        <v>16</v>
      </c>
      <c r="I4486" t="s">
        <v>39</v>
      </c>
    </row>
    <row r="4487" spans="1:9" x14ac:dyDescent="0.3">
      <c r="A4487">
        <v>4488</v>
      </c>
      <c r="B4487">
        <v>28</v>
      </c>
      <c r="C4487" t="s">
        <v>13</v>
      </c>
      <c r="D4487" t="s">
        <v>9</v>
      </c>
      <c r="E4487" t="s">
        <v>110</v>
      </c>
      <c r="F4487">
        <v>2</v>
      </c>
      <c r="G4487" s="1">
        <v>37000</v>
      </c>
      <c r="H4487" t="s">
        <v>11</v>
      </c>
      <c r="I4487" t="s">
        <v>12</v>
      </c>
    </row>
    <row r="4488" spans="1:9" x14ac:dyDescent="0.3">
      <c r="A4488">
        <v>4489</v>
      </c>
      <c r="B4488">
        <v>44</v>
      </c>
      <c r="C4488" t="s">
        <v>13</v>
      </c>
      <c r="D4488" t="s">
        <v>18</v>
      </c>
      <c r="E4488" t="s">
        <v>60</v>
      </c>
      <c r="F4488">
        <v>18</v>
      </c>
      <c r="G4488" s="1">
        <v>183000</v>
      </c>
      <c r="H4488" t="s">
        <v>20</v>
      </c>
      <c r="I4488" t="s">
        <v>12</v>
      </c>
    </row>
    <row r="4489" spans="1:9" x14ac:dyDescent="0.3">
      <c r="A4489">
        <v>4490</v>
      </c>
      <c r="B4489">
        <v>38</v>
      </c>
      <c r="C4489" t="s">
        <v>8</v>
      </c>
      <c r="D4489" t="s">
        <v>9</v>
      </c>
      <c r="E4489" t="s">
        <v>41</v>
      </c>
      <c r="F4489">
        <v>11</v>
      </c>
      <c r="G4489" s="1">
        <v>119000</v>
      </c>
      <c r="H4489" t="s">
        <v>27</v>
      </c>
      <c r="I4489" t="s">
        <v>12</v>
      </c>
    </row>
    <row r="4490" spans="1:9" x14ac:dyDescent="0.3">
      <c r="A4490">
        <v>4491</v>
      </c>
      <c r="B4490">
        <v>30</v>
      </c>
      <c r="C4490" t="s">
        <v>13</v>
      </c>
      <c r="D4490" t="s">
        <v>210</v>
      </c>
      <c r="E4490" t="s">
        <v>212</v>
      </c>
      <c r="F4490">
        <v>1</v>
      </c>
      <c r="G4490" s="1">
        <v>25000</v>
      </c>
      <c r="H4490" t="s">
        <v>11</v>
      </c>
      <c r="I4490" t="s">
        <v>12</v>
      </c>
    </row>
    <row r="4491" spans="1:9" x14ac:dyDescent="0.3">
      <c r="A4491">
        <v>4492</v>
      </c>
      <c r="B4491">
        <v>45</v>
      </c>
      <c r="C4491" t="s">
        <v>8</v>
      </c>
      <c r="D4491" t="s">
        <v>14</v>
      </c>
      <c r="E4491" t="s">
        <v>42</v>
      </c>
      <c r="F4491">
        <v>20</v>
      </c>
      <c r="G4491" s="1">
        <v>204000</v>
      </c>
      <c r="H4491" t="s">
        <v>20</v>
      </c>
      <c r="I4491" t="s">
        <v>23</v>
      </c>
    </row>
    <row r="4492" spans="1:9" x14ac:dyDescent="0.3">
      <c r="A4492">
        <v>4493</v>
      </c>
      <c r="B4492">
        <v>27</v>
      </c>
      <c r="C4492" t="s">
        <v>13</v>
      </c>
      <c r="D4492" t="s">
        <v>9</v>
      </c>
      <c r="E4492" t="s">
        <v>34</v>
      </c>
      <c r="F4492">
        <v>3</v>
      </c>
      <c r="G4492" s="1">
        <v>61000</v>
      </c>
      <c r="H4492" t="s">
        <v>32</v>
      </c>
      <c r="I4492" t="s">
        <v>23</v>
      </c>
    </row>
    <row r="4493" spans="1:9" x14ac:dyDescent="0.3">
      <c r="A4493">
        <v>4494</v>
      </c>
      <c r="B4493">
        <v>41</v>
      </c>
      <c r="C4493" t="s">
        <v>8</v>
      </c>
      <c r="D4493" t="s">
        <v>18</v>
      </c>
      <c r="E4493" t="s">
        <v>60</v>
      </c>
      <c r="F4493">
        <v>15</v>
      </c>
      <c r="G4493" s="1">
        <v>157000</v>
      </c>
      <c r="H4493" t="s">
        <v>20</v>
      </c>
      <c r="I4493" t="s">
        <v>12</v>
      </c>
    </row>
    <row r="4494" spans="1:9" x14ac:dyDescent="0.3">
      <c r="A4494">
        <v>4495</v>
      </c>
      <c r="B4494">
        <v>35</v>
      </c>
      <c r="C4494" t="s">
        <v>13</v>
      </c>
      <c r="D4494" t="s">
        <v>14</v>
      </c>
      <c r="E4494" t="s">
        <v>213</v>
      </c>
      <c r="F4494">
        <v>8</v>
      </c>
      <c r="G4494" s="1">
        <v>92000</v>
      </c>
      <c r="H4494" t="s">
        <v>11</v>
      </c>
      <c r="I4494" t="s">
        <v>23</v>
      </c>
    </row>
    <row r="4495" spans="1:9" x14ac:dyDescent="0.3">
      <c r="A4495">
        <v>4496</v>
      </c>
      <c r="B4495">
        <v>26</v>
      </c>
      <c r="C4495" t="s">
        <v>8</v>
      </c>
      <c r="D4495" t="s">
        <v>9</v>
      </c>
      <c r="E4495" t="s">
        <v>10</v>
      </c>
      <c r="F4495">
        <v>1</v>
      </c>
      <c r="G4495" s="1">
        <v>52000</v>
      </c>
      <c r="H4495" t="s">
        <v>27</v>
      </c>
      <c r="I4495" t="s">
        <v>30</v>
      </c>
    </row>
    <row r="4496" spans="1:9" x14ac:dyDescent="0.3">
      <c r="A4496">
        <v>4497</v>
      </c>
      <c r="B4496">
        <v>30</v>
      </c>
      <c r="C4496" t="s">
        <v>13</v>
      </c>
      <c r="D4496" t="s">
        <v>9</v>
      </c>
      <c r="E4496" t="s">
        <v>29</v>
      </c>
      <c r="F4496">
        <v>4</v>
      </c>
      <c r="G4496" s="1">
        <v>58000</v>
      </c>
      <c r="H4496" t="s">
        <v>11</v>
      </c>
      <c r="I4496" t="s">
        <v>44</v>
      </c>
    </row>
    <row r="4497" spans="1:9" x14ac:dyDescent="0.3">
      <c r="A4497">
        <v>4498</v>
      </c>
      <c r="B4497">
        <v>48</v>
      </c>
      <c r="C4497" t="s">
        <v>8</v>
      </c>
      <c r="D4497" t="s">
        <v>18</v>
      </c>
      <c r="E4497" t="s">
        <v>60</v>
      </c>
      <c r="F4497">
        <v>22</v>
      </c>
      <c r="G4497" s="1">
        <v>219000</v>
      </c>
      <c r="H4497" t="s">
        <v>32</v>
      </c>
      <c r="I4497" t="s">
        <v>12</v>
      </c>
    </row>
    <row r="4498" spans="1:9" x14ac:dyDescent="0.3">
      <c r="A4498">
        <v>4499</v>
      </c>
      <c r="B4498">
        <v>32</v>
      </c>
      <c r="C4498" t="s">
        <v>13</v>
      </c>
      <c r="D4498" t="s">
        <v>14</v>
      </c>
      <c r="E4498" t="s">
        <v>42</v>
      </c>
      <c r="F4498">
        <v>6</v>
      </c>
      <c r="G4498" s="1">
        <v>77000</v>
      </c>
      <c r="H4498" t="s">
        <v>11</v>
      </c>
      <c r="I4498" t="s">
        <v>12</v>
      </c>
    </row>
    <row r="4499" spans="1:9" x14ac:dyDescent="0.3">
      <c r="A4499">
        <v>4500</v>
      </c>
      <c r="B4499">
        <v>34</v>
      </c>
      <c r="C4499" t="s">
        <v>8</v>
      </c>
      <c r="D4499" t="s">
        <v>9</v>
      </c>
      <c r="E4499" t="s">
        <v>41</v>
      </c>
      <c r="F4499">
        <v>8</v>
      </c>
      <c r="G4499" s="1">
        <v>104000</v>
      </c>
      <c r="H4499" t="s">
        <v>20</v>
      </c>
      <c r="I4499" t="s">
        <v>23</v>
      </c>
    </row>
    <row r="4500" spans="1:9" x14ac:dyDescent="0.3">
      <c r="A4500">
        <v>4501</v>
      </c>
      <c r="B4500">
        <v>31</v>
      </c>
      <c r="C4500" t="s">
        <v>13</v>
      </c>
      <c r="D4500" t="s">
        <v>210</v>
      </c>
      <c r="E4500" t="s">
        <v>212</v>
      </c>
      <c r="F4500">
        <v>1</v>
      </c>
      <c r="G4500" s="1">
        <v>25000</v>
      </c>
      <c r="H4500" t="s">
        <v>20</v>
      </c>
      <c r="I4500" t="s">
        <v>23</v>
      </c>
    </row>
    <row r="4501" spans="1:9" x14ac:dyDescent="0.3">
      <c r="A4501">
        <v>4502</v>
      </c>
      <c r="B4501">
        <v>45</v>
      </c>
      <c r="C4501" t="s">
        <v>8</v>
      </c>
      <c r="D4501" t="s">
        <v>14</v>
      </c>
      <c r="E4501" t="s">
        <v>42</v>
      </c>
      <c r="F4501">
        <v>20</v>
      </c>
      <c r="G4501" s="1">
        <v>204000</v>
      </c>
      <c r="H4501" t="s">
        <v>16</v>
      </c>
      <c r="I4501" t="s">
        <v>12</v>
      </c>
    </row>
    <row r="4502" spans="1:9" x14ac:dyDescent="0.3">
      <c r="A4502">
        <v>4503</v>
      </c>
      <c r="B4502">
        <v>28</v>
      </c>
      <c r="C4502" t="s">
        <v>13</v>
      </c>
      <c r="D4502" t="s">
        <v>9</v>
      </c>
      <c r="E4502" t="s">
        <v>110</v>
      </c>
      <c r="F4502">
        <v>2</v>
      </c>
      <c r="G4502" s="1">
        <v>37000</v>
      </c>
      <c r="H4502" t="s">
        <v>32</v>
      </c>
      <c r="I4502" t="s">
        <v>23</v>
      </c>
    </row>
    <row r="4503" spans="1:9" x14ac:dyDescent="0.3">
      <c r="A4503">
        <v>4504</v>
      </c>
      <c r="B4503">
        <v>44</v>
      </c>
      <c r="C4503" t="s">
        <v>13</v>
      </c>
      <c r="D4503" t="s">
        <v>18</v>
      </c>
      <c r="E4503" t="s">
        <v>60</v>
      </c>
      <c r="F4503">
        <v>18</v>
      </c>
      <c r="G4503" s="1">
        <v>183000</v>
      </c>
      <c r="H4503" t="s">
        <v>20</v>
      </c>
      <c r="I4503" t="s">
        <v>12</v>
      </c>
    </row>
    <row r="4504" spans="1:9" x14ac:dyDescent="0.3">
      <c r="A4504">
        <v>4505</v>
      </c>
      <c r="B4504">
        <v>38</v>
      </c>
      <c r="C4504" t="s">
        <v>8</v>
      </c>
      <c r="D4504" t="s">
        <v>9</v>
      </c>
      <c r="E4504" t="s">
        <v>41</v>
      </c>
      <c r="F4504">
        <v>11</v>
      </c>
      <c r="G4504" s="1">
        <v>119000</v>
      </c>
      <c r="H4504" t="s">
        <v>16</v>
      </c>
      <c r="I4504" t="s">
        <v>17</v>
      </c>
    </row>
    <row r="4505" spans="1:9" x14ac:dyDescent="0.3">
      <c r="A4505">
        <v>4506</v>
      </c>
      <c r="B4505">
        <v>30</v>
      </c>
      <c r="C4505" t="s">
        <v>13</v>
      </c>
      <c r="D4505" t="s">
        <v>210</v>
      </c>
      <c r="E4505" t="s">
        <v>212</v>
      </c>
      <c r="F4505">
        <v>1</v>
      </c>
      <c r="G4505" s="1">
        <v>25000</v>
      </c>
      <c r="H4505" t="s">
        <v>11</v>
      </c>
      <c r="I4505" t="s">
        <v>23</v>
      </c>
    </row>
    <row r="4506" spans="1:9" x14ac:dyDescent="0.3">
      <c r="A4506">
        <v>4507</v>
      </c>
      <c r="B4506">
        <v>45</v>
      </c>
      <c r="C4506" t="s">
        <v>8</v>
      </c>
      <c r="D4506" t="s">
        <v>14</v>
      </c>
      <c r="E4506" t="s">
        <v>42</v>
      </c>
      <c r="F4506">
        <v>20</v>
      </c>
      <c r="G4506" s="1">
        <v>204000</v>
      </c>
      <c r="H4506" t="s">
        <v>20</v>
      </c>
      <c r="I4506" t="s">
        <v>12</v>
      </c>
    </row>
    <row r="4507" spans="1:9" x14ac:dyDescent="0.3">
      <c r="A4507">
        <v>4508</v>
      </c>
      <c r="B4507">
        <v>27</v>
      </c>
      <c r="C4507" t="s">
        <v>13</v>
      </c>
      <c r="D4507" t="s">
        <v>9</v>
      </c>
      <c r="E4507" t="s">
        <v>34</v>
      </c>
      <c r="F4507">
        <v>3</v>
      </c>
      <c r="G4507" s="1">
        <v>61000</v>
      </c>
      <c r="H4507" t="s">
        <v>16</v>
      </c>
      <c r="I4507" t="s">
        <v>39</v>
      </c>
    </row>
    <row r="4508" spans="1:9" x14ac:dyDescent="0.3">
      <c r="A4508">
        <v>4509</v>
      </c>
      <c r="B4508">
        <v>41</v>
      </c>
      <c r="C4508" t="s">
        <v>8</v>
      </c>
      <c r="D4508" t="s">
        <v>18</v>
      </c>
      <c r="E4508" t="s">
        <v>60</v>
      </c>
      <c r="F4508">
        <v>15</v>
      </c>
      <c r="G4508" s="1">
        <v>157000</v>
      </c>
      <c r="H4508" t="s">
        <v>32</v>
      </c>
      <c r="I4508" t="s">
        <v>23</v>
      </c>
    </row>
    <row r="4509" spans="1:9" x14ac:dyDescent="0.3">
      <c r="A4509">
        <v>4510</v>
      </c>
      <c r="B4509">
        <v>35</v>
      </c>
      <c r="C4509" t="s">
        <v>13</v>
      </c>
      <c r="D4509" t="s">
        <v>14</v>
      </c>
      <c r="E4509" t="s">
        <v>213</v>
      </c>
      <c r="F4509">
        <v>8</v>
      </c>
      <c r="G4509" s="1">
        <v>92000</v>
      </c>
      <c r="H4509" t="s">
        <v>27</v>
      </c>
      <c r="I4509" t="s">
        <v>28</v>
      </c>
    </row>
    <row r="4510" spans="1:9" x14ac:dyDescent="0.3">
      <c r="A4510">
        <v>4511</v>
      </c>
      <c r="B4510">
        <v>26</v>
      </c>
      <c r="C4510" t="s">
        <v>8</v>
      </c>
      <c r="D4510" t="s">
        <v>9</v>
      </c>
      <c r="E4510" t="s">
        <v>10</v>
      </c>
      <c r="F4510">
        <v>1</v>
      </c>
      <c r="G4510" s="1">
        <v>52000</v>
      </c>
      <c r="H4510" t="s">
        <v>11</v>
      </c>
      <c r="I4510" t="s">
        <v>44</v>
      </c>
    </row>
    <row r="4511" spans="1:9" x14ac:dyDescent="0.3">
      <c r="A4511">
        <v>4512</v>
      </c>
      <c r="B4511">
        <v>30</v>
      </c>
      <c r="C4511" t="s">
        <v>13</v>
      </c>
      <c r="D4511" t="s">
        <v>9</v>
      </c>
      <c r="E4511" t="s">
        <v>29</v>
      </c>
      <c r="F4511">
        <v>4</v>
      </c>
      <c r="G4511" s="1">
        <v>58000</v>
      </c>
      <c r="H4511" t="s">
        <v>27</v>
      </c>
      <c r="I4511" t="s">
        <v>28</v>
      </c>
    </row>
    <row r="4512" spans="1:9" x14ac:dyDescent="0.3">
      <c r="A4512">
        <v>4513</v>
      </c>
      <c r="B4512">
        <v>48</v>
      </c>
      <c r="C4512" t="s">
        <v>8</v>
      </c>
      <c r="D4512" t="s">
        <v>18</v>
      </c>
      <c r="E4512" t="s">
        <v>60</v>
      </c>
      <c r="F4512">
        <v>22</v>
      </c>
      <c r="G4512" s="1">
        <v>219000</v>
      </c>
      <c r="H4512" t="s">
        <v>16</v>
      </c>
      <c r="I4512" t="s">
        <v>23</v>
      </c>
    </row>
    <row r="4513" spans="1:9" x14ac:dyDescent="0.3">
      <c r="A4513">
        <v>4514</v>
      </c>
      <c r="B4513">
        <v>32</v>
      </c>
      <c r="C4513" t="s">
        <v>13</v>
      </c>
      <c r="D4513" t="s">
        <v>14</v>
      </c>
      <c r="E4513" t="s">
        <v>42</v>
      </c>
      <c r="F4513">
        <v>6</v>
      </c>
      <c r="G4513" s="1">
        <v>77000</v>
      </c>
      <c r="H4513" t="s">
        <v>16</v>
      </c>
      <c r="I4513" t="s">
        <v>39</v>
      </c>
    </row>
    <row r="4514" spans="1:9" x14ac:dyDescent="0.3">
      <c r="A4514">
        <v>4515</v>
      </c>
      <c r="B4514">
        <v>31</v>
      </c>
      <c r="C4514" t="s">
        <v>13</v>
      </c>
      <c r="D4514" t="s">
        <v>14</v>
      </c>
      <c r="E4514" t="s">
        <v>198</v>
      </c>
      <c r="F4514">
        <v>6</v>
      </c>
      <c r="G4514" s="1">
        <v>95000</v>
      </c>
      <c r="H4514" t="s">
        <v>20</v>
      </c>
      <c r="I4514" t="s">
        <v>23</v>
      </c>
    </row>
    <row r="4515" spans="1:9" x14ac:dyDescent="0.3">
      <c r="A4515">
        <v>4516</v>
      </c>
      <c r="B4515">
        <v>28</v>
      </c>
      <c r="C4515" t="s">
        <v>8</v>
      </c>
      <c r="D4515" t="s">
        <v>9</v>
      </c>
      <c r="E4515" t="s">
        <v>115</v>
      </c>
      <c r="F4515">
        <v>2</v>
      </c>
      <c r="G4515" s="1">
        <v>45000</v>
      </c>
      <c r="H4515" t="s">
        <v>27</v>
      </c>
      <c r="I4515" t="s">
        <v>12</v>
      </c>
    </row>
    <row r="4516" spans="1:9" x14ac:dyDescent="0.3">
      <c r="A4516">
        <v>4517</v>
      </c>
      <c r="B4516">
        <v>29</v>
      </c>
      <c r="C4516" t="s">
        <v>13</v>
      </c>
      <c r="D4516" t="s">
        <v>14</v>
      </c>
      <c r="E4516" t="s">
        <v>132</v>
      </c>
      <c r="F4516">
        <v>4</v>
      </c>
      <c r="G4516" s="1">
        <v>70000</v>
      </c>
      <c r="H4516" t="s">
        <v>32</v>
      </c>
      <c r="I4516" t="s">
        <v>12</v>
      </c>
    </row>
    <row r="4517" spans="1:9" x14ac:dyDescent="0.3">
      <c r="A4517">
        <v>4518</v>
      </c>
      <c r="B4517">
        <v>35</v>
      </c>
      <c r="C4517" t="s">
        <v>8</v>
      </c>
      <c r="D4517" t="s">
        <v>18</v>
      </c>
      <c r="E4517" t="s">
        <v>161</v>
      </c>
      <c r="F4517">
        <v>10</v>
      </c>
      <c r="G4517" s="1">
        <v>110000</v>
      </c>
      <c r="H4517" t="s">
        <v>27</v>
      </c>
      <c r="I4517" t="s">
        <v>12</v>
      </c>
    </row>
    <row r="4518" spans="1:9" x14ac:dyDescent="0.3">
      <c r="A4518">
        <v>4519</v>
      </c>
      <c r="B4518">
        <v>26</v>
      </c>
      <c r="C4518" t="s">
        <v>13</v>
      </c>
      <c r="D4518" t="s">
        <v>210</v>
      </c>
      <c r="E4518" t="s">
        <v>91</v>
      </c>
      <c r="F4518">
        <v>1</v>
      </c>
      <c r="G4518" s="1">
        <v>35000</v>
      </c>
      <c r="H4518" t="s">
        <v>20</v>
      </c>
      <c r="I4518" t="s">
        <v>12</v>
      </c>
    </row>
    <row r="4519" spans="1:9" x14ac:dyDescent="0.3">
      <c r="A4519">
        <v>4520</v>
      </c>
      <c r="B4519">
        <v>32</v>
      </c>
      <c r="C4519" t="s">
        <v>8</v>
      </c>
      <c r="D4519" t="s">
        <v>9</v>
      </c>
      <c r="E4519" t="s">
        <v>129</v>
      </c>
      <c r="F4519">
        <v>5</v>
      </c>
      <c r="G4519" s="1">
        <v>60000</v>
      </c>
      <c r="H4519" t="s">
        <v>32</v>
      </c>
      <c r="I4519" t="s">
        <v>12</v>
      </c>
    </row>
    <row r="4520" spans="1:9" x14ac:dyDescent="0.3">
      <c r="A4520">
        <v>4521</v>
      </c>
      <c r="B4520">
        <v>27</v>
      </c>
      <c r="C4520" t="s">
        <v>13</v>
      </c>
      <c r="D4520" t="s">
        <v>14</v>
      </c>
      <c r="E4520" t="s">
        <v>91</v>
      </c>
      <c r="F4520">
        <v>2</v>
      </c>
      <c r="G4520" s="1">
        <v>50000</v>
      </c>
      <c r="H4520" t="s">
        <v>20</v>
      </c>
      <c r="I4520" t="s">
        <v>12</v>
      </c>
    </row>
    <row r="4521" spans="1:9" x14ac:dyDescent="0.3">
      <c r="A4521">
        <v>4522</v>
      </c>
      <c r="B4521">
        <v>39</v>
      </c>
      <c r="C4521" t="s">
        <v>8</v>
      </c>
      <c r="D4521" t="s">
        <v>14</v>
      </c>
      <c r="E4521" t="s">
        <v>198</v>
      </c>
      <c r="F4521">
        <v>12</v>
      </c>
      <c r="G4521" s="1">
        <v>120000</v>
      </c>
      <c r="H4521" t="s">
        <v>20</v>
      </c>
      <c r="I4521" t="s">
        <v>12</v>
      </c>
    </row>
    <row r="4522" spans="1:9" x14ac:dyDescent="0.3">
      <c r="A4522">
        <v>4523</v>
      </c>
      <c r="B4522">
        <v>23</v>
      </c>
      <c r="C4522" t="s">
        <v>13</v>
      </c>
      <c r="D4522" t="s">
        <v>9</v>
      </c>
      <c r="E4522" t="s">
        <v>129</v>
      </c>
      <c r="F4522">
        <v>1</v>
      </c>
      <c r="G4522" s="1">
        <v>32000</v>
      </c>
      <c r="H4522" t="s">
        <v>27</v>
      </c>
      <c r="I4522" t="s">
        <v>30</v>
      </c>
    </row>
    <row r="4523" spans="1:9" x14ac:dyDescent="0.3">
      <c r="A4523">
        <v>4524</v>
      </c>
      <c r="B4523">
        <v>30</v>
      </c>
      <c r="C4523" t="s">
        <v>8</v>
      </c>
      <c r="D4523" t="s">
        <v>9</v>
      </c>
      <c r="E4523" t="s">
        <v>91</v>
      </c>
      <c r="F4523">
        <v>4</v>
      </c>
      <c r="G4523" s="1">
        <v>65000</v>
      </c>
      <c r="H4523" t="s">
        <v>27</v>
      </c>
      <c r="I4523" t="s">
        <v>12</v>
      </c>
    </row>
    <row r="4524" spans="1:9" x14ac:dyDescent="0.3">
      <c r="A4524">
        <v>4525</v>
      </c>
      <c r="B4524">
        <v>26</v>
      </c>
      <c r="C4524" t="s">
        <v>13</v>
      </c>
      <c r="D4524" t="s">
        <v>9</v>
      </c>
      <c r="E4524" t="s">
        <v>165</v>
      </c>
      <c r="F4524">
        <v>1</v>
      </c>
      <c r="G4524" s="1">
        <v>35000</v>
      </c>
      <c r="H4524" t="s">
        <v>20</v>
      </c>
      <c r="I4524" t="s">
        <v>12</v>
      </c>
    </row>
    <row r="4525" spans="1:9" x14ac:dyDescent="0.3">
      <c r="A4525">
        <v>4526</v>
      </c>
      <c r="B4525">
        <v>42</v>
      </c>
      <c r="C4525" t="s">
        <v>8</v>
      </c>
      <c r="D4525" t="s">
        <v>18</v>
      </c>
      <c r="E4525" t="s">
        <v>161</v>
      </c>
      <c r="F4525">
        <v>14</v>
      </c>
      <c r="G4525" s="1">
        <v>130000</v>
      </c>
      <c r="H4525" t="s">
        <v>11</v>
      </c>
      <c r="I4525" t="s">
        <v>23</v>
      </c>
    </row>
    <row r="4526" spans="1:9" x14ac:dyDescent="0.3">
      <c r="A4526">
        <v>4527</v>
      </c>
      <c r="B4526">
        <v>34</v>
      </c>
      <c r="C4526" t="s">
        <v>13</v>
      </c>
      <c r="D4526" t="s">
        <v>14</v>
      </c>
      <c r="E4526" t="s">
        <v>198</v>
      </c>
      <c r="F4526">
        <v>9</v>
      </c>
      <c r="G4526" s="1">
        <v>95000</v>
      </c>
      <c r="H4526" t="s">
        <v>27</v>
      </c>
      <c r="I4526" t="s">
        <v>28</v>
      </c>
    </row>
    <row r="4527" spans="1:9" x14ac:dyDescent="0.3">
      <c r="A4527">
        <v>4528</v>
      </c>
      <c r="B4527">
        <v>28</v>
      </c>
      <c r="C4527" t="s">
        <v>8</v>
      </c>
      <c r="D4527" t="s">
        <v>210</v>
      </c>
      <c r="E4527" t="s">
        <v>214</v>
      </c>
      <c r="F4527">
        <v>2</v>
      </c>
      <c r="G4527" s="1">
        <v>43000</v>
      </c>
      <c r="H4527" t="s">
        <v>11</v>
      </c>
      <c r="I4527" t="s">
        <v>35</v>
      </c>
    </row>
    <row r="4528" spans="1:9" x14ac:dyDescent="0.3">
      <c r="A4528">
        <v>4529</v>
      </c>
      <c r="B4528">
        <v>31</v>
      </c>
      <c r="C4528" t="s">
        <v>13</v>
      </c>
      <c r="D4528" t="s">
        <v>9</v>
      </c>
      <c r="E4528" t="s">
        <v>165</v>
      </c>
      <c r="F4528">
        <v>4</v>
      </c>
      <c r="G4528" s="1">
        <v>50000</v>
      </c>
      <c r="H4528" t="s">
        <v>27</v>
      </c>
      <c r="I4528" t="s">
        <v>28</v>
      </c>
    </row>
    <row r="4529" spans="1:9" x14ac:dyDescent="0.3">
      <c r="A4529">
        <v>4530</v>
      </c>
      <c r="B4529">
        <v>29</v>
      </c>
      <c r="C4529" t="s">
        <v>8</v>
      </c>
      <c r="D4529" t="s">
        <v>9</v>
      </c>
      <c r="E4529" t="s">
        <v>91</v>
      </c>
      <c r="F4529">
        <v>3</v>
      </c>
      <c r="G4529" s="1">
        <v>60000</v>
      </c>
      <c r="H4529" t="s">
        <v>20</v>
      </c>
      <c r="I4529" t="s">
        <v>56</v>
      </c>
    </row>
    <row r="4530" spans="1:9" x14ac:dyDescent="0.3">
      <c r="A4530">
        <v>4531</v>
      </c>
      <c r="B4530">
        <v>35</v>
      </c>
      <c r="C4530" t="s">
        <v>13</v>
      </c>
      <c r="D4530" t="s">
        <v>14</v>
      </c>
      <c r="E4530" t="s">
        <v>132</v>
      </c>
      <c r="F4530">
        <v>8</v>
      </c>
      <c r="G4530" s="1">
        <v>80000</v>
      </c>
      <c r="H4530" t="s">
        <v>11</v>
      </c>
      <c r="I4530" t="s">
        <v>12</v>
      </c>
    </row>
    <row r="4531" spans="1:9" x14ac:dyDescent="0.3">
      <c r="A4531">
        <v>4532</v>
      </c>
      <c r="B4531">
        <v>26</v>
      </c>
      <c r="C4531" t="s">
        <v>8</v>
      </c>
      <c r="D4531" t="s">
        <v>14</v>
      </c>
      <c r="E4531" t="s">
        <v>115</v>
      </c>
      <c r="F4531">
        <v>2</v>
      </c>
      <c r="G4531" s="1">
        <v>48000</v>
      </c>
      <c r="H4531" t="s">
        <v>32</v>
      </c>
      <c r="I4531" t="s">
        <v>33</v>
      </c>
    </row>
    <row r="4532" spans="1:9" x14ac:dyDescent="0.3">
      <c r="A4532">
        <v>4533</v>
      </c>
      <c r="B4532">
        <v>40</v>
      </c>
      <c r="C4532" t="s">
        <v>13</v>
      </c>
      <c r="D4532" t="s">
        <v>18</v>
      </c>
      <c r="E4532" t="s">
        <v>198</v>
      </c>
      <c r="F4532">
        <v>13</v>
      </c>
      <c r="G4532" s="1">
        <v>125000</v>
      </c>
      <c r="H4532" t="s">
        <v>16</v>
      </c>
      <c r="I4532" t="s">
        <v>12</v>
      </c>
    </row>
    <row r="4533" spans="1:9" x14ac:dyDescent="0.3">
      <c r="A4533">
        <v>4534</v>
      </c>
      <c r="B4533">
        <v>34</v>
      </c>
      <c r="C4533" t="s">
        <v>8</v>
      </c>
      <c r="D4533" t="s">
        <v>9</v>
      </c>
      <c r="E4533" t="s">
        <v>91</v>
      </c>
      <c r="F4533">
        <v>7</v>
      </c>
      <c r="G4533" s="1">
        <v>85000</v>
      </c>
      <c r="H4533" t="s">
        <v>16</v>
      </c>
      <c r="I4533" t="s">
        <v>23</v>
      </c>
    </row>
    <row r="4534" spans="1:9" x14ac:dyDescent="0.3">
      <c r="A4534">
        <v>4535</v>
      </c>
      <c r="B4534">
        <v>26</v>
      </c>
      <c r="C4534" t="s">
        <v>13</v>
      </c>
      <c r="D4534" t="s">
        <v>9</v>
      </c>
      <c r="E4534" t="s">
        <v>129</v>
      </c>
      <c r="F4534">
        <v>2</v>
      </c>
      <c r="G4534" s="1">
        <v>42000</v>
      </c>
      <c r="H4534" t="s">
        <v>11</v>
      </c>
      <c r="I4534" t="s">
        <v>12</v>
      </c>
    </row>
    <row r="4535" spans="1:9" x14ac:dyDescent="0.3">
      <c r="A4535">
        <v>4536</v>
      </c>
      <c r="B4535">
        <v>29</v>
      </c>
      <c r="C4535" t="s">
        <v>8</v>
      </c>
      <c r="D4535" t="s">
        <v>14</v>
      </c>
      <c r="E4535" t="s">
        <v>132</v>
      </c>
      <c r="F4535">
        <v>4</v>
      </c>
      <c r="G4535" s="1">
        <v>70000</v>
      </c>
      <c r="H4535" t="s">
        <v>16</v>
      </c>
      <c r="I4535" t="s">
        <v>17</v>
      </c>
    </row>
    <row r="4536" spans="1:9" x14ac:dyDescent="0.3">
      <c r="A4536">
        <v>4537</v>
      </c>
      <c r="B4536">
        <v>25</v>
      </c>
      <c r="C4536" t="s">
        <v>13</v>
      </c>
      <c r="D4536" t="s">
        <v>210</v>
      </c>
      <c r="E4536" t="s">
        <v>215</v>
      </c>
      <c r="F4536">
        <v>1</v>
      </c>
      <c r="G4536" s="1">
        <v>32000</v>
      </c>
      <c r="H4536" t="s">
        <v>27</v>
      </c>
      <c r="I4536" t="s">
        <v>12</v>
      </c>
    </row>
    <row r="4537" spans="1:9" x14ac:dyDescent="0.3">
      <c r="A4537">
        <v>4538</v>
      </c>
      <c r="B4537">
        <v>33</v>
      </c>
      <c r="C4537" t="s">
        <v>8</v>
      </c>
      <c r="D4537" t="s">
        <v>14</v>
      </c>
      <c r="E4537" t="s">
        <v>91</v>
      </c>
      <c r="F4537">
        <v>6</v>
      </c>
      <c r="G4537" s="1">
        <v>80000</v>
      </c>
      <c r="H4537" t="s">
        <v>27</v>
      </c>
      <c r="I4537" t="s">
        <v>12</v>
      </c>
    </row>
    <row r="4538" spans="1:9" x14ac:dyDescent="0.3">
      <c r="A4538">
        <v>4539</v>
      </c>
      <c r="B4538">
        <v>27</v>
      </c>
      <c r="C4538" t="s">
        <v>13</v>
      </c>
      <c r="D4538" t="s">
        <v>9</v>
      </c>
      <c r="E4538" t="s">
        <v>129</v>
      </c>
      <c r="F4538">
        <v>2</v>
      </c>
      <c r="G4538" s="1">
        <v>42000</v>
      </c>
      <c r="H4538" t="s">
        <v>20</v>
      </c>
      <c r="I4538" t="s">
        <v>23</v>
      </c>
    </row>
    <row r="4539" spans="1:9" x14ac:dyDescent="0.3">
      <c r="A4539">
        <v>4540</v>
      </c>
      <c r="B4539">
        <v>31</v>
      </c>
      <c r="C4539" t="s">
        <v>8</v>
      </c>
      <c r="D4539" t="s">
        <v>18</v>
      </c>
      <c r="E4539" t="s">
        <v>161</v>
      </c>
      <c r="F4539">
        <v>7</v>
      </c>
      <c r="G4539" s="1">
        <v>90000</v>
      </c>
      <c r="H4539" t="s">
        <v>11</v>
      </c>
      <c r="I4539" t="s">
        <v>35</v>
      </c>
    </row>
    <row r="4540" spans="1:9" x14ac:dyDescent="0.3">
      <c r="A4540">
        <v>4541</v>
      </c>
      <c r="B4540">
        <v>29</v>
      </c>
      <c r="C4540" t="s">
        <v>13</v>
      </c>
      <c r="D4540" t="s">
        <v>14</v>
      </c>
      <c r="E4540" t="s">
        <v>91</v>
      </c>
      <c r="F4540">
        <v>4</v>
      </c>
      <c r="G4540" s="1">
        <v>65000</v>
      </c>
      <c r="H4540" t="s">
        <v>11</v>
      </c>
      <c r="I4540" t="s">
        <v>44</v>
      </c>
    </row>
    <row r="4541" spans="1:9" x14ac:dyDescent="0.3">
      <c r="A4541">
        <v>4542</v>
      </c>
      <c r="B4541">
        <v>24</v>
      </c>
      <c r="C4541" t="s">
        <v>8</v>
      </c>
      <c r="D4541" t="s">
        <v>9</v>
      </c>
      <c r="E4541" t="s">
        <v>115</v>
      </c>
      <c r="F4541">
        <v>1</v>
      </c>
      <c r="G4541" s="1">
        <v>40000</v>
      </c>
      <c r="H4541" t="s">
        <v>32</v>
      </c>
      <c r="I4541" t="s">
        <v>12</v>
      </c>
    </row>
    <row r="4542" spans="1:9" x14ac:dyDescent="0.3">
      <c r="A4542">
        <v>4543</v>
      </c>
      <c r="B4542">
        <v>42</v>
      </c>
      <c r="C4542" t="s">
        <v>13</v>
      </c>
      <c r="D4542" t="s">
        <v>14</v>
      </c>
      <c r="E4542" t="s">
        <v>132</v>
      </c>
      <c r="F4542">
        <v>12</v>
      </c>
      <c r="G4542" s="1">
        <v>110000</v>
      </c>
      <c r="H4542" t="s">
        <v>11</v>
      </c>
      <c r="I4542" t="s">
        <v>35</v>
      </c>
    </row>
    <row r="4543" spans="1:9" x14ac:dyDescent="0.3">
      <c r="A4543">
        <v>4544</v>
      </c>
      <c r="B4543">
        <v>34</v>
      </c>
      <c r="C4543" t="s">
        <v>8</v>
      </c>
      <c r="D4543" t="s">
        <v>14</v>
      </c>
      <c r="E4543" t="s">
        <v>198</v>
      </c>
      <c r="F4543">
        <v>10</v>
      </c>
      <c r="G4543" s="1">
        <v>105000</v>
      </c>
      <c r="H4543" t="s">
        <v>32</v>
      </c>
      <c r="I4543" t="s">
        <v>33</v>
      </c>
    </row>
    <row r="4544" spans="1:9" x14ac:dyDescent="0.3">
      <c r="A4544">
        <v>4545</v>
      </c>
      <c r="B4544">
        <v>28</v>
      </c>
      <c r="C4544" t="s">
        <v>13</v>
      </c>
      <c r="D4544" t="s">
        <v>9</v>
      </c>
      <c r="E4544" t="s">
        <v>129</v>
      </c>
      <c r="F4544">
        <v>3</v>
      </c>
      <c r="G4544" s="1">
        <v>50000</v>
      </c>
      <c r="H4544" t="s">
        <v>32</v>
      </c>
      <c r="I4544" t="s">
        <v>33</v>
      </c>
    </row>
    <row r="4545" spans="1:9" x14ac:dyDescent="0.3">
      <c r="A4545">
        <v>4546</v>
      </c>
      <c r="B4545">
        <v>33</v>
      </c>
      <c r="C4545" t="s">
        <v>8</v>
      </c>
      <c r="D4545" t="s">
        <v>18</v>
      </c>
      <c r="E4545" t="s">
        <v>198</v>
      </c>
      <c r="F4545">
        <v>8</v>
      </c>
      <c r="G4545" s="1">
        <v>95000</v>
      </c>
      <c r="H4545" t="s">
        <v>32</v>
      </c>
      <c r="I4545" t="s">
        <v>23</v>
      </c>
    </row>
    <row r="4546" spans="1:9" x14ac:dyDescent="0.3">
      <c r="A4546">
        <v>4547</v>
      </c>
      <c r="B4546">
        <v>29</v>
      </c>
      <c r="C4546" t="s">
        <v>13</v>
      </c>
      <c r="D4546" t="s">
        <v>9</v>
      </c>
      <c r="E4546" t="s">
        <v>91</v>
      </c>
      <c r="F4546">
        <v>3</v>
      </c>
      <c r="G4546" s="1">
        <v>60000</v>
      </c>
      <c r="H4546" t="s">
        <v>32</v>
      </c>
      <c r="I4546" t="s">
        <v>23</v>
      </c>
    </row>
    <row r="4547" spans="1:9" x14ac:dyDescent="0.3">
      <c r="A4547">
        <v>4548</v>
      </c>
      <c r="B4547">
        <v>25</v>
      </c>
      <c r="C4547" t="s">
        <v>8</v>
      </c>
      <c r="D4547" t="s">
        <v>210</v>
      </c>
      <c r="E4547" t="s">
        <v>129</v>
      </c>
      <c r="F4547">
        <v>2</v>
      </c>
      <c r="G4547" s="1">
        <v>40000</v>
      </c>
      <c r="H4547" t="s">
        <v>11</v>
      </c>
      <c r="I4547" t="s">
        <v>23</v>
      </c>
    </row>
    <row r="4548" spans="1:9" x14ac:dyDescent="0.3">
      <c r="A4548">
        <v>4549</v>
      </c>
      <c r="B4548">
        <v>26</v>
      </c>
      <c r="C4548" t="s">
        <v>13</v>
      </c>
      <c r="D4548" t="s">
        <v>14</v>
      </c>
      <c r="E4548" t="s">
        <v>132</v>
      </c>
      <c r="F4548">
        <v>2</v>
      </c>
      <c r="G4548" s="1">
        <v>55000</v>
      </c>
      <c r="H4548" t="s">
        <v>27</v>
      </c>
      <c r="I4548" t="s">
        <v>28</v>
      </c>
    </row>
    <row r="4549" spans="1:9" x14ac:dyDescent="0.3">
      <c r="A4549">
        <v>4550</v>
      </c>
      <c r="B4549">
        <v>30</v>
      </c>
      <c r="C4549" t="s">
        <v>8</v>
      </c>
      <c r="D4549" t="s">
        <v>9</v>
      </c>
      <c r="E4549" t="s">
        <v>91</v>
      </c>
      <c r="F4549">
        <v>5</v>
      </c>
      <c r="G4549" s="1">
        <v>70000</v>
      </c>
      <c r="H4549" t="s">
        <v>16</v>
      </c>
      <c r="I4549" t="s">
        <v>23</v>
      </c>
    </row>
    <row r="4550" spans="1:9" x14ac:dyDescent="0.3">
      <c r="A4550">
        <v>4551</v>
      </c>
      <c r="B4550">
        <v>24</v>
      </c>
      <c r="C4550" t="s">
        <v>13</v>
      </c>
      <c r="D4550" t="s">
        <v>210</v>
      </c>
      <c r="E4550" t="s">
        <v>215</v>
      </c>
      <c r="F4550">
        <v>1</v>
      </c>
      <c r="G4550" s="1">
        <v>32000</v>
      </c>
      <c r="H4550" t="s">
        <v>20</v>
      </c>
      <c r="I4550" t="s">
        <v>56</v>
      </c>
    </row>
    <row r="4551" spans="1:9" x14ac:dyDescent="0.3">
      <c r="A4551">
        <v>4552</v>
      </c>
      <c r="B4551">
        <v>31</v>
      </c>
      <c r="C4551" t="s">
        <v>8</v>
      </c>
      <c r="D4551" t="s">
        <v>14</v>
      </c>
      <c r="E4551" t="s">
        <v>198</v>
      </c>
      <c r="F4551">
        <v>7</v>
      </c>
      <c r="G4551" s="1">
        <v>90000</v>
      </c>
      <c r="H4551" t="s">
        <v>27</v>
      </c>
      <c r="I4551" t="s">
        <v>12</v>
      </c>
    </row>
    <row r="4552" spans="1:9" x14ac:dyDescent="0.3">
      <c r="A4552">
        <v>4553</v>
      </c>
      <c r="B4552">
        <v>27</v>
      </c>
      <c r="C4552" t="s">
        <v>13</v>
      </c>
      <c r="D4552" t="s">
        <v>9</v>
      </c>
      <c r="E4552" t="s">
        <v>91</v>
      </c>
      <c r="F4552">
        <v>2</v>
      </c>
      <c r="G4552" s="1">
        <v>50000</v>
      </c>
      <c r="H4552" t="s">
        <v>11</v>
      </c>
      <c r="I4552" t="s">
        <v>44</v>
      </c>
    </row>
    <row r="4553" spans="1:9" x14ac:dyDescent="0.3">
      <c r="A4553">
        <v>4554</v>
      </c>
      <c r="B4553">
        <v>35</v>
      </c>
      <c r="C4553" t="s">
        <v>8</v>
      </c>
      <c r="D4553" t="s">
        <v>18</v>
      </c>
      <c r="E4553" t="s">
        <v>161</v>
      </c>
      <c r="F4553">
        <v>10</v>
      </c>
      <c r="G4553" s="1">
        <v>110000</v>
      </c>
      <c r="H4553" t="s">
        <v>16</v>
      </c>
      <c r="I4553" t="s">
        <v>12</v>
      </c>
    </row>
    <row r="4554" spans="1:9" x14ac:dyDescent="0.3">
      <c r="A4554">
        <v>4555</v>
      </c>
      <c r="B4554">
        <v>26</v>
      </c>
      <c r="C4554" t="s">
        <v>13</v>
      </c>
      <c r="D4554" t="s">
        <v>9</v>
      </c>
      <c r="E4554" t="s">
        <v>129</v>
      </c>
      <c r="F4554">
        <v>1</v>
      </c>
      <c r="G4554" s="1">
        <v>32000</v>
      </c>
      <c r="H4554" t="s">
        <v>32</v>
      </c>
      <c r="I4554" t="s">
        <v>33</v>
      </c>
    </row>
    <row r="4555" spans="1:9" x14ac:dyDescent="0.3">
      <c r="A4555">
        <v>4556</v>
      </c>
      <c r="B4555">
        <v>32</v>
      </c>
      <c r="C4555" t="s">
        <v>8</v>
      </c>
      <c r="D4555" t="s">
        <v>14</v>
      </c>
      <c r="E4555" t="s">
        <v>91</v>
      </c>
      <c r="F4555">
        <v>6</v>
      </c>
      <c r="G4555" s="1">
        <v>80000</v>
      </c>
      <c r="H4555" t="s">
        <v>11</v>
      </c>
      <c r="I4555" t="s">
        <v>12</v>
      </c>
    </row>
    <row r="4556" spans="1:9" x14ac:dyDescent="0.3">
      <c r="A4556">
        <v>4557</v>
      </c>
      <c r="B4556">
        <v>29</v>
      </c>
      <c r="C4556" t="s">
        <v>13</v>
      </c>
      <c r="D4556" t="s">
        <v>14</v>
      </c>
      <c r="E4556" t="s">
        <v>132</v>
      </c>
      <c r="F4556">
        <v>4</v>
      </c>
      <c r="G4556" s="1">
        <v>70000</v>
      </c>
      <c r="H4556" t="s">
        <v>11</v>
      </c>
      <c r="I4556" t="s">
        <v>35</v>
      </c>
    </row>
    <row r="4557" spans="1:9" x14ac:dyDescent="0.3">
      <c r="A4557">
        <v>4558</v>
      </c>
      <c r="B4557">
        <v>25</v>
      </c>
      <c r="C4557" t="s">
        <v>8</v>
      </c>
      <c r="D4557" t="s">
        <v>210</v>
      </c>
      <c r="E4557" t="s">
        <v>91</v>
      </c>
      <c r="F4557">
        <v>2</v>
      </c>
      <c r="G4557" s="1">
        <v>45000</v>
      </c>
      <c r="H4557" t="s">
        <v>16</v>
      </c>
      <c r="I4557" t="s">
        <v>12</v>
      </c>
    </row>
    <row r="4558" spans="1:9" x14ac:dyDescent="0.3">
      <c r="A4558">
        <v>4559</v>
      </c>
      <c r="B4558">
        <v>33</v>
      </c>
      <c r="C4558" t="s">
        <v>13</v>
      </c>
      <c r="D4558" t="s">
        <v>9</v>
      </c>
      <c r="E4558" t="s">
        <v>129</v>
      </c>
      <c r="F4558">
        <v>7</v>
      </c>
      <c r="G4558" s="1">
        <v>65000</v>
      </c>
      <c r="H4558" t="s">
        <v>27</v>
      </c>
      <c r="I4558" t="s">
        <v>12</v>
      </c>
    </row>
    <row r="4559" spans="1:9" x14ac:dyDescent="0.3">
      <c r="A4559">
        <v>4560</v>
      </c>
      <c r="B4559">
        <v>27</v>
      </c>
      <c r="C4559" t="s">
        <v>8</v>
      </c>
      <c r="D4559" t="s">
        <v>14</v>
      </c>
      <c r="E4559" t="s">
        <v>91</v>
      </c>
      <c r="F4559">
        <v>2</v>
      </c>
      <c r="G4559" s="1">
        <v>50000</v>
      </c>
      <c r="H4559" t="s">
        <v>27</v>
      </c>
      <c r="I4559" t="s">
        <v>12</v>
      </c>
    </row>
    <row r="4560" spans="1:9" x14ac:dyDescent="0.3">
      <c r="A4560">
        <v>4561</v>
      </c>
      <c r="B4560">
        <v>28</v>
      </c>
      <c r="C4560" t="s">
        <v>13</v>
      </c>
      <c r="D4560" t="s">
        <v>9</v>
      </c>
      <c r="E4560" t="s">
        <v>165</v>
      </c>
      <c r="F4560">
        <v>3</v>
      </c>
      <c r="G4560" s="1">
        <v>45000</v>
      </c>
      <c r="H4560" t="s">
        <v>32</v>
      </c>
      <c r="I4560" t="s">
        <v>12</v>
      </c>
    </row>
    <row r="4561" spans="1:9" x14ac:dyDescent="0.3">
      <c r="A4561">
        <v>4562</v>
      </c>
      <c r="B4561">
        <v>34</v>
      </c>
      <c r="C4561" t="s">
        <v>8</v>
      </c>
      <c r="D4561" t="s">
        <v>18</v>
      </c>
      <c r="E4561" t="s">
        <v>198</v>
      </c>
      <c r="F4561">
        <v>9</v>
      </c>
      <c r="G4561" s="1">
        <v>95000</v>
      </c>
      <c r="H4561" t="s">
        <v>16</v>
      </c>
      <c r="I4561" t="s">
        <v>12</v>
      </c>
    </row>
    <row r="4562" spans="1:9" x14ac:dyDescent="0.3">
      <c r="A4562">
        <v>4563</v>
      </c>
      <c r="B4562">
        <v>30</v>
      </c>
      <c r="C4562" t="s">
        <v>13</v>
      </c>
      <c r="D4562" t="s">
        <v>9</v>
      </c>
      <c r="E4562" t="s">
        <v>91</v>
      </c>
      <c r="F4562">
        <v>4</v>
      </c>
      <c r="G4562" s="1">
        <v>65000</v>
      </c>
      <c r="H4562" t="s">
        <v>32</v>
      </c>
      <c r="I4562" t="s">
        <v>12</v>
      </c>
    </row>
    <row r="4563" spans="1:9" x14ac:dyDescent="0.3">
      <c r="A4563">
        <v>4564</v>
      </c>
      <c r="B4563">
        <v>26</v>
      </c>
      <c r="C4563" t="s">
        <v>8</v>
      </c>
      <c r="D4563" t="s">
        <v>9</v>
      </c>
      <c r="E4563" t="s">
        <v>165</v>
      </c>
      <c r="F4563">
        <v>2</v>
      </c>
      <c r="G4563" s="1">
        <v>38000</v>
      </c>
      <c r="H4563" t="s">
        <v>16</v>
      </c>
      <c r="I4563" t="s">
        <v>12</v>
      </c>
    </row>
    <row r="4564" spans="1:9" x14ac:dyDescent="0.3">
      <c r="A4564">
        <v>4565</v>
      </c>
      <c r="B4564">
        <v>42</v>
      </c>
      <c r="C4564" t="s">
        <v>13</v>
      </c>
      <c r="D4564" t="s">
        <v>14</v>
      </c>
      <c r="E4564" t="s">
        <v>161</v>
      </c>
      <c r="F4564">
        <v>13</v>
      </c>
      <c r="G4564" s="1">
        <v>125000</v>
      </c>
      <c r="H4564" t="s">
        <v>11</v>
      </c>
      <c r="I4564" t="s">
        <v>23</v>
      </c>
    </row>
    <row r="4565" spans="1:9" x14ac:dyDescent="0.3">
      <c r="A4565">
        <v>4566</v>
      </c>
      <c r="B4565">
        <v>34</v>
      </c>
      <c r="C4565" t="s">
        <v>8</v>
      </c>
      <c r="D4565" t="s">
        <v>14</v>
      </c>
      <c r="E4565" t="s">
        <v>91</v>
      </c>
      <c r="F4565">
        <v>8</v>
      </c>
      <c r="G4565" s="1">
        <v>90000</v>
      </c>
      <c r="H4565" t="s">
        <v>32</v>
      </c>
      <c r="I4565" t="s">
        <v>12</v>
      </c>
    </row>
    <row r="4566" spans="1:9" x14ac:dyDescent="0.3">
      <c r="A4566">
        <v>4567</v>
      </c>
      <c r="B4566">
        <v>28</v>
      </c>
      <c r="C4566" t="s">
        <v>13</v>
      </c>
      <c r="D4566" t="s">
        <v>210</v>
      </c>
      <c r="E4566" t="s">
        <v>214</v>
      </c>
      <c r="F4566">
        <v>2</v>
      </c>
      <c r="G4566" s="1">
        <v>43000</v>
      </c>
      <c r="H4566" t="s">
        <v>27</v>
      </c>
      <c r="I4566" t="s">
        <v>30</v>
      </c>
    </row>
    <row r="4567" spans="1:9" x14ac:dyDescent="0.3">
      <c r="A4567">
        <v>4568</v>
      </c>
      <c r="B4567">
        <v>31</v>
      </c>
      <c r="C4567" t="s">
        <v>8</v>
      </c>
      <c r="D4567" t="s">
        <v>9</v>
      </c>
      <c r="E4567" t="s">
        <v>129</v>
      </c>
      <c r="F4567">
        <v>5</v>
      </c>
      <c r="G4567" s="1">
        <v>60000</v>
      </c>
      <c r="H4567" t="s">
        <v>20</v>
      </c>
      <c r="I4567" t="s">
        <v>56</v>
      </c>
    </row>
    <row r="4568" spans="1:9" x14ac:dyDescent="0.3">
      <c r="A4568">
        <v>4569</v>
      </c>
      <c r="B4568">
        <v>29</v>
      </c>
      <c r="C4568" t="s">
        <v>13</v>
      </c>
      <c r="D4568" t="s">
        <v>14</v>
      </c>
      <c r="E4568" t="s">
        <v>91</v>
      </c>
      <c r="F4568">
        <v>3</v>
      </c>
      <c r="G4568" s="1">
        <v>60000</v>
      </c>
      <c r="H4568" t="s">
        <v>27</v>
      </c>
      <c r="I4568" t="s">
        <v>28</v>
      </c>
    </row>
    <row r="4569" spans="1:9" x14ac:dyDescent="0.3">
      <c r="A4569">
        <v>4570</v>
      </c>
      <c r="B4569">
        <v>35</v>
      </c>
      <c r="C4569" t="s">
        <v>8</v>
      </c>
      <c r="D4569" t="s">
        <v>18</v>
      </c>
      <c r="E4569" t="s">
        <v>161</v>
      </c>
      <c r="F4569">
        <v>10</v>
      </c>
      <c r="G4569" s="1">
        <v>110000</v>
      </c>
      <c r="H4569" t="s">
        <v>11</v>
      </c>
      <c r="I4569" t="s">
        <v>44</v>
      </c>
    </row>
    <row r="4570" spans="1:9" x14ac:dyDescent="0.3">
      <c r="A4570">
        <v>4571</v>
      </c>
      <c r="B4570">
        <v>26</v>
      </c>
      <c r="C4570" t="s">
        <v>13</v>
      </c>
      <c r="D4570" t="s">
        <v>9</v>
      </c>
      <c r="E4570" t="s">
        <v>91</v>
      </c>
      <c r="F4570">
        <v>1</v>
      </c>
      <c r="G4570" s="1">
        <v>35000</v>
      </c>
      <c r="H4570" t="s">
        <v>11</v>
      </c>
      <c r="I4570" t="s">
        <v>12</v>
      </c>
    </row>
    <row r="4571" spans="1:9" x14ac:dyDescent="0.3">
      <c r="A4571">
        <v>4572</v>
      </c>
      <c r="B4571">
        <v>32</v>
      </c>
      <c r="C4571" t="s">
        <v>8</v>
      </c>
      <c r="D4571" t="s">
        <v>14</v>
      </c>
      <c r="E4571" t="s">
        <v>198</v>
      </c>
      <c r="F4571">
        <v>6</v>
      </c>
      <c r="G4571" s="1">
        <v>95000</v>
      </c>
      <c r="H4571" t="s">
        <v>32</v>
      </c>
      <c r="I4571" t="s">
        <v>23</v>
      </c>
    </row>
    <row r="4572" spans="1:9" x14ac:dyDescent="0.3">
      <c r="A4572">
        <v>4573</v>
      </c>
      <c r="B4572">
        <v>27</v>
      </c>
      <c r="C4572" t="s">
        <v>13</v>
      </c>
      <c r="D4572" t="s">
        <v>14</v>
      </c>
      <c r="E4572" t="s">
        <v>129</v>
      </c>
      <c r="F4572">
        <v>2</v>
      </c>
      <c r="G4572" s="1">
        <v>42000</v>
      </c>
      <c r="H4572" t="s">
        <v>16</v>
      </c>
      <c r="I4572" t="s">
        <v>39</v>
      </c>
    </row>
    <row r="4573" spans="1:9" x14ac:dyDescent="0.3">
      <c r="A4573">
        <v>4574</v>
      </c>
      <c r="B4573">
        <v>39</v>
      </c>
      <c r="C4573" t="s">
        <v>8</v>
      </c>
      <c r="D4573" t="s">
        <v>14</v>
      </c>
      <c r="E4573" t="s">
        <v>132</v>
      </c>
      <c r="F4573">
        <v>11</v>
      </c>
      <c r="G4573" s="1">
        <v>100000</v>
      </c>
      <c r="H4573" t="s">
        <v>32</v>
      </c>
      <c r="I4573" t="s">
        <v>12</v>
      </c>
    </row>
    <row r="4574" spans="1:9" x14ac:dyDescent="0.3">
      <c r="A4574">
        <v>4575</v>
      </c>
      <c r="B4574">
        <v>23</v>
      </c>
      <c r="C4574" t="s">
        <v>13</v>
      </c>
      <c r="D4574" t="s">
        <v>9</v>
      </c>
      <c r="E4574" t="s">
        <v>165</v>
      </c>
      <c r="F4574">
        <v>1</v>
      </c>
      <c r="G4574" s="1">
        <v>32000</v>
      </c>
      <c r="H4574" t="s">
        <v>11</v>
      </c>
      <c r="I4574" t="s">
        <v>35</v>
      </c>
    </row>
    <row r="4575" spans="1:9" x14ac:dyDescent="0.3">
      <c r="A4575">
        <v>4576</v>
      </c>
      <c r="B4575">
        <v>30</v>
      </c>
      <c r="C4575" t="s">
        <v>8</v>
      </c>
      <c r="D4575" t="s">
        <v>9</v>
      </c>
      <c r="E4575" t="s">
        <v>91</v>
      </c>
      <c r="F4575">
        <v>4</v>
      </c>
      <c r="G4575" s="1">
        <v>65000</v>
      </c>
      <c r="H4575" t="s">
        <v>16</v>
      </c>
      <c r="I4575" t="s">
        <v>23</v>
      </c>
    </row>
    <row r="4576" spans="1:9" x14ac:dyDescent="0.3">
      <c r="A4576">
        <v>4577</v>
      </c>
      <c r="B4576">
        <v>26</v>
      </c>
      <c r="C4576" t="s">
        <v>13</v>
      </c>
      <c r="D4576" t="s">
        <v>9</v>
      </c>
      <c r="E4576" t="s">
        <v>129</v>
      </c>
      <c r="F4576">
        <v>2</v>
      </c>
      <c r="G4576" s="1">
        <v>42000</v>
      </c>
      <c r="H4576" t="s">
        <v>16</v>
      </c>
      <c r="I4576" t="s">
        <v>39</v>
      </c>
    </row>
    <row r="4577" spans="1:9" x14ac:dyDescent="0.3">
      <c r="A4577">
        <v>4578</v>
      </c>
      <c r="B4577">
        <v>42</v>
      </c>
      <c r="C4577" t="s">
        <v>8</v>
      </c>
      <c r="D4577" t="s">
        <v>18</v>
      </c>
      <c r="E4577" t="s">
        <v>198</v>
      </c>
      <c r="F4577">
        <v>14</v>
      </c>
      <c r="G4577" s="1">
        <v>130000</v>
      </c>
      <c r="H4577" t="s">
        <v>27</v>
      </c>
      <c r="I4577" t="s">
        <v>28</v>
      </c>
    </row>
    <row r="4578" spans="1:9" x14ac:dyDescent="0.3">
      <c r="A4578">
        <v>4579</v>
      </c>
      <c r="B4578">
        <v>34</v>
      </c>
      <c r="C4578" t="s">
        <v>13</v>
      </c>
      <c r="D4578" t="s">
        <v>14</v>
      </c>
      <c r="E4578" t="s">
        <v>198</v>
      </c>
      <c r="F4578">
        <v>9</v>
      </c>
      <c r="G4578" s="1">
        <v>95000</v>
      </c>
      <c r="H4578" t="s">
        <v>27</v>
      </c>
      <c r="I4578" t="s">
        <v>28</v>
      </c>
    </row>
    <row r="4579" spans="1:9" x14ac:dyDescent="0.3">
      <c r="A4579">
        <v>4580</v>
      </c>
      <c r="B4579">
        <v>28</v>
      </c>
      <c r="C4579" t="s">
        <v>8</v>
      </c>
      <c r="D4579" t="s">
        <v>210</v>
      </c>
      <c r="E4579" t="s">
        <v>115</v>
      </c>
      <c r="F4579">
        <v>2</v>
      </c>
      <c r="G4579" s="1">
        <v>43000</v>
      </c>
      <c r="H4579" t="s">
        <v>32</v>
      </c>
      <c r="I4579" t="s">
        <v>23</v>
      </c>
    </row>
    <row r="4580" spans="1:9" x14ac:dyDescent="0.3">
      <c r="A4580">
        <v>4581</v>
      </c>
      <c r="B4580">
        <v>31</v>
      </c>
      <c r="C4580" t="s">
        <v>13</v>
      </c>
      <c r="D4580" t="s">
        <v>9</v>
      </c>
      <c r="E4580" t="s">
        <v>165</v>
      </c>
      <c r="F4580">
        <v>4</v>
      </c>
      <c r="G4580" s="1">
        <v>50000</v>
      </c>
      <c r="H4580" t="s">
        <v>32</v>
      </c>
      <c r="I4580" t="s">
        <v>33</v>
      </c>
    </row>
    <row r="4581" spans="1:9" x14ac:dyDescent="0.3">
      <c r="A4581">
        <v>4582</v>
      </c>
      <c r="B4581">
        <v>29</v>
      </c>
      <c r="C4581" t="s">
        <v>8</v>
      </c>
      <c r="D4581" t="s">
        <v>9</v>
      </c>
      <c r="E4581" t="s">
        <v>91</v>
      </c>
      <c r="F4581">
        <v>3</v>
      </c>
      <c r="G4581" s="1">
        <v>60000</v>
      </c>
      <c r="H4581" t="s">
        <v>16</v>
      </c>
      <c r="I4581" t="s">
        <v>17</v>
      </c>
    </row>
    <row r="4582" spans="1:9" x14ac:dyDescent="0.3">
      <c r="A4582">
        <v>4583</v>
      </c>
      <c r="B4582">
        <v>35</v>
      </c>
      <c r="C4582" t="s">
        <v>13</v>
      </c>
      <c r="D4582" t="s">
        <v>14</v>
      </c>
      <c r="E4582" t="s">
        <v>132</v>
      </c>
      <c r="F4582">
        <v>8</v>
      </c>
      <c r="G4582" s="1">
        <v>80000</v>
      </c>
      <c r="H4582" t="s">
        <v>20</v>
      </c>
      <c r="I4582" t="s">
        <v>56</v>
      </c>
    </row>
    <row r="4583" spans="1:9" x14ac:dyDescent="0.3">
      <c r="A4583">
        <v>4584</v>
      </c>
      <c r="B4583">
        <v>26</v>
      </c>
      <c r="C4583" t="s">
        <v>8</v>
      </c>
      <c r="D4583" t="s">
        <v>14</v>
      </c>
      <c r="E4583" t="s">
        <v>115</v>
      </c>
      <c r="F4583">
        <v>2</v>
      </c>
      <c r="G4583" s="1">
        <v>48000</v>
      </c>
      <c r="H4583" t="s">
        <v>32</v>
      </c>
      <c r="I4583" t="s">
        <v>12</v>
      </c>
    </row>
    <row r="4584" spans="1:9" x14ac:dyDescent="0.3">
      <c r="A4584">
        <v>4585</v>
      </c>
      <c r="B4584">
        <v>40</v>
      </c>
      <c r="C4584" t="s">
        <v>13</v>
      </c>
      <c r="D4584" t="s">
        <v>18</v>
      </c>
      <c r="E4584" t="s">
        <v>198</v>
      </c>
      <c r="F4584">
        <v>13</v>
      </c>
      <c r="G4584" s="1">
        <v>125000</v>
      </c>
      <c r="H4584" t="s">
        <v>16</v>
      </c>
      <c r="I4584" t="s">
        <v>23</v>
      </c>
    </row>
    <row r="4585" spans="1:9" x14ac:dyDescent="0.3">
      <c r="A4585">
        <v>4586</v>
      </c>
      <c r="B4585">
        <v>34</v>
      </c>
      <c r="C4585" t="s">
        <v>8</v>
      </c>
      <c r="D4585" t="s">
        <v>9</v>
      </c>
      <c r="E4585" t="s">
        <v>91</v>
      </c>
      <c r="F4585">
        <v>7</v>
      </c>
      <c r="G4585" s="1">
        <v>85000</v>
      </c>
      <c r="H4585" t="s">
        <v>11</v>
      </c>
      <c r="I4585" t="s">
        <v>35</v>
      </c>
    </row>
    <row r="4586" spans="1:9" x14ac:dyDescent="0.3">
      <c r="A4586">
        <v>4587</v>
      </c>
      <c r="B4586">
        <v>26</v>
      </c>
      <c r="C4586" t="s">
        <v>13</v>
      </c>
      <c r="D4586" t="s">
        <v>9</v>
      </c>
      <c r="E4586" t="s">
        <v>129</v>
      </c>
      <c r="F4586">
        <v>2</v>
      </c>
      <c r="G4586" s="1">
        <v>42000</v>
      </c>
      <c r="H4586" t="s">
        <v>27</v>
      </c>
      <c r="I4586" t="s">
        <v>12</v>
      </c>
    </row>
    <row r="4587" spans="1:9" x14ac:dyDescent="0.3">
      <c r="A4587">
        <v>4588</v>
      </c>
      <c r="B4587">
        <v>29</v>
      </c>
      <c r="C4587" t="s">
        <v>8</v>
      </c>
      <c r="D4587" t="s">
        <v>14</v>
      </c>
      <c r="E4587" t="s">
        <v>132</v>
      </c>
      <c r="F4587">
        <v>4</v>
      </c>
      <c r="G4587" s="1">
        <v>70000</v>
      </c>
      <c r="H4587" t="s">
        <v>16</v>
      </c>
      <c r="I4587" t="s">
        <v>17</v>
      </c>
    </row>
    <row r="4588" spans="1:9" x14ac:dyDescent="0.3">
      <c r="A4588">
        <v>4589</v>
      </c>
      <c r="B4588">
        <v>25</v>
      </c>
      <c r="C4588" t="s">
        <v>13</v>
      </c>
      <c r="D4588" t="s">
        <v>210</v>
      </c>
      <c r="E4588" t="s">
        <v>165</v>
      </c>
      <c r="F4588">
        <v>1</v>
      </c>
      <c r="G4588" s="1">
        <v>32000</v>
      </c>
      <c r="H4588" t="s">
        <v>32</v>
      </c>
      <c r="I4588" t="s">
        <v>23</v>
      </c>
    </row>
    <row r="4589" spans="1:9" x14ac:dyDescent="0.3">
      <c r="A4589">
        <v>4590</v>
      </c>
      <c r="B4589">
        <v>33</v>
      </c>
      <c r="C4589" t="s">
        <v>8</v>
      </c>
      <c r="D4589" t="s">
        <v>14</v>
      </c>
      <c r="E4589" t="s">
        <v>91</v>
      </c>
      <c r="F4589">
        <v>6</v>
      </c>
      <c r="G4589" s="1">
        <v>80000</v>
      </c>
      <c r="H4589" t="s">
        <v>27</v>
      </c>
      <c r="I4589" t="s">
        <v>28</v>
      </c>
    </row>
    <row r="4590" spans="1:9" x14ac:dyDescent="0.3">
      <c r="A4590">
        <v>4591</v>
      </c>
      <c r="B4590">
        <v>27</v>
      </c>
      <c r="C4590" t="s">
        <v>13</v>
      </c>
      <c r="D4590" t="s">
        <v>9</v>
      </c>
      <c r="E4590" t="s">
        <v>129</v>
      </c>
      <c r="F4590">
        <v>2</v>
      </c>
      <c r="G4590" s="1">
        <v>42000</v>
      </c>
      <c r="H4590" t="s">
        <v>20</v>
      </c>
      <c r="I4590" t="s">
        <v>56</v>
      </c>
    </row>
    <row r="4591" spans="1:9" x14ac:dyDescent="0.3">
      <c r="A4591">
        <v>4592</v>
      </c>
      <c r="B4591">
        <v>31</v>
      </c>
      <c r="C4591" t="s">
        <v>8</v>
      </c>
      <c r="D4591" t="s">
        <v>18</v>
      </c>
      <c r="E4591" t="s">
        <v>161</v>
      </c>
      <c r="F4591">
        <v>7</v>
      </c>
      <c r="G4591" s="1">
        <v>90000</v>
      </c>
      <c r="H4591" t="s">
        <v>32</v>
      </c>
      <c r="I4591" t="s">
        <v>33</v>
      </c>
    </row>
    <row r="4592" spans="1:9" x14ac:dyDescent="0.3">
      <c r="A4592">
        <v>4593</v>
      </c>
      <c r="B4592">
        <v>29</v>
      </c>
      <c r="C4592" t="s">
        <v>13</v>
      </c>
      <c r="D4592" t="s">
        <v>14</v>
      </c>
      <c r="E4592" t="s">
        <v>91</v>
      </c>
      <c r="F4592">
        <v>4</v>
      </c>
      <c r="G4592" s="1">
        <v>65000</v>
      </c>
      <c r="H4592" t="s">
        <v>27</v>
      </c>
      <c r="I4592" t="s">
        <v>30</v>
      </c>
    </row>
    <row r="4593" spans="1:9" x14ac:dyDescent="0.3">
      <c r="A4593">
        <v>4594</v>
      </c>
      <c r="B4593">
        <v>24</v>
      </c>
      <c r="C4593" t="s">
        <v>8</v>
      </c>
      <c r="D4593" t="s">
        <v>9</v>
      </c>
      <c r="E4593" t="s">
        <v>115</v>
      </c>
      <c r="F4593">
        <v>1</v>
      </c>
      <c r="G4593" s="1">
        <v>40000</v>
      </c>
      <c r="H4593" t="s">
        <v>16</v>
      </c>
      <c r="I4593" t="s">
        <v>23</v>
      </c>
    </row>
    <row r="4594" spans="1:9" x14ac:dyDescent="0.3">
      <c r="A4594">
        <v>4595</v>
      </c>
      <c r="B4594">
        <v>42</v>
      </c>
      <c r="C4594" t="s">
        <v>13</v>
      </c>
      <c r="D4594" t="s">
        <v>14</v>
      </c>
      <c r="E4594" t="s">
        <v>132</v>
      </c>
      <c r="F4594">
        <v>12</v>
      </c>
      <c r="G4594" s="1">
        <v>110000</v>
      </c>
      <c r="H4594" t="s">
        <v>11</v>
      </c>
      <c r="I4594" t="s">
        <v>23</v>
      </c>
    </row>
    <row r="4595" spans="1:9" x14ac:dyDescent="0.3">
      <c r="A4595">
        <v>4596</v>
      </c>
      <c r="B4595">
        <v>34</v>
      </c>
      <c r="C4595" t="s">
        <v>8</v>
      </c>
      <c r="D4595" t="s">
        <v>14</v>
      </c>
      <c r="E4595" t="s">
        <v>198</v>
      </c>
      <c r="F4595">
        <v>10</v>
      </c>
      <c r="G4595" s="1">
        <v>105000</v>
      </c>
      <c r="H4595" t="s">
        <v>11</v>
      </c>
      <c r="I4595" t="s">
        <v>12</v>
      </c>
    </row>
    <row r="4596" spans="1:9" x14ac:dyDescent="0.3">
      <c r="A4596">
        <v>4597</v>
      </c>
      <c r="B4596">
        <v>28</v>
      </c>
      <c r="C4596" t="s">
        <v>13</v>
      </c>
      <c r="D4596" t="s">
        <v>9</v>
      </c>
      <c r="E4596" t="s">
        <v>129</v>
      </c>
      <c r="F4596">
        <v>3</v>
      </c>
      <c r="G4596" s="1">
        <v>50000</v>
      </c>
      <c r="H4596" t="s">
        <v>20</v>
      </c>
      <c r="I4596" t="s">
        <v>23</v>
      </c>
    </row>
    <row r="4597" spans="1:9" x14ac:dyDescent="0.3">
      <c r="A4597">
        <v>4598</v>
      </c>
      <c r="B4597">
        <v>33</v>
      </c>
      <c r="C4597" t="s">
        <v>8</v>
      </c>
      <c r="D4597" t="s">
        <v>18</v>
      </c>
      <c r="E4597" t="s">
        <v>198</v>
      </c>
      <c r="F4597">
        <v>8</v>
      </c>
      <c r="G4597" s="1">
        <v>95000</v>
      </c>
      <c r="H4597" t="s">
        <v>27</v>
      </c>
      <c r="I4597" t="s">
        <v>30</v>
      </c>
    </row>
    <row r="4598" spans="1:9" x14ac:dyDescent="0.3">
      <c r="A4598">
        <v>4599</v>
      </c>
      <c r="B4598">
        <v>29</v>
      </c>
      <c r="C4598" t="s">
        <v>13</v>
      </c>
      <c r="D4598" t="s">
        <v>9</v>
      </c>
      <c r="E4598" t="s">
        <v>91</v>
      </c>
      <c r="F4598">
        <v>3</v>
      </c>
      <c r="G4598" s="1">
        <v>60000</v>
      </c>
      <c r="H4598" t="s">
        <v>32</v>
      </c>
      <c r="I4598" t="s">
        <v>12</v>
      </c>
    </row>
    <row r="4599" spans="1:9" x14ac:dyDescent="0.3">
      <c r="A4599">
        <v>4600</v>
      </c>
      <c r="B4599">
        <v>25</v>
      </c>
      <c r="C4599" t="s">
        <v>8</v>
      </c>
      <c r="D4599" t="s">
        <v>210</v>
      </c>
      <c r="E4599" t="s">
        <v>129</v>
      </c>
      <c r="F4599">
        <v>2</v>
      </c>
      <c r="G4599" s="1">
        <v>40000</v>
      </c>
      <c r="H4599" t="s">
        <v>32</v>
      </c>
      <c r="I4599" t="s">
        <v>23</v>
      </c>
    </row>
    <row r="4600" spans="1:9" x14ac:dyDescent="0.3">
      <c r="A4600">
        <v>4601</v>
      </c>
      <c r="B4600">
        <v>26</v>
      </c>
      <c r="C4600" t="s">
        <v>13</v>
      </c>
      <c r="D4600" t="s">
        <v>14</v>
      </c>
      <c r="E4600" t="s">
        <v>132</v>
      </c>
      <c r="F4600">
        <v>2</v>
      </c>
      <c r="G4600" s="1">
        <v>55000</v>
      </c>
      <c r="H4600" t="s">
        <v>27</v>
      </c>
      <c r="I4600" t="s">
        <v>30</v>
      </c>
    </row>
    <row r="4601" spans="1:9" x14ac:dyDescent="0.3">
      <c r="A4601">
        <v>4602</v>
      </c>
      <c r="B4601">
        <v>30</v>
      </c>
      <c r="C4601" t="s">
        <v>8</v>
      </c>
      <c r="D4601" t="s">
        <v>9</v>
      </c>
      <c r="E4601" t="s">
        <v>91</v>
      </c>
      <c r="F4601">
        <v>5</v>
      </c>
      <c r="G4601" s="1">
        <v>70000</v>
      </c>
      <c r="H4601" t="s">
        <v>20</v>
      </c>
      <c r="I4601" t="s">
        <v>56</v>
      </c>
    </row>
    <row r="4602" spans="1:9" x14ac:dyDescent="0.3">
      <c r="A4602">
        <v>4603</v>
      </c>
      <c r="B4602">
        <v>24</v>
      </c>
      <c r="C4602" t="s">
        <v>13</v>
      </c>
      <c r="D4602" t="s">
        <v>210</v>
      </c>
      <c r="E4602" t="s">
        <v>215</v>
      </c>
      <c r="F4602">
        <v>1</v>
      </c>
      <c r="G4602" s="1">
        <v>32000</v>
      </c>
      <c r="H4602" t="s">
        <v>20</v>
      </c>
      <c r="I4602" t="s">
        <v>12</v>
      </c>
    </row>
    <row r="4603" spans="1:9" x14ac:dyDescent="0.3">
      <c r="A4603">
        <v>4604</v>
      </c>
      <c r="B4603">
        <v>31</v>
      </c>
      <c r="C4603" t="s">
        <v>8</v>
      </c>
      <c r="D4603" t="s">
        <v>14</v>
      </c>
      <c r="E4603" t="s">
        <v>198</v>
      </c>
      <c r="F4603">
        <v>7</v>
      </c>
      <c r="G4603" s="1">
        <v>90000</v>
      </c>
      <c r="H4603" t="s">
        <v>32</v>
      </c>
      <c r="I4603" t="s">
        <v>23</v>
      </c>
    </row>
    <row r="4604" spans="1:9" x14ac:dyDescent="0.3">
      <c r="A4604">
        <v>4605</v>
      </c>
      <c r="B4604">
        <v>27</v>
      </c>
      <c r="C4604" t="s">
        <v>13</v>
      </c>
      <c r="D4604" t="s">
        <v>9</v>
      </c>
      <c r="E4604" t="s">
        <v>91</v>
      </c>
      <c r="F4604">
        <v>2</v>
      </c>
      <c r="G4604" s="1">
        <v>50000</v>
      </c>
      <c r="H4604" t="s">
        <v>32</v>
      </c>
      <c r="I4604" t="s">
        <v>23</v>
      </c>
    </row>
    <row r="4605" spans="1:9" x14ac:dyDescent="0.3">
      <c r="A4605">
        <v>4606</v>
      </c>
      <c r="B4605">
        <v>35</v>
      </c>
      <c r="C4605" t="s">
        <v>8</v>
      </c>
      <c r="D4605" t="s">
        <v>18</v>
      </c>
      <c r="E4605" t="s">
        <v>161</v>
      </c>
      <c r="F4605">
        <v>10</v>
      </c>
      <c r="G4605" s="1">
        <v>110000</v>
      </c>
      <c r="H4605" t="s">
        <v>27</v>
      </c>
      <c r="I4605" t="s">
        <v>30</v>
      </c>
    </row>
    <row r="4606" spans="1:9" x14ac:dyDescent="0.3">
      <c r="A4606">
        <v>4607</v>
      </c>
      <c r="B4606">
        <v>26</v>
      </c>
      <c r="C4606" t="s">
        <v>13</v>
      </c>
      <c r="D4606" t="s">
        <v>9</v>
      </c>
      <c r="E4606" t="s">
        <v>129</v>
      </c>
      <c r="F4606">
        <v>1</v>
      </c>
      <c r="G4606" s="1">
        <v>32000</v>
      </c>
      <c r="H4606" t="s">
        <v>27</v>
      </c>
      <c r="I4606" t="s">
        <v>30</v>
      </c>
    </row>
    <row r="4607" spans="1:9" x14ac:dyDescent="0.3">
      <c r="A4607">
        <v>4608</v>
      </c>
      <c r="B4607">
        <v>32</v>
      </c>
      <c r="C4607" t="s">
        <v>8</v>
      </c>
      <c r="D4607" t="s">
        <v>14</v>
      </c>
      <c r="E4607" t="s">
        <v>91</v>
      </c>
      <c r="F4607">
        <v>6</v>
      </c>
      <c r="G4607" s="1">
        <v>80000</v>
      </c>
      <c r="H4607" t="s">
        <v>32</v>
      </c>
      <c r="I4607" t="s">
        <v>12</v>
      </c>
    </row>
    <row r="4608" spans="1:9" x14ac:dyDescent="0.3">
      <c r="A4608">
        <v>4609</v>
      </c>
      <c r="B4608">
        <v>29</v>
      </c>
      <c r="C4608" t="s">
        <v>13</v>
      </c>
      <c r="D4608" t="s">
        <v>14</v>
      </c>
      <c r="E4608" t="s">
        <v>132</v>
      </c>
      <c r="F4608">
        <v>4</v>
      </c>
      <c r="G4608" s="1">
        <v>70000</v>
      </c>
      <c r="H4608" t="s">
        <v>32</v>
      </c>
      <c r="I4608" t="s">
        <v>23</v>
      </c>
    </row>
    <row r="4609" spans="1:9" x14ac:dyDescent="0.3">
      <c r="A4609">
        <v>4610</v>
      </c>
      <c r="B4609">
        <v>25</v>
      </c>
      <c r="C4609" t="s">
        <v>8</v>
      </c>
      <c r="D4609" t="s">
        <v>210</v>
      </c>
      <c r="E4609" t="s">
        <v>91</v>
      </c>
      <c r="F4609">
        <v>2</v>
      </c>
      <c r="G4609" s="1">
        <v>45000</v>
      </c>
      <c r="H4609" t="s">
        <v>27</v>
      </c>
      <c r="I4609" t="s">
        <v>30</v>
      </c>
    </row>
    <row r="4610" spans="1:9" x14ac:dyDescent="0.3">
      <c r="A4610">
        <v>4611</v>
      </c>
      <c r="B4610">
        <v>33</v>
      </c>
      <c r="C4610" t="s">
        <v>13</v>
      </c>
      <c r="D4610" t="s">
        <v>9</v>
      </c>
      <c r="E4610" t="s">
        <v>129</v>
      </c>
      <c r="F4610">
        <v>7</v>
      </c>
      <c r="G4610" s="1">
        <v>65000</v>
      </c>
      <c r="H4610" t="s">
        <v>16</v>
      </c>
      <c r="I4610" t="s">
        <v>39</v>
      </c>
    </row>
    <row r="4611" spans="1:9" x14ac:dyDescent="0.3">
      <c r="A4611">
        <v>4612</v>
      </c>
      <c r="B4611">
        <v>27</v>
      </c>
      <c r="C4611" t="s">
        <v>8</v>
      </c>
      <c r="D4611" t="s">
        <v>14</v>
      </c>
      <c r="E4611" t="s">
        <v>91</v>
      </c>
      <c r="F4611">
        <v>2</v>
      </c>
      <c r="G4611" s="1">
        <v>50000</v>
      </c>
      <c r="H4611" t="s">
        <v>20</v>
      </c>
      <c r="I4611" t="s">
        <v>23</v>
      </c>
    </row>
    <row r="4612" spans="1:9" x14ac:dyDescent="0.3">
      <c r="A4612">
        <v>4613</v>
      </c>
      <c r="B4612">
        <v>28</v>
      </c>
      <c r="C4612" t="s">
        <v>13</v>
      </c>
      <c r="D4612" t="s">
        <v>9</v>
      </c>
      <c r="E4612" t="s">
        <v>165</v>
      </c>
      <c r="F4612">
        <v>3</v>
      </c>
      <c r="G4612" s="1">
        <v>45000</v>
      </c>
      <c r="H4612" t="s">
        <v>20</v>
      </c>
      <c r="I4612" t="s">
        <v>12</v>
      </c>
    </row>
    <row r="4613" spans="1:9" x14ac:dyDescent="0.3">
      <c r="A4613">
        <v>4614</v>
      </c>
      <c r="B4613">
        <v>34</v>
      </c>
      <c r="C4613" t="s">
        <v>8</v>
      </c>
      <c r="D4613" t="s">
        <v>18</v>
      </c>
      <c r="E4613" t="s">
        <v>198</v>
      </c>
      <c r="F4613">
        <v>9</v>
      </c>
      <c r="G4613" s="1">
        <v>95000</v>
      </c>
      <c r="H4613" t="s">
        <v>16</v>
      </c>
      <c r="I4613" t="s">
        <v>39</v>
      </c>
    </row>
    <row r="4614" spans="1:9" x14ac:dyDescent="0.3">
      <c r="A4614">
        <v>4615</v>
      </c>
      <c r="B4614">
        <v>30</v>
      </c>
      <c r="C4614" t="s">
        <v>13</v>
      </c>
      <c r="D4614" t="s">
        <v>9</v>
      </c>
      <c r="E4614" t="s">
        <v>91</v>
      </c>
      <c r="F4614">
        <v>4</v>
      </c>
      <c r="G4614" s="1">
        <v>65000</v>
      </c>
      <c r="H4614" t="s">
        <v>20</v>
      </c>
      <c r="I4614" t="s">
        <v>56</v>
      </c>
    </row>
    <row r="4615" spans="1:9" x14ac:dyDescent="0.3">
      <c r="A4615">
        <v>4616</v>
      </c>
      <c r="B4615">
        <v>26</v>
      </c>
      <c r="C4615" t="s">
        <v>8</v>
      </c>
      <c r="D4615" t="s">
        <v>9</v>
      </c>
      <c r="E4615" t="s">
        <v>165</v>
      </c>
      <c r="F4615">
        <v>2</v>
      </c>
      <c r="G4615" s="1">
        <v>38000</v>
      </c>
      <c r="H4615" t="s">
        <v>20</v>
      </c>
      <c r="I4615" t="s">
        <v>12</v>
      </c>
    </row>
    <row r="4616" spans="1:9" x14ac:dyDescent="0.3">
      <c r="A4616">
        <v>4617</v>
      </c>
      <c r="B4616">
        <v>42</v>
      </c>
      <c r="C4616" t="s">
        <v>13</v>
      </c>
      <c r="D4616" t="s">
        <v>14</v>
      </c>
      <c r="E4616" t="s">
        <v>161</v>
      </c>
      <c r="F4616">
        <v>13</v>
      </c>
      <c r="G4616" s="1">
        <v>125000</v>
      </c>
      <c r="H4616" t="s">
        <v>16</v>
      </c>
      <c r="I4616" t="s">
        <v>23</v>
      </c>
    </row>
    <row r="4617" spans="1:9" x14ac:dyDescent="0.3">
      <c r="A4617">
        <v>4618</v>
      </c>
      <c r="B4617">
        <v>34</v>
      </c>
      <c r="C4617" t="s">
        <v>8</v>
      </c>
      <c r="D4617" t="s">
        <v>14</v>
      </c>
      <c r="E4617" t="s">
        <v>91</v>
      </c>
      <c r="F4617">
        <v>8</v>
      </c>
      <c r="G4617" s="1">
        <v>90000</v>
      </c>
      <c r="H4617" t="s">
        <v>20</v>
      </c>
      <c r="I4617" t="s">
        <v>23</v>
      </c>
    </row>
    <row r="4618" spans="1:9" x14ac:dyDescent="0.3">
      <c r="A4618">
        <v>4619</v>
      </c>
      <c r="B4618">
        <v>28</v>
      </c>
      <c r="C4618" t="s">
        <v>13</v>
      </c>
      <c r="D4618" t="s">
        <v>210</v>
      </c>
      <c r="E4618" t="s">
        <v>214</v>
      </c>
      <c r="F4618">
        <v>2</v>
      </c>
      <c r="G4618" s="1">
        <v>43000</v>
      </c>
      <c r="H4618" t="s">
        <v>27</v>
      </c>
      <c r="I4618" t="s">
        <v>12</v>
      </c>
    </row>
    <row r="4619" spans="1:9" x14ac:dyDescent="0.3">
      <c r="A4619">
        <v>4620</v>
      </c>
      <c r="B4619">
        <v>31</v>
      </c>
      <c r="C4619" t="s">
        <v>8</v>
      </c>
      <c r="D4619" t="s">
        <v>9</v>
      </c>
      <c r="E4619" t="s">
        <v>129</v>
      </c>
      <c r="F4619">
        <v>5</v>
      </c>
      <c r="G4619" s="1">
        <v>60000</v>
      </c>
      <c r="H4619" t="s">
        <v>11</v>
      </c>
      <c r="I4619" t="s">
        <v>23</v>
      </c>
    </row>
    <row r="4620" spans="1:9" x14ac:dyDescent="0.3">
      <c r="A4620">
        <v>4621</v>
      </c>
      <c r="B4620">
        <v>29</v>
      </c>
      <c r="C4620" t="s">
        <v>13</v>
      </c>
      <c r="D4620" t="s">
        <v>14</v>
      </c>
      <c r="E4620" t="s">
        <v>91</v>
      </c>
      <c r="F4620">
        <v>3</v>
      </c>
      <c r="G4620" s="1">
        <v>60000</v>
      </c>
      <c r="H4620" t="s">
        <v>16</v>
      </c>
      <c r="I4620" t="s">
        <v>12</v>
      </c>
    </row>
    <row r="4621" spans="1:9" x14ac:dyDescent="0.3">
      <c r="A4621">
        <v>4622</v>
      </c>
      <c r="B4621">
        <v>35</v>
      </c>
      <c r="C4621" t="s">
        <v>8</v>
      </c>
      <c r="D4621" t="s">
        <v>18</v>
      </c>
      <c r="E4621" t="s">
        <v>161</v>
      </c>
      <c r="F4621">
        <v>10</v>
      </c>
      <c r="G4621" s="1">
        <v>110000</v>
      </c>
      <c r="H4621" t="s">
        <v>16</v>
      </c>
      <c r="I4621" t="s">
        <v>17</v>
      </c>
    </row>
    <row r="4622" spans="1:9" x14ac:dyDescent="0.3">
      <c r="A4622">
        <v>4623</v>
      </c>
      <c r="B4622">
        <v>26</v>
      </c>
      <c r="C4622" t="s">
        <v>13</v>
      </c>
      <c r="D4622" t="s">
        <v>9</v>
      </c>
      <c r="E4622" t="s">
        <v>91</v>
      </c>
      <c r="F4622">
        <v>1</v>
      </c>
      <c r="G4622" s="1">
        <v>35000</v>
      </c>
      <c r="H4622" t="s">
        <v>11</v>
      </c>
      <c r="I4622" t="s">
        <v>44</v>
      </c>
    </row>
    <row r="4623" spans="1:9" x14ac:dyDescent="0.3">
      <c r="A4623">
        <v>4624</v>
      </c>
      <c r="B4623">
        <v>32</v>
      </c>
      <c r="C4623" t="s">
        <v>8</v>
      </c>
      <c r="D4623" t="s">
        <v>14</v>
      </c>
      <c r="E4623" t="s">
        <v>198</v>
      </c>
      <c r="F4623">
        <v>6</v>
      </c>
      <c r="G4623" s="1">
        <v>95000</v>
      </c>
      <c r="H4623" t="s">
        <v>11</v>
      </c>
      <c r="I4623" t="s">
        <v>35</v>
      </c>
    </row>
    <row r="4624" spans="1:9" x14ac:dyDescent="0.3">
      <c r="A4624">
        <v>4625</v>
      </c>
      <c r="B4624">
        <v>27</v>
      </c>
      <c r="C4624" t="s">
        <v>13</v>
      </c>
      <c r="D4624" t="s">
        <v>14</v>
      </c>
      <c r="E4624" t="s">
        <v>129</v>
      </c>
      <c r="F4624">
        <v>2</v>
      </c>
      <c r="G4624" s="1">
        <v>42000</v>
      </c>
      <c r="H4624" t="s">
        <v>32</v>
      </c>
      <c r="I4624" t="s">
        <v>12</v>
      </c>
    </row>
    <row r="4625" spans="1:9" x14ac:dyDescent="0.3">
      <c r="A4625">
        <v>4626</v>
      </c>
      <c r="B4625">
        <v>39</v>
      </c>
      <c r="C4625" t="s">
        <v>8</v>
      </c>
      <c r="D4625" t="s">
        <v>14</v>
      </c>
      <c r="E4625" t="s">
        <v>132</v>
      </c>
      <c r="F4625">
        <v>11</v>
      </c>
      <c r="G4625" s="1">
        <v>100000</v>
      </c>
      <c r="H4625" t="s">
        <v>27</v>
      </c>
      <c r="I4625" t="s">
        <v>12</v>
      </c>
    </row>
    <row r="4626" spans="1:9" x14ac:dyDescent="0.3">
      <c r="A4626">
        <v>4627</v>
      </c>
      <c r="B4626">
        <v>23</v>
      </c>
      <c r="C4626" t="s">
        <v>13</v>
      </c>
      <c r="D4626" t="s">
        <v>9</v>
      </c>
      <c r="E4626" t="s">
        <v>165</v>
      </c>
      <c r="F4626">
        <v>1</v>
      </c>
      <c r="G4626" s="1">
        <v>32000</v>
      </c>
      <c r="H4626" t="s">
        <v>27</v>
      </c>
      <c r="I4626" t="s">
        <v>28</v>
      </c>
    </row>
    <row r="4627" spans="1:9" x14ac:dyDescent="0.3">
      <c r="A4627">
        <v>4628</v>
      </c>
      <c r="B4627">
        <v>30</v>
      </c>
      <c r="C4627" t="s">
        <v>8</v>
      </c>
      <c r="D4627" t="s">
        <v>9</v>
      </c>
      <c r="E4627" t="s">
        <v>91</v>
      </c>
      <c r="F4627">
        <v>4</v>
      </c>
      <c r="G4627" s="1">
        <v>65000</v>
      </c>
      <c r="H4627" t="s">
        <v>27</v>
      </c>
      <c r="I4627" t="s">
        <v>28</v>
      </c>
    </row>
    <row r="4628" spans="1:9" x14ac:dyDescent="0.3">
      <c r="A4628">
        <v>4629</v>
      </c>
      <c r="B4628">
        <v>26</v>
      </c>
      <c r="C4628" t="s">
        <v>13</v>
      </c>
      <c r="D4628" t="s">
        <v>9</v>
      </c>
      <c r="E4628" t="s">
        <v>129</v>
      </c>
      <c r="F4628">
        <v>2</v>
      </c>
      <c r="G4628" s="1">
        <v>42000</v>
      </c>
      <c r="H4628" t="s">
        <v>20</v>
      </c>
      <c r="I4628" t="s">
        <v>12</v>
      </c>
    </row>
    <row r="4629" spans="1:9" x14ac:dyDescent="0.3">
      <c r="A4629">
        <v>4630</v>
      </c>
      <c r="B4629">
        <v>42</v>
      </c>
      <c r="C4629" t="s">
        <v>8</v>
      </c>
      <c r="D4629" t="s">
        <v>18</v>
      </c>
      <c r="E4629" t="s">
        <v>198</v>
      </c>
      <c r="F4629">
        <v>14</v>
      </c>
      <c r="G4629" s="1">
        <v>130000</v>
      </c>
      <c r="H4629" t="s">
        <v>32</v>
      </c>
      <c r="I4629" t="s">
        <v>33</v>
      </c>
    </row>
    <row r="4630" spans="1:9" x14ac:dyDescent="0.3">
      <c r="A4630">
        <v>4631</v>
      </c>
      <c r="B4630">
        <v>34</v>
      </c>
      <c r="C4630" t="s">
        <v>13</v>
      </c>
      <c r="D4630" t="s">
        <v>14</v>
      </c>
      <c r="E4630" t="s">
        <v>198</v>
      </c>
      <c r="F4630">
        <v>9</v>
      </c>
      <c r="G4630" s="1">
        <v>95000</v>
      </c>
      <c r="H4630" t="s">
        <v>32</v>
      </c>
      <c r="I4630" t="s">
        <v>12</v>
      </c>
    </row>
    <row r="4631" spans="1:9" x14ac:dyDescent="0.3">
      <c r="A4631">
        <v>4632</v>
      </c>
      <c r="B4631">
        <v>28</v>
      </c>
      <c r="C4631" t="s">
        <v>8</v>
      </c>
      <c r="D4631" t="s">
        <v>210</v>
      </c>
      <c r="E4631" t="s">
        <v>115</v>
      </c>
      <c r="F4631">
        <v>2</v>
      </c>
      <c r="G4631" s="1">
        <v>43000</v>
      </c>
      <c r="H4631" t="s">
        <v>16</v>
      </c>
      <c r="I4631" t="s">
        <v>39</v>
      </c>
    </row>
    <row r="4632" spans="1:9" x14ac:dyDescent="0.3">
      <c r="A4632">
        <v>4633</v>
      </c>
      <c r="B4632">
        <v>31</v>
      </c>
      <c r="C4632" t="s">
        <v>13</v>
      </c>
      <c r="D4632" t="s">
        <v>9</v>
      </c>
      <c r="E4632" t="s">
        <v>165</v>
      </c>
      <c r="F4632">
        <v>4</v>
      </c>
      <c r="G4632" s="1">
        <v>500</v>
      </c>
      <c r="H4632" t="s">
        <v>16</v>
      </c>
      <c r="I4632" t="s">
        <v>23</v>
      </c>
    </row>
    <row r="4633" spans="1:9" x14ac:dyDescent="0.3">
      <c r="A4633">
        <v>4634</v>
      </c>
      <c r="B4633">
        <v>27</v>
      </c>
      <c r="C4633" t="s">
        <v>13</v>
      </c>
      <c r="D4633" t="s">
        <v>9</v>
      </c>
      <c r="E4633" t="s">
        <v>156</v>
      </c>
      <c r="F4633">
        <v>1</v>
      </c>
      <c r="G4633" s="1">
        <v>45000</v>
      </c>
      <c r="H4633" t="s">
        <v>16</v>
      </c>
      <c r="I4633" t="s">
        <v>12</v>
      </c>
    </row>
    <row r="4634" spans="1:9" x14ac:dyDescent="0.3">
      <c r="A4634">
        <v>4635</v>
      </c>
      <c r="B4634">
        <v>33</v>
      </c>
      <c r="C4634" t="s">
        <v>8</v>
      </c>
      <c r="D4634" t="s">
        <v>14</v>
      </c>
      <c r="E4634" t="s">
        <v>84</v>
      </c>
      <c r="F4634">
        <v>8</v>
      </c>
      <c r="G4634" s="1">
        <v>120000</v>
      </c>
      <c r="H4634" t="s">
        <v>27</v>
      </c>
      <c r="I4634" t="s">
        <v>28</v>
      </c>
    </row>
    <row r="4635" spans="1:9" x14ac:dyDescent="0.3">
      <c r="A4635">
        <v>4636</v>
      </c>
      <c r="B4635">
        <v>29</v>
      </c>
      <c r="C4635" t="s">
        <v>13</v>
      </c>
      <c r="D4635" t="s">
        <v>9</v>
      </c>
      <c r="E4635" t="s">
        <v>29</v>
      </c>
      <c r="F4635">
        <v>3</v>
      </c>
      <c r="G4635" s="1">
        <v>55000</v>
      </c>
      <c r="H4635" t="s">
        <v>16</v>
      </c>
      <c r="I4635" t="s">
        <v>39</v>
      </c>
    </row>
    <row r="4636" spans="1:9" x14ac:dyDescent="0.3">
      <c r="A4636">
        <v>4637</v>
      </c>
      <c r="B4636">
        <v>31</v>
      </c>
      <c r="C4636" t="s">
        <v>8</v>
      </c>
      <c r="D4636" t="s">
        <v>9</v>
      </c>
      <c r="E4636" t="s">
        <v>139</v>
      </c>
      <c r="F4636">
        <v>5</v>
      </c>
      <c r="G4636" s="1">
        <v>70000</v>
      </c>
      <c r="H4636" t="s">
        <v>11</v>
      </c>
      <c r="I4636" t="s">
        <v>12</v>
      </c>
    </row>
    <row r="4637" spans="1:9" x14ac:dyDescent="0.3">
      <c r="A4637">
        <v>4638</v>
      </c>
      <c r="B4637">
        <v>38</v>
      </c>
      <c r="C4637" t="s">
        <v>13</v>
      </c>
      <c r="D4637" t="s">
        <v>18</v>
      </c>
      <c r="E4637" t="s">
        <v>137</v>
      </c>
      <c r="F4637">
        <v>12</v>
      </c>
      <c r="G4637" s="1">
        <v>140000</v>
      </c>
      <c r="H4637" t="s">
        <v>27</v>
      </c>
      <c r="I4637" t="s">
        <v>30</v>
      </c>
    </row>
    <row r="4638" spans="1:9" x14ac:dyDescent="0.3">
      <c r="A4638">
        <v>4639</v>
      </c>
      <c r="B4638">
        <v>25</v>
      </c>
      <c r="C4638" t="s">
        <v>8</v>
      </c>
      <c r="D4638" t="s">
        <v>210</v>
      </c>
      <c r="E4638" t="s">
        <v>212</v>
      </c>
      <c r="F4638">
        <v>1</v>
      </c>
      <c r="G4638" s="1">
        <v>30000</v>
      </c>
      <c r="H4638" t="s">
        <v>32</v>
      </c>
      <c r="I4638" t="s">
        <v>23</v>
      </c>
    </row>
    <row r="4639" spans="1:9" x14ac:dyDescent="0.3">
      <c r="A4639">
        <v>4640</v>
      </c>
      <c r="B4639">
        <v>32</v>
      </c>
      <c r="C4639" t="s">
        <v>13</v>
      </c>
      <c r="D4639" t="s">
        <v>14</v>
      </c>
      <c r="E4639" t="s">
        <v>95</v>
      </c>
      <c r="F4639">
        <v>7</v>
      </c>
      <c r="G4639" s="1">
        <v>100000</v>
      </c>
      <c r="H4639" t="s">
        <v>20</v>
      </c>
      <c r="I4639" t="s">
        <v>12</v>
      </c>
    </row>
    <row r="4640" spans="1:9" x14ac:dyDescent="0.3">
      <c r="A4640">
        <v>4641</v>
      </c>
      <c r="B4640">
        <v>27</v>
      </c>
      <c r="C4640" t="s">
        <v>8</v>
      </c>
      <c r="D4640" t="s">
        <v>9</v>
      </c>
      <c r="E4640" t="s">
        <v>140</v>
      </c>
      <c r="F4640">
        <v>2</v>
      </c>
      <c r="G4640" s="1">
        <v>50000</v>
      </c>
      <c r="H4640" t="s">
        <v>20</v>
      </c>
      <c r="I4640" t="s">
        <v>56</v>
      </c>
    </row>
    <row r="4641" spans="1:9" x14ac:dyDescent="0.3">
      <c r="A4641">
        <v>4642</v>
      </c>
      <c r="B4641">
        <v>29</v>
      </c>
      <c r="C4641" t="s">
        <v>13</v>
      </c>
      <c r="D4641" t="s">
        <v>9</v>
      </c>
      <c r="E4641" t="s">
        <v>139</v>
      </c>
      <c r="F4641">
        <v>3</v>
      </c>
      <c r="G4641" s="1">
        <v>55000</v>
      </c>
      <c r="H4641" t="s">
        <v>27</v>
      </c>
      <c r="I4641" t="s">
        <v>30</v>
      </c>
    </row>
    <row r="4642" spans="1:9" x14ac:dyDescent="0.3">
      <c r="A4642">
        <v>4643</v>
      </c>
      <c r="B4642">
        <v>35</v>
      </c>
      <c r="C4642" t="s">
        <v>8</v>
      </c>
      <c r="D4642" t="s">
        <v>18</v>
      </c>
      <c r="E4642" t="s">
        <v>137</v>
      </c>
      <c r="F4642">
        <v>10</v>
      </c>
      <c r="G4642" s="1">
        <v>130000</v>
      </c>
      <c r="H4642" t="s">
        <v>11</v>
      </c>
      <c r="I4642" t="s">
        <v>12</v>
      </c>
    </row>
    <row r="4643" spans="1:9" x14ac:dyDescent="0.3">
      <c r="A4643">
        <v>4644</v>
      </c>
      <c r="B4643">
        <v>26</v>
      </c>
      <c r="C4643" t="s">
        <v>13</v>
      </c>
      <c r="D4643" t="s">
        <v>9</v>
      </c>
      <c r="E4643" t="s">
        <v>156</v>
      </c>
      <c r="F4643">
        <v>1</v>
      </c>
      <c r="G4643" s="1">
        <v>45000</v>
      </c>
      <c r="H4643" t="s">
        <v>32</v>
      </c>
      <c r="I4643" t="s">
        <v>33</v>
      </c>
    </row>
    <row r="4644" spans="1:9" x14ac:dyDescent="0.3">
      <c r="A4644">
        <v>4645</v>
      </c>
      <c r="B4644">
        <v>33</v>
      </c>
      <c r="C4644" t="s">
        <v>8</v>
      </c>
      <c r="D4644" t="s">
        <v>14</v>
      </c>
      <c r="E4644" t="s">
        <v>84</v>
      </c>
      <c r="F4644">
        <v>8</v>
      </c>
      <c r="G4644" s="1">
        <v>120000</v>
      </c>
      <c r="H4644" t="s">
        <v>27</v>
      </c>
      <c r="I4644" t="s">
        <v>28</v>
      </c>
    </row>
    <row r="4645" spans="1:9" x14ac:dyDescent="0.3">
      <c r="A4645">
        <v>4646</v>
      </c>
      <c r="B4645">
        <v>29</v>
      </c>
      <c r="C4645" t="s">
        <v>13</v>
      </c>
      <c r="D4645" t="s">
        <v>9</v>
      </c>
      <c r="E4645" t="s">
        <v>29</v>
      </c>
      <c r="F4645">
        <v>3</v>
      </c>
      <c r="G4645" s="1">
        <v>55000</v>
      </c>
      <c r="H4645" t="s">
        <v>20</v>
      </c>
      <c r="I4645" t="s">
        <v>12</v>
      </c>
    </row>
    <row r="4646" spans="1:9" x14ac:dyDescent="0.3">
      <c r="A4646">
        <v>4647</v>
      </c>
      <c r="B4646">
        <v>31</v>
      </c>
      <c r="C4646" t="s">
        <v>8</v>
      </c>
      <c r="D4646" t="s">
        <v>9</v>
      </c>
      <c r="E4646" t="s">
        <v>139</v>
      </c>
      <c r="F4646">
        <v>5</v>
      </c>
      <c r="G4646" s="1">
        <v>70000</v>
      </c>
      <c r="H4646" t="s">
        <v>11</v>
      </c>
      <c r="I4646" t="s">
        <v>44</v>
      </c>
    </row>
    <row r="4647" spans="1:9" x14ac:dyDescent="0.3">
      <c r="A4647">
        <v>4648</v>
      </c>
      <c r="B4647">
        <v>38</v>
      </c>
      <c r="C4647" t="s">
        <v>13</v>
      </c>
      <c r="D4647" t="s">
        <v>18</v>
      </c>
      <c r="E4647" t="s">
        <v>137</v>
      </c>
      <c r="F4647">
        <v>12</v>
      </c>
      <c r="G4647" s="1">
        <v>140000</v>
      </c>
      <c r="H4647" t="s">
        <v>27</v>
      </c>
      <c r="I4647" t="s">
        <v>28</v>
      </c>
    </row>
    <row r="4648" spans="1:9" x14ac:dyDescent="0.3">
      <c r="A4648">
        <v>4649</v>
      </c>
      <c r="B4648">
        <v>25</v>
      </c>
      <c r="C4648" t="s">
        <v>8</v>
      </c>
      <c r="D4648" t="s">
        <v>210</v>
      </c>
      <c r="E4648" t="s">
        <v>212</v>
      </c>
      <c r="F4648">
        <v>1</v>
      </c>
      <c r="G4648" s="1">
        <v>30000</v>
      </c>
      <c r="H4648" t="s">
        <v>27</v>
      </c>
      <c r="I4648" t="s">
        <v>28</v>
      </c>
    </row>
    <row r="4649" spans="1:9" x14ac:dyDescent="0.3">
      <c r="A4649">
        <v>4650</v>
      </c>
      <c r="B4649">
        <v>32</v>
      </c>
      <c r="C4649" t="s">
        <v>13</v>
      </c>
      <c r="D4649" t="s">
        <v>14</v>
      </c>
      <c r="E4649" t="s">
        <v>95</v>
      </c>
      <c r="F4649">
        <v>7</v>
      </c>
      <c r="G4649" s="1">
        <v>100000</v>
      </c>
      <c r="H4649" t="s">
        <v>32</v>
      </c>
      <c r="I4649" t="s">
        <v>12</v>
      </c>
    </row>
    <row r="4650" spans="1:9" x14ac:dyDescent="0.3">
      <c r="A4650">
        <v>4651</v>
      </c>
      <c r="B4650">
        <v>27</v>
      </c>
      <c r="C4650" t="s">
        <v>8</v>
      </c>
      <c r="D4650" t="s">
        <v>9</v>
      </c>
      <c r="E4650" t="s">
        <v>140</v>
      </c>
      <c r="F4650">
        <v>2</v>
      </c>
      <c r="G4650" s="1">
        <v>50000</v>
      </c>
      <c r="H4650" t="s">
        <v>16</v>
      </c>
      <c r="I4650" t="s">
        <v>39</v>
      </c>
    </row>
    <row r="4651" spans="1:9" x14ac:dyDescent="0.3">
      <c r="A4651">
        <v>4652</v>
      </c>
      <c r="B4651">
        <v>29</v>
      </c>
      <c r="C4651" t="s">
        <v>13</v>
      </c>
      <c r="D4651" t="s">
        <v>9</v>
      </c>
      <c r="E4651" t="s">
        <v>139</v>
      </c>
      <c r="F4651">
        <v>3</v>
      </c>
      <c r="G4651" s="1">
        <v>55000</v>
      </c>
      <c r="H4651" t="s">
        <v>20</v>
      </c>
      <c r="I4651" t="s">
        <v>56</v>
      </c>
    </row>
    <row r="4652" spans="1:9" x14ac:dyDescent="0.3">
      <c r="A4652">
        <v>4653</v>
      </c>
      <c r="B4652">
        <v>35</v>
      </c>
      <c r="C4652" t="s">
        <v>8</v>
      </c>
      <c r="D4652" t="s">
        <v>18</v>
      </c>
      <c r="E4652" t="s">
        <v>137</v>
      </c>
      <c r="F4652">
        <v>10</v>
      </c>
      <c r="G4652" s="1">
        <v>130000</v>
      </c>
      <c r="H4652" t="s">
        <v>20</v>
      </c>
      <c r="I4652" t="s">
        <v>12</v>
      </c>
    </row>
    <row r="4653" spans="1:9" x14ac:dyDescent="0.3">
      <c r="A4653">
        <v>4654</v>
      </c>
      <c r="B4653">
        <v>26</v>
      </c>
      <c r="C4653" t="s">
        <v>13</v>
      </c>
      <c r="D4653" t="s">
        <v>9</v>
      </c>
      <c r="E4653" t="s">
        <v>156</v>
      </c>
      <c r="F4653">
        <v>1</v>
      </c>
      <c r="G4653" s="1">
        <v>45000</v>
      </c>
      <c r="H4653" t="s">
        <v>11</v>
      </c>
      <c r="I4653" t="s">
        <v>12</v>
      </c>
    </row>
    <row r="4654" spans="1:9" x14ac:dyDescent="0.3">
      <c r="A4654">
        <v>4655</v>
      </c>
      <c r="B4654">
        <v>33</v>
      </c>
      <c r="C4654" t="s">
        <v>8</v>
      </c>
      <c r="D4654" t="s">
        <v>14</v>
      </c>
      <c r="E4654" t="s">
        <v>84</v>
      </c>
      <c r="F4654">
        <v>8</v>
      </c>
      <c r="G4654" s="1">
        <v>120000</v>
      </c>
      <c r="H4654" t="s">
        <v>16</v>
      </c>
      <c r="I4654" t="s">
        <v>23</v>
      </c>
    </row>
    <row r="4655" spans="1:9" x14ac:dyDescent="0.3">
      <c r="A4655">
        <v>4656</v>
      </c>
      <c r="B4655">
        <v>29</v>
      </c>
      <c r="C4655" t="s">
        <v>13</v>
      </c>
      <c r="D4655" t="s">
        <v>9</v>
      </c>
      <c r="E4655" t="s">
        <v>29</v>
      </c>
      <c r="F4655">
        <v>3</v>
      </c>
      <c r="G4655" s="1">
        <v>55000</v>
      </c>
      <c r="H4655" t="s">
        <v>20</v>
      </c>
      <c r="I4655" t="s">
        <v>23</v>
      </c>
    </row>
    <row r="4656" spans="1:9" x14ac:dyDescent="0.3">
      <c r="A4656">
        <v>4657</v>
      </c>
      <c r="B4656">
        <v>31</v>
      </c>
      <c r="C4656" t="s">
        <v>8</v>
      </c>
      <c r="D4656" t="s">
        <v>9</v>
      </c>
      <c r="E4656" t="s">
        <v>139</v>
      </c>
      <c r="F4656">
        <v>5</v>
      </c>
      <c r="G4656" s="1">
        <v>70000</v>
      </c>
      <c r="H4656" t="s">
        <v>16</v>
      </c>
      <c r="I4656" t="s">
        <v>12</v>
      </c>
    </row>
    <row r="4657" spans="1:9" x14ac:dyDescent="0.3">
      <c r="A4657">
        <v>4658</v>
      </c>
      <c r="B4657">
        <v>38</v>
      </c>
      <c r="C4657" t="s">
        <v>13</v>
      </c>
      <c r="D4657" t="s">
        <v>18</v>
      </c>
      <c r="E4657" t="s">
        <v>137</v>
      </c>
      <c r="F4657">
        <v>12</v>
      </c>
      <c r="G4657" s="1">
        <v>140000</v>
      </c>
      <c r="H4657" t="s">
        <v>32</v>
      </c>
      <c r="I4657" t="s">
        <v>33</v>
      </c>
    </row>
    <row r="4658" spans="1:9" x14ac:dyDescent="0.3">
      <c r="A4658">
        <v>4659</v>
      </c>
      <c r="B4658">
        <v>25</v>
      </c>
      <c r="C4658" t="s">
        <v>8</v>
      </c>
      <c r="D4658" t="s">
        <v>210</v>
      </c>
      <c r="E4658" t="s">
        <v>212</v>
      </c>
      <c r="F4658">
        <v>1</v>
      </c>
      <c r="G4658" s="1">
        <v>30000</v>
      </c>
      <c r="H4658" t="s">
        <v>27</v>
      </c>
      <c r="I4658" t="s">
        <v>30</v>
      </c>
    </row>
    <row r="4659" spans="1:9" x14ac:dyDescent="0.3">
      <c r="A4659">
        <v>4660</v>
      </c>
      <c r="B4659">
        <v>32</v>
      </c>
      <c r="C4659" t="s">
        <v>13</v>
      </c>
      <c r="D4659" t="s">
        <v>14</v>
      </c>
      <c r="E4659" t="s">
        <v>95</v>
      </c>
      <c r="F4659">
        <v>7</v>
      </c>
      <c r="G4659" s="1">
        <v>100000</v>
      </c>
      <c r="H4659" t="s">
        <v>16</v>
      </c>
      <c r="I4659" t="s">
        <v>23</v>
      </c>
    </row>
    <row r="4660" spans="1:9" x14ac:dyDescent="0.3">
      <c r="A4660">
        <v>4661</v>
      </c>
      <c r="B4660">
        <v>27</v>
      </c>
      <c r="C4660" t="s">
        <v>8</v>
      </c>
      <c r="D4660" t="s">
        <v>9</v>
      </c>
      <c r="E4660" t="s">
        <v>140</v>
      </c>
      <c r="F4660">
        <v>2</v>
      </c>
      <c r="G4660" s="1">
        <v>50000</v>
      </c>
      <c r="H4660" t="s">
        <v>11</v>
      </c>
      <c r="I4660" t="s">
        <v>35</v>
      </c>
    </row>
    <row r="4661" spans="1:9" x14ac:dyDescent="0.3">
      <c r="A4661">
        <v>4662</v>
      </c>
      <c r="B4661">
        <v>29</v>
      </c>
      <c r="C4661" t="s">
        <v>13</v>
      </c>
      <c r="D4661" t="s">
        <v>9</v>
      </c>
      <c r="E4661" t="s">
        <v>139</v>
      </c>
      <c r="F4661">
        <v>3</v>
      </c>
      <c r="G4661" s="1">
        <v>55000</v>
      </c>
      <c r="H4661" t="s">
        <v>16</v>
      </c>
      <c r="I4661" t="s">
        <v>23</v>
      </c>
    </row>
    <row r="4662" spans="1:9" x14ac:dyDescent="0.3">
      <c r="A4662">
        <v>4663</v>
      </c>
      <c r="B4662">
        <v>35</v>
      </c>
      <c r="C4662" t="s">
        <v>8</v>
      </c>
      <c r="D4662" t="s">
        <v>18</v>
      </c>
      <c r="E4662" t="s">
        <v>137</v>
      </c>
      <c r="F4662">
        <v>10</v>
      </c>
      <c r="G4662" s="1">
        <v>130000</v>
      </c>
      <c r="H4662" t="s">
        <v>32</v>
      </c>
      <c r="I4662" t="s">
        <v>33</v>
      </c>
    </row>
    <row r="4663" spans="1:9" x14ac:dyDescent="0.3">
      <c r="A4663">
        <v>4664</v>
      </c>
      <c r="B4663">
        <v>26</v>
      </c>
      <c r="C4663" t="s">
        <v>13</v>
      </c>
      <c r="D4663" t="s">
        <v>9</v>
      </c>
      <c r="E4663" t="s">
        <v>156</v>
      </c>
      <c r="F4663">
        <v>1</v>
      </c>
      <c r="G4663" s="1">
        <v>45000</v>
      </c>
      <c r="H4663" t="s">
        <v>11</v>
      </c>
      <c r="I4663" t="s">
        <v>35</v>
      </c>
    </row>
    <row r="4664" spans="1:9" x14ac:dyDescent="0.3">
      <c r="A4664">
        <v>4665</v>
      </c>
      <c r="B4664">
        <v>33</v>
      </c>
      <c r="C4664" t="s">
        <v>8</v>
      </c>
      <c r="D4664" t="s">
        <v>14</v>
      </c>
      <c r="E4664" t="s">
        <v>84</v>
      </c>
      <c r="F4664">
        <v>8</v>
      </c>
      <c r="G4664" s="1">
        <v>120000</v>
      </c>
      <c r="H4664" t="s">
        <v>20</v>
      </c>
      <c r="I4664" t="s">
        <v>12</v>
      </c>
    </row>
    <row r="4665" spans="1:9" x14ac:dyDescent="0.3">
      <c r="A4665">
        <v>4666</v>
      </c>
      <c r="B4665">
        <v>29</v>
      </c>
      <c r="C4665" t="s">
        <v>13</v>
      </c>
      <c r="D4665" t="s">
        <v>9</v>
      </c>
      <c r="E4665" t="s">
        <v>29</v>
      </c>
      <c r="F4665">
        <v>3</v>
      </c>
      <c r="G4665" s="1">
        <v>55000</v>
      </c>
      <c r="H4665" t="s">
        <v>27</v>
      </c>
      <c r="I4665" t="s">
        <v>28</v>
      </c>
    </row>
    <row r="4666" spans="1:9" x14ac:dyDescent="0.3">
      <c r="A4666">
        <v>4667</v>
      </c>
      <c r="B4666">
        <v>31</v>
      </c>
      <c r="C4666" t="s">
        <v>8</v>
      </c>
      <c r="D4666" t="s">
        <v>9</v>
      </c>
      <c r="E4666" t="s">
        <v>139</v>
      </c>
      <c r="F4666">
        <v>5</v>
      </c>
      <c r="G4666" s="1">
        <v>70000</v>
      </c>
      <c r="H4666" t="s">
        <v>27</v>
      </c>
      <c r="I4666" t="s">
        <v>28</v>
      </c>
    </row>
    <row r="4667" spans="1:9" x14ac:dyDescent="0.3">
      <c r="A4667">
        <v>4668</v>
      </c>
      <c r="B4667">
        <v>38</v>
      </c>
      <c r="C4667" t="s">
        <v>13</v>
      </c>
      <c r="D4667" t="s">
        <v>18</v>
      </c>
      <c r="E4667" t="s">
        <v>137</v>
      </c>
      <c r="F4667">
        <v>12</v>
      </c>
      <c r="G4667" s="1">
        <v>140000</v>
      </c>
      <c r="H4667" t="s">
        <v>32</v>
      </c>
      <c r="I4667" t="s">
        <v>12</v>
      </c>
    </row>
    <row r="4668" spans="1:9" x14ac:dyDescent="0.3">
      <c r="A4668">
        <v>4669</v>
      </c>
      <c r="B4668">
        <v>25</v>
      </c>
      <c r="C4668" t="s">
        <v>8</v>
      </c>
      <c r="D4668" t="s">
        <v>210</v>
      </c>
      <c r="E4668" t="s">
        <v>212</v>
      </c>
      <c r="F4668">
        <v>1</v>
      </c>
      <c r="G4668" s="1">
        <v>30000</v>
      </c>
      <c r="H4668" t="s">
        <v>32</v>
      </c>
      <c r="I4668" t="s">
        <v>33</v>
      </c>
    </row>
    <row r="4669" spans="1:9" x14ac:dyDescent="0.3">
      <c r="A4669">
        <v>4670</v>
      </c>
      <c r="B4669">
        <v>32</v>
      </c>
      <c r="C4669" t="s">
        <v>13</v>
      </c>
      <c r="D4669" t="s">
        <v>14</v>
      </c>
      <c r="E4669" t="s">
        <v>95</v>
      </c>
      <c r="F4669">
        <v>7</v>
      </c>
      <c r="G4669" s="1">
        <v>100000</v>
      </c>
      <c r="H4669" t="s">
        <v>27</v>
      </c>
      <c r="I4669" t="s">
        <v>28</v>
      </c>
    </row>
    <row r="4670" spans="1:9" x14ac:dyDescent="0.3">
      <c r="A4670">
        <v>4671</v>
      </c>
      <c r="B4670">
        <v>27</v>
      </c>
      <c r="C4670" t="s">
        <v>8</v>
      </c>
      <c r="D4670" t="s">
        <v>9</v>
      </c>
      <c r="E4670" t="s">
        <v>140</v>
      </c>
      <c r="F4670">
        <v>2</v>
      </c>
      <c r="G4670" s="1">
        <v>50000</v>
      </c>
      <c r="H4670" t="s">
        <v>20</v>
      </c>
      <c r="I4670" t="s">
        <v>56</v>
      </c>
    </row>
    <row r="4671" spans="1:9" x14ac:dyDescent="0.3">
      <c r="A4671">
        <v>4672</v>
      </c>
      <c r="B4671">
        <v>29</v>
      </c>
      <c r="C4671" t="s">
        <v>13</v>
      </c>
      <c r="D4671" t="s">
        <v>9</v>
      </c>
      <c r="E4671" t="s">
        <v>139</v>
      </c>
      <c r="F4671">
        <v>3</v>
      </c>
      <c r="G4671" s="1">
        <v>55000</v>
      </c>
      <c r="H4671" t="s">
        <v>27</v>
      </c>
      <c r="I4671" t="s">
        <v>12</v>
      </c>
    </row>
    <row r="4672" spans="1:9" x14ac:dyDescent="0.3">
      <c r="A4672">
        <v>4673</v>
      </c>
      <c r="B4672">
        <v>35</v>
      </c>
      <c r="C4672" t="s">
        <v>8</v>
      </c>
      <c r="D4672" t="s">
        <v>18</v>
      </c>
      <c r="E4672" t="s">
        <v>137</v>
      </c>
      <c r="F4672">
        <v>10</v>
      </c>
      <c r="G4672" s="1">
        <v>130000</v>
      </c>
      <c r="H4672" t="s">
        <v>32</v>
      </c>
      <c r="I4672" t="s">
        <v>33</v>
      </c>
    </row>
    <row r="4673" spans="1:9" x14ac:dyDescent="0.3">
      <c r="A4673">
        <v>4674</v>
      </c>
      <c r="B4673">
        <v>26</v>
      </c>
      <c r="C4673" t="s">
        <v>13</v>
      </c>
      <c r="D4673" t="s">
        <v>9</v>
      </c>
      <c r="E4673" t="s">
        <v>156</v>
      </c>
      <c r="F4673">
        <v>1</v>
      </c>
      <c r="G4673" s="1">
        <v>45000</v>
      </c>
      <c r="H4673" t="s">
        <v>16</v>
      </c>
      <c r="I4673" t="s">
        <v>23</v>
      </c>
    </row>
    <row r="4674" spans="1:9" x14ac:dyDescent="0.3">
      <c r="A4674">
        <v>4675</v>
      </c>
      <c r="B4674">
        <v>33</v>
      </c>
      <c r="C4674" t="s">
        <v>8</v>
      </c>
      <c r="D4674" t="s">
        <v>14</v>
      </c>
      <c r="E4674" t="s">
        <v>84</v>
      </c>
      <c r="F4674">
        <v>8</v>
      </c>
      <c r="G4674" s="1">
        <v>120000</v>
      </c>
      <c r="H4674" t="s">
        <v>11</v>
      </c>
      <c r="I4674" t="s">
        <v>23</v>
      </c>
    </row>
    <row r="4675" spans="1:9" x14ac:dyDescent="0.3">
      <c r="A4675">
        <v>4676</v>
      </c>
      <c r="B4675">
        <v>29</v>
      </c>
      <c r="C4675" t="s">
        <v>13</v>
      </c>
      <c r="D4675" t="s">
        <v>9</v>
      </c>
      <c r="E4675" t="s">
        <v>29</v>
      </c>
      <c r="F4675">
        <v>3</v>
      </c>
      <c r="G4675" s="1">
        <v>55000</v>
      </c>
      <c r="H4675" t="s">
        <v>20</v>
      </c>
      <c r="I4675" t="s">
        <v>12</v>
      </c>
    </row>
    <row r="4676" spans="1:9" x14ac:dyDescent="0.3">
      <c r="A4676">
        <v>4677</v>
      </c>
      <c r="B4676">
        <v>31</v>
      </c>
      <c r="C4676" t="s">
        <v>8</v>
      </c>
      <c r="D4676" t="s">
        <v>9</v>
      </c>
      <c r="E4676" t="s">
        <v>139</v>
      </c>
      <c r="F4676">
        <v>5</v>
      </c>
      <c r="G4676" s="1">
        <v>70000</v>
      </c>
      <c r="H4676" t="s">
        <v>11</v>
      </c>
      <c r="I4676" t="s">
        <v>44</v>
      </c>
    </row>
    <row r="4677" spans="1:9" x14ac:dyDescent="0.3">
      <c r="A4677">
        <v>4678</v>
      </c>
      <c r="B4677">
        <v>38</v>
      </c>
      <c r="C4677" t="s">
        <v>13</v>
      </c>
      <c r="D4677" t="s">
        <v>18</v>
      </c>
      <c r="E4677" t="s">
        <v>137</v>
      </c>
      <c r="F4677">
        <v>12</v>
      </c>
      <c r="G4677" s="1">
        <v>140000</v>
      </c>
      <c r="H4677" t="s">
        <v>27</v>
      </c>
      <c r="I4677" t="s">
        <v>28</v>
      </c>
    </row>
    <row r="4678" spans="1:9" x14ac:dyDescent="0.3">
      <c r="A4678">
        <v>4679</v>
      </c>
      <c r="B4678">
        <v>25</v>
      </c>
      <c r="C4678" t="s">
        <v>8</v>
      </c>
      <c r="D4678" t="s">
        <v>210</v>
      </c>
      <c r="E4678" t="s">
        <v>212</v>
      </c>
      <c r="F4678">
        <v>1</v>
      </c>
      <c r="G4678" s="1">
        <v>30000</v>
      </c>
      <c r="H4678" t="s">
        <v>32</v>
      </c>
      <c r="I4678" t="s">
        <v>23</v>
      </c>
    </row>
    <row r="4679" spans="1:9" x14ac:dyDescent="0.3">
      <c r="A4679">
        <v>4680</v>
      </c>
      <c r="B4679">
        <v>32</v>
      </c>
      <c r="C4679" t="s">
        <v>13</v>
      </c>
      <c r="D4679" t="s">
        <v>14</v>
      </c>
      <c r="E4679" t="s">
        <v>95</v>
      </c>
      <c r="F4679">
        <v>7</v>
      </c>
      <c r="G4679" s="1">
        <v>100000</v>
      </c>
      <c r="H4679" t="s">
        <v>27</v>
      </c>
      <c r="I4679" t="s">
        <v>12</v>
      </c>
    </row>
    <row r="4680" spans="1:9" x14ac:dyDescent="0.3">
      <c r="A4680">
        <v>4681</v>
      </c>
      <c r="B4680">
        <v>27</v>
      </c>
      <c r="C4680" t="s">
        <v>8</v>
      </c>
      <c r="D4680" t="s">
        <v>9</v>
      </c>
      <c r="E4680" t="s">
        <v>140</v>
      </c>
      <c r="F4680">
        <v>2</v>
      </c>
      <c r="G4680" s="1">
        <v>50000</v>
      </c>
      <c r="H4680" t="s">
        <v>16</v>
      </c>
      <c r="I4680" t="s">
        <v>17</v>
      </c>
    </row>
    <row r="4681" spans="1:9" x14ac:dyDescent="0.3">
      <c r="A4681">
        <v>4682</v>
      </c>
      <c r="B4681">
        <v>29</v>
      </c>
      <c r="C4681" t="s">
        <v>13</v>
      </c>
      <c r="D4681" t="s">
        <v>9</v>
      </c>
      <c r="E4681" t="s">
        <v>139</v>
      </c>
      <c r="F4681">
        <v>3</v>
      </c>
      <c r="G4681" s="1">
        <v>55000</v>
      </c>
      <c r="H4681" t="s">
        <v>27</v>
      </c>
      <c r="I4681" t="s">
        <v>30</v>
      </c>
    </row>
    <row r="4682" spans="1:9" x14ac:dyDescent="0.3">
      <c r="A4682">
        <v>4683</v>
      </c>
      <c r="B4682">
        <v>35</v>
      </c>
      <c r="C4682" t="s">
        <v>8</v>
      </c>
      <c r="D4682" t="s">
        <v>18</v>
      </c>
      <c r="E4682" t="s">
        <v>137</v>
      </c>
      <c r="F4682">
        <v>10</v>
      </c>
      <c r="G4682" s="1">
        <v>130000</v>
      </c>
      <c r="H4682" t="s">
        <v>16</v>
      </c>
      <c r="I4682" t="s">
        <v>39</v>
      </c>
    </row>
    <row r="4683" spans="1:9" x14ac:dyDescent="0.3">
      <c r="A4683">
        <v>4684</v>
      </c>
      <c r="B4683">
        <v>26</v>
      </c>
      <c r="C4683" t="s">
        <v>13</v>
      </c>
      <c r="D4683" t="s">
        <v>9</v>
      </c>
      <c r="E4683" t="s">
        <v>156</v>
      </c>
      <c r="F4683">
        <v>1</v>
      </c>
      <c r="G4683" s="1">
        <v>45000</v>
      </c>
      <c r="H4683" t="s">
        <v>16</v>
      </c>
      <c r="I4683" t="s">
        <v>23</v>
      </c>
    </row>
    <row r="4684" spans="1:9" x14ac:dyDescent="0.3">
      <c r="A4684">
        <v>4685</v>
      </c>
      <c r="B4684">
        <v>33</v>
      </c>
      <c r="C4684" t="s">
        <v>8</v>
      </c>
      <c r="D4684" t="s">
        <v>14</v>
      </c>
      <c r="E4684" t="s">
        <v>84</v>
      </c>
      <c r="F4684">
        <v>8</v>
      </c>
      <c r="G4684" s="1">
        <v>120000</v>
      </c>
      <c r="H4684" t="s">
        <v>11</v>
      </c>
      <c r="I4684" t="s">
        <v>23</v>
      </c>
    </row>
    <row r="4685" spans="1:9" x14ac:dyDescent="0.3">
      <c r="A4685">
        <v>4686</v>
      </c>
      <c r="B4685">
        <v>29</v>
      </c>
      <c r="C4685" t="s">
        <v>13</v>
      </c>
      <c r="D4685" t="s">
        <v>9</v>
      </c>
      <c r="E4685" t="s">
        <v>29</v>
      </c>
      <c r="F4685">
        <v>3</v>
      </c>
      <c r="G4685" s="1">
        <v>55000</v>
      </c>
      <c r="H4685" t="s">
        <v>27</v>
      </c>
      <c r="I4685" t="s">
        <v>28</v>
      </c>
    </row>
    <row r="4686" spans="1:9" x14ac:dyDescent="0.3">
      <c r="A4686">
        <v>4687</v>
      </c>
      <c r="B4686">
        <v>31</v>
      </c>
      <c r="C4686" t="s">
        <v>8</v>
      </c>
      <c r="D4686" t="s">
        <v>9</v>
      </c>
      <c r="E4686" t="s">
        <v>139</v>
      </c>
      <c r="F4686">
        <v>5</v>
      </c>
      <c r="G4686" s="1">
        <v>70000</v>
      </c>
      <c r="H4686" t="s">
        <v>32</v>
      </c>
      <c r="I4686" t="s">
        <v>23</v>
      </c>
    </row>
    <row r="4687" spans="1:9" x14ac:dyDescent="0.3">
      <c r="A4687">
        <v>4688</v>
      </c>
      <c r="B4687">
        <v>38</v>
      </c>
      <c r="C4687" t="s">
        <v>13</v>
      </c>
      <c r="D4687" t="s">
        <v>18</v>
      </c>
      <c r="E4687" t="s">
        <v>137</v>
      </c>
      <c r="F4687">
        <v>12</v>
      </c>
      <c r="G4687" s="1">
        <v>140000</v>
      </c>
      <c r="H4687" t="s">
        <v>11</v>
      </c>
      <c r="I4687" t="s">
        <v>44</v>
      </c>
    </row>
    <row r="4688" spans="1:9" x14ac:dyDescent="0.3">
      <c r="A4688">
        <v>4689</v>
      </c>
      <c r="B4688">
        <v>25</v>
      </c>
      <c r="C4688" t="s">
        <v>8</v>
      </c>
      <c r="D4688" t="s">
        <v>210</v>
      </c>
      <c r="E4688" t="s">
        <v>212</v>
      </c>
      <c r="F4688">
        <v>1</v>
      </c>
      <c r="G4688" s="1">
        <v>30000</v>
      </c>
      <c r="H4688" t="s">
        <v>20</v>
      </c>
      <c r="I4688" t="s">
        <v>12</v>
      </c>
    </row>
    <row r="4689" spans="1:9" x14ac:dyDescent="0.3">
      <c r="A4689">
        <v>4690</v>
      </c>
      <c r="B4689">
        <v>32</v>
      </c>
      <c r="C4689" t="s">
        <v>13</v>
      </c>
      <c r="D4689" t="s">
        <v>14</v>
      </c>
      <c r="E4689" t="s">
        <v>95</v>
      </c>
      <c r="F4689">
        <v>7</v>
      </c>
      <c r="G4689" s="1">
        <v>100000</v>
      </c>
      <c r="H4689" t="s">
        <v>20</v>
      </c>
      <c r="I4689" t="s">
        <v>12</v>
      </c>
    </row>
    <row r="4690" spans="1:9" x14ac:dyDescent="0.3">
      <c r="A4690">
        <v>4691</v>
      </c>
      <c r="B4690">
        <v>27</v>
      </c>
      <c r="C4690" t="s">
        <v>8</v>
      </c>
      <c r="D4690" t="s">
        <v>9</v>
      </c>
      <c r="E4690" t="s">
        <v>140</v>
      </c>
      <c r="F4690">
        <v>2</v>
      </c>
      <c r="G4690" s="1">
        <v>50000</v>
      </c>
      <c r="H4690" t="s">
        <v>16</v>
      </c>
      <c r="I4690" t="s">
        <v>17</v>
      </c>
    </row>
    <row r="4691" spans="1:9" x14ac:dyDescent="0.3">
      <c r="A4691">
        <v>4692</v>
      </c>
      <c r="B4691">
        <v>29</v>
      </c>
      <c r="C4691" t="s">
        <v>13</v>
      </c>
      <c r="D4691" t="s">
        <v>9</v>
      </c>
      <c r="E4691" t="s">
        <v>139</v>
      </c>
      <c r="F4691">
        <v>3</v>
      </c>
      <c r="G4691" s="1">
        <v>55000</v>
      </c>
      <c r="H4691" t="s">
        <v>32</v>
      </c>
      <c r="I4691" t="s">
        <v>33</v>
      </c>
    </row>
    <row r="4692" spans="1:9" x14ac:dyDescent="0.3">
      <c r="A4692">
        <v>4693</v>
      </c>
      <c r="B4692">
        <v>35</v>
      </c>
      <c r="C4692" t="s">
        <v>8</v>
      </c>
      <c r="D4692" t="s">
        <v>18</v>
      </c>
      <c r="E4692" t="s">
        <v>137</v>
      </c>
      <c r="F4692">
        <v>10</v>
      </c>
      <c r="G4692" s="1">
        <v>130000</v>
      </c>
      <c r="H4692" t="s">
        <v>20</v>
      </c>
      <c r="I4692" t="s">
        <v>23</v>
      </c>
    </row>
    <row r="4693" spans="1:9" x14ac:dyDescent="0.3">
      <c r="A4693">
        <v>4694</v>
      </c>
      <c r="B4693">
        <v>26</v>
      </c>
      <c r="C4693" t="s">
        <v>13</v>
      </c>
      <c r="D4693" t="s">
        <v>9</v>
      </c>
      <c r="E4693" t="s">
        <v>156</v>
      </c>
      <c r="F4693">
        <v>1</v>
      </c>
      <c r="G4693" s="1">
        <v>45000</v>
      </c>
      <c r="H4693" t="s">
        <v>16</v>
      </c>
      <c r="I4693" t="s">
        <v>12</v>
      </c>
    </row>
    <row r="4694" spans="1:9" x14ac:dyDescent="0.3">
      <c r="A4694">
        <v>4695</v>
      </c>
      <c r="B4694">
        <v>33</v>
      </c>
      <c r="C4694" t="s">
        <v>8</v>
      </c>
      <c r="D4694" t="s">
        <v>14</v>
      </c>
      <c r="E4694" t="s">
        <v>84</v>
      </c>
      <c r="F4694">
        <v>8</v>
      </c>
      <c r="G4694" s="1">
        <v>120000</v>
      </c>
      <c r="H4694" t="s">
        <v>16</v>
      </c>
      <c r="I4694" t="s">
        <v>17</v>
      </c>
    </row>
    <row r="4695" spans="1:9" x14ac:dyDescent="0.3">
      <c r="A4695">
        <v>4696</v>
      </c>
      <c r="B4695">
        <v>29</v>
      </c>
      <c r="C4695" t="s">
        <v>13</v>
      </c>
      <c r="D4695" t="s">
        <v>9</v>
      </c>
      <c r="E4695" t="s">
        <v>29</v>
      </c>
      <c r="F4695">
        <v>3</v>
      </c>
      <c r="G4695" s="1">
        <v>55000</v>
      </c>
      <c r="H4695" t="s">
        <v>20</v>
      </c>
      <c r="I4695" t="s">
        <v>56</v>
      </c>
    </row>
    <row r="4696" spans="1:9" x14ac:dyDescent="0.3">
      <c r="A4696">
        <v>4697</v>
      </c>
      <c r="B4696">
        <v>31</v>
      </c>
      <c r="C4696" t="s">
        <v>8</v>
      </c>
      <c r="D4696" t="s">
        <v>9</v>
      </c>
      <c r="E4696" t="s">
        <v>139</v>
      </c>
      <c r="F4696">
        <v>5</v>
      </c>
      <c r="G4696" s="1">
        <v>70000</v>
      </c>
      <c r="H4696" t="s">
        <v>11</v>
      </c>
      <c r="I4696" t="s">
        <v>44</v>
      </c>
    </row>
    <row r="4697" spans="1:9" x14ac:dyDescent="0.3">
      <c r="A4697">
        <v>4698</v>
      </c>
      <c r="B4697">
        <v>38</v>
      </c>
      <c r="C4697" t="s">
        <v>13</v>
      </c>
      <c r="D4697" t="s">
        <v>18</v>
      </c>
      <c r="E4697" t="s">
        <v>137</v>
      </c>
      <c r="F4697">
        <v>12</v>
      </c>
      <c r="G4697" s="1">
        <v>140000</v>
      </c>
      <c r="H4697" t="s">
        <v>32</v>
      </c>
      <c r="I4697" t="s">
        <v>12</v>
      </c>
    </row>
    <row r="4698" spans="1:9" x14ac:dyDescent="0.3">
      <c r="A4698">
        <v>4699</v>
      </c>
      <c r="B4698">
        <v>25</v>
      </c>
      <c r="C4698" t="s">
        <v>8</v>
      </c>
      <c r="D4698" t="s">
        <v>210</v>
      </c>
      <c r="E4698" t="s">
        <v>212</v>
      </c>
      <c r="F4698">
        <v>1</v>
      </c>
      <c r="G4698" s="1">
        <v>30000</v>
      </c>
      <c r="H4698" t="s">
        <v>11</v>
      </c>
      <c r="I4698" t="s">
        <v>44</v>
      </c>
    </row>
    <row r="4699" spans="1:9" x14ac:dyDescent="0.3">
      <c r="A4699">
        <v>4700</v>
      </c>
      <c r="B4699">
        <v>32</v>
      </c>
      <c r="C4699" t="s">
        <v>13</v>
      </c>
      <c r="D4699" t="s">
        <v>14</v>
      </c>
      <c r="E4699" t="s">
        <v>95</v>
      </c>
      <c r="F4699">
        <v>7</v>
      </c>
      <c r="G4699" s="1">
        <v>100000</v>
      </c>
      <c r="H4699" t="s">
        <v>20</v>
      </c>
      <c r="I4699" t="s">
        <v>23</v>
      </c>
    </row>
    <row r="4700" spans="1:9" x14ac:dyDescent="0.3">
      <c r="A4700">
        <v>4701</v>
      </c>
      <c r="B4700">
        <v>27</v>
      </c>
      <c r="C4700" t="s">
        <v>8</v>
      </c>
      <c r="D4700" t="s">
        <v>9</v>
      </c>
      <c r="E4700" t="s">
        <v>140</v>
      </c>
      <c r="F4700">
        <v>2</v>
      </c>
      <c r="G4700" s="1">
        <v>50000</v>
      </c>
      <c r="H4700" t="s">
        <v>16</v>
      </c>
      <c r="I4700" t="s">
        <v>39</v>
      </c>
    </row>
    <row r="4701" spans="1:9" x14ac:dyDescent="0.3">
      <c r="A4701">
        <v>4702</v>
      </c>
      <c r="B4701">
        <v>29</v>
      </c>
      <c r="C4701" t="s">
        <v>13</v>
      </c>
      <c r="D4701" t="s">
        <v>9</v>
      </c>
      <c r="E4701" t="s">
        <v>139</v>
      </c>
      <c r="F4701">
        <v>3</v>
      </c>
      <c r="G4701" s="1">
        <v>55000</v>
      </c>
      <c r="H4701" t="s">
        <v>11</v>
      </c>
      <c r="I4701" t="s">
        <v>44</v>
      </c>
    </row>
    <row r="4702" spans="1:9" x14ac:dyDescent="0.3">
      <c r="A4702">
        <v>4703</v>
      </c>
      <c r="B4702">
        <v>35</v>
      </c>
      <c r="C4702" t="s">
        <v>8</v>
      </c>
      <c r="D4702" t="s">
        <v>18</v>
      </c>
      <c r="E4702" t="s">
        <v>137</v>
      </c>
      <c r="F4702">
        <v>10</v>
      </c>
      <c r="G4702" s="1">
        <v>130000</v>
      </c>
      <c r="H4702" t="s">
        <v>16</v>
      </c>
      <c r="I4702" t="s">
        <v>12</v>
      </c>
    </row>
    <row r="4703" spans="1:9" x14ac:dyDescent="0.3">
      <c r="A4703">
        <v>4704</v>
      </c>
      <c r="B4703">
        <v>26</v>
      </c>
      <c r="C4703" t="s">
        <v>13</v>
      </c>
      <c r="D4703" t="s">
        <v>9</v>
      </c>
      <c r="E4703" t="s">
        <v>156</v>
      </c>
      <c r="F4703">
        <v>1</v>
      </c>
      <c r="G4703" s="1">
        <v>45000</v>
      </c>
      <c r="H4703" t="s">
        <v>32</v>
      </c>
      <c r="I4703" t="s">
        <v>23</v>
      </c>
    </row>
    <row r="4704" spans="1:9" x14ac:dyDescent="0.3">
      <c r="A4704">
        <v>4705</v>
      </c>
      <c r="B4704">
        <v>33</v>
      </c>
      <c r="C4704" t="s">
        <v>8</v>
      </c>
      <c r="D4704" t="s">
        <v>14</v>
      </c>
      <c r="E4704" t="s">
        <v>84</v>
      </c>
      <c r="F4704">
        <v>8</v>
      </c>
      <c r="G4704" s="1">
        <v>120000</v>
      </c>
      <c r="H4704" t="s">
        <v>11</v>
      </c>
      <c r="I4704" t="s">
        <v>44</v>
      </c>
    </row>
    <row r="4705" spans="1:9" x14ac:dyDescent="0.3">
      <c r="A4705">
        <v>4706</v>
      </c>
      <c r="B4705">
        <v>29</v>
      </c>
      <c r="C4705" t="s">
        <v>13</v>
      </c>
      <c r="D4705" t="s">
        <v>9</v>
      </c>
      <c r="E4705" t="s">
        <v>29</v>
      </c>
      <c r="F4705">
        <v>3</v>
      </c>
      <c r="G4705" s="1">
        <v>55000</v>
      </c>
      <c r="H4705" t="s">
        <v>16</v>
      </c>
      <c r="I4705" t="s">
        <v>12</v>
      </c>
    </row>
    <row r="4706" spans="1:9" x14ac:dyDescent="0.3">
      <c r="A4706">
        <v>4707</v>
      </c>
      <c r="B4706">
        <v>31</v>
      </c>
      <c r="C4706" t="s">
        <v>8</v>
      </c>
      <c r="D4706" t="s">
        <v>9</v>
      </c>
      <c r="E4706" t="s">
        <v>139</v>
      </c>
      <c r="F4706">
        <v>5</v>
      </c>
      <c r="G4706" s="1">
        <v>70000</v>
      </c>
      <c r="H4706" t="s">
        <v>20</v>
      </c>
      <c r="I4706" t="s">
        <v>23</v>
      </c>
    </row>
    <row r="4707" spans="1:9" x14ac:dyDescent="0.3">
      <c r="A4707">
        <v>4708</v>
      </c>
      <c r="B4707">
        <v>38</v>
      </c>
      <c r="C4707" t="s">
        <v>13</v>
      </c>
      <c r="D4707" t="s">
        <v>18</v>
      </c>
      <c r="E4707" t="s">
        <v>137</v>
      </c>
      <c r="F4707">
        <v>12</v>
      </c>
      <c r="G4707" s="1">
        <v>140000</v>
      </c>
      <c r="H4707" t="s">
        <v>16</v>
      </c>
      <c r="I4707" t="s">
        <v>17</v>
      </c>
    </row>
    <row r="4708" spans="1:9" x14ac:dyDescent="0.3">
      <c r="A4708">
        <v>4709</v>
      </c>
      <c r="B4708">
        <v>25</v>
      </c>
      <c r="C4708" t="s">
        <v>8</v>
      </c>
      <c r="D4708" t="s">
        <v>210</v>
      </c>
      <c r="E4708" t="s">
        <v>212</v>
      </c>
      <c r="F4708">
        <v>1</v>
      </c>
      <c r="G4708" s="1">
        <v>30000</v>
      </c>
      <c r="H4708" t="s">
        <v>16</v>
      </c>
      <c r="I4708" t="s">
        <v>12</v>
      </c>
    </row>
    <row r="4709" spans="1:9" x14ac:dyDescent="0.3">
      <c r="A4709">
        <v>4710</v>
      </c>
      <c r="B4709">
        <v>32</v>
      </c>
      <c r="C4709" t="s">
        <v>13</v>
      </c>
      <c r="D4709" t="s">
        <v>14</v>
      </c>
      <c r="E4709" t="s">
        <v>95</v>
      </c>
      <c r="F4709">
        <v>7</v>
      </c>
      <c r="G4709" s="1">
        <v>100000</v>
      </c>
      <c r="H4709" t="s">
        <v>32</v>
      </c>
      <c r="I4709" t="s">
        <v>23</v>
      </c>
    </row>
    <row r="4710" spans="1:9" x14ac:dyDescent="0.3">
      <c r="A4710">
        <v>4711</v>
      </c>
      <c r="B4710">
        <v>27</v>
      </c>
      <c r="C4710" t="s">
        <v>8</v>
      </c>
      <c r="D4710" t="s">
        <v>9</v>
      </c>
      <c r="E4710" t="s">
        <v>140</v>
      </c>
      <c r="F4710">
        <v>2</v>
      </c>
      <c r="G4710" s="1">
        <v>50000</v>
      </c>
      <c r="H4710" t="s">
        <v>11</v>
      </c>
      <c r="I4710" t="s">
        <v>35</v>
      </c>
    </row>
    <row r="4711" spans="1:9" x14ac:dyDescent="0.3">
      <c r="A4711">
        <v>4712</v>
      </c>
      <c r="B4711">
        <v>29</v>
      </c>
      <c r="C4711" t="s">
        <v>13</v>
      </c>
      <c r="D4711" t="s">
        <v>9</v>
      </c>
      <c r="E4711" t="s">
        <v>139</v>
      </c>
      <c r="F4711">
        <v>3</v>
      </c>
      <c r="G4711" s="1">
        <v>55000</v>
      </c>
      <c r="H4711" t="s">
        <v>16</v>
      </c>
      <c r="I4711" t="s">
        <v>12</v>
      </c>
    </row>
    <row r="4712" spans="1:9" x14ac:dyDescent="0.3">
      <c r="A4712">
        <v>4713</v>
      </c>
      <c r="B4712">
        <v>35</v>
      </c>
      <c r="C4712" t="s">
        <v>8</v>
      </c>
      <c r="D4712" t="s">
        <v>18</v>
      </c>
      <c r="E4712" t="s">
        <v>137</v>
      </c>
      <c r="F4712">
        <v>10</v>
      </c>
      <c r="G4712" s="1">
        <v>130000</v>
      </c>
      <c r="H4712" t="s">
        <v>32</v>
      </c>
      <c r="I4712" t="s">
        <v>23</v>
      </c>
    </row>
    <row r="4713" spans="1:9" x14ac:dyDescent="0.3">
      <c r="A4713">
        <v>4714</v>
      </c>
      <c r="B4713">
        <v>26</v>
      </c>
      <c r="C4713" t="s">
        <v>13</v>
      </c>
      <c r="D4713" t="s">
        <v>9</v>
      </c>
      <c r="E4713" t="s">
        <v>156</v>
      </c>
      <c r="F4713">
        <v>1</v>
      </c>
      <c r="G4713" s="1">
        <v>45000</v>
      </c>
      <c r="H4713" t="s">
        <v>32</v>
      </c>
      <c r="I4713" t="s">
        <v>33</v>
      </c>
    </row>
    <row r="4714" spans="1:9" x14ac:dyDescent="0.3">
      <c r="A4714">
        <v>4715</v>
      </c>
      <c r="B4714">
        <v>33</v>
      </c>
      <c r="C4714" t="s">
        <v>8</v>
      </c>
      <c r="D4714" t="s">
        <v>14</v>
      </c>
      <c r="E4714" t="s">
        <v>84</v>
      </c>
      <c r="F4714">
        <v>8</v>
      </c>
      <c r="G4714" s="1">
        <v>120000</v>
      </c>
      <c r="H4714" t="s">
        <v>27</v>
      </c>
      <c r="I4714" t="s">
        <v>30</v>
      </c>
    </row>
    <row r="4715" spans="1:9" x14ac:dyDescent="0.3">
      <c r="A4715">
        <v>4716</v>
      </c>
      <c r="B4715">
        <v>29</v>
      </c>
      <c r="C4715" t="s">
        <v>13</v>
      </c>
      <c r="D4715" t="s">
        <v>9</v>
      </c>
      <c r="E4715" t="s">
        <v>29</v>
      </c>
      <c r="F4715">
        <v>3</v>
      </c>
      <c r="G4715" s="1">
        <v>55000</v>
      </c>
      <c r="H4715" t="s">
        <v>20</v>
      </c>
      <c r="I4715" t="s">
        <v>23</v>
      </c>
    </row>
    <row r="4716" spans="1:9" x14ac:dyDescent="0.3">
      <c r="A4716">
        <v>4717</v>
      </c>
      <c r="B4716">
        <v>31</v>
      </c>
      <c r="C4716" t="s">
        <v>8</v>
      </c>
      <c r="D4716" t="s">
        <v>9</v>
      </c>
      <c r="E4716" t="s">
        <v>139</v>
      </c>
      <c r="F4716">
        <v>5</v>
      </c>
      <c r="G4716" s="1">
        <v>70000</v>
      </c>
      <c r="H4716" t="s">
        <v>16</v>
      </c>
      <c r="I4716" t="s">
        <v>17</v>
      </c>
    </row>
    <row r="4717" spans="1:9" x14ac:dyDescent="0.3">
      <c r="A4717">
        <v>4718</v>
      </c>
      <c r="B4717">
        <v>38</v>
      </c>
      <c r="C4717" t="s">
        <v>13</v>
      </c>
      <c r="D4717" t="s">
        <v>18</v>
      </c>
      <c r="E4717" t="s">
        <v>137</v>
      </c>
      <c r="F4717">
        <v>12</v>
      </c>
      <c r="G4717" s="1">
        <v>140000</v>
      </c>
      <c r="H4717" t="s">
        <v>27</v>
      </c>
      <c r="I4717" t="s">
        <v>28</v>
      </c>
    </row>
    <row r="4718" spans="1:9" x14ac:dyDescent="0.3">
      <c r="A4718">
        <v>4719</v>
      </c>
      <c r="B4718">
        <v>25</v>
      </c>
      <c r="C4718" t="s">
        <v>8</v>
      </c>
      <c r="D4718" t="s">
        <v>210</v>
      </c>
      <c r="E4718" t="s">
        <v>212</v>
      </c>
      <c r="F4718">
        <v>1</v>
      </c>
      <c r="G4718" s="1">
        <v>30000</v>
      </c>
      <c r="H4718" t="s">
        <v>16</v>
      </c>
      <c r="I4718" t="s">
        <v>17</v>
      </c>
    </row>
    <row r="4719" spans="1:9" x14ac:dyDescent="0.3">
      <c r="A4719">
        <v>4720</v>
      </c>
      <c r="B4719">
        <v>32</v>
      </c>
      <c r="C4719" t="s">
        <v>13</v>
      </c>
      <c r="D4719" t="s">
        <v>14</v>
      </c>
      <c r="E4719" t="s">
        <v>95</v>
      </c>
      <c r="F4719">
        <v>7</v>
      </c>
      <c r="G4719" s="1">
        <v>100000</v>
      </c>
      <c r="H4719" t="s">
        <v>11</v>
      </c>
      <c r="I4719" t="s">
        <v>12</v>
      </c>
    </row>
    <row r="4720" spans="1:9" x14ac:dyDescent="0.3">
      <c r="A4720">
        <v>4721</v>
      </c>
      <c r="B4720">
        <v>27</v>
      </c>
      <c r="C4720" t="s">
        <v>8</v>
      </c>
      <c r="D4720" t="s">
        <v>9</v>
      </c>
      <c r="E4720" t="s">
        <v>140</v>
      </c>
      <c r="F4720">
        <v>2</v>
      </c>
      <c r="G4720" s="1">
        <v>50000</v>
      </c>
      <c r="H4720" t="s">
        <v>32</v>
      </c>
      <c r="I4720" t="s">
        <v>23</v>
      </c>
    </row>
    <row r="4721" spans="1:9" x14ac:dyDescent="0.3">
      <c r="A4721">
        <v>4722</v>
      </c>
      <c r="B4721">
        <v>29</v>
      </c>
      <c r="C4721" t="s">
        <v>13</v>
      </c>
      <c r="D4721" t="s">
        <v>9</v>
      </c>
      <c r="E4721" t="s">
        <v>139</v>
      </c>
      <c r="F4721">
        <v>3</v>
      </c>
      <c r="G4721" s="1">
        <v>55000</v>
      </c>
      <c r="H4721" t="s">
        <v>16</v>
      </c>
      <c r="I4721" t="s">
        <v>17</v>
      </c>
    </row>
    <row r="4722" spans="1:9" x14ac:dyDescent="0.3">
      <c r="A4722">
        <v>4723</v>
      </c>
      <c r="B4722">
        <v>35</v>
      </c>
      <c r="C4722" t="s">
        <v>8</v>
      </c>
      <c r="D4722" t="s">
        <v>18</v>
      </c>
      <c r="E4722" t="s">
        <v>137</v>
      </c>
      <c r="F4722">
        <v>10</v>
      </c>
      <c r="G4722" s="1">
        <v>130000</v>
      </c>
      <c r="H4722" t="s">
        <v>16</v>
      </c>
      <c r="I4722" t="s">
        <v>39</v>
      </c>
    </row>
    <row r="4723" spans="1:9" x14ac:dyDescent="0.3">
      <c r="A4723">
        <v>4724</v>
      </c>
      <c r="B4723">
        <v>26</v>
      </c>
      <c r="C4723" t="s">
        <v>13</v>
      </c>
      <c r="D4723" t="s">
        <v>9</v>
      </c>
      <c r="E4723" t="s">
        <v>156</v>
      </c>
      <c r="F4723">
        <v>1</v>
      </c>
      <c r="G4723" s="1">
        <v>45000</v>
      </c>
      <c r="H4723" t="s">
        <v>32</v>
      </c>
      <c r="I4723" t="s">
        <v>23</v>
      </c>
    </row>
    <row r="4724" spans="1:9" x14ac:dyDescent="0.3">
      <c r="A4724">
        <v>4725</v>
      </c>
      <c r="B4724">
        <v>33</v>
      </c>
      <c r="C4724" t="s">
        <v>8</v>
      </c>
      <c r="D4724" t="s">
        <v>14</v>
      </c>
      <c r="E4724" t="s">
        <v>84</v>
      </c>
      <c r="F4724">
        <v>8</v>
      </c>
      <c r="G4724" s="1">
        <v>120000</v>
      </c>
      <c r="H4724" t="s">
        <v>27</v>
      </c>
      <c r="I4724" t="s">
        <v>12</v>
      </c>
    </row>
    <row r="4725" spans="1:9" x14ac:dyDescent="0.3">
      <c r="A4725">
        <v>4726</v>
      </c>
      <c r="B4725">
        <v>29</v>
      </c>
      <c r="C4725" t="s">
        <v>13</v>
      </c>
      <c r="D4725" t="s">
        <v>9</v>
      </c>
      <c r="E4725" t="s">
        <v>29</v>
      </c>
      <c r="F4725">
        <v>3</v>
      </c>
      <c r="G4725" s="1">
        <v>55000</v>
      </c>
      <c r="H4725" t="s">
        <v>20</v>
      </c>
      <c r="I4725" t="s">
        <v>12</v>
      </c>
    </row>
    <row r="4726" spans="1:9" x14ac:dyDescent="0.3">
      <c r="A4726">
        <v>4727</v>
      </c>
      <c r="B4726">
        <v>31</v>
      </c>
      <c r="C4726" t="s">
        <v>8</v>
      </c>
      <c r="D4726" t="s">
        <v>9</v>
      </c>
      <c r="E4726" t="s">
        <v>139</v>
      </c>
      <c r="F4726">
        <v>5</v>
      </c>
      <c r="G4726" s="1">
        <v>70000</v>
      </c>
      <c r="H4726" t="s">
        <v>27</v>
      </c>
      <c r="I4726" t="s">
        <v>30</v>
      </c>
    </row>
    <row r="4727" spans="1:9" x14ac:dyDescent="0.3">
      <c r="A4727">
        <v>4728</v>
      </c>
      <c r="B4727">
        <v>38</v>
      </c>
      <c r="C4727" t="s">
        <v>13</v>
      </c>
      <c r="D4727" t="s">
        <v>18</v>
      </c>
      <c r="E4727" t="s">
        <v>137</v>
      </c>
      <c r="F4727">
        <v>12</v>
      </c>
      <c r="G4727" s="1">
        <v>140000</v>
      </c>
      <c r="H4727" t="s">
        <v>27</v>
      </c>
      <c r="I4727" t="s">
        <v>12</v>
      </c>
    </row>
    <row r="4728" spans="1:9" x14ac:dyDescent="0.3">
      <c r="A4728">
        <v>4729</v>
      </c>
      <c r="B4728">
        <v>25</v>
      </c>
      <c r="C4728" t="s">
        <v>8</v>
      </c>
      <c r="D4728" t="s">
        <v>210</v>
      </c>
      <c r="E4728" t="s">
        <v>212</v>
      </c>
      <c r="F4728">
        <v>1</v>
      </c>
      <c r="G4728" s="1">
        <v>30000</v>
      </c>
      <c r="H4728" t="s">
        <v>11</v>
      </c>
      <c r="I4728" t="s">
        <v>44</v>
      </c>
    </row>
    <row r="4729" spans="1:9" x14ac:dyDescent="0.3">
      <c r="A4729">
        <v>4730</v>
      </c>
      <c r="B4729">
        <v>32</v>
      </c>
      <c r="C4729" t="s">
        <v>13</v>
      </c>
      <c r="D4729" t="s">
        <v>14</v>
      </c>
      <c r="E4729" t="s">
        <v>95</v>
      </c>
      <c r="F4729">
        <v>7</v>
      </c>
      <c r="G4729" s="1">
        <v>100000</v>
      </c>
      <c r="H4729" t="s">
        <v>16</v>
      </c>
      <c r="I4729" t="s">
        <v>39</v>
      </c>
    </row>
    <row r="4730" spans="1:9" x14ac:dyDescent="0.3">
      <c r="A4730">
        <v>4731</v>
      </c>
      <c r="B4730">
        <v>27</v>
      </c>
      <c r="C4730" t="s">
        <v>8</v>
      </c>
      <c r="D4730" t="s">
        <v>9</v>
      </c>
      <c r="E4730" t="s">
        <v>140</v>
      </c>
      <c r="F4730">
        <v>2</v>
      </c>
      <c r="G4730" s="1">
        <v>50000</v>
      </c>
      <c r="H4730" t="s">
        <v>27</v>
      </c>
      <c r="I4730" t="s">
        <v>12</v>
      </c>
    </row>
    <row r="4731" spans="1:9" x14ac:dyDescent="0.3">
      <c r="A4731">
        <v>4732</v>
      </c>
      <c r="B4731">
        <v>29</v>
      </c>
      <c r="C4731" t="s">
        <v>13</v>
      </c>
      <c r="D4731" t="s">
        <v>9</v>
      </c>
      <c r="E4731" t="s">
        <v>139</v>
      </c>
      <c r="F4731">
        <v>3</v>
      </c>
      <c r="G4731" s="1">
        <v>55000</v>
      </c>
      <c r="H4731" t="s">
        <v>16</v>
      </c>
      <c r="I4731" t="s">
        <v>17</v>
      </c>
    </row>
    <row r="4732" spans="1:9" x14ac:dyDescent="0.3">
      <c r="A4732">
        <v>4733</v>
      </c>
      <c r="B4732">
        <v>35</v>
      </c>
      <c r="C4732" t="s">
        <v>8</v>
      </c>
      <c r="D4732" t="s">
        <v>18</v>
      </c>
      <c r="E4732" t="s">
        <v>137</v>
      </c>
      <c r="F4732">
        <v>10</v>
      </c>
      <c r="G4732" s="1">
        <v>130000</v>
      </c>
      <c r="H4732" t="s">
        <v>11</v>
      </c>
      <c r="I4732" t="s">
        <v>12</v>
      </c>
    </row>
    <row r="4733" spans="1:9" x14ac:dyDescent="0.3">
      <c r="A4733">
        <v>4734</v>
      </c>
      <c r="B4733">
        <v>26</v>
      </c>
      <c r="C4733" t="s">
        <v>13</v>
      </c>
      <c r="D4733" t="s">
        <v>9</v>
      </c>
      <c r="E4733" t="s">
        <v>156</v>
      </c>
      <c r="F4733">
        <v>1</v>
      </c>
      <c r="G4733" s="1">
        <v>45000</v>
      </c>
      <c r="H4733" t="s">
        <v>11</v>
      </c>
      <c r="I4733" t="s">
        <v>12</v>
      </c>
    </row>
    <row r="4734" spans="1:9" x14ac:dyDescent="0.3">
      <c r="A4734">
        <v>4735</v>
      </c>
      <c r="B4734">
        <v>33</v>
      </c>
      <c r="C4734" t="s">
        <v>8</v>
      </c>
      <c r="D4734" t="s">
        <v>14</v>
      </c>
      <c r="E4734" t="s">
        <v>84</v>
      </c>
      <c r="F4734">
        <v>8</v>
      </c>
      <c r="G4734" s="1">
        <v>120000</v>
      </c>
      <c r="H4734" t="s">
        <v>20</v>
      </c>
      <c r="I4734" t="s">
        <v>23</v>
      </c>
    </row>
    <row r="4735" spans="1:9" x14ac:dyDescent="0.3">
      <c r="A4735">
        <v>4736</v>
      </c>
      <c r="B4735">
        <v>29</v>
      </c>
      <c r="C4735" t="s">
        <v>13</v>
      </c>
      <c r="D4735" t="s">
        <v>9</v>
      </c>
      <c r="E4735" t="s">
        <v>29</v>
      </c>
      <c r="F4735">
        <v>3</v>
      </c>
      <c r="G4735" s="1">
        <v>55000</v>
      </c>
      <c r="H4735" t="s">
        <v>16</v>
      </c>
      <c r="I4735" t="s">
        <v>39</v>
      </c>
    </row>
    <row r="4736" spans="1:9" x14ac:dyDescent="0.3">
      <c r="A4736">
        <v>4737</v>
      </c>
      <c r="B4736">
        <v>31</v>
      </c>
      <c r="C4736" t="s">
        <v>8</v>
      </c>
      <c r="D4736" t="s">
        <v>9</v>
      </c>
      <c r="E4736" t="s">
        <v>139</v>
      </c>
      <c r="F4736">
        <v>5</v>
      </c>
      <c r="G4736" s="1">
        <v>70000</v>
      </c>
      <c r="H4736" t="s">
        <v>32</v>
      </c>
      <c r="I4736" t="s">
        <v>23</v>
      </c>
    </row>
    <row r="4737" spans="1:9" x14ac:dyDescent="0.3">
      <c r="A4737">
        <v>4738</v>
      </c>
      <c r="B4737">
        <v>38</v>
      </c>
      <c r="C4737" t="s">
        <v>13</v>
      </c>
      <c r="D4737" t="s">
        <v>18</v>
      </c>
      <c r="E4737" t="s">
        <v>137</v>
      </c>
      <c r="F4737">
        <v>12</v>
      </c>
      <c r="G4737" s="1">
        <v>140000</v>
      </c>
      <c r="H4737" t="s">
        <v>11</v>
      </c>
      <c r="I4737" t="s">
        <v>35</v>
      </c>
    </row>
    <row r="4738" spans="1:9" x14ac:dyDescent="0.3">
      <c r="A4738">
        <v>4739</v>
      </c>
      <c r="B4738">
        <v>25</v>
      </c>
      <c r="C4738" t="s">
        <v>8</v>
      </c>
      <c r="D4738" t="s">
        <v>210</v>
      </c>
      <c r="E4738" t="s">
        <v>212</v>
      </c>
      <c r="F4738">
        <v>1</v>
      </c>
      <c r="G4738" s="1">
        <v>30000</v>
      </c>
      <c r="H4738" t="s">
        <v>16</v>
      </c>
      <c r="I4738" t="s">
        <v>12</v>
      </c>
    </row>
    <row r="4739" spans="1:9" x14ac:dyDescent="0.3">
      <c r="A4739">
        <v>4740</v>
      </c>
      <c r="B4739">
        <v>32</v>
      </c>
      <c r="C4739" t="s">
        <v>13</v>
      </c>
      <c r="D4739" t="s">
        <v>14</v>
      </c>
      <c r="E4739" t="s">
        <v>95</v>
      </c>
      <c r="F4739">
        <v>7</v>
      </c>
      <c r="G4739" s="1">
        <v>100000</v>
      </c>
      <c r="H4739" t="s">
        <v>27</v>
      </c>
      <c r="I4739" t="s">
        <v>30</v>
      </c>
    </row>
    <row r="4740" spans="1:9" x14ac:dyDescent="0.3">
      <c r="A4740">
        <v>4741</v>
      </c>
      <c r="B4740">
        <v>27</v>
      </c>
      <c r="C4740" t="s">
        <v>8</v>
      </c>
      <c r="D4740" t="s">
        <v>9</v>
      </c>
      <c r="E4740" t="s">
        <v>140</v>
      </c>
      <c r="F4740">
        <v>2</v>
      </c>
      <c r="G4740" s="1">
        <v>50000</v>
      </c>
      <c r="H4740" t="s">
        <v>27</v>
      </c>
      <c r="I4740" t="s">
        <v>30</v>
      </c>
    </row>
    <row r="4741" spans="1:9" x14ac:dyDescent="0.3">
      <c r="A4741">
        <v>4742</v>
      </c>
      <c r="B4741">
        <v>29</v>
      </c>
      <c r="C4741" t="s">
        <v>13</v>
      </c>
      <c r="D4741" t="s">
        <v>9</v>
      </c>
      <c r="E4741" t="s">
        <v>139</v>
      </c>
      <c r="F4741">
        <v>3</v>
      </c>
      <c r="G4741" s="1">
        <v>55000</v>
      </c>
      <c r="H4741" t="s">
        <v>16</v>
      </c>
      <c r="I4741" t="s">
        <v>23</v>
      </c>
    </row>
    <row r="4742" spans="1:9" x14ac:dyDescent="0.3">
      <c r="A4742">
        <v>4743</v>
      </c>
      <c r="B4742">
        <v>35</v>
      </c>
      <c r="C4742" t="s">
        <v>8</v>
      </c>
      <c r="D4742" t="s">
        <v>18</v>
      </c>
      <c r="E4742" t="s">
        <v>137</v>
      </c>
      <c r="F4742">
        <v>10</v>
      </c>
      <c r="G4742" s="1">
        <v>130000</v>
      </c>
      <c r="H4742" t="s">
        <v>16</v>
      </c>
      <c r="I4742" t="s">
        <v>12</v>
      </c>
    </row>
    <row r="4743" spans="1:9" x14ac:dyDescent="0.3">
      <c r="A4743">
        <v>4744</v>
      </c>
      <c r="B4743">
        <v>26</v>
      </c>
      <c r="C4743" t="s">
        <v>13</v>
      </c>
      <c r="D4743" t="s">
        <v>9</v>
      </c>
      <c r="E4743" t="s">
        <v>156</v>
      </c>
      <c r="F4743">
        <v>1</v>
      </c>
      <c r="G4743" s="1">
        <v>45000</v>
      </c>
      <c r="H4743" t="s">
        <v>27</v>
      </c>
      <c r="I4743" t="s">
        <v>12</v>
      </c>
    </row>
    <row r="4744" spans="1:9" x14ac:dyDescent="0.3">
      <c r="A4744">
        <v>4745</v>
      </c>
      <c r="B4744">
        <v>33</v>
      </c>
      <c r="C4744" t="s">
        <v>8</v>
      </c>
      <c r="D4744" t="s">
        <v>14</v>
      </c>
      <c r="E4744" t="s">
        <v>84</v>
      </c>
      <c r="F4744">
        <v>8</v>
      </c>
      <c r="G4744" s="1">
        <v>120000</v>
      </c>
      <c r="H4744" t="s">
        <v>32</v>
      </c>
      <c r="I4744" t="s">
        <v>33</v>
      </c>
    </row>
    <row r="4745" spans="1:9" x14ac:dyDescent="0.3">
      <c r="A4745">
        <v>4746</v>
      </c>
      <c r="B4745">
        <v>29</v>
      </c>
      <c r="C4745" t="s">
        <v>13</v>
      </c>
      <c r="D4745" t="s">
        <v>9</v>
      </c>
      <c r="E4745" t="s">
        <v>29</v>
      </c>
      <c r="F4745">
        <v>3</v>
      </c>
      <c r="G4745" s="1">
        <v>55000</v>
      </c>
      <c r="H4745" t="s">
        <v>16</v>
      </c>
      <c r="I4745" t="s">
        <v>23</v>
      </c>
    </row>
    <row r="4746" spans="1:9" x14ac:dyDescent="0.3">
      <c r="A4746">
        <v>4747</v>
      </c>
      <c r="B4746">
        <v>31</v>
      </c>
      <c r="C4746" t="s">
        <v>8</v>
      </c>
      <c r="D4746" t="s">
        <v>9</v>
      </c>
      <c r="E4746" t="s">
        <v>139</v>
      </c>
      <c r="F4746">
        <v>5</v>
      </c>
      <c r="G4746" s="1">
        <v>70000</v>
      </c>
      <c r="H4746" t="s">
        <v>27</v>
      </c>
      <c r="I4746" t="s">
        <v>30</v>
      </c>
    </row>
    <row r="4747" spans="1:9" x14ac:dyDescent="0.3">
      <c r="A4747">
        <v>4748</v>
      </c>
      <c r="B4747">
        <v>38</v>
      </c>
      <c r="C4747" t="s">
        <v>13</v>
      </c>
      <c r="D4747" t="s">
        <v>18</v>
      </c>
      <c r="E4747" t="s">
        <v>137</v>
      </c>
      <c r="F4747">
        <v>12</v>
      </c>
      <c r="G4747" s="1">
        <v>140000</v>
      </c>
      <c r="H4747" t="s">
        <v>16</v>
      </c>
      <c r="I4747" t="s">
        <v>12</v>
      </c>
    </row>
    <row r="4748" spans="1:9" x14ac:dyDescent="0.3">
      <c r="A4748">
        <v>4749</v>
      </c>
      <c r="B4748">
        <v>25</v>
      </c>
      <c r="C4748" t="s">
        <v>8</v>
      </c>
      <c r="D4748" t="s">
        <v>210</v>
      </c>
      <c r="E4748" t="s">
        <v>212</v>
      </c>
      <c r="F4748">
        <v>1</v>
      </c>
      <c r="G4748" s="1">
        <v>30000</v>
      </c>
      <c r="H4748" t="s">
        <v>32</v>
      </c>
      <c r="I4748" t="s">
        <v>12</v>
      </c>
    </row>
    <row r="4749" spans="1:9" x14ac:dyDescent="0.3">
      <c r="A4749">
        <v>4750</v>
      </c>
      <c r="B4749">
        <v>32</v>
      </c>
      <c r="C4749" t="s">
        <v>13</v>
      </c>
      <c r="D4749" t="s">
        <v>14</v>
      </c>
      <c r="E4749" t="s">
        <v>95</v>
      </c>
      <c r="F4749">
        <v>7</v>
      </c>
      <c r="G4749" s="1">
        <v>100000</v>
      </c>
      <c r="H4749" t="s">
        <v>16</v>
      </c>
      <c r="I4749" t="s">
        <v>39</v>
      </c>
    </row>
    <row r="4750" spans="1:9" x14ac:dyDescent="0.3">
      <c r="A4750">
        <v>4751</v>
      </c>
      <c r="B4750">
        <v>27</v>
      </c>
      <c r="C4750" t="s">
        <v>8</v>
      </c>
      <c r="D4750" t="s">
        <v>9</v>
      </c>
      <c r="E4750" t="s">
        <v>140</v>
      </c>
      <c r="F4750">
        <v>2</v>
      </c>
      <c r="G4750" s="1">
        <v>50000</v>
      </c>
      <c r="H4750" t="s">
        <v>20</v>
      </c>
      <c r="I4750" t="s">
        <v>23</v>
      </c>
    </row>
    <row r="4751" spans="1:9" x14ac:dyDescent="0.3">
      <c r="A4751">
        <v>4752</v>
      </c>
      <c r="B4751">
        <v>29</v>
      </c>
      <c r="C4751" t="s">
        <v>13</v>
      </c>
      <c r="D4751" t="s">
        <v>9</v>
      </c>
      <c r="E4751" t="s">
        <v>139</v>
      </c>
      <c r="F4751">
        <v>3</v>
      </c>
      <c r="G4751" s="1">
        <v>55000</v>
      </c>
      <c r="H4751" t="s">
        <v>32</v>
      </c>
      <c r="I4751" t="s">
        <v>33</v>
      </c>
    </row>
    <row r="4752" spans="1:9" x14ac:dyDescent="0.3">
      <c r="A4752">
        <v>4753</v>
      </c>
      <c r="B4752">
        <v>35</v>
      </c>
      <c r="C4752" t="s">
        <v>8</v>
      </c>
      <c r="D4752" t="s">
        <v>18</v>
      </c>
      <c r="E4752" t="s">
        <v>137</v>
      </c>
      <c r="F4752">
        <v>10</v>
      </c>
      <c r="G4752" s="1">
        <v>130000</v>
      </c>
      <c r="H4752" t="s">
        <v>27</v>
      </c>
      <c r="I4752" t="s">
        <v>12</v>
      </c>
    </row>
    <row r="4753" spans="1:9" x14ac:dyDescent="0.3">
      <c r="A4753">
        <v>4754</v>
      </c>
      <c r="B4753">
        <v>26</v>
      </c>
      <c r="C4753" t="s">
        <v>13</v>
      </c>
      <c r="D4753" t="s">
        <v>9</v>
      </c>
      <c r="E4753" t="s">
        <v>156</v>
      </c>
      <c r="F4753">
        <v>1</v>
      </c>
      <c r="G4753" s="1">
        <v>45000</v>
      </c>
      <c r="H4753" t="s">
        <v>32</v>
      </c>
      <c r="I4753" t="s">
        <v>12</v>
      </c>
    </row>
    <row r="4754" spans="1:9" x14ac:dyDescent="0.3">
      <c r="A4754">
        <v>4755</v>
      </c>
      <c r="B4754">
        <v>28</v>
      </c>
      <c r="C4754" t="s">
        <v>13</v>
      </c>
      <c r="D4754" t="s">
        <v>9</v>
      </c>
      <c r="E4754" t="s">
        <v>156</v>
      </c>
      <c r="F4754">
        <v>2</v>
      </c>
      <c r="G4754" s="1">
        <v>48000</v>
      </c>
      <c r="H4754" t="s">
        <v>32</v>
      </c>
      <c r="I4754" t="s">
        <v>12</v>
      </c>
    </row>
    <row r="4755" spans="1:9" x14ac:dyDescent="0.3">
      <c r="A4755">
        <v>4756</v>
      </c>
      <c r="B4755">
        <v>36</v>
      </c>
      <c r="C4755" t="s">
        <v>8</v>
      </c>
      <c r="D4755" t="s">
        <v>14</v>
      </c>
      <c r="E4755" t="s">
        <v>84</v>
      </c>
      <c r="F4755">
        <v>9</v>
      </c>
      <c r="G4755" s="1">
        <v>125000</v>
      </c>
      <c r="H4755" t="s">
        <v>27</v>
      </c>
      <c r="I4755" t="s">
        <v>30</v>
      </c>
    </row>
    <row r="4756" spans="1:9" x14ac:dyDescent="0.3">
      <c r="A4756">
        <v>4757</v>
      </c>
      <c r="B4756">
        <v>30</v>
      </c>
      <c r="C4756" t="s">
        <v>13</v>
      </c>
      <c r="D4756" t="s">
        <v>9</v>
      </c>
      <c r="E4756" t="s">
        <v>29</v>
      </c>
      <c r="F4756">
        <v>4</v>
      </c>
      <c r="G4756" s="1">
        <v>57000</v>
      </c>
      <c r="H4756" t="s">
        <v>16</v>
      </c>
      <c r="I4756" t="s">
        <v>23</v>
      </c>
    </row>
    <row r="4757" spans="1:9" x14ac:dyDescent="0.3">
      <c r="A4757">
        <v>4758</v>
      </c>
      <c r="B4757">
        <v>32</v>
      </c>
      <c r="C4757" t="s">
        <v>8</v>
      </c>
      <c r="D4757" t="s">
        <v>9</v>
      </c>
      <c r="E4757" t="s">
        <v>139</v>
      </c>
      <c r="F4757">
        <v>6</v>
      </c>
      <c r="G4757" s="1">
        <v>72000</v>
      </c>
      <c r="H4757" t="s">
        <v>11</v>
      </c>
      <c r="I4757" t="s">
        <v>44</v>
      </c>
    </row>
    <row r="4758" spans="1:9" x14ac:dyDescent="0.3">
      <c r="A4758">
        <v>4759</v>
      </c>
      <c r="B4758">
        <v>39</v>
      </c>
      <c r="C4758" t="s">
        <v>13</v>
      </c>
      <c r="D4758" t="s">
        <v>18</v>
      </c>
      <c r="E4758" t="s">
        <v>137</v>
      </c>
      <c r="F4758">
        <v>13</v>
      </c>
      <c r="G4758" s="1">
        <v>145000</v>
      </c>
      <c r="H4758" t="s">
        <v>11</v>
      </c>
      <c r="I4758" t="s">
        <v>12</v>
      </c>
    </row>
    <row r="4759" spans="1:9" x14ac:dyDescent="0.3">
      <c r="A4759">
        <v>4760</v>
      </c>
      <c r="B4759">
        <v>26</v>
      </c>
      <c r="C4759" t="s">
        <v>8</v>
      </c>
      <c r="D4759" t="s">
        <v>210</v>
      </c>
      <c r="E4759" t="s">
        <v>212</v>
      </c>
      <c r="F4759">
        <v>2</v>
      </c>
      <c r="G4759" s="1">
        <v>31000</v>
      </c>
      <c r="H4759" t="s">
        <v>32</v>
      </c>
      <c r="I4759" t="s">
        <v>12</v>
      </c>
    </row>
    <row r="4760" spans="1:9" x14ac:dyDescent="0.3">
      <c r="A4760">
        <v>4761</v>
      </c>
      <c r="B4760">
        <v>33</v>
      </c>
      <c r="C4760" t="s">
        <v>13</v>
      </c>
      <c r="D4760" t="s">
        <v>14</v>
      </c>
      <c r="E4760" t="s">
        <v>95</v>
      </c>
      <c r="F4760">
        <v>8</v>
      </c>
      <c r="G4760" s="1">
        <v>105000</v>
      </c>
      <c r="H4760" t="s">
        <v>27</v>
      </c>
      <c r="I4760" t="s">
        <v>12</v>
      </c>
    </row>
    <row r="4761" spans="1:9" x14ac:dyDescent="0.3">
      <c r="A4761">
        <v>4762</v>
      </c>
      <c r="B4761">
        <v>28</v>
      </c>
      <c r="C4761" t="s">
        <v>8</v>
      </c>
      <c r="D4761" t="s">
        <v>9</v>
      </c>
      <c r="E4761" t="s">
        <v>140</v>
      </c>
      <c r="F4761">
        <v>3</v>
      </c>
      <c r="G4761" s="1">
        <v>52000</v>
      </c>
      <c r="H4761" t="s">
        <v>27</v>
      </c>
      <c r="I4761" t="s">
        <v>12</v>
      </c>
    </row>
    <row r="4762" spans="1:9" x14ac:dyDescent="0.3">
      <c r="A4762">
        <v>4763</v>
      </c>
      <c r="B4762">
        <v>30</v>
      </c>
      <c r="C4762" t="s">
        <v>13</v>
      </c>
      <c r="D4762" t="s">
        <v>9</v>
      </c>
      <c r="E4762" t="s">
        <v>139</v>
      </c>
      <c r="F4762">
        <v>4</v>
      </c>
      <c r="G4762" s="1">
        <v>57000</v>
      </c>
      <c r="H4762" t="s">
        <v>20</v>
      </c>
      <c r="I4762" t="s">
        <v>56</v>
      </c>
    </row>
    <row r="4763" spans="1:9" x14ac:dyDescent="0.3">
      <c r="A4763">
        <v>4764</v>
      </c>
      <c r="B4763">
        <v>36</v>
      </c>
      <c r="C4763" t="s">
        <v>8</v>
      </c>
      <c r="D4763" t="s">
        <v>18</v>
      </c>
      <c r="E4763" t="s">
        <v>137</v>
      </c>
      <c r="F4763">
        <v>11</v>
      </c>
      <c r="G4763" s="1">
        <v>135000</v>
      </c>
      <c r="H4763" t="s">
        <v>27</v>
      </c>
      <c r="I4763" t="s">
        <v>28</v>
      </c>
    </row>
    <row r="4764" spans="1:9" x14ac:dyDescent="0.3">
      <c r="A4764">
        <v>4765</v>
      </c>
      <c r="B4764">
        <v>27</v>
      </c>
      <c r="C4764" t="s">
        <v>13</v>
      </c>
      <c r="D4764" t="s">
        <v>9</v>
      </c>
      <c r="E4764" t="s">
        <v>156</v>
      </c>
      <c r="F4764">
        <v>2</v>
      </c>
      <c r="G4764" s="1">
        <v>48000</v>
      </c>
      <c r="H4764" t="s">
        <v>16</v>
      </c>
      <c r="I4764" t="s">
        <v>23</v>
      </c>
    </row>
    <row r="4765" spans="1:9" x14ac:dyDescent="0.3">
      <c r="A4765">
        <v>4766</v>
      </c>
      <c r="B4765">
        <v>34</v>
      </c>
      <c r="C4765" t="s">
        <v>8</v>
      </c>
      <c r="D4765" t="s">
        <v>14</v>
      </c>
      <c r="E4765" t="s">
        <v>84</v>
      </c>
      <c r="F4765">
        <v>9</v>
      </c>
      <c r="G4765" s="1">
        <v>125000</v>
      </c>
      <c r="H4765" t="s">
        <v>27</v>
      </c>
      <c r="I4765" t="s">
        <v>12</v>
      </c>
    </row>
    <row r="4766" spans="1:9" x14ac:dyDescent="0.3">
      <c r="A4766">
        <v>4767</v>
      </c>
      <c r="B4766">
        <v>30</v>
      </c>
      <c r="C4766" t="s">
        <v>13</v>
      </c>
      <c r="D4766" t="s">
        <v>9</v>
      </c>
      <c r="E4766" t="s">
        <v>29</v>
      </c>
      <c r="F4766">
        <v>4</v>
      </c>
      <c r="G4766" s="1">
        <v>57000</v>
      </c>
      <c r="H4766" t="s">
        <v>27</v>
      </c>
      <c r="I4766" t="s">
        <v>30</v>
      </c>
    </row>
    <row r="4767" spans="1:9" x14ac:dyDescent="0.3">
      <c r="A4767">
        <v>4768</v>
      </c>
      <c r="B4767">
        <v>32</v>
      </c>
      <c r="C4767" t="s">
        <v>8</v>
      </c>
      <c r="D4767" t="s">
        <v>9</v>
      </c>
      <c r="E4767" t="s">
        <v>139</v>
      </c>
      <c r="F4767">
        <v>6</v>
      </c>
      <c r="G4767" s="1">
        <v>72000</v>
      </c>
      <c r="H4767" t="s">
        <v>32</v>
      </c>
      <c r="I4767" t="s">
        <v>33</v>
      </c>
    </row>
    <row r="4768" spans="1:9" x14ac:dyDescent="0.3">
      <c r="A4768">
        <v>4769</v>
      </c>
      <c r="B4768">
        <v>39</v>
      </c>
      <c r="C4768" t="s">
        <v>13</v>
      </c>
      <c r="D4768" t="s">
        <v>18</v>
      </c>
      <c r="E4768" t="s">
        <v>137</v>
      </c>
      <c r="F4768">
        <v>13</v>
      </c>
      <c r="G4768" s="1">
        <v>145000</v>
      </c>
      <c r="H4768" t="s">
        <v>32</v>
      </c>
      <c r="I4768" t="s">
        <v>12</v>
      </c>
    </row>
    <row r="4769" spans="1:9" x14ac:dyDescent="0.3">
      <c r="A4769">
        <v>4770</v>
      </c>
      <c r="B4769">
        <v>26</v>
      </c>
      <c r="C4769" t="s">
        <v>8</v>
      </c>
      <c r="D4769" t="s">
        <v>210</v>
      </c>
      <c r="E4769" t="s">
        <v>212</v>
      </c>
      <c r="F4769">
        <v>2</v>
      </c>
      <c r="G4769" s="1">
        <v>31000</v>
      </c>
      <c r="H4769" t="s">
        <v>20</v>
      </c>
      <c r="I4769" t="s">
        <v>23</v>
      </c>
    </row>
    <row r="4770" spans="1:9" x14ac:dyDescent="0.3">
      <c r="A4770">
        <v>4771</v>
      </c>
      <c r="B4770">
        <v>33</v>
      </c>
      <c r="C4770" t="s">
        <v>13</v>
      </c>
      <c r="D4770" t="s">
        <v>14</v>
      </c>
      <c r="E4770" t="s">
        <v>95</v>
      </c>
      <c r="F4770">
        <v>8</v>
      </c>
      <c r="G4770" s="1">
        <v>105000</v>
      </c>
      <c r="H4770" t="s">
        <v>32</v>
      </c>
      <c r="I4770" t="s">
        <v>23</v>
      </c>
    </row>
    <row r="4771" spans="1:9" x14ac:dyDescent="0.3">
      <c r="A4771">
        <v>4772</v>
      </c>
      <c r="B4771">
        <v>28</v>
      </c>
      <c r="C4771" t="s">
        <v>8</v>
      </c>
      <c r="D4771" t="s">
        <v>9</v>
      </c>
      <c r="E4771" t="s">
        <v>140</v>
      </c>
      <c r="F4771">
        <v>3</v>
      </c>
      <c r="G4771" s="1">
        <v>52000</v>
      </c>
      <c r="H4771" t="s">
        <v>20</v>
      </c>
      <c r="I4771" t="s">
        <v>56</v>
      </c>
    </row>
    <row r="4772" spans="1:9" x14ac:dyDescent="0.3">
      <c r="A4772">
        <v>4773</v>
      </c>
      <c r="B4772">
        <v>30</v>
      </c>
      <c r="C4772" t="s">
        <v>13</v>
      </c>
      <c r="D4772" t="s">
        <v>9</v>
      </c>
      <c r="E4772" t="s">
        <v>139</v>
      </c>
      <c r="F4772">
        <v>4</v>
      </c>
      <c r="G4772" s="1">
        <v>57000</v>
      </c>
      <c r="H4772" t="s">
        <v>16</v>
      </c>
      <c r="I4772" t="s">
        <v>12</v>
      </c>
    </row>
    <row r="4773" spans="1:9" x14ac:dyDescent="0.3">
      <c r="A4773">
        <v>4774</v>
      </c>
      <c r="B4773">
        <v>36</v>
      </c>
      <c r="C4773" t="s">
        <v>8</v>
      </c>
      <c r="D4773" t="s">
        <v>18</v>
      </c>
      <c r="E4773" t="s">
        <v>137</v>
      </c>
      <c r="F4773">
        <v>11</v>
      </c>
      <c r="G4773" s="1">
        <v>135000</v>
      </c>
      <c r="H4773" t="s">
        <v>20</v>
      </c>
      <c r="I4773" t="s">
        <v>56</v>
      </c>
    </row>
    <row r="4774" spans="1:9" x14ac:dyDescent="0.3">
      <c r="A4774">
        <v>4775</v>
      </c>
      <c r="B4774">
        <v>27</v>
      </c>
      <c r="C4774" t="s">
        <v>13</v>
      </c>
      <c r="D4774" t="s">
        <v>9</v>
      </c>
      <c r="E4774" t="s">
        <v>156</v>
      </c>
      <c r="F4774">
        <v>2</v>
      </c>
      <c r="G4774" s="1">
        <v>48000</v>
      </c>
      <c r="H4774" t="s">
        <v>20</v>
      </c>
      <c r="I4774" t="s">
        <v>23</v>
      </c>
    </row>
    <row r="4775" spans="1:9" x14ac:dyDescent="0.3">
      <c r="A4775">
        <v>4776</v>
      </c>
      <c r="B4775">
        <v>34</v>
      </c>
      <c r="C4775" t="s">
        <v>8</v>
      </c>
      <c r="D4775" t="s">
        <v>14</v>
      </c>
      <c r="E4775" t="s">
        <v>84</v>
      </c>
      <c r="F4775">
        <v>9</v>
      </c>
      <c r="G4775" s="1">
        <v>125000</v>
      </c>
      <c r="H4775" t="s">
        <v>20</v>
      </c>
      <c r="I4775" t="s">
        <v>56</v>
      </c>
    </row>
    <row r="4776" spans="1:9" x14ac:dyDescent="0.3">
      <c r="A4776">
        <v>4777</v>
      </c>
      <c r="B4776">
        <v>30</v>
      </c>
      <c r="C4776" t="s">
        <v>13</v>
      </c>
      <c r="D4776" t="s">
        <v>9</v>
      </c>
      <c r="E4776" t="s">
        <v>29</v>
      </c>
      <c r="F4776">
        <v>4</v>
      </c>
      <c r="G4776" s="1">
        <v>57000</v>
      </c>
      <c r="H4776" t="s">
        <v>11</v>
      </c>
      <c r="I4776" t="s">
        <v>12</v>
      </c>
    </row>
    <row r="4777" spans="1:9" x14ac:dyDescent="0.3">
      <c r="A4777">
        <v>4778</v>
      </c>
      <c r="B4777">
        <v>32</v>
      </c>
      <c r="C4777" t="s">
        <v>8</v>
      </c>
      <c r="D4777" t="s">
        <v>9</v>
      </c>
      <c r="E4777" t="s">
        <v>139</v>
      </c>
      <c r="F4777">
        <v>6</v>
      </c>
      <c r="G4777" s="1">
        <v>72000</v>
      </c>
      <c r="H4777" t="s">
        <v>20</v>
      </c>
      <c r="I4777" t="s">
        <v>12</v>
      </c>
    </row>
    <row r="4778" spans="1:9" x14ac:dyDescent="0.3">
      <c r="A4778">
        <v>4779</v>
      </c>
      <c r="B4778">
        <v>39</v>
      </c>
      <c r="C4778" t="s">
        <v>13</v>
      </c>
      <c r="D4778" t="s">
        <v>18</v>
      </c>
      <c r="E4778" t="s">
        <v>137</v>
      </c>
      <c r="F4778">
        <v>13</v>
      </c>
      <c r="G4778" s="1">
        <v>145000</v>
      </c>
      <c r="H4778" t="s">
        <v>27</v>
      </c>
      <c r="I4778" t="s">
        <v>12</v>
      </c>
    </row>
    <row r="4779" spans="1:9" x14ac:dyDescent="0.3">
      <c r="A4779">
        <v>4780</v>
      </c>
      <c r="B4779">
        <v>26</v>
      </c>
      <c r="C4779" t="s">
        <v>8</v>
      </c>
      <c r="D4779" t="s">
        <v>210</v>
      </c>
      <c r="E4779" t="s">
        <v>212</v>
      </c>
      <c r="F4779">
        <v>2</v>
      </c>
      <c r="G4779" s="1">
        <v>31000</v>
      </c>
      <c r="H4779" t="s">
        <v>16</v>
      </c>
      <c r="I4779" t="s">
        <v>12</v>
      </c>
    </row>
    <row r="4780" spans="1:9" x14ac:dyDescent="0.3">
      <c r="A4780">
        <v>4781</v>
      </c>
      <c r="B4780">
        <v>33</v>
      </c>
      <c r="C4780" t="s">
        <v>13</v>
      </c>
      <c r="D4780" t="s">
        <v>14</v>
      </c>
      <c r="E4780" t="s">
        <v>95</v>
      </c>
      <c r="F4780">
        <v>8</v>
      </c>
      <c r="G4780" s="1">
        <v>105000</v>
      </c>
      <c r="H4780" t="s">
        <v>11</v>
      </c>
      <c r="I4780" t="s">
        <v>44</v>
      </c>
    </row>
    <row r="4781" spans="1:9" x14ac:dyDescent="0.3">
      <c r="A4781">
        <v>4782</v>
      </c>
      <c r="B4781">
        <v>28</v>
      </c>
      <c r="C4781" t="s">
        <v>8</v>
      </c>
      <c r="D4781" t="s">
        <v>9</v>
      </c>
      <c r="E4781" t="s">
        <v>140</v>
      </c>
      <c r="F4781">
        <v>3</v>
      </c>
      <c r="G4781" s="1">
        <v>52000</v>
      </c>
      <c r="H4781" t="s">
        <v>11</v>
      </c>
      <c r="I4781" t="s">
        <v>23</v>
      </c>
    </row>
    <row r="4782" spans="1:9" x14ac:dyDescent="0.3">
      <c r="A4782">
        <v>4783</v>
      </c>
      <c r="B4782">
        <v>30</v>
      </c>
      <c r="C4782" t="s">
        <v>13</v>
      </c>
      <c r="D4782" t="s">
        <v>9</v>
      </c>
      <c r="E4782" t="s">
        <v>139</v>
      </c>
      <c r="F4782">
        <v>4</v>
      </c>
      <c r="G4782" s="1">
        <v>57000</v>
      </c>
      <c r="H4782" t="s">
        <v>27</v>
      </c>
      <c r="I4782" t="s">
        <v>28</v>
      </c>
    </row>
    <row r="4783" spans="1:9" x14ac:dyDescent="0.3">
      <c r="A4783">
        <v>4784</v>
      </c>
      <c r="B4783">
        <v>36</v>
      </c>
      <c r="C4783" t="s">
        <v>8</v>
      </c>
      <c r="D4783" t="s">
        <v>18</v>
      </c>
      <c r="E4783" t="s">
        <v>137</v>
      </c>
      <c r="F4783">
        <v>11</v>
      </c>
      <c r="G4783" s="1">
        <v>135000</v>
      </c>
      <c r="H4783" t="s">
        <v>20</v>
      </c>
      <c r="I4783" t="s">
        <v>56</v>
      </c>
    </row>
    <row r="4784" spans="1:9" x14ac:dyDescent="0.3">
      <c r="A4784">
        <v>4785</v>
      </c>
      <c r="B4784">
        <v>27</v>
      </c>
      <c r="C4784" t="s">
        <v>13</v>
      </c>
      <c r="D4784" t="s">
        <v>9</v>
      </c>
      <c r="E4784" t="s">
        <v>156</v>
      </c>
      <c r="F4784">
        <v>2</v>
      </c>
      <c r="G4784" s="1">
        <v>48000</v>
      </c>
      <c r="H4784" t="s">
        <v>16</v>
      </c>
      <c r="I4784" t="s">
        <v>12</v>
      </c>
    </row>
    <row r="4785" spans="1:9" x14ac:dyDescent="0.3">
      <c r="A4785">
        <v>4786</v>
      </c>
      <c r="B4785">
        <v>34</v>
      </c>
      <c r="C4785" t="s">
        <v>8</v>
      </c>
      <c r="D4785" t="s">
        <v>14</v>
      </c>
      <c r="E4785" t="s">
        <v>84</v>
      </c>
      <c r="F4785">
        <v>9</v>
      </c>
      <c r="G4785" s="1">
        <v>125000</v>
      </c>
      <c r="H4785" t="s">
        <v>32</v>
      </c>
      <c r="I4785" t="s">
        <v>23</v>
      </c>
    </row>
    <row r="4786" spans="1:9" x14ac:dyDescent="0.3">
      <c r="A4786">
        <v>4787</v>
      </c>
      <c r="B4786">
        <v>30</v>
      </c>
      <c r="C4786" t="s">
        <v>13</v>
      </c>
      <c r="D4786" t="s">
        <v>9</v>
      </c>
      <c r="E4786" t="s">
        <v>29</v>
      </c>
      <c r="F4786">
        <v>4</v>
      </c>
      <c r="G4786" s="1">
        <v>57000</v>
      </c>
      <c r="H4786" t="s">
        <v>27</v>
      </c>
      <c r="I4786" t="s">
        <v>12</v>
      </c>
    </row>
    <row r="4787" spans="1:9" x14ac:dyDescent="0.3">
      <c r="A4787">
        <v>4788</v>
      </c>
      <c r="B4787">
        <v>32</v>
      </c>
      <c r="C4787" t="s">
        <v>8</v>
      </c>
      <c r="D4787" t="s">
        <v>9</v>
      </c>
      <c r="E4787" t="s">
        <v>139</v>
      </c>
      <c r="F4787">
        <v>6</v>
      </c>
      <c r="G4787" s="1">
        <v>72000</v>
      </c>
      <c r="H4787" t="s">
        <v>27</v>
      </c>
      <c r="I4787" t="s">
        <v>28</v>
      </c>
    </row>
    <row r="4788" spans="1:9" x14ac:dyDescent="0.3">
      <c r="A4788">
        <v>4789</v>
      </c>
      <c r="B4788">
        <v>39</v>
      </c>
      <c r="C4788" t="s">
        <v>13</v>
      </c>
      <c r="D4788" t="s">
        <v>18</v>
      </c>
      <c r="E4788" t="s">
        <v>137</v>
      </c>
      <c r="F4788">
        <v>13</v>
      </c>
      <c r="G4788" s="1">
        <v>145000</v>
      </c>
      <c r="H4788" t="s">
        <v>27</v>
      </c>
      <c r="I4788" t="s">
        <v>30</v>
      </c>
    </row>
    <row r="4789" spans="1:9" x14ac:dyDescent="0.3">
      <c r="A4789">
        <v>4790</v>
      </c>
      <c r="B4789">
        <v>26</v>
      </c>
      <c r="C4789" t="s">
        <v>8</v>
      </c>
      <c r="D4789" t="s">
        <v>210</v>
      </c>
      <c r="E4789" t="s">
        <v>212</v>
      </c>
      <c r="F4789">
        <v>2</v>
      </c>
      <c r="G4789" s="1">
        <v>31000</v>
      </c>
      <c r="H4789" t="s">
        <v>32</v>
      </c>
      <c r="I4789" t="s">
        <v>33</v>
      </c>
    </row>
    <row r="4790" spans="1:9" x14ac:dyDescent="0.3">
      <c r="A4790">
        <v>4791</v>
      </c>
      <c r="B4790">
        <v>33</v>
      </c>
      <c r="C4790" t="s">
        <v>13</v>
      </c>
      <c r="D4790" t="s">
        <v>14</v>
      </c>
      <c r="E4790" t="s">
        <v>95</v>
      </c>
      <c r="F4790">
        <v>8</v>
      </c>
      <c r="G4790" s="1">
        <v>105000</v>
      </c>
      <c r="H4790" t="s">
        <v>20</v>
      </c>
      <c r="I4790" t="s">
        <v>12</v>
      </c>
    </row>
    <row r="4791" spans="1:9" x14ac:dyDescent="0.3">
      <c r="A4791">
        <v>4792</v>
      </c>
      <c r="B4791">
        <v>28</v>
      </c>
      <c r="C4791" t="s">
        <v>8</v>
      </c>
      <c r="D4791" t="s">
        <v>9</v>
      </c>
      <c r="E4791" t="s">
        <v>140</v>
      </c>
      <c r="F4791">
        <v>3</v>
      </c>
      <c r="G4791" s="1">
        <v>52000</v>
      </c>
      <c r="H4791" t="s">
        <v>32</v>
      </c>
      <c r="I4791" t="s">
        <v>33</v>
      </c>
    </row>
    <row r="4792" spans="1:9" x14ac:dyDescent="0.3">
      <c r="A4792">
        <v>4793</v>
      </c>
      <c r="B4792">
        <v>30</v>
      </c>
      <c r="C4792" t="s">
        <v>13</v>
      </c>
      <c r="D4792" t="s">
        <v>9</v>
      </c>
      <c r="E4792" t="s">
        <v>139</v>
      </c>
      <c r="F4792">
        <v>4</v>
      </c>
      <c r="G4792" s="1">
        <v>57000</v>
      </c>
      <c r="H4792" t="s">
        <v>11</v>
      </c>
      <c r="I4792" t="s">
        <v>23</v>
      </c>
    </row>
    <row r="4793" spans="1:9" x14ac:dyDescent="0.3">
      <c r="A4793">
        <v>4794</v>
      </c>
      <c r="B4793">
        <v>36</v>
      </c>
      <c r="C4793" t="s">
        <v>8</v>
      </c>
      <c r="D4793" t="s">
        <v>18</v>
      </c>
      <c r="E4793" t="s">
        <v>137</v>
      </c>
      <c r="F4793">
        <v>11</v>
      </c>
      <c r="G4793" s="1">
        <v>135000</v>
      </c>
      <c r="H4793" t="s">
        <v>32</v>
      </c>
      <c r="I4793" t="s">
        <v>33</v>
      </c>
    </row>
    <row r="4794" spans="1:9" x14ac:dyDescent="0.3">
      <c r="A4794">
        <v>4795</v>
      </c>
      <c r="B4794">
        <v>27</v>
      </c>
      <c r="C4794" t="s">
        <v>13</v>
      </c>
      <c r="D4794" t="s">
        <v>9</v>
      </c>
      <c r="E4794" t="s">
        <v>156</v>
      </c>
      <c r="F4794">
        <v>2</v>
      </c>
      <c r="G4794" s="1">
        <v>48000</v>
      </c>
      <c r="H4794" t="s">
        <v>11</v>
      </c>
      <c r="I4794" t="s">
        <v>23</v>
      </c>
    </row>
    <row r="4795" spans="1:9" x14ac:dyDescent="0.3">
      <c r="A4795">
        <v>4796</v>
      </c>
      <c r="B4795">
        <v>34</v>
      </c>
      <c r="C4795" t="s">
        <v>8</v>
      </c>
      <c r="D4795" t="s">
        <v>14</v>
      </c>
      <c r="E4795" t="s">
        <v>84</v>
      </c>
      <c r="F4795">
        <v>9</v>
      </c>
      <c r="G4795" s="1">
        <v>125000</v>
      </c>
      <c r="H4795" t="s">
        <v>11</v>
      </c>
      <c r="I4795" t="s">
        <v>44</v>
      </c>
    </row>
    <row r="4796" spans="1:9" x14ac:dyDescent="0.3">
      <c r="A4796">
        <v>4797</v>
      </c>
      <c r="B4796">
        <v>30</v>
      </c>
      <c r="C4796" t="s">
        <v>13</v>
      </c>
      <c r="D4796" t="s">
        <v>9</v>
      </c>
      <c r="E4796" t="s">
        <v>29</v>
      </c>
      <c r="F4796">
        <v>4</v>
      </c>
      <c r="G4796" s="1">
        <v>57000</v>
      </c>
      <c r="H4796" t="s">
        <v>16</v>
      </c>
      <c r="I4796" t="s">
        <v>23</v>
      </c>
    </row>
    <row r="4797" spans="1:9" x14ac:dyDescent="0.3">
      <c r="A4797">
        <v>4798</v>
      </c>
      <c r="B4797">
        <v>32</v>
      </c>
      <c r="C4797" t="s">
        <v>8</v>
      </c>
      <c r="D4797" t="s">
        <v>9</v>
      </c>
      <c r="E4797" t="s">
        <v>139</v>
      </c>
      <c r="F4797">
        <v>6</v>
      </c>
      <c r="G4797" s="1">
        <v>72000</v>
      </c>
      <c r="H4797" t="s">
        <v>32</v>
      </c>
      <c r="I4797" t="s">
        <v>12</v>
      </c>
    </row>
    <row r="4798" spans="1:9" x14ac:dyDescent="0.3">
      <c r="A4798">
        <v>4799</v>
      </c>
      <c r="B4798">
        <v>39</v>
      </c>
      <c r="C4798" t="s">
        <v>13</v>
      </c>
      <c r="D4798" t="s">
        <v>18</v>
      </c>
      <c r="E4798" t="s">
        <v>137</v>
      </c>
      <c r="F4798">
        <v>13</v>
      </c>
      <c r="G4798" s="1">
        <v>145000</v>
      </c>
      <c r="H4798" t="s">
        <v>16</v>
      </c>
      <c r="I4798" t="s">
        <v>23</v>
      </c>
    </row>
    <row r="4799" spans="1:9" x14ac:dyDescent="0.3">
      <c r="A4799">
        <v>4800</v>
      </c>
      <c r="B4799">
        <v>26</v>
      </c>
      <c r="C4799" t="s">
        <v>8</v>
      </c>
      <c r="D4799" t="s">
        <v>210</v>
      </c>
      <c r="E4799" t="s">
        <v>212</v>
      </c>
      <c r="F4799">
        <v>2</v>
      </c>
      <c r="G4799" s="1">
        <v>31000</v>
      </c>
      <c r="H4799" t="s">
        <v>27</v>
      </c>
      <c r="I4799" t="s">
        <v>28</v>
      </c>
    </row>
    <row r="4800" spans="1:9" x14ac:dyDescent="0.3">
      <c r="A4800">
        <v>4801</v>
      </c>
      <c r="B4800">
        <v>33</v>
      </c>
      <c r="C4800" t="s">
        <v>13</v>
      </c>
      <c r="D4800" t="s">
        <v>14</v>
      </c>
      <c r="E4800" t="s">
        <v>95</v>
      </c>
      <c r="F4800">
        <v>8</v>
      </c>
      <c r="G4800" s="1">
        <v>105000</v>
      </c>
      <c r="H4800" t="s">
        <v>11</v>
      </c>
      <c r="I4800" t="s">
        <v>12</v>
      </c>
    </row>
    <row r="4801" spans="1:9" x14ac:dyDescent="0.3">
      <c r="A4801">
        <v>4802</v>
      </c>
      <c r="B4801">
        <v>28</v>
      </c>
      <c r="C4801" t="s">
        <v>8</v>
      </c>
      <c r="D4801" t="s">
        <v>9</v>
      </c>
      <c r="E4801" t="s">
        <v>140</v>
      </c>
      <c r="F4801">
        <v>3</v>
      </c>
      <c r="G4801" s="1">
        <v>52000</v>
      </c>
      <c r="H4801" t="s">
        <v>27</v>
      </c>
      <c r="I4801" t="s">
        <v>28</v>
      </c>
    </row>
    <row r="4802" spans="1:9" x14ac:dyDescent="0.3">
      <c r="A4802">
        <v>4803</v>
      </c>
      <c r="B4802">
        <v>30</v>
      </c>
      <c r="C4802" t="s">
        <v>13</v>
      </c>
      <c r="D4802" t="s">
        <v>9</v>
      </c>
      <c r="E4802" t="s">
        <v>139</v>
      </c>
      <c r="F4802">
        <v>4</v>
      </c>
      <c r="G4802" s="1">
        <v>57000</v>
      </c>
      <c r="H4802" t="s">
        <v>11</v>
      </c>
      <c r="I4802" t="s">
        <v>23</v>
      </c>
    </row>
    <row r="4803" spans="1:9" x14ac:dyDescent="0.3">
      <c r="A4803">
        <v>4804</v>
      </c>
      <c r="B4803">
        <v>36</v>
      </c>
      <c r="C4803" t="s">
        <v>8</v>
      </c>
      <c r="D4803" t="s">
        <v>18</v>
      </c>
      <c r="E4803" t="s">
        <v>137</v>
      </c>
      <c r="F4803">
        <v>11</v>
      </c>
      <c r="G4803" s="1">
        <v>135000</v>
      </c>
      <c r="H4803" t="s">
        <v>11</v>
      </c>
      <c r="I4803" t="s">
        <v>12</v>
      </c>
    </row>
    <row r="4804" spans="1:9" x14ac:dyDescent="0.3">
      <c r="A4804">
        <v>4805</v>
      </c>
      <c r="B4804">
        <v>27</v>
      </c>
      <c r="C4804" t="s">
        <v>13</v>
      </c>
      <c r="D4804" t="s">
        <v>9</v>
      </c>
      <c r="E4804" t="s">
        <v>156</v>
      </c>
      <c r="F4804">
        <v>2</v>
      </c>
      <c r="G4804" s="1">
        <v>48000</v>
      </c>
      <c r="H4804" t="s">
        <v>27</v>
      </c>
      <c r="I4804" t="s">
        <v>12</v>
      </c>
    </row>
    <row r="4805" spans="1:9" x14ac:dyDescent="0.3">
      <c r="A4805">
        <v>4806</v>
      </c>
      <c r="B4805">
        <v>34</v>
      </c>
      <c r="C4805" t="s">
        <v>8</v>
      </c>
      <c r="D4805" t="s">
        <v>14</v>
      </c>
      <c r="E4805" t="s">
        <v>84</v>
      </c>
      <c r="F4805">
        <v>9</v>
      </c>
      <c r="G4805" s="1">
        <v>125000</v>
      </c>
      <c r="H4805" t="s">
        <v>27</v>
      </c>
      <c r="I4805" t="s">
        <v>28</v>
      </c>
    </row>
    <row r="4806" spans="1:9" x14ac:dyDescent="0.3">
      <c r="A4806">
        <v>4807</v>
      </c>
      <c r="B4806">
        <v>30</v>
      </c>
      <c r="C4806" t="s">
        <v>13</v>
      </c>
      <c r="D4806" t="s">
        <v>9</v>
      </c>
      <c r="E4806" t="s">
        <v>29</v>
      </c>
      <c r="F4806">
        <v>4</v>
      </c>
      <c r="G4806" s="1">
        <v>57000</v>
      </c>
      <c r="H4806" t="s">
        <v>16</v>
      </c>
      <c r="I4806" t="s">
        <v>23</v>
      </c>
    </row>
    <row r="4807" spans="1:9" x14ac:dyDescent="0.3">
      <c r="A4807">
        <v>4808</v>
      </c>
      <c r="B4807">
        <v>32</v>
      </c>
      <c r="C4807" t="s">
        <v>8</v>
      </c>
      <c r="D4807" t="s">
        <v>9</v>
      </c>
      <c r="E4807" t="s">
        <v>139</v>
      </c>
      <c r="F4807">
        <v>6</v>
      </c>
      <c r="G4807" s="1">
        <v>72000</v>
      </c>
      <c r="H4807" t="s">
        <v>27</v>
      </c>
      <c r="I4807" t="s">
        <v>12</v>
      </c>
    </row>
    <row r="4808" spans="1:9" x14ac:dyDescent="0.3">
      <c r="A4808">
        <v>4809</v>
      </c>
      <c r="B4808">
        <v>39</v>
      </c>
      <c r="C4808" t="s">
        <v>13</v>
      </c>
      <c r="D4808" t="s">
        <v>18</v>
      </c>
      <c r="E4808" t="s">
        <v>137</v>
      </c>
      <c r="F4808">
        <v>13</v>
      </c>
      <c r="G4808" s="1">
        <v>145000</v>
      </c>
      <c r="H4808" t="s">
        <v>27</v>
      </c>
      <c r="I4808" t="s">
        <v>30</v>
      </c>
    </row>
    <row r="4809" spans="1:9" x14ac:dyDescent="0.3">
      <c r="A4809">
        <v>4810</v>
      </c>
      <c r="B4809">
        <v>26</v>
      </c>
      <c r="C4809" t="s">
        <v>8</v>
      </c>
      <c r="D4809" t="s">
        <v>210</v>
      </c>
      <c r="E4809" t="s">
        <v>212</v>
      </c>
      <c r="F4809">
        <v>2</v>
      </c>
      <c r="G4809" s="1">
        <v>31000</v>
      </c>
      <c r="H4809" t="s">
        <v>20</v>
      </c>
      <c r="I4809" t="s">
        <v>12</v>
      </c>
    </row>
    <row r="4810" spans="1:9" x14ac:dyDescent="0.3">
      <c r="A4810">
        <v>4811</v>
      </c>
      <c r="B4810">
        <v>33</v>
      </c>
      <c r="C4810" t="s">
        <v>13</v>
      </c>
      <c r="D4810" t="s">
        <v>14</v>
      </c>
      <c r="E4810" t="s">
        <v>95</v>
      </c>
      <c r="F4810">
        <v>8</v>
      </c>
      <c r="G4810" s="1">
        <v>105000</v>
      </c>
      <c r="H4810" t="s">
        <v>16</v>
      </c>
      <c r="I4810" t="s">
        <v>39</v>
      </c>
    </row>
    <row r="4811" spans="1:9" x14ac:dyDescent="0.3">
      <c r="A4811">
        <v>4812</v>
      </c>
      <c r="B4811">
        <v>28</v>
      </c>
      <c r="C4811" t="s">
        <v>8</v>
      </c>
      <c r="D4811" t="s">
        <v>9</v>
      </c>
      <c r="E4811" t="s">
        <v>140</v>
      </c>
      <c r="F4811">
        <v>3</v>
      </c>
      <c r="G4811" s="1">
        <v>52000</v>
      </c>
      <c r="H4811" t="s">
        <v>20</v>
      </c>
      <c r="I4811" t="s">
        <v>56</v>
      </c>
    </row>
    <row r="4812" spans="1:9" x14ac:dyDescent="0.3">
      <c r="A4812">
        <v>4813</v>
      </c>
      <c r="B4812">
        <v>30</v>
      </c>
      <c r="C4812" t="s">
        <v>13</v>
      </c>
      <c r="D4812" t="s">
        <v>9</v>
      </c>
      <c r="E4812" t="s">
        <v>139</v>
      </c>
      <c r="F4812">
        <v>4</v>
      </c>
      <c r="G4812" s="1">
        <v>57000</v>
      </c>
      <c r="H4812" t="s">
        <v>11</v>
      </c>
      <c r="I4812" t="s">
        <v>35</v>
      </c>
    </row>
    <row r="4813" spans="1:9" x14ac:dyDescent="0.3">
      <c r="A4813">
        <v>4814</v>
      </c>
      <c r="B4813">
        <v>36</v>
      </c>
      <c r="C4813" t="s">
        <v>8</v>
      </c>
      <c r="D4813" t="s">
        <v>18</v>
      </c>
      <c r="E4813" t="s">
        <v>137</v>
      </c>
      <c r="F4813">
        <v>11</v>
      </c>
      <c r="G4813" s="1">
        <v>135000</v>
      </c>
      <c r="H4813" t="s">
        <v>20</v>
      </c>
      <c r="I4813" t="s">
        <v>56</v>
      </c>
    </row>
    <row r="4814" spans="1:9" x14ac:dyDescent="0.3">
      <c r="A4814">
        <v>4815</v>
      </c>
      <c r="B4814">
        <v>27</v>
      </c>
      <c r="C4814" t="s">
        <v>13</v>
      </c>
      <c r="D4814" t="s">
        <v>9</v>
      </c>
      <c r="E4814" t="s">
        <v>156</v>
      </c>
      <c r="F4814">
        <v>2</v>
      </c>
      <c r="G4814" s="1">
        <v>48000</v>
      </c>
      <c r="H4814" t="s">
        <v>32</v>
      </c>
      <c r="I4814" t="s">
        <v>33</v>
      </c>
    </row>
    <row r="4815" spans="1:9" x14ac:dyDescent="0.3">
      <c r="A4815">
        <v>4816</v>
      </c>
      <c r="B4815">
        <v>34</v>
      </c>
      <c r="C4815" t="s">
        <v>8</v>
      </c>
      <c r="D4815" t="s">
        <v>14</v>
      </c>
      <c r="E4815" t="s">
        <v>84</v>
      </c>
      <c r="F4815">
        <v>9</v>
      </c>
      <c r="G4815" s="1">
        <v>125000</v>
      </c>
      <c r="H4815" t="s">
        <v>27</v>
      </c>
      <c r="I4815" t="s">
        <v>30</v>
      </c>
    </row>
    <row r="4816" spans="1:9" x14ac:dyDescent="0.3">
      <c r="A4816">
        <v>4817</v>
      </c>
      <c r="B4816">
        <v>30</v>
      </c>
      <c r="C4816" t="s">
        <v>13</v>
      </c>
      <c r="D4816" t="s">
        <v>9</v>
      </c>
      <c r="E4816" t="s">
        <v>29</v>
      </c>
      <c r="F4816">
        <v>4</v>
      </c>
      <c r="G4816" s="1">
        <v>57000</v>
      </c>
      <c r="H4816" t="s">
        <v>20</v>
      </c>
      <c r="I4816" t="s">
        <v>23</v>
      </c>
    </row>
    <row r="4817" spans="1:9" x14ac:dyDescent="0.3">
      <c r="A4817">
        <v>4818</v>
      </c>
      <c r="B4817">
        <v>32</v>
      </c>
      <c r="C4817" t="s">
        <v>8</v>
      </c>
      <c r="D4817" t="s">
        <v>9</v>
      </c>
      <c r="E4817" t="s">
        <v>139</v>
      </c>
      <c r="F4817">
        <v>6</v>
      </c>
      <c r="G4817" s="1">
        <v>72000</v>
      </c>
      <c r="H4817" t="s">
        <v>27</v>
      </c>
      <c r="I4817" t="s">
        <v>28</v>
      </c>
    </row>
    <row r="4818" spans="1:9" x14ac:dyDescent="0.3">
      <c r="A4818">
        <v>4819</v>
      </c>
      <c r="B4818">
        <v>39</v>
      </c>
      <c r="C4818" t="s">
        <v>13</v>
      </c>
      <c r="D4818" t="s">
        <v>18</v>
      </c>
      <c r="E4818" t="s">
        <v>137</v>
      </c>
      <c r="F4818">
        <v>13</v>
      </c>
      <c r="G4818" s="1">
        <v>145000</v>
      </c>
      <c r="H4818" t="s">
        <v>27</v>
      </c>
      <c r="I4818" t="s">
        <v>12</v>
      </c>
    </row>
    <row r="4819" spans="1:9" x14ac:dyDescent="0.3">
      <c r="A4819">
        <v>4820</v>
      </c>
      <c r="B4819">
        <v>26</v>
      </c>
      <c r="C4819" t="s">
        <v>8</v>
      </c>
      <c r="D4819" t="s">
        <v>210</v>
      </c>
      <c r="E4819" t="s">
        <v>212</v>
      </c>
      <c r="F4819">
        <v>2</v>
      </c>
      <c r="G4819" s="1">
        <v>31000</v>
      </c>
      <c r="H4819" t="s">
        <v>16</v>
      </c>
      <c r="I4819" t="s">
        <v>17</v>
      </c>
    </row>
    <row r="4820" spans="1:9" x14ac:dyDescent="0.3">
      <c r="A4820">
        <v>4821</v>
      </c>
      <c r="B4820">
        <v>33</v>
      </c>
      <c r="C4820" t="s">
        <v>13</v>
      </c>
      <c r="D4820" t="s">
        <v>14</v>
      </c>
      <c r="E4820" t="s">
        <v>95</v>
      </c>
      <c r="F4820">
        <v>8</v>
      </c>
      <c r="G4820" s="1">
        <v>105000</v>
      </c>
      <c r="H4820" t="s">
        <v>16</v>
      </c>
      <c r="I4820" t="s">
        <v>12</v>
      </c>
    </row>
    <row r="4821" spans="1:9" x14ac:dyDescent="0.3">
      <c r="A4821">
        <v>4822</v>
      </c>
      <c r="B4821">
        <v>28</v>
      </c>
      <c r="C4821" t="s">
        <v>8</v>
      </c>
      <c r="D4821" t="s">
        <v>9</v>
      </c>
      <c r="E4821" t="s">
        <v>140</v>
      </c>
      <c r="F4821">
        <v>3</v>
      </c>
      <c r="G4821" s="1">
        <v>52000</v>
      </c>
      <c r="H4821" t="s">
        <v>32</v>
      </c>
      <c r="I4821" t="s">
        <v>23</v>
      </c>
    </row>
    <row r="4822" spans="1:9" x14ac:dyDescent="0.3">
      <c r="A4822">
        <v>4823</v>
      </c>
      <c r="B4822">
        <v>30</v>
      </c>
      <c r="C4822" t="s">
        <v>13</v>
      </c>
      <c r="D4822" t="s">
        <v>9</v>
      </c>
      <c r="E4822" t="s">
        <v>139</v>
      </c>
      <c r="F4822">
        <v>4</v>
      </c>
      <c r="G4822" s="1">
        <v>57000</v>
      </c>
      <c r="H4822" t="s">
        <v>27</v>
      </c>
      <c r="I4822" t="s">
        <v>12</v>
      </c>
    </row>
    <row r="4823" spans="1:9" x14ac:dyDescent="0.3">
      <c r="A4823">
        <v>4824</v>
      </c>
      <c r="B4823">
        <v>36</v>
      </c>
      <c r="C4823" t="s">
        <v>8</v>
      </c>
      <c r="D4823" t="s">
        <v>18</v>
      </c>
      <c r="E4823" t="s">
        <v>137</v>
      </c>
      <c r="F4823">
        <v>11</v>
      </c>
      <c r="G4823" s="1">
        <v>135000</v>
      </c>
      <c r="H4823" t="s">
        <v>11</v>
      </c>
      <c r="I4823" t="s">
        <v>44</v>
      </c>
    </row>
    <row r="4824" spans="1:9" x14ac:dyDescent="0.3">
      <c r="A4824">
        <v>4825</v>
      </c>
      <c r="B4824">
        <v>27</v>
      </c>
      <c r="C4824" t="s">
        <v>13</v>
      </c>
      <c r="D4824" t="s">
        <v>9</v>
      </c>
      <c r="E4824" t="s">
        <v>156</v>
      </c>
      <c r="F4824">
        <v>2</v>
      </c>
      <c r="G4824" s="1">
        <v>48000</v>
      </c>
      <c r="H4824" t="s">
        <v>11</v>
      </c>
      <c r="I4824" t="s">
        <v>35</v>
      </c>
    </row>
    <row r="4825" spans="1:9" x14ac:dyDescent="0.3">
      <c r="A4825">
        <v>4826</v>
      </c>
      <c r="B4825">
        <v>34</v>
      </c>
      <c r="C4825" t="s">
        <v>8</v>
      </c>
      <c r="D4825" t="s">
        <v>14</v>
      </c>
      <c r="E4825" t="s">
        <v>84</v>
      </c>
      <c r="F4825">
        <v>9</v>
      </c>
      <c r="G4825" s="1">
        <v>125000</v>
      </c>
      <c r="H4825" t="s">
        <v>16</v>
      </c>
      <c r="I4825" t="s">
        <v>12</v>
      </c>
    </row>
    <row r="4826" spans="1:9" x14ac:dyDescent="0.3">
      <c r="A4826">
        <v>4827</v>
      </c>
      <c r="B4826">
        <v>30</v>
      </c>
      <c r="C4826" t="s">
        <v>13</v>
      </c>
      <c r="D4826" t="s">
        <v>9</v>
      </c>
      <c r="E4826" t="s">
        <v>29</v>
      </c>
      <c r="F4826">
        <v>4</v>
      </c>
      <c r="G4826" s="1">
        <v>57000</v>
      </c>
      <c r="H4826" t="s">
        <v>16</v>
      </c>
      <c r="I4826" t="s">
        <v>12</v>
      </c>
    </row>
    <row r="4827" spans="1:9" x14ac:dyDescent="0.3">
      <c r="A4827">
        <v>4828</v>
      </c>
      <c r="B4827">
        <v>32</v>
      </c>
      <c r="C4827" t="s">
        <v>8</v>
      </c>
      <c r="D4827" t="s">
        <v>9</v>
      </c>
      <c r="E4827" t="s">
        <v>139</v>
      </c>
      <c r="F4827">
        <v>6</v>
      </c>
      <c r="G4827" s="1">
        <v>72000</v>
      </c>
      <c r="H4827" t="s">
        <v>11</v>
      </c>
      <c r="I4827" t="s">
        <v>12</v>
      </c>
    </row>
    <row r="4828" spans="1:9" x14ac:dyDescent="0.3">
      <c r="A4828">
        <v>4829</v>
      </c>
      <c r="B4828">
        <v>39</v>
      </c>
      <c r="C4828" t="s">
        <v>13</v>
      </c>
      <c r="D4828" t="s">
        <v>18</v>
      </c>
      <c r="E4828" t="s">
        <v>137</v>
      </c>
      <c r="F4828">
        <v>13</v>
      </c>
      <c r="G4828" s="1">
        <v>145000</v>
      </c>
      <c r="H4828" t="s">
        <v>11</v>
      </c>
      <c r="I4828" t="s">
        <v>35</v>
      </c>
    </row>
    <row r="4829" spans="1:9" x14ac:dyDescent="0.3">
      <c r="A4829">
        <v>4830</v>
      </c>
      <c r="B4829">
        <v>26</v>
      </c>
      <c r="C4829" t="s">
        <v>8</v>
      </c>
      <c r="D4829" t="s">
        <v>210</v>
      </c>
      <c r="E4829" t="s">
        <v>212</v>
      </c>
      <c r="F4829">
        <v>2</v>
      </c>
      <c r="G4829" s="1">
        <v>31000</v>
      </c>
      <c r="H4829" t="s">
        <v>11</v>
      </c>
      <c r="I4829" t="s">
        <v>12</v>
      </c>
    </row>
    <row r="4830" spans="1:9" x14ac:dyDescent="0.3">
      <c r="A4830">
        <v>4831</v>
      </c>
      <c r="B4830">
        <v>33</v>
      </c>
      <c r="C4830" t="s">
        <v>13</v>
      </c>
      <c r="D4830" t="s">
        <v>14</v>
      </c>
      <c r="E4830" t="s">
        <v>95</v>
      </c>
      <c r="F4830">
        <v>8</v>
      </c>
      <c r="G4830" s="1">
        <v>105000</v>
      </c>
      <c r="H4830" t="s">
        <v>16</v>
      </c>
      <c r="I4830" t="s">
        <v>17</v>
      </c>
    </row>
    <row r="4831" spans="1:9" x14ac:dyDescent="0.3">
      <c r="A4831">
        <v>4832</v>
      </c>
      <c r="B4831">
        <v>28</v>
      </c>
      <c r="C4831" t="s">
        <v>8</v>
      </c>
      <c r="D4831" t="s">
        <v>9</v>
      </c>
      <c r="E4831" t="s">
        <v>140</v>
      </c>
      <c r="F4831">
        <v>3</v>
      </c>
      <c r="G4831" s="1">
        <v>52000</v>
      </c>
      <c r="H4831" t="s">
        <v>16</v>
      </c>
      <c r="I4831" t="s">
        <v>17</v>
      </c>
    </row>
    <row r="4832" spans="1:9" x14ac:dyDescent="0.3">
      <c r="A4832">
        <v>4833</v>
      </c>
      <c r="B4832">
        <v>30</v>
      </c>
      <c r="C4832" t="s">
        <v>13</v>
      </c>
      <c r="D4832" t="s">
        <v>9</v>
      </c>
      <c r="E4832" t="s">
        <v>139</v>
      </c>
      <c r="F4832">
        <v>4</v>
      </c>
      <c r="G4832" s="1">
        <v>57000</v>
      </c>
      <c r="H4832" t="s">
        <v>32</v>
      </c>
      <c r="I4832" t="s">
        <v>23</v>
      </c>
    </row>
    <row r="4833" spans="1:9" x14ac:dyDescent="0.3">
      <c r="A4833">
        <v>4834</v>
      </c>
      <c r="B4833">
        <v>36</v>
      </c>
      <c r="C4833" t="s">
        <v>8</v>
      </c>
      <c r="D4833" t="s">
        <v>18</v>
      </c>
      <c r="E4833" t="s">
        <v>137</v>
      </c>
      <c r="F4833">
        <v>11</v>
      </c>
      <c r="G4833" s="1">
        <v>135000</v>
      </c>
      <c r="H4833" t="s">
        <v>32</v>
      </c>
      <c r="I4833" t="s">
        <v>23</v>
      </c>
    </row>
    <row r="4834" spans="1:9" x14ac:dyDescent="0.3">
      <c r="A4834">
        <v>4835</v>
      </c>
      <c r="B4834">
        <v>27</v>
      </c>
      <c r="C4834" t="s">
        <v>13</v>
      </c>
      <c r="D4834" t="s">
        <v>9</v>
      </c>
      <c r="E4834" t="s">
        <v>156</v>
      </c>
      <c r="F4834">
        <v>2</v>
      </c>
      <c r="G4834" s="1">
        <v>48000</v>
      </c>
      <c r="H4834" t="s">
        <v>11</v>
      </c>
      <c r="I4834" t="s">
        <v>12</v>
      </c>
    </row>
    <row r="4835" spans="1:9" x14ac:dyDescent="0.3">
      <c r="A4835">
        <v>4836</v>
      </c>
      <c r="B4835">
        <v>34</v>
      </c>
      <c r="C4835" t="s">
        <v>8</v>
      </c>
      <c r="D4835" t="s">
        <v>14</v>
      </c>
      <c r="E4835" t="s">
        <v>84</v>
      </c>
      <c r="F4835">
        <v>9</v>
      </c>
      <c r="G4835" s="1">
        <v>125000</v>
      </c>
      <c r="H4835" t="s">
        <v>20</v>
      </c>
      <c r="I4835" t="s">
        <v>23</v>
      </c>
    </row>
    <row r="4836" spans="1:9" x14ac:dyDescent="0.3">
      <c r="A4836">
        <v>4837</v>
      </c>
      <c r="B4836">
        <v>30</v>
      </c>
      <c r="C4836" t="s">
        <v>13</v>
      </c>
      <c r="D4836" t="s">
        <v>9</v>
      </c>
      <c r="E4836" t="s">
        <v>29</v>
      </c>
      <c r="F4836">
        <v>4</v>
      </c>
      <c r="G4836" s="1">
        <v>57000</v>
      </c>
      <c r="H4836" t="s">
        <v>16</v>
      </c>
      <c r="I4836" t="s">
        <v>17</v>
      </c>
    </row>
    <row r="4837" spans="1:9" x14ac:dyDescent="0.3">
      <c r="A4837">
        <v>4838</v>
      </c>
      <c r="B4837">
        <v>32</v>
      </c>
      <c r="C4837" t="s">
        <v>8</v>
      </c>
      <c r="D4837" t="s">
        <v>9</v>
      </c>
      <c r="E4837" t="s">
        <v>139</v>
      </c>
      <c r="F4837">
        <v>6</v>
      </c>
      <c r="G4837" s="1">
        <v>72000</v>
      </c>
      <c r="H4837" t="s">
        <v>20</v>
      </c>
      <c r="I4837" t="s">
        <v>12</v>
      </c>
    </row>
    <row r="4838" spans="1:9" x14ac:dyDescent="0.3">
      <c r="A4838">
        <v>4839</v>
      </c>
      <c r="B4838">
        <v>39</v>
      </c>
      <c r="C4838" t="s">
        <v>13</v>
      </c>
      <c r="D4838" t="s">
        <v>18</v>
      </c>
      <c r="E4838" t="s">
        <v>137</v>
      </c>
      <c r="F4838">
        <v>13</v>
      </c>
      <c r="G4838" s="1">
        <v>145000</v>
      </c>
      <c r="H4838" t="s">
        <v>11</v>
      </c>
      <c r="I4838" t="s">
        <v>44</v>
      </c>
    </row>
    <row r="4839" spans="1:9" x14ac:dyDescent="0.3">
      <c r="A4839">
        <v>4840</v>
      </c>
      <c r="B4839">
        <v>26</v>
      </c>
      <c r="C4839" t="s">
        <v>8</v>
      </c>
      <c r="D4839" t="s">
        <v>210</v>
      </c>
      <c r="E4839" t="s">
        <v>212</v>
      </c>
      <c r="F4839">
        <v>2</v>
      </c>
      <c r="G4839" s="1">
        <v>31000</v>
      </c>
      <c r="H4839" t="s">
        <v>16</v>
      </c>
      <c r="I4839" t="s">
        <v>23</v>
      </c>
    </row>
    <row r="4840" spans="1:9" x14ac:dyDescent="0.3">
      <c r="A4840">
        <v>4841</v>
      </c>
      <c r="B4840">
        <v>33</v>
      </c>
      <c r="C4840" t="s">
        <v>13</v>
      </c>
      <c r="D4840" t="s">
        <v>14</v>
      </c>
      <c r="E4840" t="s">
        <v>95</v>
      </c>
      <c r="F4840">
        <v>8</v>
      </c>
      <c r="G4840" s="1">
        <v>105000</v>
      </c>
      <c r="H4840" t="s">
        <v>32</v>
      </c>
      <c r="I4840" t="s">
        <v>23</v>
      </c>
    </row>
    <row r="4841" spans="1:9" x14ac:dyDescent="0.3">
      <c r="A4841">
        <v>4842</v>
      </c>
      <c r="B4841">
        <v>28</v>
      </c>
      <c r="C4841" t="s">
        <v>8</v>
      </c>
      <c r="D4841" t="s">
        <v>9</v>
      </c>
      <c r="E4841" t="s">
        <v>140</v>
      </c>
      <c r="F4841">
        <v>3</v>
      </c>
      <c r="G4841" s="1">
        <v>52000</v>
      </c>
      <c r="H4841" t="s">
        <v>32</v>
      </c>
      <c r="I4841" t="s">
        <v>23</v>
      </c>
    </row>
    <row r="4842" spans="1:9" x14ac:dyDescent="0.3">
      <c r="A4842">
        <v>4843</v>
      </c>
      <c r="B4842">
        <v>30</v>
      </c>
      <c r="C4842" t="s">
        <v>13</v>
      </c>
      <c r="D4842" t="s">
        <v>9</v>
      </c>
      <c r="E4842" t="s">
        <v>139</v>
      </c>
      <c r="F4842">
        <v>4</v>
      </c>
      <c r="G4842" s="1">
        <v>57000</v>
      </c>
      <c r="H4842" t="s">
        <v>32</v>
      </c>
      <c r="I4842" t="s">
        <v>33</v>
      </c>
    </row>
    <row r="4843" spans="1:9" x14ac:dyDescent="0.3">
      <c r="A4843">
        <v>4844</v>
      </c>
      <c r="B4843">
        <v>36</v>
      </c>
      <c r="C4843" t="s">
        <v>8</v>
      </c>
      <c r="D4843" t="s">
        <v>18</v>
      </c>
      <c r="E4843" t="s">
        <v>137</v>
      </c>
      <c r="F4843">
        <v>11</v>
      </c>
      <c r="G4843" s="1">
        <v>135000</v>
      </c>
      <c r="H4843" t="s">
        <v>27</v>
      </c>
      <c r="I4843" t="s">
        <v>28</v>
      </c>
    </row>
    <row r="4844" spans="1:9" x14ac:dyDescent="0.3">
      <c r="A4844">
        <v>4845</v>
      </c>
      <c r="B4844">
        <v>27</v>
      </c>
      <c r="C4844" t="s">
        <v>13</v>
      </c>
      <c r="D4844" t="s">
        <v>9</v>
      </c>
      <c r="E4844" t="s">
        <v>156</v>
      </c>
      <c r="F4844">
        <v>2</v>
      </c>
      <c r="G4844" s="1">
        <v>48000</v>
      </c>
      <c r="H4844" t="s">
        <v>11</v>
      </c>
      <c r="I4844" t="s">
        <v>23</v>
      </c>
    </row>
    <row r="4845" spans="1:9" x14ac:dyDescent="0.3">
      <c r="A4845">
        <v>4846</v>
      </c>
      <c r="B4845">
        <v>34</v>
      </c>
      <c r="C4845" t="s">
        <v>8</v>
      </c>
      <c r="D4845" t="s">
        <v>14</v>
      </c>
      <c r="E4845" t="s">
        <v>84</v>
      </c>
      <c r="F4845">
        <v>9</v>
      </c>
      <c r="G4845" s="1">
        <v>125000</v>
      </c>
      <c r="H4845" t="s">
        <v>27</v>
      </c>
      <c r="I4845" t="s">
        <v>30</v>
      </c>
    </row>
    <row r="4846" spans="1:9" x14ac:dyDescent="0.3">
      <c r="A4846">
        <v>4847</v>
      </c>
      <c r="B4846">
        <v>30</v>
      </c>
      <c r="C4846" t="s">
        <v>13</v>
      </c>
      <c r="D4846" t="s">
        <v>9</v>
      </c>
      <c r="E4846" t="s">
        <v>29</v>
      </c>
      <c r="F4846">
        <v>4</v>
      </c>
      <c r="G4846" s="1">
        <v>57000</v>
      </c>
      <c r="H4846" t="s">
        <v>27</v>
      </c>
      <c r="I4846" t="s">
        <v>12</v>
      </c>
    </row>
    <row r="4847" spans="1:9" x14ac:dyDescent="0.3">
      <c r="A4847">
        <v>4848</v>
      </c>
      <c r="B4847">
        <v>32</v>
      </c>
      <c r="C4847" t="s">
        <v>8</v>
      </c>
      <c r="D4847" t="s">
        <v>9</v>
      </c>
      <c r="E4847" t="s">
        <v>139</v>
      </c>
      <c r="F4847">
        <v>6</v>
      </c>
      <c r="G4847" s="1">
        <v>72000</v>
      </c>
      <c r="H4847" t="s">
        <v>27</v>
      </c>
      <c r="I4847" t="s">
        <v>28</v>
      </c>
    </row>
    <row r="4848" spans="1:9" x14ac:dyDescent="0.3">
      <c r="A4848">
        <v>4849</v>
      </c>
      <c r="B4848">
        <v>39</v>
      </c>
      <c r="C4848" t="s">
        <v>13</v>
      </c>
      <c r="D4848" t="s">
        <v>18</v>
      </c>
      <c r="E4848" t="s">
        <v>137</v>
      </c>
      <c r="F4848">
        <v>13</v>
      </c>
      <c r="G4848" s="1">
        <v>145000</v>
      </c>
      <c r="H4848" t="s">
        <v>16</v>
      </c>
      <c r="I4848" t="s">
        <v>39</v>
      </c>
    </row>
    <row r="4849" spans="1:9" x14ac:dyDescent="0.3">
      <c r="A4849">
        <v>4850</v>
      </c>
      <c r="B4849">
        <v>26</v>
      </c>
      <c r="C4849" t="s">
        <v>8</v>
      </c>
      <c r="D4849" t="s">
        <v>210</v>
      </c>
      <c r="E4849" t="s">
        <v>212</v>
      </c>
      <c r="F4849">
        <v>2</v>
      </c>
      <c r="G4849" s="1">
        <v>31000</v>
      </c>
      <c r="H4849" t="s">
        <v>16</v>
      </c>
      <c r="I4849" t="s">
        <v>23</v>
      </c>
    </row>
    <row r="4850" spans="1:9" x14ac:dyDescent="0.3">
      <c r="A4850">
        <v>4851</v>
      </c>
      <c r="B4850">
        <v>33</v>
      </c>
      <c r="C4850" t="s">
        <v>13</v>
      </c>
      <c r="D4850" t="s">
        <v>14</v>
      </c>
      <c r="E4850" t="s">
        <v>95</v>
      </c>
      <c r="F4850">
        <v>8</v>
      </c>
      <c r="G4850" s="1">
        <v>105000</v>
      </c>
      <c r="H4850" t="s">
        <v>11</v>
      </c>
      <c r="I4850" t="s">
        <v>35</v>
      </c>
    </row>
    <row r="4851" spans="1:9" x14ac:dyDescent="0.3">
      <c r="A4851">
        <v>4852</v>
      </c>
      <c r="B4851">
        <v>28</v>
      </c>
      <c r="C4851" t="s">
        <v>8</v>
      </c>
      <c r="D4851" t="s">
        <v>9</v>
      </c>
      <c r="E4851" t="s">
        <v>140</v>
      </c>
      <c r="F4851">
        <v>3</v>
      </c>
      <c r="G4851" s="1">
        <v>52000</v>
      </c>
      <c r="H4851" t="s">
        <v>20</v>
      </c>
      <c r="I4851" t="s">
        <v>56</v>
      </c>
    </row>
    <row r="4852" spans="1:9" x14ac:dyDescent="0.3">
      <c r="A4852">
        <v>4853</v>
      </c>
      <c r="B4852">
        <v>30</v>
      </c>
      <c r="C4852" t="s">
        <v>13</v>
      </c>
      <c r="D4852" t="s">
        <v>9</v>
      </c>
      <c r="E4852" t="s">
        <v>139</v>
      </c>
      <c r="F4852">
        <v>4</v>
      </c>
      <c r="G4852" s="1">
        <v>57000</v>
      </c>
      <c r="H4852" t="s">
        <v>27</v>
      </c>
      <c r="I4852" t="s">
        <v>12</v>
      </c>
    </row>
    <row r="4853" spans="1:9" x14ac:dyDescent="0.3">
      <c r="A4853">
        <v>4854</v>
      </c>
      <c r="B4853">
        <v>36</v>
      </c>
      <c r="C4853" t="s">
        <v>8</v>
      </c>
      <c r="D4853" t="s">
        <v>18</v>
      </c>
      <c r="E4853" t="s">
        <v>137</v>
      </c>
      <c r="F4853">
        <v>11</v>
      </c>
      <c r="G4853" s="1">
        <v>135000</v>
      </c>
      <c r="H4853" t="s">
        <v>11</v>
      </c>
      <c r="I4853" t="s">
        <v>12</v>
      </c>
    </row>
    <row r="4854" spans="1:9" x14ac:dyDescent="0.3">
      <c r="A4854">
        <v>4855</v>
      </c>
      <c r="B4854">
        <v>27</v>
      </c>
      <c r="C4854" t="s">
        <v>13</v>
      </c>
      <c r="D4854" t="s">
        <v>9</v>
      </c>
      <c r="E4854" t="s">
        <v>156</v>
      </c>
      <c r="F4854">
        <v>2</v>
      </c>
      <c r="G4854" s="1">
        <v>48000</v>
      </c>
      <c r="H4854" t="s">
        <v>20</v>
      </c>
      <c r="I4854" t="s">
        <v>23</v>
      </c>
    </row>
    <row r="4855" spans="1:9" x14ac:dyDescent="0.3">
      <c r="A4855">
        <v>4856</v>
      </c>
      <c r="B4855">
        <v>34</v>
      </c>
      <c r="C4855" t="s">
        <v>8</v>
      </c>
      <c r="D4855" t="s">
        <v>14</v>
      </c>
      <c r="E4855" t="s">
        <v>84</v>
      </c>
      <c r="F4855">
        <v>9</v>
      </c>
      <c r="G4855" s="1">
        <v>125000</v>
      </c>
      <c r="H4855" t="s">
        <v>11</v>
      </c>
      <c r="I4855" t="s">
        <v>44</v>
      </c>
    </row>
    <row r="4856" spans="1:9" x14ac:dyDescent="0.3">
      <c r="A4856">
        <v>4857</v>
      </c>
      <c r="B4856">
        <v>30</v>
      </c>
      <c r="C4856" t="s">
        <v>13</v>
      </c>
      <c r="D4856" t="s">
        <v>9</v>
      </c>
      <c r="E4856" t="s">
        <v>29</v>
      </c>
      <c r="F4856">
        <v>4</v>
      </c>
      <c r="G4856" s="1">
        <v>57000</v>
      </c>
      <c r="H4856" t="s">
        <v>20</v>
      </c>
      <c r="I4856" t="s">
        <v>56</v>
      </c>
    </row>
    <row r="4857" spans="1:9" x14ac:dyDescent="0.3">
      <c r="A4857">
        <v>4858</v>
      </c>
      <c r="B4857">
        <v>32</v>
      </c>
      <c r="C4857" t="s">
        <v>8</v>
      </c>
      <c r="D4857" t="s">
        <v>9</v>
      </c>
      <c r="E4857" t="s">
        <v>139</v>
      </c>
      <c r="F4857">
        <v>6</v>
      </c>
      <c r="G4857" s="1">
        <v>72000</v>
      </c>
      <c r="H4857" t="s">
        <v>11</v>
      </c>
      <c r="I4857" t="s">
        <v>12</v>
      </c>
    </row>
    <row r="4858" spans="1:9" x14ac:dyDescent="0.3">
      <c r="A4858">
        <v>4859</v>
      </c>
      <c r="B4858">
        <v>39</v>
      </c>
      <c r="C4858" t="s">
        <v>13</v>
      </c>
      <c r="D4858" t="s">
        <v>18</v>
      </c>
      <c r="E4858" t="s">
        <v>137</v>
      </c>
      <c r="F4858">
        <v>13</v>
      </c>
      <c r="G4858" s="1">
        <v>145000</v>
      </c>
      <c r="H4858" t="s">
        <v>11</v>
      </c>
      <c r="I4858" t="s">
        <v>44</v>
      </c>
    </row>
    <row r="4859" spans="1:9" x14ac:dyDescent="0.3">
      <c r="A4859">
        <v>4860</v>
      </c>
      <c r="B4859">
        <v>26</v>
      </c>
      <c r="C4859" t="s">
        <v>8</v>
      </c>
      <c r="D4859" t="s">
        <v>210</v>
      </c>
      <c r="E4859" t="s">
        <v>212</v>
      </c>
      <c r="F4859">
        <v>2</v>
      </c>
      <c r="G4859" s="1">
        <v>31000</v>
      </c>
      <c r="H4859" t="s">
        <v>11</v>
      </c>
      <c r="I4859" t="s">
        <v>23</v>
      </c>
    </row>
    <row r="4860" spans="1:9" x14ac:dyDescent="0.3">
      <c r="A4860">
        <v>4861</v>
      </c>
      <c r="B4860">
        <v>33</v>
      </c>
      <c r="C4860" t="s">
        <v>13</v>
      </c>
      <c r="D4860" t="s">
        <v>14</v>
      </c>
      <c r="E4860" t="s">
        <v>95</v>
      </c>
      <c r="F4860">
        <v>8</v>
      </c>
      <c r="G4860" s="1">
        <v>105000</v>
      </c>
      <c r="H4860" t="s">
        <v>32</v>
      </c>
      <c r="I4860" t="s">
        <v>12</v>
      </c>
    </row>
    <row r="4861" spans="1:9" x14ac:dyDescent="0.3">
      <c r="A4861">
        <v>4862</v>
      </c>
      <c r="B4861">
        <v>28</v>
      </c>
      <c r="C4861" t="s">
        <v>8</v>
      </c>
      <c r="D4861" t="s">
        <v>9</v>
      </c>
      <c r="E4861" t="s">
        <v>140</v>
      </c>
      <c r="F4861">
        <v>3</v>
      </c>
      <c r="G4861" s="1">
        <v>52000</v>
      </c>
      <c r="H4861" t="s">
        <v>16</v>
      </c>
      <c r="I4861" t="s">
        <v>23</v>
      </c>
    </row>
    <row r="4862" spans="1:9" x14ac:dyDescent="0.3">
      <c r="A4862">
        <v>4863</v>
      </c>
      <c r="B4862">
        <v>30</v>
      </c>
      <c r="C4862" t="s">
        <v>13</v>
      </c>
      <c r="D4862" t="s">
        <v>9</v>
      </c>
      <c r="E4862" t="s">
        <v>139</v>
      </c>
      <c r="F4862">
        <v>4</v>
      </c>
      <c r="G4862" s="1">
        <v>57000</v>
      </c>
      <c r="H4862" t="s">
        <v>16</v>
      </c>
      <c r="I4862" t="s">
        <v>12</v>
      </c>
    </row>
    <row r="4863" spans="1:9" x14ac:dyDescent="0.3">
      <c r="A4863">
        <v>4864</v>
      </c>
      <c r="B4863">
        <v>36</v>
      </c>
      <c r="C4863" t="s">
        <v>8</v>
      </c>
      <c r="D4863" t="s">
        <v>18</v>
      </c>
      <c r="E4863" t="s">
        <v>137</v>
      </c>
      <c r="F4863">
        <v>11</v>
      </c>
      <c r="G4863" s="1">
        <v>135000</v>
      </c>
      <c r="H4863" t="s">
        <v>11</v>
      </c>
      <c r="I4863" t="s">
        <v>23</v>
      </c>
    </row>
    <row r="4864" spans="1:9" x14ac:dyDescent="0.3">
      <c r="A4864">
        <v>4865</v>
      </c>
      <c r="B4864">
        <v>27</v>
      </c>
      <c r="C4864" t="s">
        <v>13</v>
      </c>
      <c r="D4864" t="s">
        <v>9</v>
      </c>
      <c r="E4864" t="s">
        <v>156</v>
      </c>
      <c r="F4864">
        <v>2</v>
      </c>
      <c r="G4864" s="1">
        <v>48000</v>
      </c>
      <c r="H4864" t="s">
        <v>16</v>
      </c>
      <c r="I4864" t="s">
        <v>12</v>
      </c>
    </row>
    <row r="4865" spans="1:9" x14ac:dyDescent="0.3">
      <c r="A4865">
        <v>4866</v>
      </c>
      <c r="B4865">
        <v>34</v>
      </c>
      <c r="C4865" t="s">
        <v>8</v>
      </c>
      <c r="D4865" t="s">
        <v>14</v>
      </c>
      <c r="E4865" t="s">
        <v>84</v>
      </c>
      <c r="F4865">
        <v>9</v>
      </c>
      <c r="G4865" s="1">
        <v>125000</v>
      </c>
      <c r="H4865" t="s">
        <v>11</v>
      </c>
      <c r="I4865" t="s">
        <v>23</v>
      </c>
    </row>
    <row r="4866" spans="1:9" x14ac:dyDescent="0.3">
      <c r="A4866">
        <v>4867</v>
      </c>
      <c r="B4866">
        <v>30</v>
      </c>
      <c r="C4866" t="s">
        <v>13</v>
      </c>
      <c r="D4866" t="s">
        <v>9</v>
      </c>
      <c r="E4866" t="s">
        <v>29</v>
      </c>
      <c r="F4866">
        <v>4</v>
      </c>
      <c r="G4866" s="1">
        <v>57000</v>
      </c>
      <c r="H4866" t="s">
        <v>11</v>
      </c>
      <c r="I4866" t="s">
        <v>35</v>
      </c>
    </row>
    <row r="4867" spans="1:9" x14ac:dyDescent="0.3">
      <c r="A4867">
        <v>4868</v>
      </c>
      <c r="B4867">
        <v>32</v>
      </c>
      <c r="C4867" t="s">
        <v>8</v>
      </c>
      <c r="D4867" t="s">
        <v>9</v>
      </c>
      <c r="E4867" t="s">
        <v>139</v>
      </c>
      <c r="F4867">
        <v>6</v>
      </c>
      <c r="G4867" s="1">
        <v>72000</v>
      </c>
      <c r="H4867" t="s">
        <v>20</v>
      </c>
      <c r="I4867" t="s">
        <v>23</v>
      </c>
    </row>
    <row r="4868" spans="1:9" x14ac:dyDescent="0.3">
      <c r="A4868">
        <v>4869</v>
      </c>
      <c r="B4868">
        <v>39</v>
      </c>
      <c r="C4868" t="s">
        <v>13</v>
      </c>
      <c r="D4868" t="s">
        <v>18</v>
      </c>
      <c r="E4868" t="s">
        <v>137</v>
      </c>
      <c r="F4868">
        <v>13</v>
      </c>
      <c r="G4868" s="1">
        <v>145000</v>
      </c>
      <c r="H4868" t="s">
        <v>32</v>
      </c>
      <c r="I4868" t="s">
        <v>12</v>
      </c>
    </row>
    <row r="4869" spans="1:9" x14ac:dyDescent="0.3">
      <c r="A4869">
        <v>4870</v>
      </c>
      <c r="B4869">
        <v>26</v>
      </c>
      <c r="C4869" t="s">
        <v>8</v>
      </c>
      <c r="D4869" t="s">
        <v>210</v>
      </c>
      <c r="E4869" t="s">
        <v>212</v>
      </c>
      <c r="F4869">
        <v>2</v>
      </c>
      <c r="G4869" s="1">
        <v>31000</v>
      </c>
      <c r="H4869" t="s">
        <v>32</v>
      </c>
      <c r="I4869" t="s">
        <v>23</v>
      </c>
    </row>
    <row r="4870" spans="1:9" x14ac:dyDescent="0.3">
      <c r="A4870">
        <v>4871</v>
      </c>
      <c r="B4870">
        <v>33</v>
      </c>
      <c r="C4870" t="s">
        <v>13</v>
      </c>
      <c r="D4870" t="s">
        <v>14</v>
      </c>
      <c r="E4870" t="s">
        <v>95</v>
      </c>
      <c r="F4870">
        <v>8</v>
      </c>
      <c r="G4870" s="1">
        <v>105000</v>
      </c>
      <c r="H4870" t="s">
        <v>16</v>
      </c>
      <c r="I4870" t="s">
        <v>39</v>
      </c>
    </row>
    <row r="4871" spans="1:9" x14ac:dyDescent="0.3">
      <c r="A4871">
        <v>4872</v>
      </c>
      <c r="B4871">
        <v>28</v>
      </c>
      <c r="C4871" t="s">
        <v>8</v>
      </c>
      <c r="D4871" t="s">
        <v>9</v>
      </c>
      <c r="E4871" t="s">
        <v>140</v>
      </c>
      <c r="F4871">
        <v>3</v>
      </c>
      <c r="G4871" s="1">
        <v>52000</v>
      </c>
      <c r="H4871" t="s">
        <v>16</v>
      </c>
      <c r="I4871" t="s">
        <v>12</v>
      </c>
    </row>
    <row r="4872" spans="1:9" x14ac:dyDescent="0.3">
      <c r="A4872">
        <v>4873</v>
      </c>
      <c r="B4872">
        <v>30</v>
      </c>
      <c r="C4872" t="s">
        <v>13</v>
      </c>
      <c r="D4872" t="s">
        <v>9</v>
      </c>
      <c r="E4872" t="s">
        <v>139</v>
      </c>
      <c r="F4872">
        <v>4</v>
      </c>
      <c r="G4872" s="1">
        <v>57000</v>
      </c>
      <c r="H4872" t="s">
        <v>20</v>
      </c>
      <c r="I4872" t="s">
        <v>23</v>
      </c>
    </row>
    <row r="4873" spans="1:9" x14ac:dyDescent="0.3">
      <c r="A4873">
        <v>4874</v>
      </c>
      <c r="B4873">
        <v>36</v>
      </c>
      <c r="C4873" t="s">
        <v>8</v>
      </c>
      <c r="D4873" t="s">
        <v>18</v>
      </c>
      <c r="E4873" t="s">
        <v>137</v>
      </c>
      <c r="F4873">
        <v>11</v>
      </c>
      <c r="G4873" s="1">
        <v>135000</v>
      </c>
      <c r="H4873" t="s">
        <v>27</v>
      </c>
      <c r="I4873" t="s">
        <v>30</v>
      </c>
    </row>
    <row r="4874" spans="1:9" x14ac:dyDescent="0.3">
      <c r="A4874">
        <v>4875</v>
      </c>
      <c r="B4874">
        <v>27</v>
      </c>
      <c r="C4874" t="s">
        <v>13</v>
      </c>
      <c r="D4874" t="s">
        <v>9</v>
      </c>
      <c r="E4874" t="s">
        <v>156</v>
      </c>
      <c r="F4874">
        <v>2</v>
      </c>
      <c r="G4874" s="1">
        <v>48000</v>
      </c>
      <c r="H4874" t="s">
        <v>11</v>
      </c>
      <c r="I4874" t="s">
        <v>44</v>
      </c>
    </row>
    <row r="4875" spans="1:9" x14ac:dyDescent="0.3">
      <c r="A4875">
        <v>4876</v>
      </c>
      <c r="B4875">
        <v>26</v>
      </c>
      <c r="C4875" t="s">
        <v>8</v>
      </c>
      <c r="D4875" t="s">
        <v>9</v>
      </c>
      <c r="E4875" t="s">
        <v>141</v>
      </c>
      <c r="F4875">
        <v>5</v>
      </c>
      <c r="G4875" s="1">
        <v>85000</v>
      </c>
      <c r="H4875" t="s">
        <v>20</v>
      </c>
      <c r="I4875" t="s">
        <v>12</v>
      </c>
    </row>
    <row r="4876" spans="1:9" x14ac:dyDescent="0.3">
      <c r="A4876">
        <v>4877</v>
      </c>
      <c r="B4876">
        <v>28</v>
      </c>
      <c r="C4876" t="s">
        <v>13</v>
      </c>
      <c r="D4876" t="s">
        <v>14</v>
      </c>
      <c r="E4876" t="s">
        <v>42</v>
      </c>
      <c r="F4876">
        <v>7</v>
      </c>
      <c r="G4876" s="1">
        <v>110000</v>
      </c>
      <c r="H4876" t="s">
        <v>27</v>
      </c>
      <c r="I4876" t="s">
        <v>30</v>
      </c>
    </row>
    <row r="4877" spans="1:9" x14ac:dyDescent="0.3">
      <c r="A4877">
        <v>4878</v>
      </c>
      <c r="B4877">
        <v>34</v>
      </c>
      <c r="C4877" t="s">
        <v>8</v>
      </c>
      <c r="D4877" t="s">
        <v>18</v>
      </c>
      <c r="E4877" t="s">
        <v>74</v>
      </c>
      <c r="F4877">
        <v>12</v>
      </c>
      <c r="G4877" s="1">
        <v>170000</v>
      </c>
      <c r="H4877" t="s">
        <v>11</v>
      </c>
      <c r="I4877" t="s">
        <v>35</v>
      </c>
    </row>
    <row r="4878" spans="1:9" x14ac:dyDescent="0.3">
      <c r="A4878">
        <v>4879</v>
      </c>
      <c r="B4878">
        <v>31</v>
      </c>
      <c r="C4878" t="s">
        <v>8</v>
      </c>
      <c r="D4878" t="s">
        <v>9</v>
      </c>
      <c r="E4878" t="s">
        <v>46</v>
      </c>
      <c r="F4878">
        <v>9</v>
      </c>
      <c r="G4878" s="1">
        <v>140000</v>
      </c>
      <c r="H4878" t="s">
        <v>32</v>
      </c>
      <c r="I4878" t="s">
        <v>12</v>
      </c>
    </row>
    <row r="4879" spans="1:9" x14ac:dyDescent="0.3">
      <c r="A4879">
        <v>4880</v>
      </c>
      <c r="B4879">
        <v>24</v>
      </c>
      <c r="C4879" t="s">
        <v>13</v>
      </c>
      <c r="D4879" t="s">
        <v>210</v>
      </c>
      <c r="E4879" t="s">
        <v>21</v>
      </c>
      <c r="F4879">
        <v>1</v>
      </c>
      <c r="G4879" s="1">
        <v>30000</v>
      </c>
      <c r="H4879" t="s">
        <v>32</v>
      </c>
      <c r="I4879" t="s">
        <v>33</v>
      </c>
    </row>
    <row r="4880" spans="1:9" x14ac:dyDescent="0.3">
      <c r="A4880">
        <v>4881</v>
      </c>
      <c r="B4880">
        <v>29</v>
      </c>
      <c r="C4880" t="s">
        <v>8</v>
      </c>
      <c r="D4880" t="s">
        <v>9</v>
      </c>
      <c r="E4880" t="s">
        <v>86</v>
      </c>
      <c r="F4880">
        <v>6</v>
      </c>
      <c r="G4880" s="1">
        <v>95000</v>
      </c>
      <c r="H4880" t="s">
        <v>11</v>
      </c>
      <c r="I4880" t="s">
        <v>23</v>
      </c>
    </row>
    <row r="4881" spans="1:9" x14ac:dyDescent="0.3">
      <c r="A4881">
        <v>4882</v>
      </c>
      <c r="B4881">
        <v>27</v>
      </c>
      <c r="C4881" t="s">
        <v>13</v>
      </c>
      <c r="D4881" t="s">
        <v>14</v>
      </c>
      <c r="E4881" t="s">
        <v>97</v>
      </c>
      <c r="F4881">
        <v>4</v>
      </c>
      <c r="G4881" s="1">
        <v>80000</v>
      </c>
      <c r="H4881" t="s">
        <v>27</v>
      </c>
      <c r="I4881" t="s">
        <v>30</v>
      </c>
    </row>
    <row r="4882" spans="1:9" x14ac:dyDescent="0.3">
      <c r="A4882">
        <v>4883</v>
      </c>
      <c r="B4882">
        <v>33</v>
      </c>
      <c r="C4882" t="s">
        <v>8</v>
      </c>
      <c r="D4882" t="s">
        <v>18</v>
      </c>
      <c r="E4882" t="s">
        <v>46</v>
      </c>
      <c r="F4882">
        <v>10</v>
      </c>
      <c r="G4882" s="1">
        <v>155000</v>
      </c>
      <c r="H4882" t="s">
        <v>16</v>
      </c>
      <c r="I4882" t="s">
        <v>23</v>
      </c>
    </row>
    <row r="4883" spans="1:9" x14ac:dyDescent="0.3">
      <c r="A4883">
        <v>4884</v>
      </c>
      <c r="B4883">
        <v>21</v>
      </c>
      <c r="C4883" t="s">
        <v>13</v>
      </c>
      <c r="D4883" t="s">
        <v>210</v>
      </c>
      <c r="E4883" t="s">
        <v>138</v>
      </c>
      <c r="F4883">
        <v>0</v>
      </c>
      <c r="G4883" s="1">
        <v>25000</v>
      </c>
      <c r="H4883" t="s">
        <v>27</v>
      </c>
      <c r="I4883" t="s">
        <v>12</v>
      </c>
    </row>
    <row r="4884" spans="1:9" x14ac:dyDescent="0.3">
      <c r="A4884">
        <v>4885</v>
      </c>
      <c r="B4884">
        <v>36</v>
      </c>
      <c r="C4884" t="s">
        <v>8</v>
      </c>
      <c r="D4884" t="s">
        <v>9</v>
      </c>
      <c r="E4884" t="s">
        <v>26</v>
      </c>
      <c r="F4884">
        <v>11</v>
      </c>
      <c r="G4884" s="1">
        <v>160000</v>
      </c>
      <c r="H4884" t="s">
        <v>27</v>
      </c>
      <c r="I4884" t="s">
        <v>28</v>
      </c>
    </row>
    <row r="4885" spans="1:9" x14ac:dyDescent="0.3">
      <c r="A4885">
        <v>4886</v>
      </c>
      <c r="B4885">
        <v>25</v>
      </c>
      <c r="C4885" t="s">
        <v>13</v>
      </c>
      <c r="D4885" t="s">
        <v>9</v>
      </c>
      <c r="E4885" t="s">
        <v>42</v>
      </c>
      <c r="F4885">
        <v>3</v>
      </c>
      <c r="G4885" s="1">
        <v>65000</v>
      </c>
      <c r="H4885" t="s">
        <v>16</v>
      </c>
      <c r="I4885" t="s">
        <v>39</v>
      </c>
    </row>
    <row r="4886" spans="1:9" x14ac:dyDescent="0.3">
      <c r="A4886">
        <v>4887</v>
      </c>
      <c r="B4886">
        <v>30</v>
      </c>
      <c r="C4886" t="s">
        <v>8</v>
      </c>
      <c r="D4886" t="s">
        <v>14</v>
      </c>
      <c r="E4886" t="s">
        <v>51</v>
      </c>
      <c r="F4886">
        <v>7</v>
      </c>
      <c r="G4886" s="1">
        <v>120000</v>
      </c>
      <c r="H4886" t="s">
        <v>32</v>
      </c>
      <c r="I4886" t="s">
        <v>33</v>
      </c>
    </row>
    <row r="4887" spans="1:9" x14ac:dyDescent="0.3">
      <c r="A4887">
        <v>4888</v>
      </c>
      <c r="B4887">
        <v>28</v>
      </c>
      <c r="C4887" t="s">
        <v>13</v>
      </c>
      <c r="D4887" t="s">
        <v>18</v>
      </c>
      <c r="E4887" t="s">
        <v>74</v>
      </c>
      <c r="F4887">
        <v>6</v>
      </c>
      <c r="G4887" s="1">
        <v>105000</v>
      </c>
      <c r="H4887" t="s">
        <v>11</v>
      </c>
      <c r="I4887" t="s">
        <v>44</v>
      </c>
    </row>
    <row r="4888" spans="1:9" x14ac:dyDescent="0.3">
      <c r="A4888">
        <v>4889</v>
      </c>
      <c r="B4888">
        <v>26</v>
      </c>
      <c r="C4888" t="s">
        <v>8</v>
      </c>
      <c r="D4888" t="s">
        <v>9</v>
      </c>
      <c r="E4888" t="s">
        <v>141</v>
      </c>
      <c r="F4888">
        <v>5</v>
      </c>
      <c r="G4888" s="1">
        <v>85000</v>
      </c>
      <c r="H4888" t="s">
        <v>32</v>
      </c>
      <c r="I4888" t="s">
        <v>23</v>
      </c>
    </row>
    <row r="4889" spans="1:9" x14ac:dyDescent="0.3">
      <c r="A4889">
        <v>4890</v>
      </c>
      <c r="B4889">
        <v>28</v>
      </c>
      <c r="C4889" t="s">
        <v>13</v>
      </c>
      <c r="D4889" t="s">
        <v>14</v>
      </c>
      <c r="E4889" t="s">
        <v>42</v>
      </c>
      <c r="F4889">
        <v>7</v>
      </c>
      <c r="G4889" s="1">
        <v>110000</v>
      </c>
      <c r="H4889" t="s">
        <v>16</v>
      </c>
      <c r="I4889" t="s">
        <v>12</v>
      </c>
    </row>
    <row r="4890" spans="1:9" x14ac:dyDescent="0.3">
      <c r="A4890">
        <v>4891</v>
      </c>
      <c r="B4890">
        <v>34</v>
      </c>
      <c r="C4890" t="s">
        <v>8</v>
      </c>
      <c r="D4890" t="s">
        <v>18</v>
      </c>
      <c r="E4890" t="s">
        <v>74</v>
      </c>
      <c r="F4890">
        <v>12</v>
      </c>
      <c r="G4890" s="1">
        <v>170000</v>
      </c>
      <c r="H4890" t="s">
        <v>27</v>
      </c>
      <c r="I4890" t="s">
        <v>30</v>
      </c>
    </row>
    <row r="4891" spans="1:9" x14ac:dyDescent="0.3">
      <c r="A4891">
        <v>4892</v>
      </c>
      <c r="B4891">
        <v>31</v>
      </c>
      <c r="C4891" t="s">
        <v>8</v>
      </c>
      <c r="D4891" t="s">
        <v>9</v>
      </c>
      <c r="E4891" t="s">
        <v>46</v>
      </c>
      <c r="F4891">
        <v>9</v>
      </c>
      <c r="G4891" s="1">
        <v>140000</v>
      </c>
      <c r="H4891" t="s">
        <v>16</v>
      </c>
      <c r="I4891" t="s">
        <v>12</v>
      </c>
    </row>
    <row r="4892" spans="1:9" x14ac:dyDescent="0.3">
      <c r="A4892">
        <v>4893</v>
      </c>
      <c r="B4892">
        <v>24</v>
      </c>
      <c r="C4892" t="s">
        <v>13</v>
      </c>
      <c r="D4892" t="s">
        <v>210</v>
      </c>
      <c r="E4892" t="s">
        <v>21</v>
      </c>
      <c r="F4892">
        <v>1</v>
      </c>
      <c r="G4892" s="1">
        <v>30000</v>
      </c>
      <c r="H4892" t="s">
        <v>11</v>
      </c>
      <c r="I4892" t="s">
        <v>35</v>
      </c>
    </row>
    <row r="4893" spans="1:9" x14ac:dyDescent="0.3">
      <c r="A4893">
        <v>4894</v>
      </c>
      <c r="B4893">
        <v>29</v>
      </c>
      <c r="C4893" t="s">
        <v>8</v>
      </c>
      <c r="D4893" t="s">
        <v>9</v>
      </c>
      <c r="E4893" t="s">
        <v>86</v>
      </c>
      <c r="F4893">
        <v>6</v>
      </c>
      <c r="G4893" s="1">
        <v>95000</v>
      </c>
      <c r="H4893" t="s">
        <v>32</v>
      </c>
      <c r="I4893" t="s">
        <v>33</v>
      </c>
    </row>
    <row r="4894" spans="1:9" x14ac:dyDescent="0.3">
      <c r="A4894">
        <v>4895</v>
      </c>
      <c r="B4894">
        <v>27</v>
      </c>
      <c r="C4894" t="s">
        <v>13</v>
      </c>
      <c r="D4894" t="s">
        <v>14</v>
      </c>
      <c r="E4894" t="s">
        <v>97</v>
      </c>
      <c r="F4894">
        <v>4</v>
      </c>
      <c r="G4894" s="1">
        <v>80000</v>
      </c>
      <c r="H4894" t="s">
        <v>32</v>
      </c>
      <c r="I4894" t="s">
        <v>23</v>
      </c>
    </row>
    <row r="4895" spans="1:9" x14ac:dyDescent="0.3">
      <c r="A4895">
        <v>4896</v>
      </c>
      <c r="B4895">
        <v>33</v>
      </c>
      <c r="C4895" t="s">
        <v>8</v>
      </c>
      <c r="D4895" t="s">
        <v>18</v>
      </c>
      <c r="E4895" t="s">
        <v>46</v>
      </c>
      <c r="F4895">
        <v>10</v>
      </c>
      <c r="G4895" s="1">
        <v>155000</v>
      </c>
      <c r="H4895" t="s">
        <v>16</v>
      </c>
      <c r="I4895" t="s">
        <v>23</v>
      </c>
    </row>
    <row r="4896" spans="1:9" x14ac:dyDescent="0.3">
      <c r="A4896">
        <v>4897</v>
      </c>
      <c r="B4896">
        <v>21</v>
      </c>
      <c r="C4896" t="s">
        <v>13</v>
      </c>
      <c r="D4896" t="s">
        <v>210</v>
      </c>
      <c r="E4896" t="s">
        <v>138</v>
      </c>
      <c r="F4896">
        <v>0</v>
      </c>
      <c r="G4896" s="1">
        <v>25000</v>
      </c>
      <c r="H4896" t="s">
        <v>16</v>
      </c>
      <c r="I4896" t="s">
        <v>23</v>
      </c>
    </row>
    <row r="4897" spans="1:9" x14ac:dyDescent="0.3">
      <c r="A4897">
        <v>4898</v>
      </c>
      <c r="B4897">
        <v>36</v>
      </c>
      <c r="C4897" t="s">
        <v>8</v>
      </c>
      <c r="D4897" t="s">
        <v>9</v>
      </c>
      <c r="E4897" t="s">
        <v>26</v>
      </c>
      <c r="F4897">
        <v>11</v>
      </c>
      <c r="G4897" s="1">
        <v>160000</v>
      </c>
      <c r="H4897" t="s">
        <v>20</v>
      </c>
      <c r="I4897" t="s">
        <v>12</v>
      </c>
    </row>
    <row r="4898" spans="1:9" x14ac:dyDescent="0.3">
      <c r="A4898">
        <v>4899</v>
      </c>
      <c r="B4898">
        <v>25</v>
      </c>
      <c r="C4898" t="s">
        <v>13</v>
      </c>
      <c r="D4898" t="s">
        <v>9</v>
      </c>
      <c r="E4898" t="s">
        <v>42</v>
      </c>
      <c r="F4898">
        <v>3</v>
      </c>
      <c r="G4898" s="1">
        <v>65000</v>
      </c>
      <c r="H4898" t="s">
        <v>16</v>
      </c>
      <c r="I4898" t="s">
        <v>17</v>
      </c>
    </row>
    <row r="4899" spans="1:9" x14ac:dyDescent="0.3">
      <c r="A4899">
        <v>4900</v>
      </c>
      <c r="B4899">
        <v>30</v>
      </c>
      <c r="C4899" t="s">
        <v>8</v>
      </c>
      <c r="D4899" t="s">
        <v>14</v>
      </c>
      <c r="E4899" t="s">
        <v>51</v>
      </c>
      <c r="F4899">
        <v>7</v>
      </c>
      <c r="G4899" s="1">
        <v>120000</v>
      </c>
      <c r="H4899" t="s">
        <v>20</v>
      </c>
      <c r="I4899" t="s">
        <v>12</v>
      </c>
    </row>
    <row r="4900" spans="1:9" x14ac:dyDescent="0.3">
      <c r="A4900">
        <v>4901</v>
      </c>
      <c r="B4900">
        <v>28</v>
      </c>
      <c r="C4900" t="s">
        <v>13</v>
      </c>
      <c r="D4900" t="s">
        <v>18</v>
      </c>
      <c r="E4900" t="s">
        <v>74</v>
      </c>
      <c r="F4900">
        <v>6</v>
      </c>
      <c r="G4900" s="1">
        <v>105000</v>
      </c>
      <c r="H4900" t="s">
        <v>20</v>
      </c>
      <c r="I4900" t="s">
        <v>56</v>
      </c>
    </row>
    <row r="4901" spans="1:9" x14ac:dyDescent="0.3">
      <c r="A4901">
        <v>4902</v>
      </c>
      <c r="B4901">
        <v>26</v>
      </c>
      <c r="C4901" t="s">
        <v>8</v>
      </c>
      <c r="D4901" t="s">
        <v>9</v>
      </c>
      <c r="E4901" t="s">
        <v>141</v>
      </c>
      <c r="F4901">
        <v>5</v>
      </c>
      <c r="G4901" s="1">
        <v>85000</v>
      </c>
      <c r="H4901" t="s">
        <v>20</v>
      </c>
      <c r="I4901" t="s">
        <v>56</v>
      </c>
    </row>
    <row r="4902" spans="1:9" x14ac:dyDescent="0.3">
      <c r="A4902">
        <v>4903</v>
      </c>
      <c r="B4902">
        <v>28</v>
      </c>
      <c r="C4902" t="s">
        <v>13</v>
      </c>
      <c r="D4902" t="s">
        <v>14</v>
      </c>
      <c r="E4902" t="s">
        <v>42</v>
      </c>
      <c r="F4902">
        <v>7</v>
      </c>
      <c r="G4902" s="1">
        <v>110000</v>
      </c>
      <c r="H4902" t="s">
        <v>11</v>
      </c>
      <c r="I4902" t="s">
        <v>35</v>
      </c>
    </row>
    <row r="4903" spans="1:9" x14ac:dyDescent="0.3">
      <c r="A4903">
        <v>4904</v>
      </c>
      <c r="B4903">
        <v>34</v>
      </c>
      <c r="C4903" t="s">
        <v>8</v>
      </c>
      <c r="D4903" t="s">
        <v>18</v>
      </c>
      <c r="E4903" t="s">
        <v>74</v>
      </c>
      <c r="F4903">
        <v>12</v>
      </c>
      <c r="G4903" s="1">
        <v>170000</v>
      </c>
      <c r="H4903" t="s">
        <v>20</v>
      </c>
      <c r="I4903" t="s">
        <v>23</v>
      </c>
    </row>
    <row r="4904" spans="1:9" x14ac:dyDescent="0.3">
      <c r="A4904">
        <v>4905</v>
      </c>
      <c r="B4904">
        <v>31</v>
      </c>
      <c r="C4904" t="s">
        <v>8</v>
      </c>
      <c r="D4904" t="s">
        <v>9</v>
      </c>
      <c r="E4904" t="s">
        <v>46</v>
      </c>
      <c r="F4904">
        <v>9</v>
      </c>
      <c r="G4904" s="1">
        <v>140000</v>
      </c>
      <c r="H4904" t="s">
        <v>16</v>
      </c>
      <c r="I4904" t="s">
        <v>12</v>
      </c>
    </row>
    <row r="4905" spans="1:9" x14ac:dyDescent="0.3">
      <c r="A4905">
        <v>4906</v>
      </c>
      <c r="B4905">
        <v>24</v>
      </c>
      <c r="C4905" t="s">
        <v>13</v>
      </c>
      <c r="D4905" t="s">
        <v>210</v>
      </c>
      <c r="E4905" t="s">
        <v>21</v>
      </c>
      <c r="F4905">
        <v>1</v>
      </c>
      <c r="G4905" s="1">
        <v>30000</v>
      </c>
      <c r="H4905" t="s">
        <v>20</v>
      </c>
      <c r="I4905" t="s">
        <v>12</v>
      </c>
    </row>
    <row r="4906" spans="1:9" x14ac:dyDescent="0.3">
      <c r="A4906">
        <v>4907</v>
      </c>
      <c r="B4906">
        <v>29</v>
      </c>
      <c r="C4906" t="s">
        <v>8</v>
      </c>
      <c r="D4906" t="s">
        <v>9</v>
      </c>
      <c r="E4906" t="s">
        <v>86</v>
      </c>
      <c r="F4906">
        <v>6</v>
      </c>
      <c r="G4906" s="1">
        <v>95000</v>
      </c>
      <c r="H4906" t="s">
        <v>27</v>
      </c>
      <c r="I4906" t="s">
        <v>30</v>
      </c>
    </row>
    <row r="4907" spans="1:9" x14ac:dyDescent="0.3">
      <c r="A4907">
        <v>4908</v>
      </c>
      <c r="B4907">
        <v>27</v>
      </c>
      <c r="C4907" t="s">
        <v>13</v>
      </c>
      <c r="D4907" t="s">
        <v>14</v>
      </c>
      <c r="E4907" t="s">
        <v>97</v>
      </c>
      <c r="F4907">
        <v>4</v>
      </c>
      <c r="G4907" s="1">
        <v>80000</v>
      </c>
      <c r="H4907" t="s">
        <v>20</v>
      </c>
      <c r="I4907" t="s">
        <v>56</v>
      </c>
    </row>
    <row r="4908" spans="1:9" x14ac:dyDescent="0.3">
      <c r="A4908">
        <v>4909</v>
      </c>
      <c r="B4908">
        <v>33</v>
      </c>
      <c r="C4908" t="s">
        <v>8</v>
      </c>
      <c r="D4908" t="s">
        <v>18</v>
      </c>
      <c r="E4908" t="s">
        <v>46</v>
      </c>
      <c r="F4908">
        <v>10</v>
      </c>
      <c r="G4908" s="1">
        <v>155000</v>
      </c>
      <c r="H4908" t="s">
        <v>20</v>
      </c>
      <c r="I4908" t="s">
        <v>56</v>
      </c>
    </row>
    <row r="4909" spans="1:9" x14ac:dyDescent="0.3">
      <c r="A4909">
        <v>4910</v>
      </c>
      <c r="B4909">
        <v>21</v>
      </c>
      <c r="C4909" t="s">
        <v>13</v>
      </c>
      <c r="D4909" t="s">
        <v>210</v>
      </c>
      <c r="E4909" t="s">
        <v>138</v>
      </c>
      <c r="F4909">
        <v>0</v>
      </c>
      <c r="G4909" s="1">
        <v>25000</v>
      </c>
      <c r="H4909" t="s">
        <v>27</v>
      </c>
      <c r="I4909" t="s">
        <v>12</v>
      </c>
    </row>
    <row r="4910" spans="1:9" x14ac:dyDescent="0.3">
      <c r="A4910">
        <v>4911</v>
      </c>
      <c r="B4910">
        <v>36</v>
      </c>
      <c r="C4910" t="s">
        <v>8</v>
      </c>
      <c r="D4910" t="s">
        <v>9</v>
      </c>
      <c r="E4910" t="s">
        <v>26</v>
      </c>
      <c r="F4910">
        <v>11</v>
      </c>
      <c r="G4910" s="1">
        <v>160000</v>
      </c>
      <c r="H4910" t="s">
        <v>32</v>
      </c>
      <c r="I4910" t="s">
        <v>12</v>
      </c>
    </row>
    <row r="4911" spans="1:9" x14ac:dyDescent="0.3">
      <c r="A4911">
        <v>4912</v>
      </c>
      <c r="B4911">
        <v>25</v>
      </c>
      <c r="C4911" t="s">
        <v>13</v>
      </c>
      <c r="D4911" t="s">
        <v>9</v>
      </c>
      <c r="E4911" t="s">
        <v>42</v>
      </c>
      <c r="F4911">
        <v>3</v>
      </c>
      <c r="G4911" s="1">
        <v>65000</v>
      </c>
      <c r="H4911" t="s">
        <v>20</v>
      </c>
      <c r="I4911" t="s">
        <v>56</v>
      </c>
    </row>
    <row r="4912" spans="1:9" x14ac:dyDescent="0.3">
      <c r="A4912">
        <v>4913</v>
      </c>
      <c r="B4912">
        <v>30</v>
      </c>
      <c r="C4912" t="s">
        <v>8</v>
      </c>
      <c r="D4912" t="s">
        <v>14</v>
      </c>
      <c r="E4912" t="s">
        <v>51</v>
      </c>
      <c r="F4912">
        <v>7</v>
      </c>
      <c r="G4912" s="1">
        <v>120000</v>
      </c>
      <c r="H4912" t="s">
        <v>27</v>
      </c>
      <c r="I4912" t="s">
        <v>28</v>
      </c>
    </row>
    <row r="4913" spans="1:9" x14ac:dyDescent="0.3">
      <c r="A4913">
        <v>4914</v>
      </c>
      <c r="B4913">
        <v>28</v>
      </c>
      <c r="C4913" t="s">
        <v>13</v>
      </c>
      <c r="D4913" t="s">
        <v>18</v>
      </c>
      <c r="E4913" t="s">
        <v>74</v>
      </c>
      <c r="F4913">
        <v>6</v>
      </c>
      <c r="G4913" s="1">
        <v>105000</v>
      </c>
      <c r="H4913" t="s">
        <v>32</v>
      </c>
      <c r="I4913" t="s">
        <v>12</v>
      </c>
    </row>
    <row r="4914" spans="1:9" x14ac:dyDescent="0.3">
      <c r="A4914">
        <v>4915</v>
      </c>
      <c r="B4914">
        <v>26</v>
      </c>
      <c r="C4914" t="s">
        <v>8</v>
      </c>
      <c r="D4914" t="s">
        <v>9</v>
      </c>
      <c r="E4914" t="s">
        <v>141</v>
      </c>
      <c r="F4914">
        <v>5</v>
      </c>
      <c r="G4914" s="1">
        <v>85000</v>
      </c>
      <c r="H4914" t="s">
        <v>20</v>
      </c>
      <c r="I4914" t="s">
        <v>56</v>
      </c>
    </row>
    <row r="4915" spans="1:9" x14ac:dyDescent="0.3">
      <c r="A4915">
        <v>4916</v>
      </c>
      <c r="B4915">
        <v>28</v>
      </c>
      <c r="C4915" t="s">
        <v>13</v>
      </c>
      <c r="D4915" t="s">
        <v>14</v>
      </c>
      <c r="E4915" t="s">
        <v>42</v>
      </c>
      <c r="F4915">
        <v>7</v>
      </c>
      <c r="G4915" s="1">
        <v>110000</v>
      </c>
      <c r="H4915" t="s">
        <v>16</v>
      </c>
      <c r="I4915" t="s">
        <v>17</v>
      </c>
    </row>
    <row r="4916" spans="1:9" x14ac:dyDescent="0.3">
      <c r="A4916">
        <v>4917</v>
      </c>
      <c r="B4916">
        <v>34</v>
      </c>
      <c r="C4916" t="s">
        <v>8</v>
      </c>
      <c r="D4916" t="s">
        <v>18</v>
      </c>
      <c r="E4916" t="s">
        <v>74</v>
      </c>
      <c r="F4916">
        <v>12</v>
      </c>
      <c r="G4916" s="1">
        <v>170000</v>
      </c>
      <c r="H4916" t="s">
        <v>32</v>
      </c>
      <c r="I4916" t="s">
        <v>33</v>
      </c>
    </row>
    <row r="4917" spans="1:9" x14ac:dyDescent="0.3">
      <c r="A4917">
        <v>4918</v>
      </c>
      <c r="B4917">
        <v>31</v>
      </c>
      <c r="C4917" t="s">
        <v>8</v>
      </c>
      <c r="D4917" t="s">
        <v>9</v>
      </c>
      <c r="E4917" t="s">
        <v>46</v>
      </c>
      <c r="F4917">
        <v>9</v>
      </c>
      <c r="G4917" s="1">
        <v>140000</v>
      </c>
      <c r="H4917" t="s">
        <v>27</v>
      </c>
      <c r="I4917" t="s">
        <v>28</v>
      </c>
    </row>
    <row r="4918" spans="1:9" x14ac:dyDescent="0.3">
      <c r="A4918">
        <v>4919</v>
      </c>
      <c r="B4918">
        <v>24</v>
      </c>
      <c r="C4918" t="s">
        <v>13</v>
      </c>
      <c r="D4918" t="s">
        <v>210</v>
      </c>
      <c r="E4918" t="s">
        <v>21</v>
      </c>
      <c r="F4918">
        <v>1</v>
      </c>
      <c r="G4918" s="1">
        <v>30000</v>
      </c>
      <c r="H4918" t="s">
        <v>20</v>
      </c>
      <c r="I4918" t="s">
        <v>56</v>
      </c>
    </row>
    <row r="4919" spans="1:9" x14ac:dyDescent="0.3">
      <c r="A4919">
        <v>4920</v>
      </c>
      <c r="B4919">
        <v>29</v>
      </c>
      <c r="C4919" t="s">
        <v>8</v>
      </c>
      <c r="D4919" t="s">
        <v>9</v>
      </c>
      <c r="E4919" t="s">
        <v>86</v>
      </c>
      <c r="F4919">
        <v>6</v>
      </c>
      <c r="G4919" s="1">
        <v>95000</v>
      </c>
      <c r="H4919" t="s">
        <v>16</v>
      </c>
      <c r="I4919" t="s">
        <v>12</v>
      </c>
    </row>
    <row r="4920" spans="1:9" x14ac:dyDescent="0.3">
      <c r="A4920">
        <v>4921</v>
      </c>
      <c r="B4920">
        <v>27</v>
      </c>
      <c r="C4920" t="s">
        <v>13</v>
      </c>
      <c r="D4920" t="s">
        <v>14</v>
      </c>
      <c r="E4920" t="s">
        <v>97</v>
      </c>
      <c r="F4920">
        <v>4</v>
      </c>
      <c r="G4920" s="1">
        <v>80000</v>
      </c>
      <c r="H4920" t="s">
        <v>11</v>
      </c>
      <c r="I4920" t="s">
        <v>12</v>
      </c>
    </row>
    <row r="4921" spans="1:9" x14ac:dyDescent="0.3">
      <c r="A4921">
        <v>4922</v>
      </c>
      <c r="B4921">
        <v>33</v>
      </c>
      <c r="C4921" t="s">
        <v>8</v>
      </c>
      <c r="D4921" t="s">
        <v>18</v>
      </c>
      <c r="E4921" t="s">
        <v>46</v>
      </c>
      <c r="F4921">
        <v>10</v>
      </c>
      <c r="G4921" s="1">
        <v>155000</v>
      </c>
      <c r="H4921" t="s">
        <v>16</v>
      </c>
      <c r="I4921" t="s">
        <v>12</v>
      </c>
    </row>
    <row r="4922" spans="1:9" x14ac:dyDescent="0.3">
      <c r="A4922">
        <v>4923</v>
      </c>
      <c r="B4922">
        <v>21</v>
      </c>
      <c r="C4922" t="s">
        <v>13</v>
      </c>
      <c r="D4922" t="s">
        <v>210</v>
      </c>
      <c r="E4922" t="s">
        <v>138</v>
      </c>
      <c r="F4922">
        <v>0</v>
      </c>
      <c r="G4922" s="1">
        <v>25000</v>
      </c>
      <c r="H4922" t="s">
        <v>16</v>
      </c>
      <c r="I4922" t="s">
        <v>39</v>
      </c>
    </row>
    <row r="4923" spans="1:9" x14ac:dyDescent="0.3">
      <c r="A4923">
        <v>4924</v>
      </c>
      <c r="B4923">
        <v>36</v>
      </c>
      <c r="C4923" t="s">
        <v>8</v>
      </c>
      <c r="D4923" t="s">
        <v>9</v>
      </c>
      <c r="E4923" t="s">
        <v>26</v>
      </c>
      <c r="F4923">
        <v>11</v>
      </c>
      <c r="G4923" s="1">
        <v>160000</v>
      </c>
      <c r="H4923" t="s">
        <v>27</v>
      </c>
      <c r="I4923" t="s">
        <v>30</v>
      </c>
    </row>
    <row r="4924" spans="1:9" x14ac:dyDescent="0.3">
      <c r="A4924">
        <v>4925</v>
      </c>
      <c r="B4924">
        <v>25</v>
      </c>
      <c r="C4924" t="s">
        <v>13</v>
      </c>
      <c r="D4924" t="s">
        <v>9</v>
      </c>
      <c r="E4924" t="s">
        <v>42</v>
      </c>
      <c r="F4924">
        <v>3</v>
      </c>
      <c r="G4924" s="1">
        <v>65000</v>
      </c>
      <c r="H4924" t="s">
        <v>11</v>
      </c>
      <c r="I4924" t="s">
        <v>35</v>
      </c>
    </row>
    <row r="4925" spans="1:9" x14ac:dyDescent="0.3">
      <c r="A4925">
        <v>4926</v>
      </c>
      <c r="B4925">
        <v>30</v>
      </c>
      <c r="C4925" t="s">
        <v>8</v>
      </c>
      <c r="D4925" t="s">
        <v>14</v>
      </c>
      <c r="E4925" t="s">
        <v>51</v>
      </c>
      <c r="F4925">
        <v>7</v>
      </c>
      <c r="G4925" s="1">
        <v>120000</v>
      </c>
      <c r="H4925" t="s">
        <v>20</v>
      </c>
      <c r="I4925" t="s">
        <v>56</v>
      </c>
    </row>
    <row r="4926" spans="1:9" x14ac:dyDescent="0.3">
      <c r="A4926">
        <v>4927</v>
      </c>
      <c r="B4926">
        <v>28</v>
      </c>
      <c r="C4926" t="s">
        <v>13</v>
      </c>
      <c r="D4926" t="s">
        <v>18</v>
      </c>
      <c r="E4926" t="s">
        <v>74</v>
      </c>
      <c r="F4926">
        <v>6</v>
      </c>
      <c r="G4926" s="1">
        <v>105000</v>
      </c>
      <c r="H4926" t="s">
        <v>20</v>
      </c>
      <c r="I4926" t="s">
        <v>23</v>
      </c>
    </row>
    <row r="4927" spans="1:9" x14ac:dyDescent="0.3">
      <c r="A4927">
        <v>4928</v>
      </c>
      <c r="B4927">
        <v>26</v>
      </c>
      <c r="C4927" t="s">
        <v>8</v>
      </c>
      <c r="D4927" t="s">
        <v>9</v>
      </c>
      <c r="E4927" t="s">
        <v>141</v>
      </c>
      <c r="F4927">
        <v>5</v>
      </c>
      <c r="G4927" s="1">
        <v>85000</v>
      </c>
      <c r="H4927" t="s">
        <v>27</v>
      </c>
      <c r="I4927" t="s">
        <v>30</v>
      </c>
    </row>
    <row r="4928" spans="1:9" x14ac:dyDescent="0.3">
      <c r="A4928">
        <v>4929</v>
      </c>
      <c r="B4928">
        <v>28</v>
      </c>
      <c r="C4928" t="s">
        <v>13</v>
      </c>
      <c r="D4928" t="s">
        <v>14</v>
      </c>
      <c r="E4928" t="s">
        <v>42</v>
      </c>
      <c r="F4928">
        <v>7</v>
      </c>
      <c r="G4928" s="1">
        <v>110000</v>
      </c>
      <c r="H4928" t="s">
        <v>20</v>
      </c>
      <c r="I4928" t="s">
        <v>56</v>
      </c>
    </row>
    <row r="4929" spans="1:9" x14ac:dyDescent="0.3">
      <c r="A4929">
        <v>4930</v>
      </c>
      <c r="B4929">
        <v>34</v>
      </c>
      <c r="C4929" t="s">
        <v>8</v>
      </c>
      <c r="D4929" t="s">
        <v>18</v>
      </c>
      <c r="E4929" t="s">
        <v>74</v>
      </c>
      <c r="F4929">
        <v>12</v>
      </c>
      <c r="G4929" s="1">
        <v>170000</v>
      </c>
      <c r="H4929" t="s">
        <v>11</v>
      </c>
      <c r="I4929" t="s">
        <v>35</v>
      </c>
    </row>
    <row r="4930" spans="1:9" x14ac:dyDescent="0.3">
      <c r="A4930">
        <v>4931</v>
      </c>
      <c r="B4930">
        <v>31</v>
      </c>
      <c r="C4930" t="s">
        <v>8</v>
      </c>
      <c r="D4930" t="s">
        <v>9</v>
      </c>
      <c r="E4930" t="s">
        <v>46</v>
      </c>
      <c r="F4930">
        <v>9</v>
      </c>
      <c r="G4930" s="1">
        <v>140000</v>
      </c>
      <c r="H4930" t="s">
        <v>16</v>
      </c>
      <c r="I4930" t="s">
        <v>39</v>
      </c>
    </row>
    <row r="4931" spans="1:9" x14ac:dyDescent="0.3">
      <c r="A4931">
        <v>4932</v>
      </c>
      <c r="B4931">
        <v>24</v>
      </c>
      <c r="C4931" t="s">
        <v>13</v>
      </c>
      <c r="D4931" t="s">
        <v>210</v>
      </c>
      <c r="E4931" t="s">
        <v>21</v>
      </c>
      <c r="F4931">
        <v>1</v>
      </c>
      <c r="G4931" s="1">
        <v>30000</v>
      </c>
      <c r="H4931" t="s">
        <v>11</v>
      </c>
      <c r="I4931" t="s">
        <v>23</v>
      </c>
    </row>
    <row r="4932" spans="1:9" x14ac:dyDescent="0.3">
      <c r="A4932">
        <v>4933</v>
      </c>
      <c r="B4932">
        <v>29</v>
      </c>
      <c r="C4932" t="s">
        <v>8</v>
      </c>
      <c r="D4932" t="s">
        <v>9</v>
      </c>
      <c r="E4932" t="s">
        <v>86</v>
      </c>
      <c r="F4932">
        <v>6</v>
      </c>
      <c r="G4932" s="1">
        <v>95000</v>
      </c>
      <c r="H4932" t="s">
        <v>32</v>
      </c>
      <c r="I4932" t="s">
        <v>23</v>
      </c>
    </row>
    <row r="4933" spans="1:9" x14ac:dyDescent="0.3">
      <c r="A4933">
        <v>4934</v>
      </c>
      <c r="B4933">
        <v>27</v>
      </c>
      <c r="C4933" t="s">
        <v>13</v>
      </c>
      <c r="D4933" t="s">
        <v>14</v>
      </c>
      <c r="E4933" t="s">
        <v>97</v>
      </c>
      <c r="F4933">
        <v>4</v>
      </c>
      <c r="G4933" s="1">
        <v>80000</v>
      </c>
      <c r="H4933" t="s">
        <v>27</v>
      </c>
      <c r="I4933" t="s">
        <v>12</v>
      </c>
    </row>
    <row r="4934" spans="1:9" x14ac:dyDescent="0.3">
      <c r="A4934">
        <v>4935</v>
      </c>
      <c r="B4934">
        <v>33</v>
      </c>
      <c r="C4934" t="s">
        <v>8</v>
      </c>
      <c r="D4934" t="s">
        <v>18</v>
      </c>
      <c r="E4934" t="s">
        <v>46</v>
      </c>
      <c r="F4934">
        <v>10</v>
      </c>
      <c r="G4934" s="1">
        <v>155000</v>
      </c>
      <c r="H4934" t="s">
        <v>27</v>
      </c>
      <c r="I4934" t="s">
        <v>28</v>
      </c>
    </row>
    <row r="4935" spans="1:9" x14ac:dyDescent="0.3">
      <c r="A4935">
        <v>4936</v>
      </c>
      <c r="B4935">
        <v>21</v>
      </c>
      <c r="C4935" t="s">
        <v>13</v>
      </c>
      <c r="D4935" t="s">
        <v>210</v>
      </c>
      <c r="E4935" t="s">
        <v>138</v>
      </c>
      <c r="F4935">
        <v>0</v>
      </c>
      <c r="G4935" s="1">
        <v>25000</v>
      </c>
      <c r="H4935" t="s">
        <v>16</v>
      </c>
      <c r="I4935" t="s">
        <v>12</v>
      </c>
    </row>
    <row r="4936" spans="1:9" x14ac:dyDescent="0.3">
      <c r="A4936">
        <v>4937</v>
      </c>
      <c r="B4936">
        <v>36</v>
      </c>
      <c r="C4936" t="s">
        <v>8</v>
      </c>
      <c r="D4936" t="s">
        <v>9</v>
      </c>
      <c r="E4936" t="s">
        <v>26</v>
      </c>
      <c r="F4936">
        <v>11</v>
      </c>
      <c r="G4936" s="1">
        <v>160000</v>
      </c>
      <c r="H4936" t="s">
        <v>20</v>
      </c>
      <c r="I4936" t="s">
        <v>12</v>
      </c>
    </row>
    <row r="4937" spans="1:9" x14ac:dyDescent="0.3">
      <c r="A4937">
        <v>4938</v>
      </c>
      <c r="B4937">
        <v>25</v>
      </c>
      <c r="C4937" t="s">
        <v>13</v>
      </c>
      <c r="D4937" t="s">
        <v>9</v>
      </c>
      <c r="E4937" t="s">
        <v>42</v>
      </c>
      <c r="F4937">
        <v>3</v>
      </c>
      <c r="G4937" s="1">
        <v>65000</v>
      </c>
      <c r="H4937" t="s">
        <v>20</v>
      </c>
      <c r="I4937" t="s">
        <v>12</v>
      </c>
    </row>
    <row r="4938" spans="1:9" x14ac:dyDescent="0.3">
      <c r="A4938">
        <v>4939</v>
      </c>
      <c r="B4938">
        <v>30</v>
      </c>
      <c r="C4938" t="s">
        <v>8</v>
      </c>
      <c r="D4938" t="s">
        <v>14</v>
      </c>
      <c r="E4938" t="s">
        <v>51</v>
      </c>
      <c r="F4938">
        <v>7</v>
      </c>
      <c r="G4938" s="1">
        <v>120000</v>
      </c>
      <c r="H4938" t="s">
        <v>32</v>
      </c>
      <c r="I4938" t="s">
        <v>12</v>
      </c>
    </row>
    <row r="4939" spans="1:9" x14ac:dyDescent="0.3">
      <c r="A4939">
        <v>4940</v>
      </c>
      <c r="B4939">
        <v>28</v>
      </c>
      <c r="C4939" t="s">
        <v>13</v>
      </c>
      <c r="D4939" t="s">
        <v>18</v>
      </c>
      <c r="E4939" t="s">
        <v>74</v>
      </c>
      <c r="F4939">
        <v>6</v>
      </c>
      <c r="G4939" s="1">
        <v>105000</v>
      </c>
      <c r="H4939" t="s">
        <v>32</v>
      </c>
      <c r="I4939" t="s">
        <v>33</v>
      </c>
    </row>
    <row r="4940" spans="1:9" x14ac:dyDescent="0.3">
      <c r="A4940">
        <v>4941</v>
      </c>
      <c r="B4940">
        <v>26</v>
      </c>
      <c r="C4940" t="s">
        <v>8</v>
      </c>
      <c r="D4940" t="s">
        <v>9</v>
      </c>
      <c r="E4940" t="s">
        <v>141</v>
      </c>
      <c r="F4940">
        <v>5</v>
      </c>
      <c r="G4940" s="1">
        <v>85000</v>
      </c>
      <c r="H4940" t="s">
        <v>27</v>
      </c>
      <c r="I4940" t="s">
        <v>28</v>
      </c>
    </row>
    <row r="4941" spans="1:9" x14ac:dyDescent="0.3">
      <c r="A4941">
        <v>4942</v>
      </c>
      <c r="B4941">
        <v>28</v>
      </c>
      <c r="C4941" t="s">
        <v>13</v>
      </c>
      <c r="D4941" t="s">
        <v>14</v>
      </c>
      <c r="E4941" t="s">
        <v>42</v>
      </c>
      <c r="F4941">
        <v>7</v>
      </c>
      <c r="G4941" s="1">
        <v>110000</v>
      </c>
      <c r="H4941" t="s">
        <v>11</v>
      </c>
      <c r="I4941" t="s">
        <v>35</v>
      </c>
    </row>
    <row r="4942" spans="1:9" x14ac:dyDescent="0.3">
      <c r="A4942">
        <v>4943</v>
      </c>
      <c r="B4942">
        <v>34</v>
      </c>
      <c r="C4942" t="s">
        <v>8</v>
      </c>
      <c r="D4942" t="s">
        <v>18</v>
      </c>
      <c r="E4942" t="s">
        <v>74</v>
      </c>
      <c r="F4942">
        <v>12</v>
      </c>
      <c r="G4942" s="1">
        <v>170000</v>
      </c>
      <c r="H4942" t="s">
        <v>32</v>
      </c>
      <c r="I4942" t="s">
        <v>33</v>
      </c>
    </row>
    <row r="4943" spans="1:9" x14ac:dyDescent="0.3">
      <c r="A4943">
        <v>4944</v>
      </c>
      <c r="B4943">
        <v>31</v>
      </c>
      <c r="C4943" t="s">
        <v>8</v>
      </c>
      <c r="D4943" t="s">
        <v>9</v>
      </c>
      <c r="E4943" t="s">
        <v>46</v>
      </c>
      <c r="F4943">
        <v>9</v>
      </c>
      <c r="G4943" s="1">
        <v>140000</v>
      </c>
      <c r="H4943" t="s">
        <v>27</v>
      </c>
      <c r="I4943" t="s">
        <v>12</v>
      </c>
    </row>
    <row r="4944" spans="1:9" x14ac:dyDescent="0.3">
      <c r="A4944">
        <v>4945</v>
      </c>
      <c r="B4944">
        <v>24</v>
      </c>
      <c r="C4944" t="s">
        <v>13</v>
      </c>
      <c r="D4944" t="s">
        <v>210</v>
      </c>
      <c r="E4944" t="s">
        <v>21</v>
      </c>
      <c r="F4944">
        <v>1</v>
      </c>
      <c r="G4944" s="1">
        <v>30000</v>
      </c>
      <c r="H4944" t="s">
        <v>20</v>
      </c>
      <c r="I4944" t="s">
        <v>23</v>
      </c>
    </row>
    <row r="4945" spans="1:9" x14ac:dyDescent="0.3">
      <c r="A4945">
        <v>4946</v>
      </c>
      <c r="B4945">
        <v>29</v>
      </c>
      <c r="C4945" t="s">
        <v>8</v>
      </c>
      <c r="D4945" t="s">
        <v>9</v>
      </c>
      <c r="E4945" t="s">
        <v>86</v>
      </c>
      <c r="F4945">
        <v>6</v>
      </c>
      <c r="G4945" s="1">
        <v>95000</v>
      </c>
      <c r="H4945" t="s">
        <v>11</v>
      </c>
      <c r="I4945" t="s">
        <v>35</v>
      </c>
    </row>
    <row r="4946" spans="1:9" x14ac:dyDescent="0.3">
      <c r="A4946">
        <v>4947</v>
      </c>
      <c r="B4946">
        <v>27</v>
      </c>
      <c r="C4946" t="s">
        <v>13</v>
      </c>
      <c r="D4946" t="s">
        <v>14</v>
      </c>
      <c r="E4946" t="s">
        <v>97</v>
      </c>
      <c r="F4946">
        <v>4</v>
      </c>
      <c r="G4946" s="1">
        <v>80000</v>
      </c>
      <c r="H4946" t="s">
        <v>32</v>
      </c>
      <c r="I4946" t="s">
        <v>12</v>
      </c>
    </row>
    <row r="4947" spans="1:9" x14ac:dyDescent="0.3">
      <c r="A4947">
        <v>4948</v>
      </c>
      <c r="B4947">
        <v>33</v>
      </c>
      <c r="C4947" t="s">
        <v>8</v>
      </c>
      <c r="D4947" t="s">
        <v>18</v>
      </c>
      <c r="E4947" t="s">
        <v>46</v>
      </c>
      <c r="F4947">
        <v>10</v>
      </c>
      <c r="G4947" s="1">
        <v>155000</v>
      </c>
      <c r="H4947" t="s">
        <v>16</v>
      </c>
      <c r="I4947" t="s">
        <v>23</v>
      </c>
    </row>
    <row r="4948" spans="1:9" x14ac:dyDescent="0.3">
      <c r="A4948">
        <v>4949</v>
      </c>
      <c r="B4948">
        <v>21</v>
      </c>
      <c r="C4948" t="s">
        <v>13</v>
      </c>
      <c r="D4948" t="s">
        <v>210</v>
      </c>
      <c r="E4948" t="s">
        <v>138</v>
      </c>
      <c r="F4948">
        <v>0</v>
      </c>
      <c r="G4948" s="1">
        <v>25000</v>
      </c>
      <c r="H4948" t="s">
        <v>27</v>
      </c>
      <c r="I4948" t="s">
        <v>30</v>
      </c>
    </row>
    <row r="4949" spans="1:9" x14ac:dyDescent="0.3">
      <c r="A4949">
        <v>4950</v>
      </c>
      <c r="B4949">
        <v>36</v>
      </c>
      <c r="C4949" t="s">
        <v>8</v>
      </c>
      <c r="D4949" t="s">
        <v>9</v>
      </c>
      <c r="E4949" t="s">
        <v>26</v>
      </c>
      <c r="F4949">
        <v>11</v>
      </c>
      <c r="G4949" s="1">
        <v>160000</v>
      </c>
      <c r="H4949" t="s">
        <v>32</v>
      </c>
      <c r="I4949" t="s">
        <v>23</v>
      </c>
    </row>
    <row r="4950" spans="1:9" x14ac:dyDescent="0.3">
      <c r="A4950">
        <v>4951</v>
      </c>
      <c r="B4950">
        <v>25</v>
      </c>
      <c r="C4950" t="s">
        <v>13</v>
      </c>
      <c r="D4950" t="s">
        <v>9</v>
      </c>
      <c r="E4950" t="s">
        <v>42</v>
      </c>
      <c r="F4950">
        <v>3</v>
      </c>
      <c r="G4950" s="1">
        <v>65000</v>
      </c>
      <c r="H4950" t="s">
        <v>11</v>
      </c>
      <c r="I4950" t="s">
        <v>23</v>
      </c>
    </row>
    <row r="4951" spans="1:9" x14ac:dyDescent="0.3">
      <c r="A4951">
        <v>4952</v>
      </c>
      <c r="B4951">
        <v>30</v>
      </c>
      <c r="C4951" t="s">
        <v>8</v>
      </c>
      <c r="D4951" t="s">
        <v>14</v>
      </c>
      <c r="E4951" t="s">
        <v>51</v>
      </c>
      <c r="F4951">
        <v>7</v>
      </c>
      <c r="G4951" s="1">
        <v>120000</v>
      </c>
      <c r="H4951" t="s">
        <v>20</v>
      </c>
      <c r="I4951" t="s">
        <v>56</v>
      </c>
    </row>
    <row r="4952" spans="1:9" x14ac:dyDescent="0.3">
      <c r="A4952">
        <v>4953</v>
      </c>
      <c r="B4952">
        <v>28</v>
      </c>
      <c r="C4952" t="s">
        <v>13</v>
      </c>
      <c r="D4952" t="s">
        <v>18</v>
      </c>
      <c r="E4952" t="s">
        <v>74</v>
      </c>
      <c r="F4952">
        <v>6</v>
      </c>
      <c r="G4952" s="1">
        <v>105000</v>
      </c>
      <c r="H4952" t="s">
        <v>11</v>
      </c>
      <c r="I4952" t="s">
        <v>12</v>
      </c>
    </row>
    <row r="4953" spans="1:9" x14ac:dyDescent="0.3">
      <c r="A4953">
        <v>4954</v>
      </c>
      <c r="B4953">
        <v>26</v>
      </c>
      <c r="C4953" t="s">
        <v>8</v>
      </c>
      <c r="D4953" t="s">
        <v>9</v>
      </c>
      <c r="E4953" t="s">
        <v>141</v>
      </c>
      <c r="F4953">
        <v>5</v>
      </c>
      <c r="G4953" s="1">
        <v>85000</v>
      </c>
      <c r="H4953" t="s">
        <v>16</v>
      </c>
      <c r="I4953" t="s">
        <v>12</v>
      </c>
    </row>
    <row r="4954" spans="1:9" x14ac:dyDescent="0.3">
      <c r="A4954">
        <v>4955</v>
      </c>
      <c r="B4954">
        <v>28</v>
      </c>
      <c r="C4954" t="s">
        <v>13</v>
      </c>
      <c r="D4954" t="s">
        <v>14</v>
      </c>
      <c r="E4954" t="s">
        <v>42</v>
      </c>
      <c r="F4954">
        <v>7</v>
      </c>
      <c r="G4954" s="1">
        <v>110000</v>
      </c>
      <c r="H4954" t="s">
        <v>11</v>
      </c>
      <c r="I4954" t="s">
        <v>23</v>
      </c>
    </row>
    <row r="4955" spans="1:9" x14ac:dyDescent="0.3">
      <c r="A4955">
        <v>4956</v>
      </c>
      <c r="B4955">
        <v>34</v>
      </c>
      <c r="C4955" t="s">
        <v>8</v>
      </c>
      <c r="D4955" t="s">
        <v>18</v>
      </c>
      <c r="E4955" t="s">
        <v>74</v>
      </c>
      <c r="F4955">
        <v>12</v>
      </c>
      <c r="G4955" s="1">
        <v>170000</v>
      </c>
      <c r="H4955" t="s">
        <v>27</v>
      </c>
      <c r="I4955" t="s">
        <v>28</v>
      </c>
    </row>
    <row r="4956" spans="1:9" x14ac:dyDescent="0.3">
      <c r="A4956">
        <v>4957</v>
      </c>
      <c r="B4956">
        <v>31</v>
      </c>
      <c r="C4956" t="s">
        <v>8</v>
      </c>
      <c r="D4956" t="s">
        <v>9</v>
      </c>
      <c r="E4956" t="s">
        <v>46</v>
      </c>
      <c r="F4956">
        <v>9</v>
      </c>
      <c r="G4956" s="1">
        <v>140000</v>
      </c>
      <c r="H4956" t="s">
        <v>16</v>
      </c>
      <c r="I4956" t="s">
        <v>12</v>
      </c>
    </row>
    <row r="4957" spans="1:9" x14ac:dyDescent="0.3">
      <c r="A4957">
        <v>4958</v>
      </c>
      <c r="B4957">
        <v>24</v>
      </c>
      <c r="C4957" t="s">
        <v>13</v>
      </c>
      <c r="D4957" t="s">
        <v>210</v>
      </c>
      <c r="E4957" t="s">
        <v>21</v>
      </c>
      <c r="F4957">
        <v>1</v>
      </c>
      <c r="G4957" s="1">
        <v>30000</v>
      </c>
      <c r="H4957" t="s">
        <v>20</v>
      </c>
      <c r="I4957" t="s">
        <v>23</v>
      </c>
    </row>
    <row r="4958" spans="1:9" x14ac:dyDescent="0.3">
      <c r="A4958">
        <v>4959</v>
      </c>
      <c r="B4958">
        <v>29</v>
      </c>
      <c r="C4958" t="s">
        <v>8</v>
      </c>
      <c r="D4958" t="s">
        <v>9</v>
      </c>
      <c r="E4958" t="s">
        <v>86</v>
      </c>
      <c r="F4958">
        <v>6</v>
      </c>
      <c r="G4958" s="1">
        <v>95000</v>
      </c>
      <c r="H4958" t="s">
        <v>11</v>
      </c>
      <c r="I4958" t="s">
        <v>44</v>
      </c>
    </row>
    <row r="4959" spans="1:9" x14ac:dyDescent="0.3">
      <c r="A4959">
        <v>4960</v>
      </c>
      <c r="B4959">
        <v>27</v>
      </c>
      <c r="C4959" t="s">
        <v>13</v>
      </c>
      <c r="D4959" t="s">
        <v>14</v>
      </c>
      <c r="E4959" t="s">
        <v>97</v>
      </c>
      <c r="F4959">
        <v>4</v>
      </c>
      <c r="G4959" s="1">
        <v>80000</v>
      </c>
      <c r="H4959" t="s">
        <v>16</v>
      </c>
      <c r="I4959" t="s">
        <v>12</v>
      </c>
    </row>
    <row r="4960" spans="1:9" x14ac:dyDescent="0.3">
      <c r="A4960">
        <v>4961</v>
      </c>
      <c r="B4960">
        <v>33</v>
      </c>
      <c r="C4960" t="s">
        <v>8</v>
      </c>
      <c r="D4960" t="s">
        <v>18</v>
      </c>
      <c r="E4960" t="s">
        <v>46</v>
      </c>
      <c r="F4960">
        <v>10</v>
      </c>
      <c r="G4960" s="1">
        <v>155000</v>
      </c>
      <c r="H4960" t="s">
        <v>16</v>
      </c>
      <c r="I4960" t="s">
        <v>23</v>
      </c>
    </row>
    <row r="4961" spans="1:9" x14ac:dyDescent="0.3">
      <c r="A4961">
        <v>4962</v>
      </c>
      <c r="B4961">
        <v>21</v>
      </c>
      <c r="C4961" t="s">
        <v>13</v>
      </c>
      <c r="D4961" t="s">
        <v>210</v>
      </c>
      <c r="E4961" t="s">
        <v>138</v>
      </c>
      <c r="F4961">
        <v>0</v>
      </c>
      <c r="G4961" s="1">
        <v>25000</v>
      </c>
      <c r="H4961" t="s">
        <v>32</v>
      </c>
      <c r="I4961" t="s">
        <v>12</v>
      </c>
    </row>
    <row r="4962" spans="1:9" x14ac:dyDescent="0.3">
      <c r="A4962">
        <v>4963</v>
      </c>
      <c r="B4962">
        <v>36</v>
      </c>
      <c r="C4962" t="s">
        <v>8</v>
      </c>
      <c r="D4962" t="s">
        <v>9</v>
      </c>
      <c r="E4962" t="s">
        <v>26</v>
      </c>
      <c r="F4962">
        <v>11</v>
      </c>
      <c r="G4962" s="1">
        <v>160000</v>
      </c>
      <c r="H4962" t="s">
        <v>11</v>
      </c>
      <c r="I4962" t="s">
        <v>44</v>
      </c>
    </row>
    <row r="4963" spans="1:9" x14ac:dyDescent="0.3">
      <c r="A4963">
        <v>4964</v>
      </c>
      <c r="B4963">
        <v>25</v>
      </c>
      <c r="C4963" t="s">
        <v>13</v>
      </c>
      <c r="D4963" t="s">
        <v>9</v>
      </c>
      <c r="E4963" t="s">
        <v>42</v>
      </c>
      <c r="F4963">
        <v>3</v>
      </c>
      <c r="G4963" s="1">
        <v>65000</v>
      </c>
      <c r="H4963" t="s">
        <v>11</v>
      </c>
      <c r="I4963" t="s">
        <v>12</v>
      </c>
    </row>
    <row r="4964" spans="1:9" x14ac:dyDescent="0.3">
      <c r="A4964">
        <v>4965</v>
      </c>
      <c r="B4964">
        <v>30</v>
      </c>
      <c r="C4964" t="s">
        <v>8</v>
      </c>
      <c r="D4964" t="s">
        <v>14</v>
      </c>
      <c r="E4964" t="s">
        <v>51</v>
      </c>
      <c r="F4964">
        <v>7</v>
      </c>
      <c r="G4964" s="1">
        <v>120000</v>
      </c>
      <c r="H4964" t="s">
        <v>16</v>
      </c>
      <c r="I4964" t="s">
        <v>39</v>
      </c>
    </row>
    <row r="4965" spans="1:9" x14ac:dyDescent="0.3">
      <c r="A4965">
        <v>4966</v>
      </c>
      <c r="B4965">
        <v>28</v>
      </c>
      <c r="C4965" t="s">
        <v>13</v>
      </c>
      <c r="D4965" t="s">
        <v>18</v>
      </c>
      <c r="E4965" t="s">
        <v>74</v>
      </c>
      <c r="F4965">
        <v>6</v>
      </c>
      <c r="G4965" s="1">
        <v>105000</v>
      </c>
      <c r="H4965" t="s">
        <v>11</v>
      </c>
      <c r="I4965" t="s">
        <v>44</v>
      </c>
    </row>
    <row r="4966" spans="1:9" x14ac:dyDescent="0.3">
      <c r="A4966">
        <v>4967</v>
      </c>
      <c r="B4966">
        <v>26</v>
      </c>
      <c r="C4966" t="s">
        <v>8</v>
      </c>
      <c r="D4966" t="s">
        <v>9</v>
      </c>
      <c r="E4966" t="s">
        <v>141</v>
      </c>
      <c r="F4966">
        <v>5</v>
      </c>
      <c r="G4966" s="1">
        <v>85000</v>
      </c>
      <c r="H4966" t="s">
        <v>11</v>
      </c>
      <c r="I4966" t="s">
        <v>12</v>
      </c>
    </row>
    <row r="4967" spans="1:9" x14ac:dyDescent="0.3">
      <c r="A4967">
        <v>4968</v>
      </c>
      <c r="B4967">
        <v>28</v>
      </c>
      <c r="C4967" t="s">
        <v>13</v>
      </c>
      <c r="D4967" t="s">
        <v>14</v>
      </c>
      <c r="E4967" t="s">
        <v>42</v>
      </c>
      <c r="F4967">
        <v>7</v>
      </c>
      <c r="G4967" s="1">
        <v>110000</v>
      </c>
      <c r="H4967" t="s">
        <v>11</v>
      </c>
      <c r="I4967" t="s">
        <v>44</v>
      </c>
    </row>
    <row r="4968" spans="1:9" x14ac:dyDescent="0.3">
      <c r="A4968">
        <v>4969</v>
      </c>
      <c r="B4968">
        <v>34</v>
      </c>
      <c r="C4968" t="s">
        <v>8</v>
      </c>
      <c r="D4968" t="s">
        <v>18</v>
      </c>
      <c r="E4968" t="s">
        <v>74</v>
      </c>
      <c r="F4968">
        <v>12</v>
      </c>
      <c r="G4968" s="1">
        <v>170000</v>
      </c>
      <c r="H4968" t="s">
        <v>11</v>
      </c>
      <c r="I4968" t="s">
        <v>23</v>
      </c>
    </row>
    <row r="4969" spans="1:9" x14ac:dyDescent="0.3">
      <c r="A4969">
        <v>4970</v>
      </c>
      <c r="B4969">
        <v>31</v>
      </c>
      <c r="C4969" t="s">
        <v>8</v>
      </c>
      <c r="D4969" t="s">
        <v>9</v>
      </c>
      <c r="E4969" t="s">
        <v>46</v>
      </c>
      <c r="F4969">
        <v>9</v>
      </c>
      <c r="G4969" s="1">
        <v>140000</v>
      </c>
      <c r="H4969" t="s">
        <v>27</v>
      </c>
      <c r="I4969" t="s">
        <v>28</v>
      </c>
    </row>
    <row r="4970" spans="1:9" x14ac:dyDescent="0.3">
      <c r="A4970">
        <v>4971</v>
      </c>
      <c r="B4970">
        <v>24</v>
      </c>
      <c r="C4970" t="s">
        <v>13</v>
      </c>
      <c r="D4970" t="s">
        <v>210</v>
      </c>
      <c r="E4970" t="s">
        <v>21</v>
      </c>
      <c r="F4970">
        <v>1</v>
      </c>
      <c r="G4970" s="1">
        <v>30000</v>
      </c>
      <c r="H4970" t="s">
        <v>16</v>
      </c>
      <c r="I4970" t="s">
        <v>12</v>
      </c>
    </row>
    <row r="4971" spans="1:9" x14ac:dyDescent="0.3">
      <c r="A4971">
        <v>4972</v>
      </c>
      <c r="B4971">
        <v>29</v>
      </c>
      <c r="C4971" t="s">
        <v>8</v>
      </c>
      <c r="D4971" t="s">
        <v>9</v>
      </c>
      <c r="E4971" t="s">
        <v>86</v>
      </c>
      <c r="F4971">
        <v>6</v>
      </c>
      <c r="G4971" s="1">
        <v>95000</v>
      </c>
      <c r="H4971" t="s">
        <v>27</v>
      </c>
      <c r="I4971" t="s">
        <v>28</v>
      </c>
    </row>
    <row r="4972" spans="1:9" x14ac:dyDescent="0.3">
      <c r="A4972">
        <v>4973</v>
      </c>
      <c r="B4972">
        <v>27</v>
      </c>
      <c r="C4972" t="s">
        <v>13</v>
      </c>
      <c r="D4972" t="s">
        <v>14</v>
      </c>
      <c r="E4972" t="s">
        <v>97</v>
      </c>
      <c r="F4972">
        <v>4</v>
      </c>
      <c r="G4972" s="1">
        <v>80000</v>
      </c>
      <c r="H4972" t="s">
        <v>32</v>
      </c>
      <c r="I4972" t="s">
        <v>33</v>
      </c>
    </row>
    <row r="4973" spans="1:9" x14ac:dyDescent="0.3">
      <c r="A4973">
        <v>4974</v>
      </c>
      <c r="B4973">
        <v>33</v>
      </c>
      <c r="C4973" t="s">
        <v>8</v>
      </c>
      <c r="D4973" t="s">
        <v>18</v>
      </c>
      <c r="E4973" t="s">
        <v>46</v>
      </c>
      <c r="F4973">
        <v>10</v>
      </c>
      <c r="G4973" s="1">
        <v>155000</v>
      </c>
      <c r="H4973" t="s">
        <v>20</v>
      </c>
      <c r="I4973" t="s">
        <v>56</v>
      </c>
    </row>
    <row r="4974" spans="1:9" x14ac:dyDescent="0.3">
      <c r="A4974">
        <v>4975</v>
      </c>
      <c r="B4974">
        <v>21</v>
      </c>
      <c r="C4974" t="s">
        <v>13</v>
      </c>
      <c r="D4974" t="s">
        <v>210</v>
      </c>
      <c r="E4974" t="s">
        <v>138</v>
      </c>
      <c r="F4974">
        <v>0</v>
      </c>
      <c r="G4974" s="1">
        <v>25000</v>
      </c>
      <c r="H4974" t="s">
        <v>20</v>
      </c>
      <c r="I4974" t="s">
        <v>56</v>
      </c>
    </row>
    <row r="4975" spans="1:9" x14ac:dyDescent="0.3">
      <c r="A4975">
        <v>4976</v>
      </c>
      <c r="B4975">
        <v>36</v>
      </c>
      <c r="C4975" t="s">
        <v>8</v>
      </c>
      <c r="D4975" t="s">
        <v>9</v>
      </c>
      <c r="E4975" t="s">
        <v>26</v>
      </c>
      <c r="F4975">
        <v>11</v>
      </c>
      <c r="G4975" s="1">
        <v>160000</v>
      </c>
      <c r="H4975" t="s">
        <v>20</v>
      </c>
      <c r="I4975" t="s">
        <v>56</v>
      </c>
    </row>
    <row r="4976" spans="1:9" x14ac:dyDescent="0.3">
      <c r="A4976">
        <v>4977</v>
      </c>
      <c r="B4976">
        <v>25</v>
      </c>
      <c r="C4976" t="s">
        <v>13</v>
      </c>
      <c r="D4976" t="s">
        <v>9</v>
      </c>
      <c r="E4976" t="s">
        <v>42</v>
      </c>
      <c r="F4976">
        <v>3</v>
      </c>
      <c r="G4976" s="1">
        <v>65000</v>
      </c>
      <c r="H4976" t="s">
        <v>27</v>
      </c>
      <c r="I4976" t="s">
        <v>28</v>
      </c>
    </row>
    <row r="4977" spans="1:9" x14ac:dyDescent="0.3">
      <c r="A4977">
        <v>4978</v>
      </c>
      <c r="B4977">
        <v>30</v>
      </c>
      <c r="C4977" t="s">
        <v>8</v>
      </c>
      <c r="D4977" t="s">
        <v>14</v>
      </c>
      <c r="E4977" t="s">
        <v>51</v>
      </c>
      <c r="F4977">
        <v>7</v>
      </c>
      <c r="G4977" s="1">
        <v>120000</v>
      </c>
      <c r="H4977" t="s">
        <v>27</v>
      </c>
      <c r="I4977" t="s">
        <v>30</v>
      </c>
    </row>
    <row r="4978" spans="1:9" x14ac:dyDescent="0.3">
      <c r="A4978">
        <v>4979</v>
      </c>
      <c r="B4978">
        <v>28</v>
      </c>
      <c r="C4978" t="s">
        <v>13</v>
      </c>
      <c r="D4978" t="s">
        <v>18</v>
      </c>
      <c r="E4978" t="s">
        <v>74</v>
      </c>
      <c r="F4978">
        <v>6</v>
      </c>
      <c r="G4978" s="1">
        <v>105000</v>
      </c>
      <c r="H4978" t="s">
        <v>16</v>
      </c>
      <c r="I4978" t="s">
        <v>12</v>
      </c>
    </row>
    <row r="4979" spans="1:9" x14ac:dyDescent="0.3">
      <c r="A4979">
        <v>4980</v>
      </c>
      <c r="B4979">
        <v>26</v>
      </c>
      <c r="C4979" t="s">
        <v>8</v>
      </c>
      <c r="D4979" t="s">
        <v>9</v>
      </c>
      <c r="E4979" t="s">
        <v>141</v>
      </c>
      <c r="F4979">
        <v>5</v>
      </c>
      <c r="G4979" s="1">
        <v>85000</v>
      </c>
      <c r="H4979" t="s">
        <v>27</v>
      </c>
      <c r="I4979" t="s">
        <v>12</v>
      </c>
    </row>
    <row r="4980" spans="1:9" x14ac:dyDescent="0.3">
      <c r="A4980">
        <v>4981</v>
      </c>
      <c r="B4980">
        <v>28</v>
      </c>
      <c r="C4980" t="s">
        <v>13</v>
      </c>
      <c r="D4980" t="s">
        <v>14</v>
      </c>
      <c r="E4980" t="s">
        <v>42</v>
      </c>
      <c r="F4980">
        <v>7</v>
      </c>
      <c r="G4980" s="1">
        <v>110000</v>
      </c>
      <c r="H4980" t="s">
        <v>16</v>
      </c>
      <c r="I4980" t="s">
        <v>12</v>
      </c>
    </row>
    <row r="4981" spans="1:9" x14ac:dyDescent="0.3">
      <c r="A4981">
        <v>4982</v>
      </c>
      <c r="B4981">
        <v>34</v>
      </c>
      <c r="C4981" t="s">
        <v>8</v>
      </c>
      <c r="D4981" t="s">
        <v>18</v>
      </c>
      <c r="E4981" t="s">
        <v>74</v>
      </c>
      <c r="F4981">
        <v>12</v>
      </c>
      <c r="G4981" s="1">
        <v>170000</v>
      </c>
      <c r="H4981" t="s">
        <v>27</v>
      </c>
      <c r="I4981" t="s">
        <v>12</v>
      </c>
    </row>
    <row r="4982" spans="1:9" x14ac:dyDescent="0.3">
      <c r="A4982">
        <v>4983</v>
      </c>
      <c r="B4982">
        <v>31</v>
      </c>
      <c r="C4982" t="s">
        <v>8</v>
      </c>
      <c r="D4982" t="s">
        <v>9</v>
      </c>
      <c r="E4982" t="s">
        <v>46</v>
      </c>
      <c r="F4982">
        <v>9</v>
      </c>
      <c r="G4982" s="1">
        <v>140000</v>
      </c>
      <c r="H4982" t="s">
        <v>16</v>
      </c>
      <c r="I4982" t="s">
        <v>23</v>
      </c>
    </row>
    <row r="4983" spans="1:9" x14ac:dyDescent="0.3">
      <c r="A4983">
        <v>4984</v>
      </c>
      <c r="B4983">
        <v>24</v>
      </c>
      <c r="C4983" t="s">
        <v>13</v>
      </c>
      <c r="D4983" t="s">
        <v>210</v>
      </c>
      <c r="E4983" t="s">
        <v>21</v>
      </c>
      <c r="F4983">
        <v>1</v>
      </c>
      <c r="G4983" s="1">
        <v>30000</v>
      </c>
      <c r="H4983" t="s">
        <v>11</v>
      </c>
      <c r="I4983" t="s">
        <v>23</v>
      </c>
    </row>
    <row r="4984" spans="1:9" x14ac:dyDescent="0.3">
      <c r="A4984">
        <v>4985</v>
      </c>
      <c r="B4984">
        <v>29</v>
      </c>
      <c r="C4984" t="s">
        <v>8</v>
      </c>
      <c r="D4984" t="s">
        <v>9</v>
      </c>
      <c r="E4984" t="s">
        <v>86</v>
      </c>
      <c r="F4984">
        <v>6</v>
      </c>
      <c r="G4984" s="1">
        <v>95000</v>
      </c>
      <c r="H4984" t="s">
        <v>11</v>
      </c>
      <c r="I4984" t="s">
        <v>23</v>
      </c>
    </row>
    <row r="4985" spans="1:9" x14ac:dyDescent="0.3">
      <c r="A4985">
        <v>4986</v>
      </c>
      <c r="B4985">
        <v>27</v>
      </c>
      <c r="C4985" t="s">
        <v>13</v>
      </c>
      <c r="D4985" t="s">
        <v>14</v>
      </c>
      <c r="E4985" t="s">
        <v>97</v>
      </c>
      <c r="F4985">
        <v>4</v>
      </c>
      <c r="G4985" s="1">
        <v>80000</v>
      </c>
      <c r="H4985" t="s">
        <v>11</v>
      </c>
      <c r="I4985" t="s">
        <v>23</v>
      </c>
    </row>
    <row r="4986" spans="1:9" x14ac:dyDescent="0.3">
      <c r="A4986">
        <v>4987</v>
      </c>
      <c r="B4986">
        <v>33</v>
      </c>
      <c r="C4986" t="s">
        <v>8</v>
      </c>
      <c r="D4986" t="s">
        <v>18</v>
      </c>
      <c r="E4986" t="s">
        <v>46</v>
      </c>
      <c r="F4986">
        <v>10</v>
      </c>
      <c r="G4986" s="1">
        <v>155000</v>
      </c>
      <c r="H4986" t="s">
        <v>16</v>
      </c>
      <c r="I4986" t="s">
        <v>12</v>
      </c>
    </row>
    <row r="4987" spans="1:9" x14ac:dyDescent="0.3">
      <c r="A4987">
        <v>4988</v>
      </c>
      <c r="B4987">
        <v>21</v>
      </c>
      <c r="C4987" t="s">
        <v>13</v>
      </c>
      <c r="D4987" t="s">
        <v>210</v>
      </c>
      <c r="E4987" t="s">
        <v>138</v>
      </c>
      <c r="F4987">
        <v>0</v>
      </c>
      <c r="G4987" s="1">
        <v>25000</v>
      </c>
      <c r="H4987" t="s">
        <v>27</v>
      </c>
      <c r="I4987" t="s">
        <v>28</v>
      </c>
    </row>
    <row r="4988" spans="1:9" x14ac:dyDescent="0.3">
      <c r="A4988">
        <v>4989</v>
      </c>
      <c r="B4988">
        <v>36</v>
      </c>
      <c r="C4988" t="s">
        <v>8</v>
      </c>
      <c r="D4988" t="s">
        <v>9</v>
      </c>
      <c r="E4988" t="s">
        <v>26</v>
      </c>
      <c r="F4988">
        <v>11</v>
      </c>
      <c r="G4988" s="1">
        <v>160000</v>
      </c>
      <c r="H4988" t="s">
        <v>20</v>
      </c>
      <c r="I4988" t="s">
        <v>12</v>
      </c>
    </row>
    <row r="4989" spans="1:9" x14ac:dyDescent="0.3">
      <c r="A4989">
        <v>4990</v>
      </c>
      <c r="B4989">
        <v>25</v>
      </c>
      <c r="C4989" t="s">
        <v>13</v>
      </c>
      <c r="D4989" t="s">
        <v>9</v>
      </c>
      <c r="E4989" t="s">
        <v>42</v>
      </c>
      <c r="F4989">
        <v>3</v>
      </c>
      <c r="G4989" s="1">
        <v>65000</v>
      </c>
      <c r="H4989" t="s">
        <v>32</v>
      </c>
      <c r="I4989" t="s">
        <v>23</v>
      </c>
    </row>
    <row r="4990" spans="1:9" x14ac:dyDescent="0.3">
      <c r="A4990">
        <v>4991</v>
      </c>
      <c r="B4990">
        <v>30</v>
      </c>
      <c r="C4990" t="s">
        <v>8</v>
      </c>
      <c r="D4990" t="s">
        <v>14</v>
      </c>
      <c r="E4990" t="s">
        <v>51</v>
      </c>
      <c r="F4990">
        <v>7</v>
      </c>
      <c r="G4990" s="1">
        <v>120000</v>
      </c>
      <c r="H4990" t="s">
        <v>32</v>
      </c>
      <c r="I4990" t="s">
        <v>23</v>
      </c>
    </row>
    <row r="4991" spans="1:9" x14ac:dyDescent="0.3">
      <c r="A4991">
        <v>4992</v>
      </c>
      <c r="B4991">
        <v>28</v>
      </c>
      <c r="C4991" t="s">
        <v>13</v>
      </c>
      <c r="D4991" t="s">
        <v>18</v>
      </c>
      <c r="E4991" t="s">
        <v>74</v>
      </c>
      <c r="F4991">
        <v>6</v>
      </c>
      <c r="G4991" s="1">
        <v>105000</v>
      </c>
      <c r="H4991" t="s">
        <v>27</v>
      </c>
      <c r="I4991" t="s">
        <v>30</v>
      </c>
    </row>
    <row r="4992" spans="1:9" x14ac:dyDescent="0.3">
      <c r="A4992">
        <v>4993</v>
      </c>
      <c r="B4992">
        <v>26</v>
      </c>
      <c r="C4992" t="s">
        <v>8</v>
      </c>
      <c r="D4992" t="s">
        <v>9</v>
      </c>
      <c r="E4992" t="s">
        <v>141</v>
      </c>
      <c r="F4992">
        <v>5</v>
      </c>
      <c r="G4992" s="1">
        <v>85000</v>
      </c>
      <c r="H4992" t="s">
        <v>11</v>
      </c>
      <c r="I4992" t="s">
        <v>12</v>
      </c>
    </row>
    <row r="4993" spans="1:9" x14ac:dyDescent="0.3">
      <c r="A4993">
        <v>4994</v>
      </c>
      <c r="B4993">
        <v>28</v>
      </c>
      <c r="C4993" t="s">
        <v>13</v>
      </c>
      <c r="D4993" t="s">
        <v>14</v>
      </c>
      <c r="E4993" t="s">
        <v>42</v>
      </c>
      <c r="F4993">
        <v>7</v>
      </c>
      <c r="G4993" s="1">
        <v>110000</v>
      </c>
      <c r="H4993" t="s">
        <v>11</v>
      </c>
      <c r="I4993" t="s">
        <v>12</v>
      </c>
    </row>
    <row r="4994" spans="1:9" x14ac:dyDescent="0.3">
      <c r="A4994">
        <v>4995</v>
      </c>
      <c r="B4994">
        <v>34</v>
      </c>
      <c r="C4994" t="s">
        <v>8</v>
      </c>
      <c r="D4994" t="s">
        <v>18</v>
      </c>
      <c r="E4994" t="s">
        <v>74</v>
      </c>
      <c r="F4994">
        <v>12</v>
      </c>
      <c r="G4994" s="1">
        <v>170000</v>
      </c>
      <c r="H4994" t="s">
        <v>16</v>
      </c>
      <c r="I4994" t="s">
        <v>12</v>
      </c>
    </row>
    <row r="4995" spans="1:9" x14ac:dyDescent="0.3">
      <c r="A4995">
        <v>4996</v>
      </c>
      <c r="B4995">
        <v>31</v>
      </c>
      <c r="C4995" t="s">
        <v>8</v>
      </c>
      <c r="D4995" t="s">
        <v>9</v>
      </c>
      <c r="E4995" t="s">
        <v>46</v>
      </c>
      <c r="F4995">
        <v>9</v>
      </c>
      <c r="G4995" s="1">
        <v>140000</v>
      </c>
      <c r="H4995" t="s">
        <v>11</v>
      </c>
      <c r="I4995" t="s">
        <v>23</v>
      </c>
    </row>
    <row r="4996" spans="1:9" x14ac:dyDescent="0.3">
      <c r="A4996">
        <v>4997</v>
      </c>
      <c r="B4996">
        <v>24</v>
      </c>
      <c r="C4996" t="s">
        <v>13</v>
      </c>
      <c r="D4996" t="s">
        <v>210</v>
      </c>
      <c r="E4996" t="s">
        <v>21</v>
      </c>
      <c r="F4996">
        <v>1</v>
      </c>
      <c r="G4996" s="1">
        <v>30000</v>
      </c>
      <c r="H4996" t="s">
        <v>27</v>
      </c>
      <c r="I4996" t="s">
        <v>28</v>
      </c>
    </row>
    <row r="4997" spans="1:9" x14ac:dyDescent="0.3">
      <c r="A4997">
        <v>4998</v>
      </c>
      <c r="B4997">
        <v>29</v>
      </c>
      <c r="C4997" t="s">
        <v>8</v>
      </c>
      <c r="D4997" t="s">
        <v>9</v>
      </c>
      <c r="E4997" t="s">
        <v>86</v>
      </c>
      <c r="F4997">
        <v>6</v>
      </c>
      <c r="G4997" s="1">
        <v>95000</v>
      </c>
      <c r="H4997" t="s">
        <v>27</v>
      </c>
      <c r="I4997" t="s">
        <v>12</v>
      </c>
    </row>
    <row r="4998" spans="1:9" x14ac:dyDescent="0.3">
      <c r="A4998">
        <v>4999</v>
      </c>
      <c r="B4998">
        <v>27</v>
      </c>
      <c r="C4998" t="s">
        <v>13</v>
      </c>
      <c r="D4998" t="s">
        <v>14</v>
      </c>
      <c r="E4998" t="s">
        <v>97</v>
      </c>
      <c r="F4998">
        <v>4</v>
      </c>
      <c r="G4998" s="1">
        <v>80000</v>
      </c>
      <c r="H4998" t="s">
        <v>11</v>
      </c>
      <c r="I4998" t="s">
        <v>23</v>
      </c>
    </row>
    <row r="4999" spans="1:9" x14ac:dyDescent="0.3">
      <c r="A4999">
        <v>5000</v>
      </c>
      <c r="B4999">
        <v>22</v>
      </c>
      <c r="C4999" t="s">
        <v>13</v>
      </c>
      <c r="D4999" t="s">
        <v>210</v>
      </c>
      <c r="E4999" t="s">
        <v>21</v>
      </c>
      <c r="F4999">
        <v>0</v>
      </c>
      <c r="G4999" s="1">
        <v>25000</v>
      </c>
      <c r="H4999" t="s">
        <v>16</v>
      </c>
      <c r="I4999" t="s">
        <v>23</v>
      </c>
    </row>
    <row r="5000" spans="1:9" x14ac:dyDescent="0.3">
      <c r="A5000">
        <v>5001</v>
      </c>
      <c r="B5000">
        <v>45</v>
      </c>
      <c r="C5000" t="s">
        <v>8</v>
      </c>
      <c r="D5000" t="s">
        <v>9</v>
      </c>
      <c r="E5000" t="s">
        <v>51</v>
      </c>
      <c r="F5000">
        <v>21</v>
      </c>
      <c r="G5000" s="1">
        <v>250000</v>
      </c>
      <c r="H5000" t="s">
        <v>20</v>
      </c>
      <c r="I5000" t="s">
        <v>56</v>
      </c>
    </row>
    <row r="5001" spans="1:9" x14ac:dyDescent="0.3">
      <c r="A5001">
        <v>5002</v>
      </c>
      <c r="B5001">
        <v>31</v>
      </c>
      <c r="C5001" t="s">
        <v>13</v>
      </c>
      <c r="D5001" t="s">
        <v>14</v>
      </c>
      <c r="E5001" t="s">
        <v>97</v>
      </c>
      <c r="F5001">
        <v>8</v>
      </c>
      <c r="G5001" s="1">
        <v>120000</v>
      </c>
      <c r="H5001" t="s">
        <v>20</v>
      </c>
      <c r="I5001" t="s">
        <v>23</v>
      </c>
    </row>
    <row r="5002" spans="1:9" x14ac:dyDescent="0.3">
      <c r="A5002">
        <v>5003</v>
      </c>
      <c r="B5002">
        <v>28</v>
      </c>
      <c r="C5002" t="s">
        <v>8</v>
      </c>
      <c r="D5002" t="s">
        <v>9</v>
      </c>
      <c r="E5002" t="s">
        <v>86</v>
      </c>
      <c r="F5002">
        <v>4</v>
      </c>
      <c r="G5002" s="1">
        <v>80000</v>
      </c>
      <c r="H5002" t="s">
        <v>32</v>
      </c>
      <c r="I5002" t="s">
        <v>23</v>
      </c>
    </row>
    <row r="5003" spans="1:9" x14ac:dyDescent="0.3">
      <c r="A5003">
        <v>5004</v>
      </c>
      <c r="B5003">
        <v>29</v>
      </c>
      <c r="C5003" t="s">
        <v>8</v>
      </c>
      <c r="D5003" t="s">
        <v>9</v>
      </c>
      <c r="E5003" t="s">
        <v>141</v>
      </c>
      <c r="F5003">
        <v>6</v>
      </c>
      <c r="G5003" s="1">
        <v>100000</v>
      </c>
      <c r="H5003" t="s">
        <v>20</v>
      </c>
      <c r="I5003" t="s">
        <v>56</v>
      </c>
    </row>
    <row r="5004" spans="1:9" x14ac:dyDescent="0.3">
      <c r="A5004">
        <v>5005</v>
      </c>
      <c r="B5004">
        <v>35</v>
      </c>
      <c r="C5004" t="s">
        <v>13</v>
      </c>
      <c r="D5004" t="s">
        <v>18</v>
      </c>
      <c r="E5004" t="s">
        <v>74</v>
      </c>
      <c r="F5004">
        <v>12</v>
      </c>
      <c r="G5004" s="1">
        <v>170000</v>
      </c>
      <c r="H5004" t="s">
        <v>20</v>
      </c>
      <c r="I5004" t="s">
        <v>23</v>
      </c>
    </row>
    <row r="5005" spans="1:9" x14ac:dyDescent="0.3">
      <c r="A5005">
        <v>5006</v>
      </c>
      <c r="B5005">
        <v>27</v>
      </c>
      <c r="C5005" t="s">
        <v>8</v>
      </c>
      <c r="D5005" t="s">
        <v>210</v>
      </c>
      <c r="E5005" t="s">
        <v>99</v>
      </c>
      <c r="F5005">
        <v>3</v>
      </c>
      <c r="G5005" s="1">
        <v>50000</v>
      </c>
      <c r="H5005" t="s">
        <v>11</v>
      </c>
      <c r="I5005" t="s">
        <v>44</v>
      </c>
    </row>
    <row r="5006" spans="1:9" x14ac:dyDescent="0.3">
      <c r="A5006">
        <v>5007</v>
      </c>
      <c r="B5006">
        <v>33</v>
      </c>
      <c r="C5006" t="s">
        <v>13</v>
      </c>
      <c r="D5006" t="s">
        <v>9</v>
      </c>
      <c r="E5006" t="s">
        <v>42</v>
      </c>
      <c r="F5006">
        <v>9</v>
      </c>
      <c r="G5006" s="1">
        <v>140000</v>
      </c>
      <c r="H5006" t="s">
        <v>16</v>
      </c>
      <c r="I5006" t="s">
        <v>23</v>
      </c>
    </row>
    <row r="5007" spans="1:9" x14ac:dyDescent="0.3">
      <c r="A5007">
        <v>5008</v>
      </c>
      <c r="B5007">
        <v>30</v>
      </c>
      <c r="C5007" t="s">
        <v>8</v>
      </c>
      <c r="D5007" t="s">
        <v>14</v>
      </c>
      <c r="E5007" t="s">
        <v>51</v>
      </c>
      <c r="F5007">
        <v>7</v>
      </c>
      <c r="G5007" s="1">
        <v>120000</v>
      </c>
      <c r="H5007" t="s">
        <v>32</v>
      </c>
      <c r="I5007" t="s">
        <v>33</v>
      </c>
    </row>
    <row r="5008" spans="1:9" x14ac:dyDescent="0.3">
      <c r="A5008">
        <v>5009</v>
      </c>
      <c r="B5008">
        <v>25</v>
      </c>
      <c r="C5008" t="s">
        <v>13</v>
      </c>
      <c r="D5008" t="s">
        <v>9</v>
      </c>
      <c r="E5008" t="s">
        <v>42</v>
      </c>
      <c r="F5008">
        <v>2</v>
      </c>
      <c r="G5008" s="1">
        <v>55000</v>
      </c>
      <c r="H5008" t="s">
        <v>20</v>
      </c>
      <c r="I5008" t="s">
        <v>23</v>
      </c>
    </row>
    <row r="5009" spans="1:9" x14ac:dyDescent="0.3">
      <c r="A5009">
        <v>5010</v>
      </c>
      <c r="B5009">
        <v>26</v>
      </c>
      <c r="C5009" t="s">
        <v>8</v>
      </c>
      <c r="D5009" t="s">
        <v>9</v>
      </c>
      <c r="E5009" t="s">
        <v>141</v>
      </c>
      <c r="F5009">
        <v>5</v>
      </c>
      <c r="G5009" s="1">
        <v>85000</v>
      </c>
      <c r="H5009" t="s">
        <v>27</v>
      </c>
      <c r="I5009" t="s">
        <v>28</v>
      </c>
    </row>
    <row r="5010" spans="1:9" x14ac:dyDescent="0.3">
      <c r="A5010">
        <v>5011</v>
      </c>
      <c r="B5010">
        <v>29</v>
      </c>
      <c r="C5010" t="s">
        <v>13</v>
      </c>
      <c r="D5010" t="s">
        <v>14</v>
      </c>
      <c r="E5010" t="s">
        <v>97</v>
      </c>
      <c r="F5010">
        <v>4</v>
      </c>
      <c r="G5010" s="1">
        <v>80000</v>
      </c>
      <c r="H5010" t="s">
        <v>11</v>
      </c>
      <c r="I5010" t="s">
        <v>35</v>
      </c>
    </row>
    <row r="5011" spans="1:9" x14ac:dyDescent="0.3">
      <c r="A5011">
        <v>5012</v>
      </c>
      <c r="B5011">
        <v>34</v>
      </c>
      <c r="C5011" t="s">
        <v>8</v>
      </c>
      <c r="D5011" t="s">
        <v>18</v>
      </c>
      <c r="E5011" t="s">
        <v>74</v>
      </c>
      <c r="F5011">
        <v>12</v>
      </c>
      <c r="G5011" s="1">
        <v>170000</v>
      </c>
      <c r="H5011" t="s">
        <v>16</v>
      </c>
      <c r="I5011" t="s">
        <v>17</v>
      </c>
    </row>
    <row r="5012" spans="1:9" x14ac:dyDescent="0.3">
      <c r="A5012">
        <v>5013</v>
      </c>
      <c r="B5012">
        <v>31</v>
      </c>
      <c r="C5012" t="s">
        <v>8</v>
      </c>
      <c r="D5012" t="s">
        <v>9</v>
      </c>
      <c r="E5012" t="s">
        <v>46</v>
      </c>
      <c r="F5012">
        <v>9</v>
      </c>
      <c r="G5012" s="1">
        <v>140000</v>
      </c>
      <c r="H5012" t="s">
        <v>16</v>
      </c>
      <c r="I5012" t="s">
        <v>39</v>
      </c>
    </row>
    <row r="5013" spans="1:9" x14ac:dyDescent="0.3">
      <c r="A5013">
        <v>5014</v>
      </c>
      <c r="B5013">
        <v>24</v>
      </c>
      <c r="C5013" t="s">
        <v>13</v>
      </c>
      <c r="D5013" t="s">
        <v>210</v>
      </c>
      <c r="E5013" t="s">
        <v>21</v>
      </c>
      <c r="F5013">
        <v>1</v>
      </c>
      <c r="G5013" s="1">
        <v>30000</v>
      </c>
      <c r="H5013" t="s">
        <v>16</v>
      </c>
      <c r="I5013" t="s">
        <v>12</v>
      </c>
    </row>
    <row r="5014" spans="1:9" x14ac:dyDescent="0.3">
      <c r="A5014">
        <v>5015</v>
      </c>
      <c r="B5014">
        <v>29</v>
      </c>
      <c r="C5014" t="s">
        <v>8</v>
      </c>
      <c r="D5014" t="s">
        <v>9</v>
      </c>
      <c r="E5014" t="s">
        <v>86</v>
      </c>
      <c r="F5014">
        <v>6</v>
      </c>
      <c r="G5014" s="1">
        <v>95000</v>
      </c>
      <c r="H5014" t="s">
        <v>16</v>
      </c>
      <c r="I5014" t="s">
        <v>39</v>
      </c>
    </row>
    <row r="5015" spans="1:9" x14ac:dyDescent="0.3">
      <c r="A5015">
        <v>5016</v>
      </c>
      <c r="B5015">
        <v>27</v>
      </c>
      <c r="C5015" t="s">
        <v>13</v>
      </c>
      <c r="D5015" t="s">
        <v>14</v>
      </c>
      <c r="E5015" t="s">
        <v>97</v>
      </c>
      <c r="F5015">
        <v>4</v>
      </c>
      <c r="G5015" s="1">
        <v>80000</v>
      </c>
      <c r="H5015" t="s">
        <v>11</v>
      </c>
      <c r="I5015" t="s">
        <v>12</v>
      </c>
    </row>
    <row r="5016" spans="1:9" x14ac:dyDescent="0.3">
      <c r="A5016">
        <v>5017</v>
      </c>
      <c r="B5016">
        <v>33</v>
      </c>
      <c r="C5016" t="s">
        <v>8</v>
      </c>
      <c r="D5016" t="s">
        <v>18</v>
      </c>
      <c r="E5016" t="s">
        <v>46</v>
      </c>
      <c r="F5016">
        <v>10</v>
      </c>
      <c r="G5016" s="1">
        <v>155000</v>
      </c>
      <c r="H5016" t="s">
        <v>11</v>
      </c>
      <c r="I5016" t="s">
        <v>44</v>
      </c>
    </row>
    <row r="5017" spans="1:9" x14ac:dyDescent="0.3">
      <c r="A5017">
        <v>5018</v>
      </c>
      <c r="B5017">
        <v>21</v>
      </c>
      <c r="C5017" t="s">
        <v>13</v>
      </c>
      <c r="D5017" t="s">
        <v>210</v>
      </c>
      <c r="E5017" t="s">
        <v>138</v>
      </c>
      <c r="F5017">
        <v>0</v>
      </c>
      <c r="G5017" s="1">
        <v>25000</v>
      </c>
      <c r="H5017" t="s">
        <v>32</v>
      </c>
      <c r="I5017" t="s">
        <v>12</v>
      </c>
    </row>
    <row r="5018" spans="1:9" x14ac:dyDescent="0.3">
      <c r="A5018">
        <v>5019</v>
      </c>
      <c r="B5018">
        <v>36</v>
      </c>
      <c r="C5018" t="s">
        <v>8</v>
      </c>
      <c r="D5018" t="s">
        <v>9</v>
      </c>
      <c r="E5018" t="s">
        <v>26</v>
      </c>
      <c r="F5018">
        <v>11</v>
      </c>
      <c r="G5018" s="1">
        <v>160000</v>
      </c>
      <c r="H5018" t="s">
        <v>32</v>
      </c>
      <c r="I5018" t="s">
        <v>23</v>
      </c>
    </row>
    <row r="5019" spans="1:9" x14ac:dyDescent="0.3">
      <c r="A5019">
        <v>5020</v>
      </c>
      <c r="B5019">
        <v>25</v>
      </c>
      <c r="C5019" t="s">
        <v>13</v>
      </c>
      <c r="D5019" t="s">
        <v>9</v>
      </c>
      <c r="E5019" t="s">
        <v>42</v>
      </c>
      <c r="F5019">
        <v>3</v>
      </c>
      <c r="G5019" s="1">
        <v>65000</v>
      </c>
      <c r="H5019" t="s">
        <v>11</v>
      </c>
      <c r="I5019" t="s">
        <v>23</v>
      </c>
    </row>
    <row r="5020" spans="1:9" x14ac:dyDescent="0.3">
      <c r="A5020">
        <v>5021</v>
      </c>
      <c r="B5020">
        <v>30</v>
      </c>
      <c r="C5020" t="s">
        <v>8</v>
      </c>
      <c r="D5020" t="s">
        <v>14</v>
      </c>
      <c r="E5020" t="s">
        <v>51</v>
      </c>
      <c r="F5020">
        <v>7</v>
      </c>
      <c r="G5020" s="1">
        <v>120000</v>
      </c>
      <c r="H5020" t="s">
        <v>20</v>
      </c>
      <c r="I5020" t="s">
        <v>23</v>
      </c>
    </row>
    <row r="5021" spans="1:9" x14ac:dyDescent="0.3">
      <c r="A5021">
        <v>5022</v>
      </c>
      <c r="B5021">
        <v>28</v>
      </c>
      <c r="C5021" t="s">
        <v>13</v>
      </c>
      <c r="D5021" t="s">
        <v>18</v>
      </c>
      <c r="E5021" t="s">
        <v>74</v>
      </c>
      <c r="F5021">
        <v>6</v>
      </c>
      <c r="G5021" s="1">
        <v>105000</v>
      </c>
      <c r="H5021" t="s">
        <v>27</v>
      </c>
      <c r="I5021" t="s">
        <v>12</v>
      </c>
    </row>
    <row r="5022" spans="1:9" x14ac:dyDescent="0.3">
      <c r="A5022">
        <v>5023</v>
      </c>
      <c r="B5022">
        <v>26</v>
      </c>
      <c r="C5022" t="s">
        <v>8</v>
      </c>
      <c r="D5022" t="s">
        <v>9</v>
      </c>
      <c r="E5022" t="s">
        <v>141</v>
      </c>
      <c r="F5022">
        <v>5</v>
      </c>
      <c r="G5022" s="1">
        <v>85000</v>
      </c>
      <c r="H5022" t="s">
        <v>27</v>
      </c>
      <c r="I5022" t="s">
        <v>12</v>
      </c>
    </row>
    <row r="5023" spans="1:9" x14ac:dyDescent="0.3">
      <c r="A5023">
        <v>5024</v>
      </c>
      <c r="B5023">
        <v>28</v>
      </c>
      <c r="C5023" t="s">
        <v>13</v>
      </c>
      <c r="D5023" t="s">
        <v>14</v>
      </c>
      <c r="E5023" t="s">
        <v>42</v>
      </c>
      <c r="F5023">
        <v>7</v>
      </c>
      <c r="G5023" s="1">
        <v>110000</v>
      </c>
      <c r="H5023" t="s">
        <v>11</v>
      </c>
      <c r="I5023" t="s">
        <v>12</v>
      </c>
    </row>
    <row r="5024" spans="1:9" x14ac:dyDescent="0.3">
      <c r="A5024">
        <v>5025</v>
      </c>
      <c r="B5024">
        <v>34</v>
      </c>
      <c r="C5024" t="s">
        <v>8</v>
      </c>
      <c r="D5024" t="s">
        <v>18</v>
      </c>
      <c r="E5024" t="s">
        <v>74</v>
      </c>
      <c r="F5024">
        <v>12</v>
      </c>
      <c r="G5024" s="1">
        <v>170000</v>
      </c>
      <c r="H5024" t="s">
        <v>20</v>
      </c>
      <c r="I5024" t="s">
        <v>23</v>
      </c>
    </row>
    <row r="5025" spans="1:9" x14ac:dyDescent="0.3">
      <c r="A5025">
        <v>5026</v>
      </c>
      <c r="B5025">
        <v>31</v>
      </c>
      <c r="C5025" t="s">
        <v>8</v>
      </c>
      <c r="D5025" t="s">
        <v>9</v>
      </c>
      <c r="E5025" t="s">
        <v>46</v>
      </c>
      <c r="F5025">
        <v>9</v>
      </c>
      <c r="G5025" s="1">
        <v>140000</v>
      </c>
      <c r="H5025" t="s">
        <v>16</v>
      </c>
      <c r="I5025" t="s">
        <v>39</v>
      </c>
    </row>
    <row r="5026" spans="1:9" x14ac:dyDescent="0.3">
      <c r="A5026">
        <v>5027</v>
      </c>
      <c r="B5026">
        <v>24</v>
      </c>
      <c r="C5026" t="s">
        <v>13</v>
      </c>
      <c r="D5026" t="s">
        <v>210</v>
      </c>
      <c r="E5026" t="s">
        <v>21</v>
      </c>
      <c r="F5026">
        <v>1</v>
      </c>
      <c r="G5026" s="1">
        <v>30000</v>
      </c>
      <c r="H5026" t="s">
        <v>16</v>
      </c>
      <c r="I5026" t="s">
        <v>39</v>
      </c>
    </row>
    <row r="5027" spans="1:9" x14ac:dyDescent="0.3">
      <c r="A5027">
        <v>5028</v>
      </c>
      <c r="B5027">
        <v>29</v>
      </c>
      <c r="C5027" t="s">
        <v>8</v>
      </c>
      <c r="D5027" t="s">
        <v>9</v>
      </c>
      <c r="E5027" t="s">
        <v>86</v>
      </c>
      <c r="F5027">
        <v>6</v>
      </c>
      <c r="G5027" s="1">
        <v>95000</v>
      </c>
      <c r="H5027" t="s">
        <v>16</v>
      </c>
      <c r="I5027" t="s">
        <v>17</v>
      </c>
    </row>
    <row r="5028" spans="1:9" x14ac:dyDescent="0.3">
      <c r="A5028">
        <v>5029</v>
      </c>
      <c r="B5028">
        <v>27</v>
      </c>
      <c r="C5028" t="s">
        <v>13</v>
      </c>
      <c r="D5028" t="s">
        <v>14</v>
      </c>
      <c r="E5028" t="s">
        <v>97</v>
      </c>
      <c r="F5028">
        <v>4</v>
      </c>
      <c r="G5028" s="1">
        <v>80000</v>
      </c>
      <c r="H5028" t="s">
        <v>20</v>
      </c>
      <c r="I5028" t="s">
        <v>23</v>
      </c>
    </row>
    <row r="5029" spans="1:9" x14ac:dyDescent="0.3">
      <c r="A5029">
        <v>5030</v>
      </c>
      <c r="B5029">
        <v>33</v>
      </c>
      <c r="C5029" t="s">
        <v>8</v>
      </c>
      <c r="D5029" t="s">
        <v>18</v>
      </c>
      <c r="E5029" t="s">
        <v>46</v>
      </c>
      <c r="F5029">
        <v>10</v>
      </c>
      <c r="G5029" s="1">
        <v>155000</v>
      </c>
      <c r="H5029" t="s">
        <v>20</v>
      </c>
      <c r="I5029" t="s">
        <v>12</v>
      </c>
    </row>
    <row r="5030" spans="1:9" x14ac:dyDescent="0.3">
      <c r="A5030">
        <v>5031</v>
      </c>
      <c r="B5030">
        <v>21</v>
      </c>
      <c r="C5030" t="s">
        <v>13</v>
      </c>
      <c r="D5030" t="s">
        <v>210</v>
      </c>
      <c r="E5030" t="s">
        <v>138</v>
      </c>
      <c r="F5030">
        <v>0</v>
      </c>
      <c r="G5030" s="1">
        <v>25000</v>
      </c>
      <c r="H5030" t="s">
        <v>11</v>
      </c>
      <c r="I5030" t="s">
        <v>12</v>
      </c>
    </row>
    <row r="5031" spans="1:9" x14ac:dyDescent="0.3">
      <c r="A5031">
        <v>5032</v>
      </c>
      <c r="B5031">
        <v>36</v>
      </c>
      <c r="C5031" t="s">
        <v>8</v>
      </c>
      <c r="D5031" t="s">
        <v>9</v>
      </c>
      <c r="E5031" t="s">
        <v>26</v>
      </c>
      <c r="F5031">
        <v>11</v>
      </c>
      <c r="G5031" s="1">
        <v>160000</v>
      </c>
      <c r="H5031" t="s">
        <v>11</v>
      </c>
      <c r="I5031" t="s">
        <v>23</v>
      </c>
    </row>
    <row r="5032" spans="1:9" x14ac:dyDescent="0.3">
      <c r="A5032">
        <v>5033</v>
      </c>
      <c r="B5032">
        <v>25</v>
      </c>
      <c r="C5032" t="s">
        <v>13</v>
      </c>
      <c r="D5032" t="s">
        <v>9</v>
      </c>
      <c r="E5032" t="s">
        <v>42</v>
      </c>
      <c r="F5032">
        <v>3</v>
      </c>
      <c r="G5032" s="1">
        <v>65000</v>
      </c>
      <c r="H5032" t="s">
        <v>27</v>
      </c>
      <c r="I5032" t="s">
        <v>28</v>
      </c>
    </row>
    <row r="5033" spans="1:9" x14ac:dyDescent="0.3">
      <c r="A5033">
        <v>5034</v>
      </c>
      <c r="B5033">
        <v>30</v>
      </c>
      <c r="C5033" t="s">
        <v>8</v>
      </c>
      <c r="D5033" t="s">
        <v>14</v>
      </c>
      <c r="E5033" t="s">
        <v>51</v>
      </c>
      <c r="F5033">
        <v>7</v>
      </c>
      <c r="G5033" s="1">
        <v>120000</v>
      </c>
      <c r="H5033" t="s">
        <v>32</v>
      </c>
      <c r="I5033" t="s">
        <v>23</v>
      </c>
    </row>
    <row r="5034" spans="1:9" x14ac:dyDescent="0.3">
      <c r="A5034">
        <v>5035</v>
      </c>
      <c r="B5034">
        <v>28</v>
      </c>
      <c r="C5034" t="s">
        <v>13</v>
      </c>
      <c r="D5034" t="s">
        <v>18</v>
      </c>
      <c r="E5034" t="s">
        <v>74</v>
      </c>
      <c r="F5034">
        <v>6</v>
      </c>
      <c r="G5034" s="1">
        <v>105000</v>
      </c>
      <c r="H5034" t="s">
        <v>32</v>
      </c>
      <c r="I5034" t="s">
        <v>33</v>
      </c>
    </row>
    <row r="5035" spans="1:9" x14ac:dyDescent="0.3">
      <c r="A5035">
        <v>5036</v>
      </c>
      <c r="B5035">
        <v>26</v>
      </c>
      <c r="C5035" t="s">
        <v>8</v>
      </c>
      <c r="D5035" t="s">
        <v>9</v>
      </c>
      <c r="E5035" t="s">
        <v>141</v>
      </c>
      <c r="F5035">
        <v>5</v>
      </c>
      <c r="G5035" s="1">
        <v>85000</v>
      </c>
      <c r="H5035" t="s">
        <v>16</v>
      </c>
      <c r="I5035" t="s">
        <v>39</v>
      </c>
    </row>
    <row r="5036" spans="1:9" x14ac:dyDescent="0.3">
      <c r="A5036">
        <v>5037</v>
      </c>
      <c r="B5036">
        <v>28</v>
      </c>
      <c r="C5036" t="s">
        <v>13</v>
      </c>
      <c r="D5036" t="s">
        <v>14</v>
      </c>
      <c r="E5036" t="s">
        <v>42</v>
      </c>
      <c r="F5036">
        <v>7</v>
      </c>
      <c r="G5036" s="1">
        <v>110000</v>
      </c>
      <c r="H5036" t="s">
        <v>32</v>
      </c>
      <c r="I5036" t="s">
        <v>33</v>
      </c>
    </row>
    <row r="5037" spans="1:9" x14ac:dyDescent="0.3">
      <c r="A5037">
        <v>5038</v>
      </c>
      <c r="B5037">
        <v>34</v>
      </c>
      <c r="C5037" t="s">
        <v>8</v>
      </c>
      <c r="D5037" t="s">
        <v>18</v>
      </c>
      <c r="E5037" t="s">
        <v>74</v>
      </c>
      <c r="F5037">
        <v>12</v>
      </c>
      <c r="G5037" s="1">
        <v>170000</v>
      </c>
      <c r="H5037" t="s">
        <v>27</v>
      </c>
      <c r="I5037" t="s">
        <v>30</v>
      </c>
    </row>
    <row r="5038" spans="1:9" x14ac:dyDescent="0.3">
      <c r="A5038">
        <v>5039</v>
      </c>
      <c r="B5038">
        <v>31</v>
      </c>
      <c r="C5038" t="s">
        <v>8</v>
      </c>
      <c r="D5038" t="s">
        <v>9</v>
      </c>
      <c r="E5038" t="s">
        <v>46</v>
      </c>
      <c r="F5038">
        <v>9</v>
      </c>
      <c r="G5038" s="1">
        <v>140000</v>
      </c>
      <c r="H5038" t="s">
        <v>16</v>
      </c>
      <c r="I5038" t="s">
        <v>23</v>
      </c>
    </row>
    <row r="5039" spans="1:9" x14ac:dyDescent="0.3">
      <c r="A5039">
        <v>5040</v>
      </c>
      <c r="B5039">
        <v>24</v>
      </c>
      <c r="C5039" t="s">
        <v>13</v>
      </c>
      <c r="D5039" t="s">
        <v>210</v>
      </c>
      <c r="E5039" t="s">
        <v>21</v>
      </c>
      <c r="F5039">
        <v>1</v>
      </c>
      <c r="G5039" s="1">
        <v>30000</v>
      </c>
      <c r="H5039" t="s">
        <v>20</v>
      </c>
      <c r="I5039" t="s">
        <v>56</v>
      </c>
    </row>
    <row r="5040" spans="1:9" x14ac:dyDescent="0.3">
      <c r="A5040">
        <v>5041</v>
      </c>
      <c r="B5040">
        <v>29</v>
      </c>
      <c r="C5040" t="s">
        <v>8</v>
      </c>
      <c r="D5040" t="s">
        <v>9</v>
      </c>
      <c r="E5040" t="s">
        <v>86</v>
      </c>
      <c r="F5040">
        <v>6</v>
      </c>
      <c r="G5040" s="1">
        <v>95000</v>
      </c>
      <c r="H5040" t="s">
        <v>32</v>
      </c>
      <c r="I5040" t="s">
        <v>23</v>
      </c>
    </row>
    <row r="5041" spans="1:9" x14ac:dyDescent="0.3">
      <c r="A5041">
        <v>5042</v>
      </c>
      <c r="B5041">
        <v>27</v>
      </c>
      <c r="C5041" t="s">
        <v>13</v>
      </c>
      <c r="D5041" t="s">
        <v>14</v>
      </c>
      <c r="E5041" t="s">
        <v>97</v>
      </c>
      <c r="F5041">
        <v>4</v>
      </c>
      <c r="G5041" s="1">
        <v>80000</v>
      </c>
      <c r="H5041" t="s">
        <v>16</v>
      </c>
      <c r="I5041" t="s">
        <v>12</v>
      </c>
    </row>
    <row r="5042" spans="1:9" x14ac:dyDescent="0.3">
      <c r="A5042">
        <v>5043</v>
      </c>
      <c r="B5042">
        <v>33</v>
      </c>
      <c r="C5042" t="s">
        <v>8</v>
      </c>
      <c r="D5042" t="s">
        <v>18</v>
      </c>
      <c r="E5042" t="s">
        <v>46</v>
      </c>
      <c r="F5042">
        <v>10</v>
      </c>
      <c r="G5042" s="1">
        <v>155000</v>
      </c>
      <c r="H5042" t="s">
        <v>20</v>
      </c>
      <c r="I5042" t="s">
        <v>12</v>
      </c>
    </row>
    <row r="5043" spans="1:9" x14ac:dyDescent="0.3">
      <c r="A5043">
        <v>5044</v>
      </c>
      <c r="B5043">
        <v>21</v>
      </c>
      <c r="C5043" t="s">
        <v>13</v>
      </c>
      <c r="D5043" t="s">
        <v>210</v>
      </c>
      <c r="E5043" t="s">
        <v>138</v>
      </c>
      <c r="F5043">
        <v>0</v>
      </c>
      <c r="G5043" s="1">
        <v>25000</v>
      </c>
      <c r="H5043" t="s">
        <v>32</v>
      </c>
      <c r="I5043" t="s">
        <v>12</v>
      </c>
    </row>
    <row r="5044" spans="1:9" x14ac:dyDescent="0.3">
      <c r="A5044">
        <v>5045</v>
      </c>
      <c r="B5044">
        <v>36</v>
      </c>
      <c r="C5044" t="s">
        <v>8</v>
      </c>
      <c r="D5044" t="s">
        <v>9</v>
      </c>
      <c r="E5044" t="s">
        <v>26</v>
      </c>
      <c r="F5044">
        <v>11</v>
      </c>
      <c r="G5044" s="1">
        <v>160000</v>
      </c>
      <c r="H5044" t="s">
        <v>20</v>
      </c>
      <c r="I5044" t="s">
        <v>56</v>
      </c>
    </row>
    <row r="5045" spans="1:9" x14ac:dyDescent="0.3">
      <c r="A5045">
        <v>5046</v>
      </c>
      <c r="B5045">
        <v>25</v>
      </c>
      <c r="C5045" t="s">
        <v>13</v>
      </c>
      <c r="D5045" t="s">
        <v>9</v>
      </c>
      <c r="E5045" t="s">
        <v>42</v>
      </c>
      <c r="F5045">
        <v>3</v>
      </c>
      <c r="G5045" s="1">
        <v>65000</v>
      </c>
      <c r="H5045" t="s">
        <v>16</v>
      </c>
      <c r="I5045" t="s">
        <v>23</v>
      </c>
    </row>
    <row r="5046" spans="1:9" x14ac:dyDescent="0.3">
      <c r="A5046">
        <v>5047</v>
      </c>
      <c r="B5046">
        <v>30</v>
      </c>
      <c r="C5046" t="s">
        <v>8</v>
      </c>
      <c r="D5046" t="s">
        <v>14</v>
      </c>
      <c r="E5046" t="s">
        <v>51</v>
      </c>
      <c r="F5046">
        <v>7</v>
      </c>
      <c r="G5046" s="1">
        <v>120000</v>
      </c>
      <c r="H5046" t="s">
        <v>27</v>
      </c>
      <c r="I5046" t="s">
        <v>12</v>
      </c>
    </row>
    <row r="5047" spans="1:9" x14ac:dyDescent="0.3">
      <c r="A5047">
        <v>5048</v>
      </c>
      <c r="B5047">
        <v>28</v>
      </c>
      <c r="C5047" t="s">
        <v>13</v>
      </c>
      <c r="D5047" t="s">
        <v>18</v>
      </c>
      <c r="E5047" t="s">
        <v>74</v>
      </c>
      <c r="F5047">
        <v>6</v>
      </c>
      <c r="G5047" s="1">
        <v>105000</v>
      </c>
      <c r="H5047" t="s">
        <v>27</v>
      </c>
      <c r="I5047" t="s">
        <v>28</v>
      </c>
    </row>
    <row r="5048" spans="1:9" x14ac:dyDescent="0.3">
      <c r="A5048">
        <v>5049</v>
      </c>
      <c r="B5048">
        <v>26</v>
      </c>
      <c r="C5048" t="s">
        <v>8</v>
      </c>
      <c r="D5048" t="s">
        <v>9</v>
      </c>
      <c r="E5048" t="s">
        <v>141</v>
      </c>
      <c r="F5048">
        <v>5</v>
      </c>
      <c r="G5048" s="1">
        <v>85000</v>
      </c>
      <c r="H5048" t="s">
        <v>20</v>
      </c>
      <c r="I5048" t="s">
        <v>12</v>
      </c>
    </row>
    <row r="5049" spans="1:9" x14ac:dyDescent="0.3">
      <c r="A5049">
        <v>5050</v>
      </c>
      <c r="B5049">
        <v>28</v>
      </c>
      <c r="C5049" t="s">
        <v>13</v>
      </c>
      <c r="D5049" t="s">
        <v>14</v>
      </c>
      <c r="E5049" t="s">
        <v>42</v>
      </c>
      <c r="F5049">
        <v>7</v>
      </c>
      <c r="G5049" s="1">
        <v>110000</v>
      </c>
      <c r="H5049" t="s">
        <v>16</v>
      </c>
      <c r="I5049" t="s">
        <v>23</v>
      </c>
    </row>
    <row r="5050" spans="1:9" x14ac:dyDescent="0.3">
      <c r="A5050">
        <v>5051</v>
      </c>
      <c r="B5050">
        <v>34</v>
      </c>
      <c r="C5050" t="s">
        <v>8</v>
      </c>
      <c r="D5050" t="s">
        <v>18</v>
      </c>
      <c r="E5050" t="s">
        <v>74</v>
      </c>
      <c r="F5050">
        <v>12</v>
      </c>
      <c r="G5050" s="1">
        <v>170000</v>
      </c>
      <c r="H5050" t="s">
        <v>11</v>
      </c>
      <c r="I5050" t="s">
        <v>44</v>
      </c>
    </row>
    <row r="5051" spans="1:9" x14ac:dyDescent="0.3">
      <c r="A5051">
        <v>5052</v>
      </c>
      <c r="B5051">
        <v>31</v>
      </c>
      <c r="C5051" t="s">
        <v>8</v>
      </c>
      <c r="D5051" t="s">
        <v>9</v>
      </c>
      <c r="E5051" t="s">
        <v>46</v>
      </c>
      <c r="F5051">
        <v>9</v>
      </c>
      <c r="G5051" s="1">
        <v>140000</v>
      </c>
      <c r="H5051" t="s">
        <v>32</v>
      </c>
      <c r="I5051" t="s">
        <v>12</v>
      </c>
    </row>
    <row r="5052" spans="1:9" x14ac:dyDescent="0.3">
      <c r="A5052">
        <v>5053</v>
      </c>
      <c r="B5052">
        <v>24</v>
      </c>
      <c r="C5052" t="s">
        <v>13</v>
      </c>
      <c r="D5052" t="s">
        <v>210</v>
      </c>
      <c r="E5052" t="s">
        <v>21</v>
      </c>
      <c r="F5052">
        <v>1</v>
      </c>
      <c r="G5052" s="1">
        <v>30000</v>
      </c>
      <c r="H5052" t="s">
        <v>27</v>
      </c>
      <c r="I5052" t="s">
        <v>28</v>
      </c>
    </row>
    <row r="5053" spans="1:9" x14ac:dyDescent="0.3">
      <c r="A5053">
        <v>5054</v>
      </c>
      <c r="B5053">
        <v>29</v>
      </c>
      <c r="C5053" t="s">
        <v>8</v>
      </c>
      <c r="D5053" t="s">
        <v>9</v>
      </c>
      <c r="E5053" t="s">
        <v>86</v>
      </c>
      <c r="F5053">
        <v>6</v>
      </c>
      <c r="G5053" s="1">
        <v>95000</v>
      </c>
      <c r="H5053" t="s">
        <v>16</v>
      </c>
      <c r="I5053" t="s">
        <v>17</v>
      </c>
    </row>
    <row r="5054" spans="1:9" x14ac:dyDescent="0.3">
      <c r="A5054">
        <v>5055</v>
      </c>
      <c r="B5054">
        <v>27</v>
      </c>
      <c r="C5054" t="s">
        <v>13</v>
      </c>
      <c r="D5054" t="s">
        <v>14</v>
      </c>
      <c r="E5054" t="s">
        <v>97</v>
      </c>
      <c r="F5054">
        <v>4</v>
      </c>
      <c r="G5054" s="1">
        <v>80000</v>
      </c>
      <c r="H5054" t="s">
        <v>20</v>
      </c>
      <c r="I5054" t="s">
        <v>23</v>
      </c>
    </row>
    <row r="5055" spans="1:9" x14ac:dyDescent="0.3">
      <c r="A5055">
        <v>5056</v>
      </c>
      <c r="B5055">
        <v>33</v>
      </c>
      <c r="C5055" t="s">
        <v>8</v>
      </c>
      <c r="D5055" t="s">
        <v>18</v>
      </c>
      <c r="E5055" t="s">
        <v>46</v>
      </c>
      <c r="F5055">
        <v>10</v>
      </c>
      <c r="G5055" s="1">
        <v>155000</v>
      </c>
      <c r="H5055" t="s">
        <v>16</v>
      </c>
      <c r="I5055" t="s">
        <v>39</v>
      </c>
    </row>
    <row r="5056" spans="1:9" x14ac:dyDescent="0.3">
      <c r="A5056">
        <v>5057</v>
      </c>
      <c r="B5056">
        <v>21</v>
      </c>
      <c r="C5056" t="s">
        <v>13</v>
      </c>
      <c r="D5056" t="s">
        <v>210</v>
      </c>
      <c r="E5056" t="s">
        <v>138</v>
      </c>
      <c r="F5056">
        <v>0</v>
      </c>
      <c r="G5056" s="1">
        <v>25000</v>
      </c>
      <c r="H5056" t="s">
        <v>32</v>
      </c>
      <c r="I5056" t="s">
        <v>33</v>
      </c>
    </row>
    <row r="5057" spans="1:9" x14ac:dyDescent="0.3">
      <c r="A5057">
        <v>5058</v>
      </c>
      <c r="B5057">
        <v>36</v>
      </c>
      <c r="C5057" t="s">
        <v>8</v>
      </c>
      <c r="D5057" t="s">
        <v>9</v>
      </c>
      <c r="E5057" t="s">
        <v>26</v>
      </c>
      <c r="F5057">
        <v>11</v>
      </c>
      <c r="G5057" s="1">
        <v>160000</v>
      </c>
      <c r="H5057" t="s">
        <v>20</v>
      </c>
      <c r="I5057" t="s">
        <v>12</v>
      </c>
    </row>
    <row r="5058" spans="1:9" x14ac:dyDescent="0.3">
      <c r="A5058">
        <v>5059</v>
      </c>
      <c r="B5058">
        <v>25</v>
      </c>
      <c r="C5058" t="s">
        <v>13</v>
      </c>
      <c r="D5058" t="s">
        <v>9</v>
      </c>
      <c r="E5058" t="s">
        <v>42</v>
      </c>
      <c r="F5058">
        <v>3</v>
      </c>
      <c r="G5058" s="1">
        <v>65000</v>
      </c>
      <c r="H5058" t="s">
        <v>16</v>
      </c>
      <c r="I5058" t="s">
        <v>12</v>
      </c>
    </row>
    <row r="5059" spans="1:9" x14ac:dyDescent="0.3">
      <c r="A5059">
        <v>5060</v>
      </c>
      <c r="B5059">
        <v>30</v>
      </c>
      <c r="C5059" t="s">
        <v>8</v>
      </c>
      <c r="D5059" t="s">
        <v>14</v>
      </c>
      <c r="E5059" t="s">
        <v>51</v>
      </c>
      <c r="F5059">
        <v>7</v>
      </c>
      <c r="G5059" s="1">
        <v>120000</v>
      </c>
      <c r="H5059" t="s">
        <v>11</v>
      </c>
      <c r="I5059" t="s">
        <v>44</v>
      </c>
    </row>
    <row r="5060" spans="1:9" x14ac:dyDescent="0.3">
      <c r="A5060">
        <v>5061</v>
      </c>
      <c r="B5060">
        <v>28</v>
      </c>
      <c r="C5060" t="s">
        <v>13</v>
      </c>
      <c r="D5060" t="s">
        <v>18</v>
      </c>
      <c r="E5060" t="s">
        <v>74</v>
      </c>
      <c r="F5060">
        <v>6</v>
      </c>
      <c r="G5060" s="1">
        <v>105000</v>
      </c>
      <c r="H5060" t="s">
        <v>16</v>
      </c>
      <c r="I5060" t="s">
        <v>23</v>
      </c>
    </row>
    <row r="5061" spans="1:9" x14ac:dyDescent="0.3">
      <c r="A5061">
        <v>5062</v>
      </c>
      <c r="B5061">
        <v>26</v>
      </c>
      <c r="C5061" t="s">
        <v>8</v>
      </c>
      <c r="D5061" t="s">
        <v>9</v>
      </c>
      <c r="E5061" t="s">
        <v>141</v>
      </c>
      <c r="F5061">
        <v>5</v>
      </c>
      <c r="G5061" s="1">
        <v>85000</v>
      </c>
      <c r="H5061" t="s">
        <v>32</v>
      </c>
      <c r="I5061" t="s">
        <v>12</v>
      </c>
    </row>
    <row r="5062" spans="1:9" x14ac:dyDescent="0.3">
      <c r="A5062">
        <v>5063</v>
      </c>
      <c r="B5062">
        <v>28</v>
      </c>
      <c r="C5062" t="s">
        <v>13</v>
      </c>
      <c r="D5062" t="s">
        <v>14</v>
      </c>
      <c r="E5062" t="s">
        <v>42</v>
      </c>
      <c r="F5062">
        <v>7</v>
      </c>
      <c r="G5062" s="1">
        <v>110000</v>
      </c>
      <c r="H5062" t="s">
        <v>20</v>
      </c>
      <c r="I5062" t="s">
        <v>23</v>
      </c>
    </row>
    <row r="5063" spans="1:9" x14ac:dyDescent="0.3">
      <c r="A5063">
        <v>5064</v>
      </c>
      <c r="B5063">
        <v>34</v>
      </c>
      <c r="C5063" t="s">
        <v>8</v>
      </c>
      <c r="D5063" t="s">
        <v>18</v>
      </c>
      <c r="E5063" t="s">
        <v>74</v>
      </c>
      <c r="F5063">
        <v>12</v>
      </c>
      <c r="G5063" s="1">
        <v>170000</v>
      </c>
      <c r="H5063" t="s">
        <v>27</v>
      </c>
      <c r="I5063" t="s">
        <v>28</v>
      </c>
    </row>
    <row r="5064" spans="1:9" x14ac:dyDescent="0.3">
      <c r="A5064">
        <v>5065</v>
      </c>
      <c r="B5064">
        <v>31</v>
      </c>
      <c r="C5064" t="s">
        <v>8</v>
      </c>
      <c r="D5064" t="s">
        <v>9</v>
      </c>
      <c r="E5064" t="s">
        <v>46</v>
      </c>
      <c r="F5064">
        <v>9</v>
      </c>
      <c r="G5064" s="1">
        <v>140000</v>
      </c>
      <c r="H5064" t="s">
        <v>32</v>
      </c>
      <c r="I5064" t="s">
        <v>12</v>
      </c>
    </row>
    <row r="5065" spans="1:9" x14ac:dyDescent="0.3">
      <c r="A5065">
        <v>5066</v>
      </c>
      <c r="B5065">
        <v>24</v>
      </c>
      <c r="C5065" t="s">
        <v>13</v>
      </c>
      <c r="D5065" t="s">
        <v>210</v>
      </c>
      <c r="E5065" t="s">
        <v>21</v>
      </c>
      <c r="F5065">
        <v>1</v>
      </c>
      <c r="G5065" s="1">
        <v>30000</v>
      </c>
      <c r="H5065" t="s">
        <v>27</v>
      </c>
      <c r="I5065" t="s">
        <v>28</v>
      </c>
    </row>
    <row r="5066" spans="1:9" x14ac:dyDescent="0.3">
      <c r="A5066">
        <v>5067</v>
      </c>
      <c r="B5066">
        <v>29</v>
      </c>
      <c r="C5066" t="s">
        <v>8</v>
      </c>
      <c r="D5066" t="s">
        <v>9</v>
      </c>
      <c r="E5066" t="s">
        <v>86</v>
      </c>
      <c r="F5066">
        <v>6</v>
      </c>
      <c r="G5066" s="1">
        <v>95000</v>
      </c>
      <c r="H5066" t="s">
        <v>27</v>
      </c>
      <c r="I5066" t="s">
        <v>12</v>
      </c>
    </row>
    <row r="5067" spans="1:9" x14ac:dyDescent="0.3">
      <c r="A5067">
        <v>5068</v>
      </c>
      <c r="B5067">
        <v>27</v>
      </c>
      <c r="C5067" t="s">
        <v>13</v>
      </c>
      <c r="D5067" t="s">
        <v>14</v>
      </c>
      <c r="E5067" t="s">
        <v>97</v>
      </c>
      <c r="F5067">
        <v>4</v>
      </c>
      <c r="G5067" s="1">
        <v>80000</v>
      </c>
      <c r="H5067" t="s">
        <v>11</v>
      </c>
      <c r="I5067" t="s">
        <v>44</v>
      </c>
    </row>
    <row r="5068" spans="1:9" x14ac:dyDescent="0.3">
      <c r="A5068">
        <v>5069</v>
      </c>
      <c r="B5068">
        <v>33</v>
      </c>
      <c r="C5068" t="s">
        <v>8</v>
      </c>
      <c r="D5068" t="s">
        <v>18</v>
      </c>
      <c r="E5068" t="s">
        <v>46</v>
      </c>
      <c r="F5068">
        <v>10</v>
      </c>
      <c r="G5068" s="1">
        <v>155000</v>
      </c>
      <c r="H5068" t="s">
        <v>20</v>
      </c>
      <c r="I5068" t="s">
        <v>12</v>
      </c>
    </row>
    <row r="5069" spans="1:9" x14ac:dyDescent="0.3">
      <c r="A5069">
        <v>5070</v>
      </c>
      <c r="B5069">
        <v>21</v>
      </c>
      <c r="C5069" t="s">
        <v>13</v>
      </c>
      <c r="D5069" t="s">
        <v>210</v>
      </c>
      <c r="E5069" t="s">
        <v>138</v>
      </c>
      <c r="F5069">
        <v>0</v>
      </c>
      <c r="G5069" s="1">
        <v>25000</v>
      </c>
      <c r="H5069" t="s">
        <v>27</v>
      </c>
      <c r="I5069" t="s">
        <v>28</v>
      </c>
    </row>
    <row r="5070" spans="1:9" x14ac:dyDescent="0.3">
      <c r="A5070">
        <v>5071</v>
      </c>
      <c r="B5070">
        <v>36</v>
      </c>
      <c r="C5070" t="s">
        <v>8</v>
      </c>
      <c r="D5070" t="s">
        <v>9</v>
      </c>
      <c r="E5070" t="s">
        <v>26</v>
      </c>
      <c r="F5070">
        <v>11</v>
      </c>
      <c r="G5070" s="1">
        <v>160000</v>
      </c>
      <c r="H5070" t="s">
        <v>16</v>
      </c>
      <c r="I5070" t="s">
        <v>39</v>
      </c>
    </row>
    <row r="5071" spans="1:9" x14ac:dyDescent="0.3">
      <c r="A5071">
        <v>5072</v>
      </c>
      <c r="B5071">
        <v>25</v>
      </c>
      <c r="C5071" t="s">
        <v>13</v>
      </c>
      <c r="D5071" t="s">
        <v>9</v>
      </c>
      <c r="E5071" t="s">
        <v>42</v>
      </c>
      <c r="F5071">
        <v>3</v>
      </c>
      <c r="G5071" s="1">
        <v>65000</v>
      </c>
      <c r="H5071" t="s">
        <v>27</v>
      </c>
      <c r="I5071" t="s">
        <v>12</v>
      </c>
    </row>
    <row r="5072" spans="1:9" x14ac:dyDescent="0.3">
      <c r="A5072">
        <v>5073</v>
      </c>
      <c r="B5072">
        <v>30</v>
      </c>
      <c r="C5072" t="s">
        <v>8</v>
      </c>
      <c r="D5072" t="s">
        <v>14</v>
      </c>
      <c r="E5072" t="s">
        <v>51</v>
      </c>
      <c r="F5072">
        <v>7</v>
      </c>
      <c r="G5072" s="1">
        <v>120000</v>
      </c>
      <c r="H5072" t="s">
        <v>27</v>
      </c>
      <c r="I5072" t="s">
        <v>12</v>
      </c>
    </row>
    <row r="5073" spans="1:9" x14ac:dyDescent="0.3">
      <c r="A5073">
        <v>5074</v>
      </c>
      <c r="B5073">
        <v>28</v>
      </c>
      <c r="C5073" t="s">
        <v>13</v>
      </c>
      <c r="D5073" t="s">
        <v>18</v>
      </c>
      <c r="E5073" t="s">
        <v>74</v>
      </c>
      <c r="F5073">
        <v>6</v>
      </c>
      <c r="G5073" s="1">
        <v>105000</v>
      </c>
      <c r="H5073" t="s">
        <v>32</v>
      </c>
      <c r="I5073" t="s">
        <v>23</v>
      </c>
    </row>
    <row r="5074" spans="1:9" x14ac:dyDescent="0.3">
      <c r="A5074">
        <v>5075</v>
      </c>
      <c r="B5074">
        <v>26</v>
      </c>
      <c r="C5074" t="s">
        <v>8</v>
      </c>
      <c r="D5074" t="s">
        <v>9</v>
      </c>
      <c r="E5074" t="s">
        <v>141</v>
      </c>
      <c r="F5074">
        <v>5</v>
      </c>
      <c r="G5074" s="1">
        <v>85000</v>
      </c>
      <c r="H5074" t="s">
        <v>16</v>
      </c>
      <c r="I5074" t="s">
        <v>17</v>
      </c>
    </row>
    <row r="5075" spans="1:9" x14ac:dyDescent="0.3">
      <c r="A5075">
        <v>5076</v>
      </c>
      <c r="B5075">
        <v>28</v>
      </c>
      <c r="C5075" t="s">
        <v>13</v>
      </c>
      <c r="D5075" t="s">
        <v>14</v>
      </c>
      <c r="E5075" t="s">
        <v>42</v>
      </c>
      <c r="F5075">
        <v>7</v>
      </c>
      <c r="G5075" s="1">
        <v>110000</v>
      </c>
      <c r="H5075" t="s">
        <v>16</v>
      </c>
      <c r="I5075" t="s">
        <v>12</v>
      </c>
    </row>
    <row r="5076" spans="1:9" x14ac:dyDescent="0.3">
      <c r="A5076">
        <v>5077</v>
      </c>
      <c r="B5076">
        <v>34</v>
      </c>
      <c r="C5076" t="s">
        <v>8</v>
      </c>
      <c r="D5076" t="s">
        <v>18</v>
      </c>
      <c r="E5076" t="s">
        <v>74</v>
      </c>
      <c r="F5076">
        <v>12</v>
      </c>
      <c r="G5076" s="1">
        <v>170000</v>
      </c>
      <c r="H5076" t="s">
        <v>20</v>
      </c>
      <c r="I5076" t="s">
        <v>23</v>
      </c>
    </row>
    <row r="5077" spans="1:9" x14ac:dyDescent="0.3">
      <c r="A5077">
        <v>5078</v>
      </c>
      <c r="B5077">
        <v>31</v>
      </c>
      <c r="C5077" t="s">
        <v>8</v>
      </c>
      <c r="D5077" t="s">
        <v>9</v>
      </c>
      <c r="E5077" t="s">
        <v>46</v>
      </c>
      <c r="F5077">
        <v>9</v>
      </c>
      <c r="G5077" s="1">
        <v>140000</v>
      </c>
      <c r="H5077" t="s">
        <v>11</v>
      </c>
      <c r="I5077" t="s">
        <v>23</v>
      </c>
    </row>
    <row r="5078" spans="1:9" x14ac:dyDescent="0.3">
      <c r="A5078">
        <v>5079</v>
      </c>
      <c r="B5078">
        <v>24</v>
      </c>
      <c r="C5078" t="s">
        <v>13</v>
      </c>
      <c r="D5078" t="s">
        <v>210</v>
      </c>
      <c r="E5078" t="s">
        <v>21</v>
      </c>
      <c r="F5078">
        <v>1</v>
      </c>
      <c r="G5078" s="1">
        <v>30000</v>
      </c>
      <c r="H5078" t="s">
        <v>27</v>
      </c>
      <c r="I5078" t="s">
        <v>30</v>
      </c>
    </row>
    <row r="5079" spans="1:9" x14ac:dyDescent="0.3">
      <c r="A5079">
        <v>5080</v>
      </c>
      <c r="B5079">
        <v>29</v>
      </c>
      <c r="C5079" t="s">
        <v>8</v>
      </c>
      <c r="D5079" t="s">
        <v>9</v>
      </c>
      <c r="E5079" t="s">
        <v>86</v>
      </c>
      <c r="F5079">
        <v>6</v>
      </c>
      <c r="G5079" s="1">
        <v>95000</v>
      </c>
      <c r="H5079" t="s">
        <v>16</v>
      </c>
      <c r="I5079" t="s">
        <v>39</v>
      </c>
    </row>
    <row r="5080" spans="1:9" x14ac:dyDescent="0.3">
      <c r="A5080">
        <v>5081</v>
      </c>
      <c r="B5080">
        <v>27</v>
      </c>
      <c r="C5080" t="s">
        <v>13</v>
      </c>
      <c r="D5080" t="s">
        <v>14</v>
      </c>
      <c r="E5080" t="s">
        <v>97</v>
      </c>
      <c r="F5080">
        <v>4</v>
      </c>
      <c r="G5080" s="1">
        <v>80000</v>
      </c>
      <c r="H5080" t="s">
        <v>16</v>
      </c>
      <c r="I5080" t="s">
        <v>23</v>
      </c>
    </row>
    <row r="5081" spans="1:9" x14ac:dyDescent="0.3">
      <c r="A5081">
        <v>5082</v>
      </c>
      <c r="B5081">
        <v>33</v>
      </c>
      <c r="C5081" t="s">
        <v>8</v>
      </c>
      <c r="D5081" t="s">
        <v>18</v>
      </c>
      <c r="E5081" t="s">
        <v>46</v>
      </c>
      <c r="F5081">
        <v>10</v>
      </c>
      <c r="G5081" s="1">
        <v>155000</v>
      </c>
      <c r="H5081" t="s">
        <v>27</v>
      </c>
      <c r="I5081" t="s">
        <v>12</v>
      </c>
    </row>
    <row r="5082" spans="1:9" x14ac:dyDescent="0.3">
      <c r="A5082">
        <v>5083</v>
      </c>
      <c r="B5082">
        <v>21</v>
      </c>
      <c r="C5082" t="s">
        <v>13</v>
      </c>
      <c r="D5082" t="s">
        <v>210</v>
      </c>
      <c r="E5082" t="s">
        <v>138</v>
      </c>
      <c r="F5082">
        <v>0</v>
      </c>
      <c r="G5082" s="1">
        <v>25000</v>
      </c>
      <c r="H5082" t="s">
        <v>16</v>
      </c>
      <c r="I5082" t="s">
        <v>39</v>
      </c>
    </row>
    <row r="5083" spans="1:9" x14ac:dyDescent="0.3">
      <c r="A5083">
        <v>5084</v>
      </c>
      <c r="B5083">
        <v>36</v>
      </c>
      <c r="C5083" t="s">
        <v>8</v>
      </c>
      <c r="D5083" t="s">
        <v>9</v>
      </c>
      <c r="E5083" t="s">
        <v>26</v>
      </c>
      <c r="F5083">
        <v>11</v>
      </c>
      <c r="G5083" s="1">
        <v>160000</v>
      </c>
      <c r="H5083" t="s">
        <v>16</v>
      </c>
      <c r="I5083" t="s">
        <v>23</v>
      </c>
    </row>
    <row r="5084" spans="1:9" x14ac:dyDescent="0.3">
      <c r="A5084">
        <v>5085</v>
      </c>
      <c r="B5084">
        <v>25</v>
      </c>
      <c r="C5084" t="s">
        <v>13</v>
      </c>
      <c r="D5084" t="s">
        <v>9</v>
      </c>
      <c r="E5084" t="s">
        <v>42</v>
      </c>
      <c r="F5084">
        <v>3</v>
      </c>
      <c r="G5084" s="1">
        <v>65000</v>
      </c>
      <c r="H5084" t="s">
        <v>20</v>
      </c>
      <c r="I5084" t="s">
        <v>56</v>
      </c>
    </row>
    <row r="5085" spans="1:9" x14ac:dyDescent="0.3">
      <c r="A5085">
        <v>5086</v>
      </c>
      <c r="B5085">
        <v>30</v>
      </c>
      <c r="C5085" t="s">
        <v>8</v>
      </c>
      <c r="D5085" t="s">
        <v>14</v>
      </c>
      <c r="E5085" t="s">
        <v>51</v>
      </c>
      <c r="F5085">
        <v>7</v>
      </c>
      <c r="G5085" s="1">
        <v>120000</v>
      </c>
      <c r="H5085" t="s">
        <v>16</v>
      </c>
      <c r="I5085" t="s">
        <v>12</v>
      </c>
    </row>
    <row r="5086" spans="1:9" x14ac:dyDescent="0.3">
      <c r="A5086">
        <v>5087</v>
      </c>
      <c r="B5086">
        <v>28</v>
      </c>
      <c r="C5086" t="s">
        <v>13</v>
      </c>
      <c r="D5086" t="s">
        <v>18</v>
      </c>
      <c r="E5086" t="s">
        <v>74</v>
      </c>
      <c r="F5086">
        <v>6</v>
      </c>
      <c r="G5086" s="1">
        <v>105000</v>
      </c>
      <c r="H5086" t="s">
        <v>20</v>
      </c>
      <c r="I5086" t="s">
        <v>23</v>
      </c>
    </row>
    <row r="5087" spans="1:9" x14ac:dyDescent="0.3">
      <c r="A5087">
        <v>5088</v>
      </c>
      <c r="B5087">
        <v>26</v>
      </c>
      <c r="C5087" t="s">
        <v>8</v>
      </c>
      <c r="D5087" t="s">
        <v>9</v>
      </c>
      <c r="E5087" t="s">
        <v>141</v>
      </c>
      <c r="F5087">
        <v>5</v>
      </c>
      <c r="G5087" s="1">
        <v>85000</v>
      </c>
      <c r="H5087" t="s">
        <v>11</v>
      </c>
      <c r="I5087" t="s">
        <v>35</v>
      </c>
    </row>
    <row r="5088" spans="1:9" x14ac:dyDescent="0.3">
      <c r="A5088">
        <v>5089</v>
      </c>
      <c r="B5088">
        <v>28</v>
      </c>
      <c r="C5088" t="s">
        <v>13</v>
      </c>
      <c r="D5088" t="s">
        <v>14</v>
      </c>
      <c r="E5088" t="s">
        <v>42</v>
      </c>
      <c r="F5088">
        <v>7</v>
      </c>
      <c r="G5088" s="1">
        <v>110000</v>
      </c>
      <c r="H5088" t="s">
        <v>27</v>
      </c>
      <c r="I5088" t="s">
        <v>30</v>
      </c>
    </row>
    <row r="5089" spans="1:9" x14ac:dyDescent="0.3">
      <c r="A5089">
        <v>5090</v>
      </c>
      <c r="B5089">
        <v>34</v>
      </c>
      <c r="C5089" t="s">
        <v>8</v>
      </c>
      <c r="D5089" t="s">
        <v>18</v>
      </c>
      <c r="E5089" t="s">
        <v>74</v>
      </c>
      <c r="F5089">
        <v>12</v>
      </c>
      <c r="G5089" s="1">
        <v>170000</v>
      </c>
      <c r="H5089" t="s">
        <v>16</v>
      </c>
      <c r="I5089" t="s">
        <v>23</v>
      </c>
    </row>
    <row r="5090" spans="1:9" x14ac:dyDescent="0.3">
      <c r="A5090">
        <v>5091</v>
      </c>
      <c r="B5090">
        <v>31</v>
      </c>
      <c r="C5090" t="s">
        <v>8</v>
      </c>
      <c r="D5090" t="s">
        <v>9</v>
      </c>
      <c r="E5090" t="s">
        <v>46</v>
      </c>
      <c r="F5090">
        <v>9</v>
      </c>
      <c r="G5090" s="1">
        <v>140000</v>
      </c>
      <c r="H5090" t="s">
        <v>27</v>
      </c>
      <c r="I5090" t="s">
        <v>30</v>
      </c>
    </row>
    <row r="5091" spans="1:9" x14ac:dyDescent="0.3">
      <c r="A5091">
        <v>5092</v>
      </c>
      <c r="B5091">
        <v>24</v>
      </c>
      <c r="C5091" t="s">
        <v>13</v>
      </c>
      <c r="D5091" t="s">
        <v>210</v>
      </c>
      <c r="E5091" t="s">
        <v>21</v>
      </c>
      <c r="F5091">
        <v>1</v>
      </c>
      <c r="G5091" s="1">
        <v>30000</v>
      </c>
      <c r="H5091" t="s">
        <v>20</v>
      </c>
      <c r="I5091" t="s">
        <v>23</v>
      </c>
    </row>
    <row r="5092" spans="1:9" x14ac:dyDescent="0.3">
      <c r="A5092">
        <v>5093</v>
      </c>
      <c r="B5092">
        <v>29</v>
      </c>
      <c r="C5092" t="s">
        <v>8</v>
      </c>
      <c r="D5092" t="s">
        <v>9</v>
      </c>
      <c r="E5092" t="s">
        <v>86</v>
      </c>
      <c r="F5092">
        <v>6</v>
      </c>
      <c r="G5092" s="1">
        <v>95000</v>
      </c>
      <c r="H5092" t="s">
        <v>27</v>
      </c>
      <c r="I5092" t="s">
        <v>28</v>
      </c>
    </row>
    <row r="5093" spans="1:9" x14ac:dyDescent="0.3">
      <c r="A5093">
        <v>5094</v>
      </c>
      <c r="B5093">
        <v>27</v>
      </c>
      <c r="C5093" t="s">
        <v>13</v>
      </c>
      <c r="D5093" t="s">
        <v>14</v>
      </c>
      <c r="E5093" t="s">
        <v>97</v>
      </c>
      <c r="F5093">
        <v>4</v>
      </c>
      <c r="G5093" s="1">
        <v>80000</v>
      </c>
      <c r="H5093" t="s">
        <v>20</v>
      </c>
      <c r="I5093" t="s">
        <v>23</v>
      </c>
    </row>
    <row r="5094" spans="1:9" x14ac:dyDescent="0.3">
      <c r="A5094">
        <v>5095</v>
      </c>
      <c r="B5094">
        <v>33</v>
      </c>
      <c r="C5094" t="s">
        <v>8</v>
      </c>
      <c r="D5094" t="s">
        <v>18</v>
      </c>
      <c r="E5094" t="s">
        <v>46</v>
      </c>
      <c r="F5094">
        <v>10</v>
      </c>
      <c r="G5094" s="1">
        <v>155000</v>
      </c>
      <c r="H5094" t="s">
        <v>27</v>
      </c>
      <c r="I5094" t="s">
        <v>30</v>
      </c>
    </row>
    <row r="5095" spans="1:9" x14ac:dyDescent="0.3">
      <c r="A5095">
        <v>5096</v>
      </c>
      <c r="B5095">
        <v>21</v>
      </c>
      <c r="C5095" t="s">
        <v>13</v>
      </c>
      <c r="D5095" t="s">
        <v>210</v>
      </c>
      <c r="E5095" t="s">
        <v>138</v>
      </c>
      <c r="F5095">
        <v>0</v>
      </c>
      <c r="G5095" s="1">
        <v>25000</v>
      </c>
      <c r="H5095" t="s">
        <v>32</v>
      </c>
      <c r="I5095" t="s">
        <v>23</v>
      </c>
    </row>
    <row r="5096" spans="1:9" x14ac:dyDescent="0.3">
      <c r="A5096">
        <v>5097</v>
      </c>
      <c r="B5096">
        <v>36</v>
      </c>
      <c r="C5096" t="s">
        <v>8</v>
      </c>
      <c r="D5096" t="s">
        <v>9</v>
      </c>
      <c r="E5096" t="s">
        <v>26</v>
      </c>
      <c r="F5096">
        <v>11</v>
      </c>
      <c r="G5096" s="1">
        <v>160000</v>
      </c>
      <c r="H5096" t="s">
        <v>20</v>
      </c>
      <c r="I5096" t="s">
        <v>23</v>
      </c>
    </row>
    <row r="5097" spans="1:9" x14ac:dyDescent="0.3">
      <c r="A5097">
        <v>5098</v>
      </c>
      <c r="B5097">
        <v>25</v>
      </c>
      <c r="C5097" t="s">
        <v>13</v>
      </c>
      <c r="D5097" t="s">
        <v>9</v>
      </c>
      <c r="E5097" t="s">
        <v>42</v>
      </c>
      <c r="F5097">
        <v>3</v>
      </c>
      <c r="G5097" s="1">
        <v>65000</v>
      </c>
      <c r="H5097" t="s">
        <v>32</v>
      </c>
      <c r="I5097" t="s">
        <v>23</v>
      </c>
    </row>
    <row r="5098" spans="1:9" x14ac:dyDescent="0.3">
      <c r="A5098">
        <v>5099</v>
      </c>
      <c r="B5098">
        <v>30</v>
      </c>
      <c r="C5098" t="s">
        <v>8</v>
      </c>
      <c r="D5098" t="s">
        <v>14</v>
      </c>
      <c r="E5098" t="s">
        <v>51</v>
      </c>
      <c r="F5098">
        <v>7</v>
      </c>
      <c r="G5098" s="1">
        <v>120000</v>
      </c>
      <c r="H5098" t="s">
        <v>16</v>
      </c>
      <c r="I5098" t="s">
        <v>12</v>
      </c>
    </row>
    <row r="5099" spans="1:9" x14ac:dyDescent="0.3">
      <c r="A5099">
        <v>5100</v>
      </c>
      <c r="B5099">
        <v>28</v>
      </c>
      <c r="C5099" t="s">
        <v>13</v>
      </c>
      <c r="D5099" t="s">
        <v>18</v>
      </c>
      <c r="E5099" t="s">
        <v>74</v>
      </c>
      <c r="F5099">
        <v>6</v>
      </c>
      <c r="G5099" s="1">
        <v>105000</v>
      </c>
      <c r="H5099" t="s">
        <v>32</v>
      </c>
      <c r="I5099" t="s">
        <v>23</v>
      </c>
    </row>
    <row r="5100" spans="1:9" x14ac:dyDescent="0.3">
      <c r="A5100">
        <v>5101</v>
      </c>
      <c r="B5100">
        <v>26</v>
      </c>
      <c r="C5100" t="s">
        <v>8</v>
      </c>
      <c r="D5100" t="s">
        <v>9</v>
      </c>
      <c r="E5100" t="s">
        <v>141</v>
      </c>
      <c r="F5100">
        <v>5</v>
      </c>
      <c r="G5100" s="1">
        <v>85000</v>
      </c>
      <c r="H5100" t="s">
        <v>16</v>
      </c>
      <c r="I5100" t="s">
        <v>17</v>
      </c>
    </row>
    <row r="5101" spans="1:9" x14ac:dyDescent="0.3">
      <c r="A5101">
        <v>5102</v>
      </c>
      <c r="B5101">
        <v>28</v>
      </c>
      <c r="C5101" t="s">
        <v>13</v>
      </c>
      <c r="D5101" t="s">
        <v>14</v>
      </c>
      <c r="E5101" t="s">
        <v>42</v>
      </c>
      <c r="F5101">
        <v>7</v>
      </c>
      <c r="G5101" s="1">
        <v>110000</v>
      </c>
      <c r="H5101" t="s">
        <v>27</v>
      </c>
      <c r="I5101" t="s">
        <v>28</v>
      </c>
    </row>
    <row r="5102" spans="1:9" x14ac:dyDescent="0.3">
      <c r="A5102">
        <v>5103</v>
      </c>
      <c r="B5102">
        <v>34</v>
      </c>
      <c r="C5102" t="s">
        <v>8</v>
      </c>
      <c r="D5102" t="s">
        <v>18</v>
      </c>
      <c r="E5102" t="s">
        <v>74</v>
      </c>
      <c r="F5102">
        <v>12</v>
      </c>
      <c r="G5102" s="1">
        <v>170000</v>
      </c>
      <c r="H5102" t="s">
        <v>20</v>
      </c>
      <c r="I5102" t="s">
        <v>56</v>
      </c>
    </row>
    <row r="5103" spans="1:9" x14ac:dyDescent="0.3">
      <c r="A5103">
        <v>5104</v>
      </c>
      <c r="B5103">
        <v>31</v>
      </c>
      <c r="C5103" t="s">
        <v>8</v>
      </c>
      <c r="D5103" t="s">
        <v>9</v>
      </c>
      <c r="E5103" t="s">
        <v>46</v>
      </c>
      <c r="F5103">
        <v>9</v>
      </c>
      <c r="G5103" s="1">
        <v>140000</v>
      </c>
      <c r="H5103" t="s">
        <v>27</v>
      </c>
      <c r="I5103" t="s">
        <v>28</v>
      </c>
    </row>
    <row r="5104" spans="1:9" x14ac:dyDescent="0.3">
      <c r="A5104">
        <v>5105</v>
      </c>
      <c r="B5104">
        <v>24</v>
      </c>
      <c r="C5104" t="s">
        <v>13</v>
      </c>
      <c r="D5104" t="s">
        <v>210</v>
      </c>
      <c r="E5104" t="s">
        <v>21</v>
      </c>
      <c r="F5104">
        <v>1</v>
      </c>
      <c r="G5104" s="1">
        <v>30000</v>
      </c>
      <c r="H5104" t="s">
        <v>11</v>
      </c>
      <c r="I5104" t="s">
        <v>44</v>
      </c>
    </row>
    <row r="5105" spans="1:9" x14ac:dyDescent="0.3">
      <c r="A5105">
        <v>5106</v>
      </c>
      <c r="B5105">
        <v>29</v>
      </c>
      <c r="C5105" t="s">
        <v>8</v>
      </c>
      <c r="D5105" t="s">
        <v>9</v>
      </c>
      <c r="E5105" t="s">
        <v>86</v>
      </c>
      <c r="F5105">
        <v>6</v>
      </c>
      <c r="G5105" s="1">
        <v>95000</v>
      </c>
      <c r="H5105" t="s">
        <v>32</v>
      </c>
      <c r="I5105" t="s">
        <v>23</v>
      </c>
    </row>
    <row r="5106" spans="1:9" x14ac:dyDescent="0.3">
      <c r="A5106">
        <v>5107</v>
      </c>
      <c r="B5106">
        <v>27</v>
      </c>
      <c r="C5106" t="s">
        <v>13</v>
      </c>
      <c r="D5106" t="s">
        <v>14</v>
      </c>
      <c r="E5106" t="s">
        <v>97</v>
      </c>
      <c r="F5106">
        <v>4</v>
      </c>
      <c r="G5106" s="1">
        <v>80000</v>
      </c>
      <c r="H5106" t="s">
        <v>32</v>
      </c>
      <c r="I5106" t="s">
        <v>23</v>
      </c>
    </row>
    <row r="5107" spans="1:9" x14ac:dyDescent="0.3">
      <c r="A5107">
        <v>5108</v>
      </c>
      <c r="B5107">
        <v>33</v>
      </c>
      <c r="C5107" t="s">
        <v>8</v>
      </c>
      <c r="D5107" t="s">
        <v>18</v>
      </c>
      <c r="E5107" t="s">
        <v>46</v>
      </c>
      <c r="F5107">
        <v>10</v>
      </c>
      <c r="G5107" s="1">
        <v>155000</v>
      </c>
      <c r="H5107" t="s">
        <v>32</v>
      </c>
      <c r="I5107" t="s">
        <v>12</v>
      </c>
    </row>
    <row r="5108" spans="1:9" x14ac:dyDescent="0.3">
      <c r="A5108">
        <v>5109</v>
      </c>
      <c r="B5108">
        <v>21</v>
      </c>
      <c r="C5108" t="s">
        <v>13</v>
      </c>
      <c r="D5108" t="s">
        <v>210</v>
      </c>
      <c r="E5108" t="s">
        <v>138</v>
      </c>
      <c r="F5108">
        <v>0</v>
      </c>
      <c r="G5108" s="1">
        <v>25000</v>
      </c>
      <c r="H5108" t="s">
        <v>32</v>
      </c>
      <c r="I5108" t="s">
        <v>33</v>
      </c>
    </row>
    <row r="5109" spans="1:9" x14ac:dyDescent="0.3">
      <c r="A5109">
        <v>5110</v>
      </c>
      <c r="B5109">
        <v>36</v>
      </c>
      <c r="C5109" t="s">
        <v>8</v>
      </c>
      <c r="D5109" t="s">
        <v>9</v>
      </c>
      <c r="E5109" t="s">
        <v>26</v>
      </c>
      <c r="F5109">
        <v>11</v>
      </c>
      <c r="G5109" s="1">
        <v>160000</v>
      </c>
      <c r="H5109" t="s">
        <v>20</v>
      </c>
      <c r="I5109" t="s">
        <v>56</v>
      </c>
    </row>
    <row r="5110" spans="1:9" x14ac:dyDescent="0.3">
      <c r="A5110">
        <v>5111</v>
      </c>
      <c r="B5110">
        <v>25</v>
      </c>
      <c r="C5110" t="s">
        <v>13</v>
      </c>
      <c r="D5110" t="s">
        <v>9</v>
      </c>
      <c r="E5110" t="s">
        <v>42</v>
      </c>
      <c r="F5110">
        <v>3</v>
      </c>
      <c r="G5110" s="1">
        <v>65000</v>
      </c>
      <c r="H5110" t="s">
        <v>11</v>
      </c>
      <c r="I5110" t="s">
        <v>35</v>
      </c>
    </row>
    <row r="5111" spans="1:9" x14ac:dyDescent="0.3">
      <c r="A5111">
        <v>5112</v>
      </c>
      <c r="B5111">
        <v>30</v>
      </c>
      <c r="C5111" t="s">
        <v>8</v>
      </c>
      <c r="D5111" t="s">
        <v>14</v>
      </c>
      <c r="E5111" t="s">
        <v>51</v>
      </c>
      <c r="F5111">
        <v>7</v>
      </c>
      <c r="G5111" s="1">
        <v>120000</v>
      </c>
      <c r="H5111" t="s">
        <v>27</v>
      </c>
      <c r="I5111" t="s">
        <v>28</v>
      </c>
    </row>
    <row r="5112" spans="1:9" x14ac:dyDescent="0.3">
      <c r="A5112">
        <v>5113</v>
      </c>
      <c r="B5112">
        <v>28</v>
      </c>
      <c r="C5112" t="s">
        <v>13</v>
      </c>
      <c r="D5112" t="s">
        <v>18</v>
      </c>
      <c r="E5112" t="s">
        <v>74</v>
      </c>
      <c r="F5112">
        <v>6</v>
      </c>
      <c r="G5112" s="1">
        <v>105000</v>
      </c>
      <c r="H5112" t="s">
        <v>16</v>
      </c>
      <c r="I5112" t="s">
        <v>17</v>
      </c>
    </row>
    <row r="5113" spans="1:9" x14ac:dyDescent="0.3">
      <c r="A5113">
        <v>5114</v>
      </c>
      <c r="B5113">
        <v>26</v>
      </c>
      <c r="C5113" t="s">
        <v>8</v>
      </c>
      <c r="D5113" t="s">
        <v>9</v>
      </c>
      <c r="E5113" t="s">
        <v>141</v>
      </c>
      <c r="F5113">
        <v>5</v>
      </c>
      <c r="G5113" s="1">
        <v>85000</v>
      </c>
      <c r="H5113" t="s">
        <v>16</v>
      </c>
      <c r="I5113" t="s">
        <v>39</v>
      </c>
    </row>
    <row r="5114" spans="1:9" x14ac:dyDescent="0.3">
      <c r="A5114">
        <v>5115</v>
      </c>
      <c r="B5114">
        <v>28</v>
      </c>
      <c r="C5114" t="s">
        <v>13</v>
      </c>
      <c r="D5114" t="s">
        <v>14</v>
      </c>
      <c r="E5114" t="s">
        <v>42</v>
      </c>
      <c r="F5114">
        <v>7</v>
      </c>
      <c r="G5114" s="1">
        <v>110000</v>
      </c>
      <c r="H5114" t="s">
        <v>11</v>
      </c>
      <c r="I5114" t="s">
        <v>44</v>
      </c>
    </row>
    <row r="5115" spans="1:9" x14ac:dyDescent="0.3">
      <c r="A5115">
        <v>5116</v>
      </c>
      <c r="B5115">
        <v>34</v>
      </c>
      <c r="C5115" t="s">
        <v>8</v>
      </c>
      <c r="D5115" t="s">
        <v>18</v>
      </c>
      <c r="E5115" t="s">
        <v>74</v>
      </c>
      <c r="F5115">
        <v>12</v>
      </c>
      <c r="G5115" s="1">
        <v>170000</v>
      </c>
      <c r="H5115" t="s">
        <v>32</v>
      </c>
      <c r="I5115" t="s">
        <v>23</v>
      </c>
    </row>
    <row r="5116" spans="1:9" x14ac:dyDescent="0.3">
      <c r="A5116">
        <v>5117</v>
      </c>
      <c r="B5116">
        <v>31</v>
      </c>
      <c r="C5116" t="s">
        <v>8</v>
      </c>
      <c r="D5116" t="s">
        <v>9</v>
      </c>
      <c r="E5116" t="s">
        <v>46</v>
      </c>
      <c r="F5116">
        <v>9</v>
      </c>
      <c r="G5116" s="1">
        <v>140000</v>
      </c>
      <c r="H5116" t="s">
        <v>27</v>
      </c>
      <c r="I5116" t="s">
        <v>30</v>
      </c>
    </row>
    <row r="5117" spans="1:9" x14ac:dyDescent="0.3">
      <c r="A5117">
        <v>5118</v>
      </c>
      <c r="B5117">
        <v>24</v>
      </c>
      <c r="C5117" t="s">
        <v>13</v>
      </c>
      <c r="D5117" t="s">
        <v>210</v>
      </c>
      <c r="E5117" t="s">
        <v>21</v>
      </c>
      <c r="F5117">
        <v>1</v>
      </c>
      <c r="G5117" s="1">
        <v>30000</v>
      </c>
      <c r="H5117" t="s">
        <v>32</v>
      </c>
      <c r="I5117" t="s">
        <v>12</v>
      </c>
    </row>
    <row r="5118" spans="1:9" x14ac:dyDescent="0.3">
      <c r="A5118">
        <v>5119</v>
      </c>
      <c r="B5118">
        <v>29</v>
      </c>
      <c r="C5118" t="s">
        <v>8</v>
      </c>
      <c r="D5118" t="s">
        <v>9</v>
      </c>
      <c r="E5118" t="s">
        <v>86</v>
      </c>
      <c r="F5118">
        <v>6</v>
      </c>
      <c r="G5118" s="1">
        <v>95000</v>
      </c>
      <c r="H5118" t="s">
        <v>32</v>
      </c>
      <c r="I5118" t="s">
        <v>33</v>
      </c>
    </row>
    <row r="5119" spans="1:9" x14ac:dyDescent="0.3">
      <c r="A5119">
        <v>5120</v>
      </c>
      <c r="B5119">
        <v>27</v>
      </c>
      <c r="C5119" t="s">
        <v>13</v>
      </c>
      <c r="D5119" t="s">
        <v>14</v>
      </c>
      <c r="E5119" t="s">
        <v>97</v>
      </c>
      <c r="F5119">
        <v>4</v>
      </c>
      <c r="G5119" s="1">
        <v>80000</v>
      </c>
      <c r="H5119" t="s">
        <v>32</v>
      </c>
      <c r="I5119" t="s">
        <v>12</v>
      </c>
    </row>
    <row r="5120" spans="1:9" x14ac:dyDescent="0.3">
      <c r="A5120">
        <v>5121</v>
      </c>
      <c r="B5120">
        <v>33</v>
      </c>
      <c r="C5120" t="s">
        <v>8</v>
      </c>
      <c r="D5120" t="s">
        <v>18</v>
      </c>
      <c r="E5120" t="s">
        <v>46</v>
      </c>
      <c r="F5120">
        <v>10</v>
      </c>
      <c r="G5120" s="1">
        <v>155000</v>
      </c>
      <c r="H5120" t="s">
        <v>16</v>
      </c>
      <c r="I5120" t="s">
        <v>39</v>
      </c>
    </row>
    <row r="5121" spans="1:9" x14ac:dyDescent="0.3">
      <c r="A5121">
        <v>5122</v>
      </c>
      <c r="B5121">
        <v>21</v>
      </c>
      <c r="C5121" t="s">
        <v>13</v>
      </c>
      <c r="D5121" t="s">
        <v>210</v>
      </c>
      <c r="E5121" t="s">
        <v>138</v>
      </c>
      <c r="F5121">
        <v>0</v>
      </c>
      <c r="G5121" s="1">
        <v>25000</v>
      </c>
      <c r="H5121" t="s">
        <v>27</v>
      </c>
      <c r="I5121" t="s">
        <v>30</v>
      </c>
    </row>
    <row r="5122" spans="1:9" x14ac:dyDescent="0.3">
      <c r="A5122">
        <v>5123</v>
      </c>
      <c r="B5122">
        <v>36</v>
      </c>
      <c r="C5122" t="s">
        <v>8</v>
      </c>
      <c r="D5122" t="s">
        <v>9</v>
      </c>
      <c r="E5122" t="s">
        <v>26</v>
      </c>
      <c r="F5122">
        <v>11</v>
      </c>
      <c r="G5122" s="1">
        <v>160000</v>
      </c>
      <c r="H5122" t="s">
        <v>16</v>
      </c>
      <c r="I5122" t="s">
        <v>23</v>
      </c>
    </row>
    <row r="5123" spans="1:9" x14ac:dyDescent="0.3">
      <c r="A5123">
        <v>5124</v>
      </c>
      <c r="B5123">
        <v>23</v>
      </c>
      <c r="C5123" t="s">
        <v>8</v>
      </c>
      <c r="D5123" t="s">
        <v>9</v>
      </c>
      <c r="E5123" t="s">
        <v>10</v>
      </c>
      <c r="F5123">
        <v>1</v>
      </c>
      <c r="G5123" s="1">
        <v>60000</v>
      </c>
      <c r="H5123" t="s">
        <v>27</v>
      </c>
      <c r="I5123" t="s">
        <v>12</v>
      </c>
    </row>
    <row r="5124" spans="1:9" x14ac:dyDescent="0.3">
      <c r="A5124">
        <v>5125</v>
      </c>
      <c r="B5124">
        <v>39</v>
      </c>
      <c r="C5124" t="s">
        <v>13</v>
      </c>
      <c r="D5124" t="s">
        <v>14</v>
      </c>
      <c r="E5124" t="s">
        <v>42</v>
      </c>
      <c r="F5124">
        <v>12</v>
      </c>
      <c r="G5124" s="1">
        <v>150000</v>
      </c>
      <c r="H5124" t="s">
        <v>20</v>
      </c>
      <c r="I5124" t="s">
        <v>23</v>
      </c>
    </row>
    <row r="5125" spans="1:9" x14ac:dyDescent="0.3">
      <c r="A5125">
        <v>5126</v>
      </c>
      <c r="B5125">
        <v>28</v>
      </c>
      <c r="C5125" t="s">
        <v>8</v>
      </c>
      <c r="D5125" t="s">
        <v>9</v>
      </c>
      <c r="E5125" t="s">
        <v>37</v>
      </c>
      <c r="F5125">
        <v>4</v>
      </c>
      <c r="G5125" s="1">
        <v>80000</v>
      </c>
      <c r="H5125" t="s">
        <v>20</v>
      </c>
      <c r="I5125" t="s">
        <v>12</v>
      </c>
    </row>
    <row r="5126" spans="1:9" x14ac:dyDescent="0.3">
      <c r="A5126">
        <v>5127</v>
      </c>
      <c r="B5126">
        <v>31</v>
      </c>
      <c r="C5126" t="s">
        <v>13</v>
      </c>
      <c r="D5126" t="s">
        <v>18</v>
      </c>
      <c r="E5126" t="s">
        <v>109</v>
      </c>
      <c r="F5126">
        <v>8</v>
      </c>
      <c r="G5126" s="1">
        <v>120000</v>
      </c>
      <c r="H5126" t="s">
        <v>20</v>
      </c>
      <c r="I5126" t="s">
        <v>12</v>
      </c>
    </row>
    <row r="5127" spans="1:9" x14ac:dyDescent="0.3">
      <c r="A5127">
        <v>5128</v>
      </c>
      <c r="B5127">
        <v>35</v>
      </c>
      <c r="C5127" t="s">
        <v>8</v>
      </c>
      <c r="D5127" t="s">
        <v>9</v>
      </c>
      <c r="E5127" t="s">
        <v>38</v>
      </c>
      <c r="F5127">
        <v>10</v>
      </c>
      <c r="G5127" s="1">
        <v>130000</v>
      </c>
      <c r="H5127" t="s">
        <v>20</v>
      </c>
      <c r="I5127" t="s">
        <v>56</v>
      </c>
    </row>
    <row r="5128" spans="1:9" x14ac:dyDescent="0.3">
      <c r="A5128">
        <v>5129</v>
      </c>
      <c r="B5128">
        <v>27</v>
      </c>
      <c r="C5128" t="s">
        <v>13</v>
      </c>
      <c r="D5128" t="s">
        <v>9</v>
      </c>
      <c r="E5128" t="s">
        <v>80</v>
      </c>
      <c r="F5128">
        <v>2</v>
      </c>
      <c r="G5128" s="1">
        <v>50000</v>
      </c>
      <c r="H5128" t="s">
        <v>16</v>
      </c>
      <c r="I5128" t="s">
        <v>17</v>
      </c>
    </row>
    <row r="5129" spans="1:9" x14ac:dyDescent="0.3">
      <c r="A5129">
        <v>5130</v>
      </c>
      <c r="B5129">
        <v>42</v>
      </c>
      <c r="C5129" t="s">
        <v>8</v>
      </c>
      <c r="D5129" t="s">
        <v>14</v>
      </c>
      <c r="E5129" t="s">
        <v>95</v>
      </c>
      <c r="F5129">
        <v>18</v>
      </c>
      <c r="G5129" s="1">
        <v>180000</v>
      </c>
      <c r="H5129" t="s">
        <v>27</v>
      </c>
      <c r="I5129" t="s">
        <v>28</v>
      </c>
    </row>
    <row r="5130" spans="1:9" x14ac:dyDescent="0.3">
      <c r="A5130">
        <v>5131</v>
      </c>
      <c r="B5130">
        <v>29</v>
      </c>
      <c r="C5130" t="s">
        <v>13</v>
      </c>
      <c r="D5130" t="s">
        <v>9</v>
      </c>
      <c r="E5130" t="s">
        <v>216</v>
      </c>
      <c r="F5130">
        <v>3</v>
      </c>
      <c r="G5130" s="1">
        <v>60000</v>
      </c>
      <c r="H5130" t="s">
        <v>20</v>
      </c>
      <c r="I5130" t="s">
        <v>23</v>
      </c>
    </row>
    <row r="5131" spans="1:9" x14ac:dyDescent="0.3">
      <c r="A5131">
        <v>5132</v>
      </c>
      <c r="B5131">
        <v>33</v>
      </c>
      <c r="C5131" t="s">
        <v>8</v>
      </c>
      <c r="D5131" t="s">
        <v>9</v>
      </c>
      <c r="E5131" t="s">
        <v>42</v>
      </c>
      <c r="F5131">
        <v>7</v>
      </c>
      <c r="G5131" s="1">
        <v>110000</v>
      </c>
      <c r="H5131" t="s">
        <v>32</v>
      </c>
      <c r="I5131" t="s">
        <v>23</v>
      </c>
    </row>
    <row r="5132" spans="1:9" x14ac:dyDescent="0.3">
      <c r="A5132">
        <v>5133</v>
      </c>
      <c r="B5132">
        <v>24</v>
      </c>
      <c r="C5132" t="s">
        <v>13</v>
      </c>
      <c r="D5132" t="s">
        <v>210</v>
      </c>
      <c r="E5132" t="s">
        <v>21</v>
      </c>
      <c r="F5132">
        <v>0</v>
      </c>
      <c r="G5132" s="1">
        <v>25000</v>
      </c>
      <c r="H5132" t="s">
        <v>11</v>
      </c>
      <c r="I5132" t="s">
        <v>12</v>
      </c>
    </row>
    <row r="5133" spans="1:9" x14ac:dyDescent="0.3">
      <c r="A5133">
        <v>5134</v>
      </c>
      <c r="B5133">
        <v>30</v>
      </c>
      <c r="C5133" t="s">
        <v>8</v>
      </c>
      <c r="D5133" t="s">
        <v>14</v>
      </c>
      <c r="E5133" t="s">
        <v>37</v>
      </c>
      <c r="F5133">
        <v>6</v>
      </c>
      <c r="G5133" s="1">
        <v>100000</v>
      </c>
      <c r="H5133" t="s">
        <v>11</v>
      </c>
      <c r="I5133" t="s">
        <v>12</v>
      </c>
    </row>
    <row r="5134" spans="1:9" x14ac:dyDescent="0.3">
      <c r="A5134">
        <v>5135</v>
      </c>
      <c r="B5134">
        <v>26</v>
      </c>
      <c r="C5134" t="s">
        <v>13</v>
      </c>
      <c r="D5134" t="s">
        <v>9</v>
      </c>
      <c r="E5134" t="s">
        <v>82</v>
      </c>
      <c r="F5134">
        <v>3</v>
      </c>
      <c r="G5134" s="1">
        <v>55000</v>
      </c>
      <c r="H5134" t="s">
        <v>16</v>
      </c>
      <c r="I5134" t="s">
        <v>39</v>
      </c>
    </row>
    <row r="5135" spans="1:9" x14ac:dyDescent="0.3">
      <c r="A5135">
        <v>5136</v>
      </c>
      <c r="B5135">
        <v>32</v>
      </c>
      <c r="C5135" t="s">
        <v>8</v>
      </c>
      <c r="D5135" t="s">
        <v>18</v>
      </c>
      <c r="E5135" t="s">
        <v>60</v>
      </c>
      <c r="F5135">
        <v>9</v>
      </c>
      <c r="G5135" s="1">
        <v>140000</v>
      </c>
      <c r="H5135" t="s">
        <v>11</v>
      </c>
      <c r="I5135" t="s">
        <v>23</v>
      </c>
    </row>
    <row r="5136" spans="1:9" x14ac:dyDescent="0.3">
      <c r="A5136">
        <v>5137</v>
      </c>
      <c r="B5136">
        <v>22</v>
      </c>
      <c r="C5136" t="s">
        <v>13</v>
      </c>
      <c r="D5136" t="s">
        <v>210</v>
      </c>
      <c r="E5136" t="s">
        <v>217</v>
      </c>
      <c r="F5136">
        <v>0</v>
      </c>
      <c r="G5136" s="1">
        <v>25000</v>
      </c>
      <c r="H5136" t="s">
        <v>11</v>
      </c>
      <c r="I5136" t="s">
        <v>23</v>
      </c>
    </row>
    <row r="5137" spans="1:9" x14ac:dyDescent="0.3">
      <c r="A5137">
        <v>5138</v>
      </c>
      <c r="B5137">
        <v>37</v>
      </c>
      <c r="C5137" t="s">
        <v>8</v>
      </c>
      <c r="D5137" t="s">
        <v>9</v>
      </c>
      <c r="E5137" t="s">
        <v>25</v>
      </c>
      <c r="F5137">
        <v>12</v>
      </c>
      <c r="G5137" s="1">
        <v>150000</v>
      </c>
      <c r="H5137" t="s">
        <v>11</v>
      </c>
      <c r="I5137" t="s">
        <v>35</v>
      </c>
    </row>
    <row r="5138" spans="1:9" x14ac:dyDescent="0.3">
      <c r="A5138">
        <v>5139</v>
      </c>
      <c r="B5138">
        <v>38</v>
      </c>
      <c r="C5138" t="s">
        <v>13</v>
      </c>
      <c r="D5138" t="s">
        <v>14</v>
      </c>
      <c r="E5138" t="s">
        <v>218</v>
      </c>
      <c r="F5138">
        <v>14</v>
      </c>
      <c r="G5138" s="1">
        <v>170000</v>
      </c>
      <c r="H5138" t="s">
        <v>32</v>
      </c>
      <c r="I5138" t="s">
        <v>12</v>
      </c>
    </row>
    <row r="5139" spans="1:9" x14ac:dyDescent="0.3">
      <c r="A5139">
        <v>5140</v>
      </c>
      <c r="B5139">
        <v>25</v>
      </c>
      <c r="C5139" t="s">
        <v>8</v>
      </c>
      <c r="D5139" t="s">
        <v>9</v>
      </c>
      <c r="E5139" t="s">
        <v>156</v>
      </c>
      <c r="F5139">
        <v>1</v>
      </c>
      <c r="G5139" s="1">
        <v>55000</v>
      </c>
      <c r="H5139" t="s">
        <v>32</v>
      </c>
      <c r="I5139" t="s">
        <v>23</v>
      </c>
    </row>
    <row r="5140" spans="1:9" x14ac:dyDescent="0.3">
      <c r="A5140">
        <v>5141</v>
      </c>
      <c r="B5140">
        <v>29</v>
      </c>
      <c r="C5140" t="s">
        <v>13</v>
      </c>
      <c r="D5140" t="s">
        <v>9</v>
      </c>
      <c r="E5140" t="s">
        <v>29</v>
      </c>
      <c r="F5140">
        <v>4</v>
      </c>
      <c r="G5140" s="1">
        <v>65000</v>
      </c>
      <c r="H5140" t="s">
        <v>27</v>
      </c>
      <c r="I5140" t="s">
        <v>28</v>
      </c>
    </row>
    <row r="5141" spans="1:9" x14ac:dyDescent="0.3">
      <c r="A5141">
        <v>5142</v>
      </c>
      <c r="B5141">
        <v>27</v>
      </c>
      <c r="C5141" t="s">
        <v>8</v>
      </c>
      <c r="D5141" t="s">
        <v>9</v>
      </c>
      <c r="E5141" t="s">
        <v>57</v>
      </c>
      <c r="F5141">
        <v>3</v>
      </c>
      <c r="G5141" s="1">
        <v>60000</v>
      </c>
      <c r="H5141" t="s">
        <v>16</v>
      </c>
      <c r="I5141" t="s">
        <v>39</v>
      </c>
    </row>
    <row r="5142" spans="1:9" x14ac:dyDescent="0.3">
      <c r="A5142">
        <v>5143</v>
      </c>
      <c r="B5142">
        <v>34</v>
      </c>
      <c r="C5142" t="s">
        <v>13</v>
      </c>
      <c r="D5142" t="s">
        <v>18</v>
      </c>
      <c r="E5142" t="s">
        <v>92</v>
      </c>
      <c r="F5142">
        <v>10</v>
      </c>
      <c r="G5142" s="1">
        <v>150000</v>
      </c>
      <c r="H5142" t="s">
        <v>32</v>
      </c>
      <c r="I5142" t="s">
        <v>23</v>
      </c>
    </row>
    <row r="5143" spans="1:9" x14ac:dyDescent="0.3">
      <c r="A5143">
        <v>5144</v>
      </c>
      <c r="B5143">
        <v>26</v>
      </c>
      <c r="C5143" t="s">
        <v>8</v>
      </c>
      <c r="D5143" t="s">
        <v>9</v>
      </c>
      <c r="E5143" t="s">
        <v>24</v>
      </c>
      <c r="F5143">
        <v>2</v>
      </c>
      <c r="G5143" s="1">
        <v>50000</v>
      </c>
      <c r="H5143" t="s">
        <v>32</v>
      </c>
      <c r="I5143" t="s">
        <v>12</v>
      </c>
    </row>
    <row r="5144" spans="1:9" x14ac:dyDescent="0.3">
      <c r="A5144">
        <v>5145</v>
      </c>
      <c r="B5144">
        <v>31</v>
      </c>
      <c r="C5144" t="s">
        <v>13</v>
      </c>
      <c r="D5144" t="s">
        <v>14</v>
      </c>
      <c r="E5144" t="s">
        <v>51</v>
      </c>
      <c r="F5144">
        <v>7</v>
      </c>
      <c r="G5144" s="1">
        <v>120000</v>
      </c>
      <c r="H5144" t="s">
        <v>11</v>
      </c>
      <c r="I5144" t="s">
        <v>44</v>
      </c>
    </row>
    <row r="5145" spans="1:9" x14ac:dyDescent="0.3">
      <c r="A5145">
        <v>5146</v>
      </c>
      <c r="B5145">
        <v>25</v>
      </c>
      <c r="C5145" t="s">
        <v>8</v>
      </c>
      <c r="D5145" t="s">
        <v>9</v>
      </c>
      <c r="E5145" t="s">
        <v>156</v>
      </c>
      <c r="F5145">
        <v>1</v>
      </c>
      <c r="G5145" s="1">
        <v>55000</v>
      </c>
      <c r="H5145" t="s">
        <v>27</v>
      </c>
      <c r="I5145" t="s">
        <v>12</v>
      </c>
    </row>
    <row r="5146" spans="1:9" x14ac:dyDescent="0.3">
      <c r="A5146">
        <v>5147</v>
      </c>
      <c r="B5146">
        <v>29</v>
      </c>
      <c r="C5146" t="s">
        <v>13</v>
      </c>
      <c r="D5146" t="s">
        <v>9</v>
      </c>
      <c r="E5146" t="s">
        <v>29</v>
      </c>
      <c r="F5146">
        <v>4</v>
      </c>
      <c r="G5146" s="1">
        <v>65000</v>
      </c>
      <c r="H5146" t="s">
        <v>27</v>
      </c>
      <c r="I5146" t="s">
        <v>30</v>
      </c>
    </row>
    <row r="5147" spans="1:9" x14ac:dyDescent="0.3">
      <c r="A5147">
        <v>5148</v>
      </c>
      <c r="B5147">
        <v>27</v>
      </c>
      <c r="C5147" t="s">
        <v>8</v>
      </c>
      <c r="D5147" t="s">
        <v>9</v>
      </c>
      <c r="E5147" t="s">
        <v>57</v>
      </c>
      <c r="F5147">
        <v>3</v>
      </c>
      <c r="G5147" s="1">
        <v>60000</v>
      </c>
      <c r="H5147" t="s">
        <v>20</v>
      </c>
      <c r="I5147" t="s">
        <v>56</v>
      </c>
    </row>
    <row r="5148" spans="1:9" x14ac:dyDescent="0.3">
      <c r="A5148">
        <v>5149</v>
      </c>
      <c r="B5148">
        <v>34</v>
      </c>
      <c r="C5148" t="s">
        <v>13</v>
      </c>
      <c r="D5148" t="s">
        <v>18</v>
      </c>
      <c r="E5148" t="s">
        <v>92</v>
      </c>
      <c r="F5148">
        <v>10</v>
      </c>
      <c r="G5148" s="1">
        <v>150000</v>
      </c>
      <c r="H5148" t="s">
        <v>16</v>
      </c>
      <c r="I5148" t="s">
        <v>23</v>
      </c>
    </row>
    <row r="5149" spans="1:9" x14ac:dyDescent="0.3">
      <c r="A5149">
        <v>5150</v>
      </c>
      <c r="B5149">
        <v>26</v>
      </c>
      <c r="C5149" t="s">
        <v>8</v>
      </c>
      <c r="D5149" t="s">
        <v>9</v>
      </c>
      <c r="E5149" t="s">
        <v>24</v>
      </c>
      <c r="F5149">
        <v>2</v>
      </c>
      <c r="G5149" s="1">
        <v>50000</v>
      </c>
      <c r="H5149" t="s">
        <v>27</v>
      </c>
      <c r="I5149" t="s">
        <v>12</v>
      </c>
    </row>
    <row r="5150" spans="1:9" x14ac:dyDescent="0.3">
      <c r="A5150">
        <v>5151</v>
      </c>
      <c r="B5150">
        <v>31</v>
      </c>
      <c r="C5150" t="s">
        <v>13</v>
      </c>
      <c r="D5150" t="s">
        <v>14</v>
      </c>
      <c r="E5150" t="s">
        <v>51</v>
      </c>
      <c r="F5150">
        <v>7</v>
      </c>
      <c r="G5150" s="1">
        <v>120000</v>
      </c>
      <c r="H5150" t="s">
        <v>32</v>
      </c>
      <c r="I5150" t="s">
        <v>33</v>
      </c>
    </row>
    <row r="5151" spans="1:9" x14ac:dyDescent="0.3">
      <c r="A5151">
        <v>5152</v>
      </c>
      <c r="B5151">
        <v>23</v>
      </c>
      <c r="C5151" t="s">
        <v>8</v>
      </c>
      <c r="D5151" t="s">
        <v>9</v>
      </c>
      <c r="E5151" t="s">
        <v>10</v>
      </c>
      <c r="F5151">
        <v>1</v>
      </c>
      <c r="G5151" s="1">
        <v>60000</v>
      </c>
      <c r="H5151" t="s">
        <v>32</v>
      </c>
      <c r="I5151" t="s">
        <v>23</v>
      </c>
    </row>
    <row r="5152" spans="1:9" x14ac:dyDescent="0.3">
      <c r="A5152">
        <v>5153</v>
      </c>
      <c r="B5152">
        <v>39</v>
      </c>
      <c r="C5152" t="s">
        <v>13</v>
      </c>
      <c r="D5152" t="s">
        <v>14</v>
      </c>
      <c r="E5152" t="s">
        <v>42</v>
      </c>
      <c r="F5152">
        <v>12</v>
      </c>
      <c r="G5152" s="1">
        <v>150000</v>
      </c>
      <c r="H5152" t="s">
        <v>32</v>
      </c>
      <c r="I5152" t="s">
        <v>33</v>
      </c>
    </row>
    <row r="5153" spans="1:9" x14ac:dyDescent="0.3">
      <c r="A5153">
        <v>5154</v>
      </c>
      <c r="B5153">
        <v>28</v>
      </c>
      <c r="C5153" t="s">
        <v>8</v>
      </c>
      <c r="D5153" t="s">
        <v>9</v>
      </c>
      <c r="E5153" t="s">
        <v>37</v>
      </c>
      <c r="F5153">
        <v>4</v>
      </c>
      <c r="G5153" s="1">
        <v>80000</v>
      </c>
      <c r="H5153" t="s">
        <v>27</v>
      </c>
      <c r="I5153" t="s">
        <v>12</v>
      </c>
    </row>
    <row r="5154" spans="1:9" x14ac:dyDescent="0.3">
      <c r="A5154">
        <v>5155</v>
      </c>
      <c r="B5154">
        <v>31</v>
      </c>
      <c r="C5154" t="s">
        <v>13</v>
      </c>
      <c r="D5154" t="s">
        <v>18</v>
      </c>
      <c r="E5154" t="s">
        <v>109</v>
      </c>
      <c r="F5154">
        <v>8</v>
      </c>
      <c r="G5154" s="1">
        <v>120000</v>
      </c>
      <c r="H5154" t="s">
        <v>20</v>
      </c>
      <c r="I5154" t="s">
        <v>56</v>
      </c>
    </row>
    <row r="5155" spans="1:9" x14ac:dyDescent="0.3">
      <c r="A5155">
        <v>5156</v>
      </c>
      <c r="B5155">
        <v>35</v>
      </c>
      <c r="C5155" t="s">
        <v>8</v>
      </c>
      <c r="D5155" t="s">
        <v>9</v>
      </c>
      <c r="E5155" t="s">
        <v>38</v>
      </c>
      <c r="F5155">
        <v>10</v>
      </c>
      <c r="G5155" s="1">
        <v>130000</v>
      </c>
      <c r="H5155" t="s">
        <v>11</v>
      </c>
      <c r="I5155" t="s">
        <v>23</v>
      </c>
    </row>
    <row r="5156" spans="1:9" x14ac:dyDescent="0.3">
      <c r="A5156">
        <v>5157</v>
      </c>
      <c r="B5156">
        <v>27</v>
      </c>
      <c r="C5156" t="s">
        <v>13</v>
      </c>
      <c r="D5156" t="s">
        <v>9</v>
      </c>
      <c r="E5156" t="s">
        <v>80</v>
      </c>
      <c r="F5156">
        <v>2</v>
      </c>
      <c r="G5156" s="1">
        <v>50000</v>
      </c>
      <c r="H5156" t="s">
        <v>11</v>
      </c>
      <c r="I5156" t="s">
        <v>23</v>
      </c>
    </row>
    <row r="5157" spans="1:9" x14ac:dyDescent="0.3">
      <c r="A5157">
        <v>5158</v>
      </c>
      <c r="B5157">
        <v>42</v>
      </c>
      <c r="C5157" t="s">
        <v>8</v>
      </c>
      <c r="D5157" t="s">
        <v>14</v>
      </c>
      <c r="E5157" t="s">
        <v>95</v>
      </c>
      <c r="F5157">
        <v>18</v>
      </c>
      <c r="G5157" s="1">
        <v>180000</v>
      </c>
      <c r="H5157" t="s">
        <v>11</v>
      </c>
      <c r="I5157" t="s">
        <v>23</v>
      </c>
    </row>
    <row r="5158" spans="1:9" x14ac:dyDescent="0.3">
      <c r="A5158">
        <v>5159</v>
      </c>
      <c r="B5158">
        <v>29</v>
      </c>
      <c r="C5158" t="s">
        <v>13</v>
      </c>
      <c r="D5158" t="s">
        <v>9</v>
      </c>
      <c r="E5158" t="s">
        <v>216</v>
      </c>
      <c r="F5158">
        <v>3</v>
      </c>
      <c r="G5158" s="1">
        <v>60000</v>
      </c>
      <c r="H5158" t="s">
        <v>16</v>
      </c>
      <c r="I5158" t="s">
        <v>17</v>
      </c>
    </row>
    <row r="5159" spans="1:9" x14ac:dyDescent="0.3">
      <c r="A5159">
        <v>5160</v>
      </c>
      <c r="B5159">
        <v>33</v>
      </c>
      <c r="C5159" t="s">
        <v>8</v>
      </c>
      <c r="D5159" t="s">
        <v>9</v>
      </c>
      <c r="E5159" t="s">
        <v>42</v>
      </c>
      <c r="F5159">
        <v>7</v>
      </c>
      <c r="G5159" s="1">
        <v>110000</v>
      </c>
      <c r="H5159" t="s">
        <v>20</v>
      </c>
      <c r="I5159" t="s">
        <v>23</v>
      </c>
    </row>
    <row r="5160" spans="1:9" x14ac:dyDescent="0.3">
      <c r="A5160">
        <v>5161</v>
      </c>
      <c r="B5160">
        <v>24</v>
      </c>
      <c r="C5160" t="s">
        <v>13</v>
      </c>
      <c r="D5160" t="s">
        <v>210</v>
      </c>
      <c r="E5160" t="s">
        <v>21</v>
      </c>
      <c r="F5160">
        <v>0</v>
      </c>
      <c r="G5160" s="1">
        <v>25000</v>
      </c>
      <c r="H5160" t="s">
        <v>20</v>
      </c>
      <c r="I5160" t="s">
        <v>56</v>
      </c>
    </row>
    <row r="5161" spans="1:9" x14ac:dyDescent="0.3">
      <c r="A5161">
        <v>5162</v>
      </c>
      <c r="B5161">
        <v>30</v>
      </c>
      <c r="C5161" t="s">
        <v>8</v>
      </c>
      <c r="D5161" t="s">
        <v>14</v>
      </c>
      <c r="E5161" t="s">
        <v>37</v>
      </c>
      <c r="F5161">
        <v>6</v>
      </c>
      <c r="G5161" s="1">
        <v>100000</v>
      </c>
      <c r="H5161" t="s">
        <v>27</v>
      </c>
      <c r="I5161" t="s">
        <v>12</v>
      </c>
    </row>
    <row r="5162" spans="1:9" x14ac:dyDescent="0.3">
      <c r="A5162">
        <v>5163</v>
      </c>
      <c r="B5162">
        <v>26</v>
      </c>
      <c r="C5162" t="s">
        <v>13</v>
      </c>
      <c r="D5162" t="s">
        <v>9</v>
      </c>
      <c r="E5162" t="s">
        <v>82</v>
      </c>
      <c r="F5162">
        <v>3</v>
      </c>
      <c r="G5162" s="1">
        <v>55000</v>
      </c>
      <c r="H5162" t="s">
        <v>16</v>
      </c>
      <c r="I5162" t="s">
        <v>39</v>
      </c>
    </row>
    <row r="5163" spans="1:9" x14ac:dyDescent="0.3">
      <c r="A5163">
        <v>5164</v>
      </c>
      <c r="B5163">
        <v>32</v>
      </c>
      <c r="C5163" t="s">
        <v>8</v>
      </c>
      <c r="D5163" t="s">
        <v>18</v>
      </c>
      <c r="E5163" t="s">
        <v>60</v>
      </c>
      <c r="F5163">
        <v>9</v>
      </c>
      <c r="G5163" s="1">
        <v>140000</v>
      </c>
      <c r="H5163" t="s">
        <v>16</v>
      </c>
      <c r="I5163" t="s">
        <v>23</v>
      </c>
    </row>
    <row r="5164" spans="1:9" x14ac:dyDescent="0.3">
      <c r="A5164">
        <v>5165</v>
      </c>
      <c r="B5164">
        <v>22</v>
      </c>
      <c r="C5164" t="s">
        <v>13</v>
      </c>
      <c r="D5164" t="s">
        <v>210</v>
      </c>
      <c r="E5164" t="s">
        <v>217</v>
      </c>
      <c r="F5164">
        <v>0</v>
      </c>
      <c r="G5164" s="1">
        <v>25000</v>
      </c>
      <c r="H5164" t="s">
        <v>11</v>
      </c>
      <c r="I5164" t="s">
        <v>12</v>
      </c>
    </row>
    <row r="5165" spans="1:9" x14ac:dyDescent="0.3">
      <c r="A5165">
        <v>5166</v>
      </c>
      <c r="B5165">
        <v>37</v>
      </c>
      <c r="C5165" t="s">
        <v>8</v>
      </c>
      <c r="D5165" t="s">
        <v>9</v>
      </c>
      <c r="E5165" t="s">
        <v>25</v>
      </c>
      <c r="F5165">
        <v>12</v>
      </c>
      <c r="G5165" s="1">
        <v>150000</v>
      </c>
      <c r="H5165" t="s">
        <v>20</v>
      </c>
      <c r="I5165" t="s">
        <v>23</v>
      </c>
    </row>
    <row r="5166" spans="1:9" x14ac:dyDescent="0.3">
      <c r="A5166">
        <v>5167</v>
      </c>
      <c r="B5166">
        <v>38</v>
      </c>
      <c r="C5166" t="s">
        <v>13</v>
      </c>
      <c r="D5166" t="s">
        <v>14</v>
      </c>
      <c r="E5166" t="s">
        <v>218</v>
      </c>
      <c r="F5166">
        <v>14</v>
      </c>
      <c r="G5166" s="1">
        <v>170000</v>
      </c>
      <c r="H5166" t="s">
        <v>20</v>
      </c>
      <c r="I5166" t="s">
        <v>56</v>
      </c>
    </row>
    <row r="5167" spans="1:9" x14ac:dyDescent="0.3">
      <c r="A5167">
        <v>5168</v>
      </c>
      <c r="B5167">
        <v>25</v>
      </c>
      <c r="C5167" t="s">
        <v>8</v>
      </c>
      <c r="D5167" t="s">
        <v>9</v>
      </c>
      <c r="E5167" t="s">
        <v>156</v>
      </c>
      <c r="F5167">
        <v>1</v>
      </c>
      <c r="G5167" s="1">
        <v>55000</v>
      </c>
      <c r="H5167" t="s">
        <v>11</v>
      </c>
      <c r="I5167" t="s">
        <v>44</v>
      </c>
    </row>
    <row r="5168" spans="1:9" x14ac:dyDescent="0.3">
      <c r="A5168">
        <v>5169</v>
      </c>
      <c r="B5168">
        <v>29</v>
      </c>
      <c r="C5168" t="s">
        <v>13</v>
      </c>
      <c r="D5168" t="s">
        <v>9</v>
      </c>
      <c r="E5168" t="s">
        <v>29</v>
      </c>
      <c r="F5168">
        <v>4</v>
      </c>
      <c r="G5168" s="1">
        <v>65000</v>
      </c>
      <c r="H5168" t="s">
        <v>20</v>
      </c>
      <c r="I5168" t="s">
        <v>56</v>
      </c>
    </row>
    <row r="5169" spans="1:9" x14ac:dyDescent="0.3">
      <c r="A5169">
        <v>5170</v>
      </c>
      <c r="B5169">
        <v>27</v>
      </c>
      <c r="C5169" t="s">
        <v>8</v>
      </c>
      <c r="D5169" t="s">
        <v>9</v>
      </c>
      <c r="E5169" t="s">
        <v>57</v>
      </c>
      <c r="F5169">
        <v>3</v>
      </c>
      <c r="G5169" s="1">
        <v>60000</v>
      </c>
      <c r="H5169" t="s">
        <v>27</v>
      </c>
      <c r="I5169" t="s">
        <v>28</v>
      </c>
    </row>
    <row r="5170" spans="1:9" x14ac:dyDescent="0.3">
      <c r="A5170">
        <v>5171</v>
      </c>
      <c r="B5170">
        <v>34</v>
      </c>
      <c r="C5170" t="s">
        <v>13</v>
      </c>
      <c r="D5170" t="s">
        <v>18</v>
      </c>
      <c r="E5170" t="s">
        <v>92</v>
      </c>
      <c r="F5170">
        <v>10</v>
      </c>
      <c r="G5170" s="1">
        <v>150000</v>
      </c>
      <c r="H5170" t="s">
        <v>27</v>
      </c>
      <c r="I5170" t="s">
        <v>12</v>
      </c>
    </row>
    <row r="5171" spans="1:9" x14ac:dyDescent="0.3">
      <c r="A5171">
        <v>5172</v>
      </c>
      <c r="B5171">
        <v>26</v>
      </c>
      <c r="C5171" t="s">
        <v>8</v>
      </c>
      <c r="D5171" t="s">
        <v>9</v>
      </c>
      <c r="E5171" t="s">
        <v>24</v>
      </c>
      <c r="F5171">
        <v>2</v>
      </c>
      <c r="G5171" s="1">
        <v>50000</v>
      </c>
      <c r="H5171" t="s">
        <v>32</v>
      </c>
      <c r="I5171" t="s">
        <v>33</v>
      </c>
    </row>
    <row r="5172" spans="1:9" x14ac:dyDescent="0.3">
      <c r="A5172">
        <v>5173</v>
      </c>
      <c r="B5172">
        <v>31</v>
      </c>
      <c r="C5172" t="s">
        <v>13</v>
      </c>
      <c r="D5172" t="s">
        <v>14</v>
      </c>
      <c r="E5172" t="s">
        <v>51</v>
      </c>
      <c r="F5172">
        <v>7</v>
      </c>
      <c r="G5172" s="1">
        <v>120000</v>
      </c>
      <c r="H5172" t="s">
        <v>20</v>
      </c>
      <c r="I5172" t="s">
        <v>23</v>
      </c>
    </row>
    <row r="5173" spans="1:9" x14ac:dyDescent="0.3">
      <c r="A5173">
        <v>5174</v>
      </c>
      <c r="B5173">
        <v>25</v>
      </c>
      <c r="C5173" t="s">
        <v>8</v>
      </c>
      <c r="D5173" t="s">
        <v>9</v>
      </c>
      <c r="E5173" t="s">
        <v>156</v>
      </c>
      <c r="F5173">
        <v>1</v>
      </c>
      <c r="G5173" s="1">
        <v>55000</v>
      </c>
      <c r="H5173" t="s">
        <v>32</v>
      </c>
      <c r="I5173" t="s">
        <v>33</v>
      </c>
    </row>
    <row r="5174" spans="1:9" x14ac:dyDescent="0.3">
      <c r="A5174">
        <v>5175</v>
      </c>
      <c r="B5174">
        <v>29</v>
      </c>
      <c r="C5174" t="s">
        <v>13</v>
      </c>
      <c r="D5174" t="s">
        <v>9</v>
      </c>
      <c r="E5174" t="s">
        <v>29</v>
      </c>
      <c r="F5174">
        <v>4</v>
      </c>
      <c r="G5174" s="1">
        <v>65000</v>
      </c>
      <c r="H5174" t="s">
        <v>32</v>
      </c>
      <c r="I5174" t="s">
        <v>12</v>
      </c>
    </row>
    <row r="5175" spans="1:9" x14ac:dyDescent="0.3">
      <c r="A5175">
        <v>5176</v>
      </c>
      <c r="B5175">
        <v>27</v>
      </c>
      <c r="C5175" t="s">
        <v>8</v>
      </c>
      <c r="D5175" t="s">
        <v>9</v>
      </c>
      <c r="E5175" t="s">
        <v>57</v>
      </c>
      <c r="F5175">
        <v>3</v>
      </c>
      <c r="G5175" s="1">
        <v>60000</v>
      </c>
      <c r="H5175" t="s">
        <v>16</v>
      </c>
      <c r="I5175" t="s">
        <v>39</v>
      </c>
    </row>
    <row r="5176" spans="1:9" x14ac:dyDescent="0.3">
      <c r="A5176">
        <v>5177</v>
      </c>
      <c r="B5176">
        <v>34</v>
      </c>
      <c r="C5176" t="s">
        <v>13</v>
      </c>
      <c r="D5176" t="s">
        <v>18</v>
      </c>
      <c r="E5176" t="s">
        <v>92</v>
      </c>
      <c r="F5176">
        <v>10</v>
      </c>
      <c r="G5176" s="1">
        <v>150000</v>
      </c>
      <c r="H5176" t="s">
        <v>16</v>
      </c>
      <c r="I5176" t="s">
        <v>23</v>
      </c>
    </row>
    <row r="5177" spans="1:9" x14ac:dyDescent="0.3">
      <c r="A5177">
        <v>5178</v>
      </c>
      <c r="B5177">
        <v>26</v>
      </c>
      <c r="C5177" t="s">
        <v>8</v>
      </c>
      <c r="D5177" t="s">
        <v>9</v>
      </c>
      <c r="E5177" t="s">
        <v>24</v>
      </c>
      <c r="F5177">
        <v>2</v>
      </c>
      <c r="G5177" s="1">
        <v>50000</v>
      </c>
      <c r="H5177" t="s">
        <v>11</v>
      </c>
      <c r="I5177" t="s">
        <v>12</v>
      </c>
    </row>
    <row r="5178" spans="1:9" x14ac:dyDescent="0.3">
      <c r="A5178">
        <v>5179</v>
      </c>
      <c r="B5178">
        <v>31</v>
      </c>
      <c r="C5178" t="s">
        <v>13</v>
      </c>
      <c r="D5178" t="s">
        <v>14</v>
      </c>
      <c r="E5178" t="s">
        <v>51</v>
      </c>
      <c r="F5178">
        <v>7</v>
      </c>
      <c r="G5178" s="1">
        <v>120000</v>
      </c>
      <c r="H5178" t="s">
        <v>32</v>
      </c>
      <c r="I5178" t="s">
        <v>12</v>
      </c>
    </row>
    <row r="5179" spans="1:9" x14ac:dyDescent="0.3">
      <c r="A5179">
        <v>5180</v>
      </c>
      <c r="B5179">
        <v>23</v>
      </c>
      <c r="C5179" t="s">
        <v>8</v>
      </c>
      <c r="D5179" t="s">
        <v>9</v>
      </c>
      <c r="E5179" t="s">
        <v>10</v>
      </c>
      <c r="F5179">
        <v>1</v>
      </c>
      <c r="G5179" s="1">
        <v>60000</v>
      </c>
      <c r="H5179" t="s">
        <v>32</v>
      </c>
      <c r="I5179" t="s">
        <v>33</v>
      </c>
    </row>
    <row r="5180" spans="1:9" x14ac:dyDescent="0.3">
      <c r="A5180">
        <v>5181</v>
      </c>
      <c r="B5180">
        <v>39</v>
      </c>
      <c r="C5180" t="s">
        <v>13</v>
      </c>
      <c r="D5180" t="s">
        <v>14</v>
      </c>
      <c r="E5180" t="s">
        <v>42</v>
      </c>
      <c r="F5180">
        <v>12</v>
      </c>
      <c r="G5180" s="1">
        <v>150000</v>
      </c>
      <c r="H5180" t="s">
        <v>27</v>
      </c>
      <c r="I5180" t="s">
        <v>30</v>
      </c>
    </row>
    <row r="5181" spans="1:9" x14ac:dyDescent="0.3">
      <c r="A5181">
        <v>5182</v>
      </c>
      <c r="B5181">
        <v>28</v>
      </c>
      <c r="C5181" t="s">
        <v>8</v>
      </c>
      <c r="D5181" t="s">
        <v>9</v>
      </c>
      <c r="E5181" t="s">
        <v>37</v>
      </c>
      <c r="F5181">
        <v>4</v>
      </c>
      <c r="G5181" s="1">
        <v>80000</v>
      </c>
      <c r="H5181" t="s">
        <v>27</v>
      </c>
      <c r="I5181" t="s">
        <v>28</v>
      </c>
    </row>
    <row r="5182" spans="1:9" x14ac:dyDescent="0.3">
      <c r="A5182">
        <v>5183</v>
      </c>
      <c r="B5182">
        <v>31</v>
      </c>
      <c r="C5182" t="s">
        <v>13</v>
      </c>
      <c r="D5182" t="s">
        <v>18</v>
      </c>
      <c r="E5182" t="s">
        <v>109</v>
      </c>
      <c r="F5182">
        <v>8</v>
      </c>
      <c r="G5182" s="1">
        <v>120000</v>
      </c>
      <c r="H5182" t="s">
        <v>27</v>
      </c>
      <c r="I5182" t="s">
        <v>12</v>
      </c>
    </row>
    <row r="5183" spans="1:9" x14ac:dyDescent="0.3">
      <c r="A5183">
        <v>5184</v>
      </c>
      <c r="B5183">
        <v>35</v>
      </c>
      <c r="C5183" t="s">
        <v>8</v>
      </c>
      <c r="D5183" t="s">
        <v>9</v>
      </c>
      <c r="E5183" t="s">
        <v>38</v>
      </c>
      <c r="F5183">
        <v>10</v>
      </c>
      <c r="G5183" s="1">
        <v>130000</v>
      </c>
      <c r="H5183" t="s">
        <v>16</v>
      </c>
      <c r="I5183" t="s">
        <v>12</v>
      </c>
    </row>
    <row r="5184" spans="1:9" x14ac:dyDescent="0.3">
      <c r="A5184">
        <v>5185</v>
      </c>
      <c r="B5184">
        <v>27</v>
      </c>
      <c r="C5184" t="s">
        <v>13</v>
      </c>
      <c r="D5184" t="s">
        <v>9</v>
      </c>
      <c r="E5184" t="s">
        <v>80</v>
      </c>
      <c r="F5184">
        <v>2</v>
      </c>
      <c r="G5184" s="1">
        <v>50000</v>
      </c>
      <c r="H5184" t="s">
        <v>27</v>
      </c>
      <c r="I5184" t="s">
        <v>28</v>
      </c>
    </row>
    <row r="5185" spans="1:9" x14ac:dyDescent="0.3">
      <c r="A5185">
        <v>5186</v>
      </c>
      <c r="B5185">
        <v>42</v>
      </c>
      <c r="C5185" t="s">
        <v>8</v>
      </c>
      <c r="D5185" t="s">
        <v>14</v>
      </c>
      <c r="E5185" t="s">
        <v>95</v>
      </c>
      <c r="F5185">
        <v>18</v>
      </c>
      <c r="G5185" s="1">
        <v>180000</v>
      </c>
      <c r="H5185" t="s">
        <v>20</v>
      </c>
      <c r="I5185" t="s">
        <v>23</v>
      </c>
    </row>
    <row r="5186" spans="1:9" x14ac:dyDescent="0.3">
      <c r="A5186">
        <v>5187</v>
      </c>
      <c r="B5186">
        <v>29</v>
      </c>
      <c r="C5186" t="s">
        <v>13</v>
      </c>
      <c r="D5186" t="s">
        <v>9</v>
      </c>
      <c r="E5186" t="s">
        <v>216</v>
      </c>
      <c r="F5186">
        <v>3</v>
      </c>
      <c r="G5186" s="1">
        <v>60000</v>
      </c>
      <c r="H5186" t="s">
        <v>20</v>
      </c>
      <c r="I5186" t="s">
        <v>23</v>
      </c>
    </row>
    <row r="5187" spans="1:9" x14ac:dyDescent="0.3">
      <c r="A5187">
        <v>5188</v>
      </c>
      <c r="B5187">
        <v>33</v>
      </c>
      <c r="C5187" t="s">
        <v>8</v>
      </c>
      <c r="D5187" t="s">
        <v>9</v>
      </c>
      <c r="E5187" t="s">
        <v>42</v>
      </c>
      <c r="F5187">
        <v>7</v>
      </c>
      <c r="G5187" s="1">
        <v>110000</v>
      </c>
      <c r="H5187" t="s">
        <v>20</v>
      </c>
      <c r="I5187" t="s">
        <v>56</v>
      </c>
    </row>
    <row r="5188" spans="1:9" x14ac:dyDescent="0.3">
      <c r="A5188">
        <v>5189</v>
      </c>
      <c r="B5188">
        <v>24</v>
      </c>
      <c r="C5188" t="s">
        <v>13</v>
      </c>
      <c r="D5188" t="s">
        <v>210</v>
      </c>
      <c r="E5188" t="s">
        <v>21</v>
      </c>
      <c r="F5188">
        <v>0</v>
      </c>
      <c r="G5188" s="1">
        <v>25000</v>
      </c>
      <c r="H5188" t="s">
        <v>16</v>
      </c>
      <c r="I5188" t="s">
        <v>17</v>
      </c>
    </row>
    <row r="5189" spans="1:9" x14ac:dyDescent="0.3">
      <c r="A5189">
        <v>5190</v>
      </c>
      <c r="B5189">
        <v>30</v>
      </c>
      <c r="C5189" t="s">
        <v>8</v>
      </c>
      <c r="D5189" t="s">
        <v>14</v>
      </c>
      <c r="E5189" t="s">
        <v>37</v>
      </c>
      <c r="F5189">
        <v>6</v>
      </c>
      <c r="G5189" s="1">
        <v>100000</v>
      </c>
      <c r="H5189" t="s">
        <v>20</v>
      </c>
      <c r="I5189" t="s">
        <v>56</v>
      </c>
    </row>
    <row r="5190" spans="1:9" x14ac:dyDescent="0.3">
      <c r="A5190">
        <v>5191</v>
      </c>
      <c r="B5190">
        <v>26</v>
      </c>
      <c r="C5190" t="s">
        <v>13</v>
      </c>
      <c r="D5190" t="s">
        <v>9</v>
      </c>
      <c r="E5190" t="s">
        <v>82</v>
      </c>
      <c r="F5190">
        <v>3</v>
      </c>
      <c r="G5190" s="1">
        <v>55000</v>
      </c>
      <c r="H5190" t="s">
        <v>32</v>
      </c>
      <c r="I5190" t="s">
        <v>23</v>
      </c>
    </row>
    <row r="5191" spans="1:9" x14ac:dyDescent="0.3">
      <c r="A5191">
        <v>5192</v>
      </c>
      <c r="B5191">
        <v>32</v>
      </c>
      <c r="C5191" t="s">
        <v>8</v>
      </c>
      <c r="D5191" t="s">
        <v>18</v>
      </c>
      <c r="E5191" t="s">
        <v>60</v>
      </c>
      <c r="F5191">
        <v>9</v>
      </c>
      <c r="G5191" s="1">
        <v>140000</v>
      </c>
      <c r="H5191" t="s">
        <v>20</v>
      </c>
      <c r="I5191" t="s">
        <v>12</v>
      </c>
    </row>
    <row r="5192" spans="1:9" x14ac:dyDescent="0.3">
      <c r="A5192">
        <v>5193</v>
      </c>
      <c r="B5192">
        <v>22</v>
      </c>
      <c r="C5192" t="s">
        <v>13</v>
      </c>
      <c r="D5192" t="s">
        <v>210</v>
      </c>
      <c r="E5192" t="s">
        <v>217</v>
      </c>
      <c r="F5192">
        <v>0</v>
      </c>
      <c r="G5192" s="1">
        <v>25000</v>
      </c>
      <c r="H5192" t="s">
        <v>16</v>
      </c>
      <c r="I5192" t="s">
        <v>12</v>
      </c>
    </row>
    <row r="5193" spans="1:9" x14ac:dyDescent="0.3">
      <c r="A5193">
        <v>5194</v>
      </c>
      <c r="B5193">
        <v>37</v>
      </c>
      <c r="C5193" t="s">
        <v>8</v>
      </c>
      <c r="D5193" t="s">
        <v>9</v>
      </c>
      <c r="E5193" t="s">
        <v>25</v>
      </c>
      <c r="F5193">
        <v>12</v>
      </c>
      <c r="G5193" s="1">
        <v>150000</v>
      </c>
      <c r="H5193" t="s">
        <v>16</v>
      </c>
      <c r="I5193" t="s">
        <v>23</v>
      </c>
    </row>
    <row r="5194" spans="1:9" x14ac:dyDescent="0.3">
      <c r="A5194">
        <v>5195</v>
      </c>
      <c r="B5194">
        <v>38</v>
      </c>
      <c r="C5194" t="s">
        <v>13</v>
      </c>
      <c r="D5194" t="s">
        <v>14</v>
      </c>
      <c r="E5194" t="s">
        <v>218</v>
      </c>
      <c r="F5194">
        <v>14</v>
      </c>
      <c r="G5194" s="1">
        <v>170000</v>
      </c>
      <c r="H5194" t="s">
        <v>32</v>
      </c>
      <c r="I5194" t="s">
        <v>12</v>
      </c>
    </row>
    <row r="5195" spans="1:9" x14ac:dyDescent="0.3">
      <c r="A5195">
        <v>5196</v>
      </c>
      <c r="B5195">
        <v>25</v>
      </c>
      <c r="C5195" t="s">
        <v>8</v>
      </c>
      <c r="D5195" t="s">
        <v>9</v>
      </c>
      <c r="E5195" t="s">
        <v>156</v>
      </c>
      <c r="F5195">
        <v>1</v>
      </c>
      <c r="G5195" s="1">
        <v>55000</v>
      </c>
      <c r="H5195" t="s">
        <v>27</v>
      </c>
      <c r="I5195" t="s">
        <v>30</v>
      </c>
    </row>
    <row r="5196" spans="1:9" x14ac:dyDescent="0.3">
      <c r="A5196">
        <v>5197</v>
      </c>
      <c r="B5196">
        <v>29</v>
      </c>
      <c r="C5196" t="s">
        <v>13</v>
      </c>
      <c r="D5196" t="s">
        <v>9</v>
      </c>
      <c r="E5196" t="s">
        <v>29</v>
      </c>
      <c r="F5196">
        <v>4</v>
      </c>
      <c r="G5196" s="1">
        <v>65000</v>
      </c>
      <c r="H5196" t="s">
        <v>20</v>
      </c>
      <c r="I5196" t="s">
        <v>23</v>
      </c>
    </row>
    <row r="5197" spans="1:9" x14ac:dyDescent="0.3">
      <c r="A5197">
        <v>5198</v>
      </c>
      <c r="B5197">
        <v>27</v>
      </c>
      <c r="C5197" t="s">
        <v>8</v>
      </c>
      <c r="D5197" t="s">
        <v>9</v>
      </c>
      <c r="E5197" t="s">
        <v>57</v>
      </c>
      <c r="F5197">
        <v>3</v>
      </c>
      <c r="G5197" s="1">
        <v>60000</v>
      </c>
      <c r="H5197" t="s">
        <v>27</v>
      </c>
      <c r="I5197" t="s">
        <v>28</v>
      </c>
    </row>
    <row r="5198" spans="1:9" x14ac:dyDescent="0.3">
      <c r="A5198">
        <v>5199</v>
      </c>
      <c r="B5198">
        <v>34</v>
      </c>
      <c r="C5198" t="s">
        <v>13</v>
      </c>
      <c r="D5198" t="s">
        <v>18</v>
      </c>
      <c r="E5198" t="s">
        <v>92</v>
      </c>
      <c r="F5198">
        <v>10</v>
      </c>
      <c r="G5198" s="1">
        <v>150000</v>
      </c>
      <c r="H5198" t="s">
        <v>11</v>
      </c>
      <c r="I5198" t="s">
        <v>35</v>
      </c>
    </row>
    <row r="5199" spans="1:9" x14ac:dyDescent="0.3">
      <c r="A5199">
        <v>5200</v>
      </c>
      <c r="B5199">
        <v>26</v>
      </c>
      <c r="C5199" t="s">
        <v>8</v>
      </c>
      <c r="D5199" t="s">
        <v>9</v>
      </c>
      <c r="E5199" t="s">
        <v>24</v>
      </c>
      <c r="F5199">
        <v>2</v>
      </c>
      <c r="G5199" s="1">
        <v>50000</v>
      </c>
      <c r="H5199" t="s">
        <v>11</v>
      </c>
      <c r="I5199" t="s">
        <v>23</v>
      </c>
    </row>
    <row r="5200" spans="1:9" x14ac:dyDescent="0.3">
      <c r="A5200">
        <v>5201</v>
      </c>
      <c r="B5200">
        <v>31</v>
      </c>
      <c r="C5200" t="s">
        <v>13</v>
      </c>
      <c r="D5200" t="s">
        <v>14</v>
      </c>
      <c r="E5200" t="s">
        <v>51</v>
      </c>
      <c r="F5200">
        <v>7</v>
      </c>
      <c r="G5200" s="1">
        <v>120000</v>
      </c>
      <c r="H5200" t="s">
        <v>16</v>
      </c>
      <c r="I5200" t="s">
        <v>23</v>
      </c>
    </row>
    <row r="5201" spans="1:9" x14ac:dyDescent="0.3">
      <c r="A5201">
        <v>5202</v>
      </c>
      <c r="B5201">
        <v>25</v>
      </c>
      <c r="C5201" t="s">
        <v>8</v>
      </c>
      <c r="D5201" t="s">
        <v>9</v>
      </c>
      <c r="E5201" t="s">
        <v>156</v>
      </c>
      <c r="F5201">
        <v>1</v>
      </c>
      <c r="G5201" s="1">
        <v>55000</v>
      </c>
      <c r="H5201" t="s">
        <v>27</v>
      </c>
      <c r="I5201" t="s">
        <v>30</v>
      </c>
    </row>
    <row r="5202" spans="1:9" x14ac:dyDescent="0.3">
      <c r="A5202">
        <v>5203</v>
      </c>
      <c r="B5202">
        <v>29</v>
      </c>
      <c r="C5202" t="s">
        <v>13</v>
      </c>
      <c r="D5202" t="s">
        <v>9</v>
      </c>
      <c r="E5202" t="s">
        <v>29</v>
      </c>
      <c r="F5202">
        <v>4</v>
      </c>
      <c r="G5202" s="1">
        <v>65000</v>
      </c>
      <c r="H5202" t="s">
        <v>27</v>
      </c>
      <c r="I5202" t="s">
        <v>28</v>
      </c>
    </row>
    <row r="5203" spans="1:9" x14ac:dyDescent="0.3">
      <c r="A5203">
        <v>5204</v>
      </c>
      <c r="B5203">
        <v>27</v>
      </c>
      <c r="C5203" t="s">
        <v>8</v>
      </c>
      <c r="D5203" t="s">
        <v>9</v>
      </c>
      <c r="E5203" t="s">
        <v>57</v>
      </c>
      <c r="F5203">
        <v>3</v>
      </c>
      <c r="G5203" s="1">
        <v>60000</v>
      </c>
      <c r="H5203" t="s">
        <v>11</v>
      </c>
      <c r="I5203" t="s">
        <v>23</v>
      </c>
    </row>
    <row r="5204" spans="1:9" x14ac:dyDescent="0.3">
      <c r="A5204">
        <v>5205</v>
      </c>
      <c r="B5204">
        <v>34</v>
      </c>
      <c r="C5204" t="s">
        <v>13</v>
      </c>
      <c r="D5204" t="s">
        <v>18</v>
      </c>
      <c r="E5204" t="s">
        <v>92</v>
      </c>
      <c r="F5204">
        <v>10</v>
      </c>
      <c r="G5204" s="1">
        <v>150000</v>
      </c>
      <c r="H5204" t="s">
        <v>27</v>
      </c>
      <c r="I5204" t="s">
        <v>28</v>
      </c>
    </row>
    <row r="5205" spans="1:9" x14ac:dyDescent="0.3">
      <c r="A5205">
        <v>5206</v>
      </c>
      <c r="B5205">
        <v>26</v>
      </c>
      <c r="C5205" t="s">
        <v>8</v>
      </c>
      <c r="D5205" t="s">
        <v>9</v>
      </c>
      <c r="E5205" t="s">
        <v>24</v>
      </c>
      <c r="F5205">
        <v>2</v>
      </c>
      <c r="G5205" s="1">
        <v>50000</v>
      </c>
      <c r="H5205" t="s">
        <v>11</v>
      </c>
      <c r="I5205" t="s">
        <v>35</v>
      </c>
    </row>
    <row r="5206" spans="1:9" x14ac:dyDescent="0.3">
      <c r="A5206">
        <v>5207</v>
      </c>
      <c r="B5206">
        <v>31</v>
      </c>
      <c r="C5206" t="s">
        <v>13</v>
      </c>
      <c r="D5206" t="s">
        <v>14</v>
      </c>
      <c r="E5206" t="s">
        <v>51</v>
      </c>
      <c r="F5206">
        <v>7</v>
      </c>
      <c r="G5206" s="1">
        <v>120000</v>
      </c>
      <c r="H5206" t="s">
        <v>20</v>
      </c>
      <c r="I5206" t="s">
        <v>56</v>
      </c>
    </row>
    <row r="5207" spans="1:9" x14ac:dyDescent="0.3">
      <c r="A5207">
        <v>5208</v>
      </c>
      <c r="B5207">
        <v>23</v>
      </c>
      <c r="C5207" t="s">
        <v>8</v>
      </c>
      <c r="D5207" t="s">
        <v>9</v>
      </c>
      <c r="E5207" t="s">
        <v>10</v>
      </c>
      <c r="F5207">
        <v>1</v>
      </c>
      <c r="G5207" s="1">
        <v>60000</v>
      </c>
      <c r="H5207" t="s">
        <v>16</v>
      </c>
      <c r="I5207" t="s">
        <v>17</v>
      </c>
    </row>
    <row r="5208" spans="1:9" x14ac:dyDescent="0.3">
      <c r="A5208">
        <v>5209</v>
      </c>
      <c r="B5208">
        <v>39</v>
      </c>
      <c r="C5208" t="s">
        <v>13</v>
      </c>
      <c r="D5208" t="s">
        <v>14</v>
      </c>
      <c r="E5208" t="s">
        <v>42</v>
      </c>
      <c r="F5208">
        <v>12</v>
      </c>
      <c r="G5208" s="1">
        <v>150000</v>
      </c>
      <c r="H5208" t="s">
        <v>11</v>
      </c>
      <c r="I5208" t="s">
        <v>23</v>
      </c>
    </row>
    <row r="5209" spans="1:9" x14ac:dyDescent="0.3">
      <c r="A5209">
        <v>5210</v>
      </c>
      <c r="B5209">
        <v>28</v>
      </c>
      <c r="C5209" t="s">
        <v>8</v>
      </c>
      <c r="D5209" t="s">
        <v>9</v>
      </c>
      <c r="E5209" t="s">
        <v>37</v>
      </c>
      <c r="F5209">
        <v>4</v>
      </c>
      <c r="G5209" s="1">
        <v>80000</v>
      </c>
      <c r="H5209" t="s">
        <v>27</v>
      </c>
      <c r="I5209" t="s">
        <v>28</v>
      </c>
    </row>
    <row r="5210" spans="1:9" x14ac:dyDescent="0.3">
      <c r="A5210">
        <v>5211</v>
      </c>
      <c r="B5210">
        <v>31</v>
      </c>
      <c r="C5210" t="s">
        <v>13</v>
      </c>
      <c r="D5210" t="s">
        <v>18</v>
      </c>
      <c r="E5210" t="s">
        <v>109</v>
      </c>
      <c r="F5210">
        <v>8</v>
      </c>
      <c r="G5210" s="1">
        <v>120000</v>
      </c>
      <c r="H5210" t="s">
        <v>32</v>
      </c>
      <c r="I5210" t="s">
        <v>23</v>
      </c>
    </row>
    <row r="5211" spans="1:9" x14ac:dyDescent="0.3">
      <c r="A5211">
        <v>5212</v>
      </c>
      <c r="B5211">
        <v>35</v>
      </c>
      <c r="C5211" t="s">
        <v>8</v>
      </c>
      <c r="D5211" t="s">
        <v>9</v>
      </c>
      <c r="E5211" t="s">
        <v>38</v>
      </c>
      <c r="F5211">
        <v>10</v>
      </c>
      <c r="G5211" s="1">
        <v>130000</v>
      </c>
      <c r="H5211" t="s">
        <v>27</v>
      </c>
      <c r="I5211" t="s">
        <v>12</v>
      </c>
    </row>
    <row r="5212" spans="1:9" x14ac:dyDescent="0.3">
      <c r="A5212">
        <v>5213</v>
      </c>
      <c r="B5212">
        <v>27</v>
      </c>
      <c r="C5212" t="s">
        <v>13</v>
      </c>
      <c r="D5212" t="s">
        <v>9</v>
      </c>
      <c r="E5212" t="s">
        <v>80</v>
      </c>
      <c r="F5212">
        <v>2</v>
      </c>
      <c r="G5212" s="1">
        <v>50000</v>
      </c>
      <c r="H5212" t="s">
        <v>16</v>
      </c>
      <c r="I5212" t="s">
        <v>17</v>
      </c>
    </row>
    <row r="5213" spans="1:9" x14ac:dyDescent="0.3">
      <c r="A5213">
        <v>5214</v>
      </c>
      <c r="B5213">
        <v>42</v>
      </c>
      <c r="C5213" t="s">
        <v>8</v>
      </c>
      <c r="D5213" t="s">
        <v>14</v>
      </c>
      <c r="E5213" t="s">
        <v>95</v>
      </c>
      <c r="F5213">
        <v>18</v>
      </c>
      <c r="G5213" s="1">
        <v>180000</v>
      </c>
      <c r="H5213" t="s">
        <v>16</v>
      </c>
      <c r="I5213" t="s">
        <v>23</v>
      </c>
    </row>
    <row r="5214" spans="1:9" x14ac:dyDescent="0.3">
      <c r="A5214">
        <v>5215</v>
      </c>
      <c r="B5214">
        <v>29</v>
      </c>
      <c r="C5214" t="s">
        <v>13</v>
      </c>
      <c r="D5214" t="s">
        <v>9</v>
      </c>
      <c r="E5214" t="s">
        <v>216</v>
      </c>
      <c r="F5214">
        <v>3</v>
      </c>
      <c r="G5214" s="1">
        <v>60000</v>
      </c>
      <c r="H5214" t="s">
        <v>11</v>
      </c>
      <c r="I5214" t="s">
        <v>35</v>
      </c>
    </row>
    <row r="5215" spans="1:9" x14ac:dyDescent="0.3">
      <c r="A5215">
        <v>5216</v>
      </c>
      <c r="B5215">
        <v>33</v>
      </c>
      <c r="C5215" t="s">
        <v>8</v>
      </c>
      <c r="D5215" t="s">
        <v>9</v>
      </c>
      <c r="E5215" t="s">
        <v>42</v>
      </c>
      <c r="F5215">
        <v>7</v>
      </c>
      <c r="G5215" s="1">
        <v>110000</v>
      </c>
      <c r="H5215" t="s">
        <v>16</v>
      </c>
      <c r="I5215" t="s">
        <v>23</v>
      </c>
    </row>
    <row r="5216" spans="1:9" x14ac:dyDescent="0.3">
      <c r="A5216">
        <v>5217</v>
      </c>
      <c r="B5216">
        <v>24</v>
      </c>
      <c r="C5216" t="s">
        <v>13</v>
      </c>
      <c r="D5216" t="s">
        <v>210</v>
      </c>
      <c r="E5216" t="s">
        <v>21</v>
      </c>
      <c r="F5216">
        <v>0</v>
      </c>
      <c r="G5216" s="1">
        <v>25000</v>
      </c>
      <c r="H5216" t="s">
        <v>20</v>
      </c>
      <c r="I5216" t="s">
        <v>12</v>
      </c>
    </row>
    <row r="5217" spans="1:9" x14ac:dyDescent="0.3">
      <c r="A5217">
        <v>5218</v>
      </c>
      <c r="B5217">
        <v>30</v>
      </c>
      <c r="C5217" t="s">
        <v>8</v>
      </c>
      <c r="D5217" t="s">
        <v>14</v>
      </c>
      <c r="E5217" t="s">
        <v>37</v>
      </c>
      <c r="F5217">
        <v>6</v>
      </c>
      <c r="G5217" s="1">
        <v>100000</v>
      </c>
      <c r="H5217" t="s">
        <v>32</v>
      </c>
      <c r="I5217" t="s">
        <v>33</v>
      </c>
    </row>
    <row r="5218" spans="1:9" x14ac:dyDescent="0.3">
      <c r="A5218">
        <v>5219</v>
      </c>
      <c r="B5218">
        <v>26</v>
      </c>
      <c r="C5218" t="s">
        <v>13</v>
      </c>
      <c r="D5218" t="s">
        <v>9</v>
      </c>
      <c r="E5218" t="s">
        <v>82</v>
      </c>
      <c r="F5218">
        <v>3</v>
      </c>
      <c r="G5218" s="1">
        <v>55000</v>
      </c>
      <c r="H5218" t="s">
        <v>20</v>
      </c>
      <c r="I5218" t="s">
        <v>12</v>
      </c>
    </row>
    <row r="5219" spans="1:9" x14ac:dyDescent="0.3">
      <c r="A5219">
        <v>5220</v>
      </c>
      <c r="B5219">
        <v>32</v>
      </c>
      <c r="C5219" t="s">
        <v>8</v>
      </c>
      <c r="D5219" t="s">
        <v>18</v>
      </c>
      <c r="E5219" t="s">
        <v>60</v>
      </c>
      <c r="F5219">
        <v>9</v>
      </c>
      <c r="G5219" s="1">
        <v>140000</v>
      </c>
      <c r="H5219" t="s">
        <v>27</v>
      </c>
      <c r="I5219" t="s">
        <v>30</v>
      </c>
    </row>
    <row r="5220" spans="1:9" x14ac:dyDescent="0.3">
      <c r="A5220">
        <v>5221</v>
      </c>
      <c r="B5220">
        <v>22</v>
      </c>
      <c r="C5220" t="s">
        <v>13</v>
      </c>
      <c r="D5220" t="s">
        <v>210</v>
      </c>
      <c r="E5220" t="s">
        <v>217</v>
      </c>
      <c r="F5220">
        <v>0</v>
      </c>
      <c r="G5220" s="1">
        <v>25000</v>
      </c>
      <c r="H5220" t="s">
        <v>20</v>
      </c>
      <c r="I5220" t="s">
        <v>23</v>
      </c>
    </row>
    <row r="5221" spans="1:9" x14ac:dyDescent="0.3">
      <c r="A5221">
        <v>5222</v>
      </c>
      <c r="B5221">
        <v>37</v>
      </c>
      <c r="C5221" t="s">
        <v>8</v>
      </c>
      <c r="D5221" t="s">
        <v>9</v>
      </c>
      <c r="E5221" t="s">
        <v>25</v>
      </c>
      <c r="F5221">
        <v>12</v>
      </c>
      <c r="G5221" s="1">
        <v>150000</v>
      </c>
      <c r="H5221" t="s">
        <v>16</v>
      </c>
      <c r="I5221" t="s">
        <v>12</v>
      </c>
    </row>
    <row r="5222" spans="1:9" x14ac:dyDescent="0.3">
      <c r="A5222">
        <v>5223</v>
      </c>
      <c r="B5222">
        <v>38</v>
      </c>
      <c r="C5222" t="s">
        <v>13</v>
      </c>
      <c r="D5222" t="s">
        <v>14</v>
      </c>
      <c r="E5222" t="s">
        <v>218</v>
      </c>
      <c r="F5222">
        <v>14</v>
      </c>
      <c r="G5222" s="1">
        <v>170000</v>
      </c>
      <c r="H5222" t="s">
        <v>16</v>
      </c>
      <c r="I5222" t="s">
        <v>17</v>
      </c>
    </row>
    <row r="5223" spans="1:9" x14ac:dyDescent="0.3">
      <c r="A5223">
        <v>5224</v>
      </c>
      <c r="B5223">
        <v>25</v>
      </c>
      <c r="C5223" t="s">
        <v>8</v>
      </c>
      <c r="D5223" t="s">
        <v>9</v>
      </c>
      <c r="E5223" t="s">
        <v>156</v>
      </c>
      <c r="F5223">
        <v>1</v>
      </c>
      <c r="G5223" s="1">
        <v>55000</v>
      </c>
      <c r="H5223" t="s">
        <v>16</v>
      </c>
      <c r="I5223" t="s">
        <v>39</v>
      </c>
    </row>
    <row r="5224" spans="1:9" x14ac:dyDescent="0.3">
      <c r="A5224">
        <v>5225</v>
      </c>
      <c r="B5224">
        <v>29</v>
      </c>
      <c r="C5224" t="s">
        <v>13</v>
      </c>
      <c r="D5224" t="s">
        <v>9</v>
      </c>
      <c r="E5224" t="s">
        <v>29</v>
      </c>
      <c r="F5224">
        <v>4</v>
      </c>
      <c r="G5224" s="1">
        <v>65000</v>
      </c>
      <c r="H5224" t="s">
        <v>11</v>
      </c>
      <c r="I5224" t="s">
        <v>35</v>
      </c>
    </row>
    <row r="5225" spans="1:9" x14ac:dyDescent="0.3">
      <c r="A5225">
        <v>5226</v>
      </c>
      <c r="B5225">
        <v>27</v>
      </c>
      <c r="C5225" t="s">
        <v>8</v>
      </c>
      <c r="D5225" t="s">
        <v>9</v>
      </c>
      <c r="E5225" t="s">
        <v>57</v>
      </c>
      <c r="F5225">
        <v>3</v>
      </c>
      <c r="G5225" s="1">
        <v>60000</v>
      </c>
      <c r="H5225" t="s">
        <v>11</v>
      </c>
      <c r="I5225" t="s">
        <v>35</v>
      </c>
    </row>
    <row r="5226" spans="1:9" x14ac:dyDescent="0.3">
      <c r="A5226">
        <v>5227</v>
      </c>
      <c r="B5226">
        <v>34</v>
      </c>
      <c r="C5226" t="s">
        <v>13</v>
      </c>
      <c r="D5226" t="s">
        <v>18</v>
      </c>
      <c r="E5226" t="s">
        <v>92</v>
      </c>
      <c r="F5226">
        <v>10</v>
      </c>
      <c r="G5226" s="1">
        <v>150000</v>
      </c>
      <c r="H5226" t="s">
        <v>11</v>
      </c>
      <c r="I5226" t="s">
        <v>44</v>
      </c>
    </row>
    <row r="5227" spans="1:9" x14ac:dyDescent="0.3">
      <c r="A5227">
        <v>5228</v>
      </c>
      <c r="B5227">
        <v>26</v>
      </c>
      <c r="C5227" t="s">
        <v>8</v>
      </c>
      <c r="D5227" t="s">
        <v>9</v>
      </c>
      <c r="E5227" t="s">
        <v>24</v>
      </c>
      <c r="F5227">
        <v>2</v>
      </c>
      <c r="G5227" s="1">
        <v>50000</v>
      </c>
      <c r="H5227" t="s">
        <v>20</v>
      </c>
      <c r="I5227" t="s">
        <v>23</v>
      </c>
    </row>
    <row r="5228" spans="1:9" x14ac:dyDescent="0.3">
      <c r="A5228">
        <v>5229</v>
      </c>
      <c r="B5228">
        <v>31</v>
      </c>
      <c r="C5228" t="s">
        <v>13</v>
      </c>
      <c r="D5228" t="s">
        <v>14</v>
      </c>
      <c r="E5228" t="s">
        <v>51</v>
      </c>
      <c r="F5228">
        <v>7</v>
      </c>
      <c r="G5228" s="1">
        <v>120000</v>
      </c>
      <c r="H5228" t="s">
        <v>27</v>
      </c>
      <c r="I5228" t="s">
        <v>12</v>
      </c>
    </row>
    <row r="5229" spans="1:9" x14ac:dyDescent="0.3">
      <c r="A5229">
        <v>5230</v>
      </c>
      <c r="B5229">
        <v>25</v>
      </c>
      <c r="C5229" t="s">
        <v>8</v>
      </c>
      <c r="D5229" t="s">
        <v>9</v>
      </c>
      <c r="E5229" t="s">
        <v>156</v>
      </c>
      <c r="F5229">
        <v>1</v>
      </c>
      <c r="G5229" s="1">
        <v>55000</v>
      </c>
      <c r="H5229" t="s">
        <v>27</v>
      </c>
      <c r="I5229" t="s">
        <v>28</v>
      </c>
    </row>
    <row r="5230" spans="1:9" x14ac:dyDescent="0.3">
      <c r="A5230">
        <v>5231</v>
      </c>
      <c r="B5230">
        <v>29</v>
      </c>
      <c r="C5230" t="s">
        <v>13</v>
      </c>
      <c r="D5230" t="s">
        <v>9</v>
      </c>
      <c r="E5230" t="s">
        <v>29</v>
      </c>
      <c r="F5230">
        <v>4</v>
      </c>
      <c r="G5230" s="1">
        <v>65000</v>
      </c>
      <c r="H5230" t="s">
        <v>16</v>
      </c>
      <c r="I5230" t="s">
        <v>17</v>
      </c>
    </row>
    <row r="5231" spans="1:9" x14ac:dyDescent="0.3">
      <c r="A5231">
        <v>5232</v>
      </c>
      <c r="B5231">
        <v>27</v>
      </c>
      <c r="C5231" t="s">
        <v>8</v>
      </c>
      <c r="D5231" t="s">
        <v>9</v>
      </c>
      <c r="E5231" t="s">
        <v>57</v>
      </c>
      <c r="F5231">
        <v>3</v>
      </c>
      <c r="G5231" s="1">
        <v>60000</v>
      </c>
      <c r="H5231" t="s">
        <v>32</v>
      </c>
      <c r="I5231" t="s">
        <v>33</v>
      </c>
    </row>
    <row r="5232" spans="1:9" x14ac:dyDescent="0.3">
      <c r="A5232">
        <v>5233</v>
      </c>
      <c r="B5232">
        <v>34</v>
      </c>
      <c r="C5232" t="s">
        <v>13</v>
      </c>
      <c r="D5232" t="s">
        <v>18</v>
      </c>
      <c r="E5232" t="s">
        <v>92</v>
      </c>
      <c r="F5232">
        <v>10</v>
      </c>
      <c r="G5232" s="1">
        <v>150000</v>
      </c>
      <c r="H5232" t="s">
        <v>16</v>
      </c>
      <c r="I5232" t="s">
        <v>23</v>
      </c>
    </row>
    <row r="5233" spans="1:9" x14ac:dyDescent="0.3">
      <c r="A5233">
        <v>5234</v>
      </c>
      <c r="B5233">
        <v>26</v>
      </c>
      <c r="C5233" t="s">
        <v>8</v>
      </c>
      <c r="D5233" t="s">
        <v>9</v>
      </c>
      <c r="E5233" t="s">
        <v>24</v>
      </c>
      <c r="F5233">
        <v>2</v>
      </c>
      <c r="G5233" s="1">
        <v>50000</v>
      </c>
      <c r="H5233" t="s">
        <v>11</v>
      </c>
      <c r="I5233" t="s">
        <v>12</v>
      </c>
    </row>
    <row r="5234" spans="1:9" x14ac:dyDescent="0.3">
      <c r="A5234">
        <v>5235</v>
      </c>
      <c r="B5234">
        <v>31</v>
      </c>
      <c r="C5234" t="s">
        <v>13</v>
      </c>
      <c r="D5234" t="s">
        <v>14</v>
      </c>
      <c r="E5234" t="s">
        <v>51</v>
      </c>
      <c r="F5234">
        <v>7</v>
      </c>
      <c r="G5234" s="1">
        <v>120000</v>
      </c>
      <c r="H5234" t="s">
        <v>20</v>
      </c>
      <c r="I5234" t="s">
        <v>56</v>
      </c>
    </row>
    <row r="5235" spans="1:9" x14ac:dyDescent="0.3">
      <c r="A5235">
        <v>5236</v>
      </c>
      <c r="B5235">
        <v>23</v>
      </c>
      <c r="C5235" t="s">
        <v>8</v>
      </c>
      <c r="D5235" t="s">
        <v>9</v>
      </c>
      <c r="E5235" t="s">
        <v>10</v>
      </c>
      <c r="F5235">
        <v>1</v>
      </c>
      <c r="G5235" s="1">
        <v>60000</v>
      </c>
      <c r="H5235" t="s">
        <v>27</v>
      </c>
      <c r="I5235" t="s">
        <v>30</v>
      </c>
    </row>
    <row r="5236" spans="1:9" x14ac:dyDescent="0.3">
      <c r="A5236">
        <v>5237</v>
      </c>
      <c r="B5236">
        <v>39</v>
      </c>
      <c r="C5236" t="s">
        <v>13</v>
      </c>
      <c r="D5236" t="s">
        <v>14</v>
      </c>
      <c r="E5236" t="s">
        <v>42</v>
      </c>
      <c r="F5236">
        <v>12</v>
      </c>
      <c r="G5236" s="1">
        <v>150000</v>
      </c>
      <c r="H5236" t="s">
        <v>16</v>
      </c>
      <c r="I5236" t="s">
        <v>23</v>
      </c>
    </row>
    <row r="5237" spans="1:9" x14ac:dyDescent="0.3">
      <c r="A5237">
        <v>5238</v>
      </c>
      <c r="B5237">
        <v>28</v>
      </c>
      <c r="C5237" t="s">
        <v>8</v>
      </c>
      <c r="D5237" t="s">
        <v>9</v>
      </c>
      <c r="E5237" t="s">
        <v>37</v>
      </c>
      <c r="F5237">
        <v>4</v>
      </c>
      <c r="G5237" s="1">
        <v>80000</v>
      </c>
      <c r="H5237" t="s">
        <v>20</v>
      </c>
      <c r="I5237" t="s">
        <v>56</v>
      </c>
    </row>
    <row r="5238" spans="1:9" x14ac:dyDescent="0.3">
      <c r="A5238">
        <v>5239</v>
      </c>
      <c r="B5238">
        <v>31</v>
      </c>
      <c r="C5238" t="s">
        <v>13</v>
      </c>
      <c r="D5238" t="s">
        <v>18</v>
      </c>
      <c r="E5238" t="s">
        <v>109</v>
      </c>
      <c r="F5238">
        <v>8</v>
      </c>
      <c r="G5238" s="1">
        <v>120000</v>
      </c>
      <c r="H5238" t="s">
        <v>20</v>
      </c>
      <c r="I5238" t="s">
        <v>23</v>
      </c>
    </row>
    <row r="5239" spans="1:9" x14ac:dyDescent="0.3">
      <c r="A5239">
        <v>5240</v>
      </c>
      <c r="B5239">
        <v>35</v>
      </c>
      <c r="C5239" t="s">
        <v>8</v>
      </c>
      <c r="D5239" t="s">
        <v>9</v>
      </c>
      <c r="E5239" t="s">
        <v>38</v>
      </c>
      <c r="F5239">
        <v>10</v>
      </c>
      <c r="G5239" s="1">
        <v>130000</v>
      </c>
      <c r="H5239" t="s">
        <v>32</v>
      </c>
      <c r="I5239" t="s">
        <v>33</v>
      </c>
    </row>
    <row r="5240" spans="1:9" x14ac:dyDescent="0.3">
      <c r="A5240">
        <v>5241</v>
      </c>
      <c r="B5240">
        <v>27</v>
      </c>
      <c r="C5240" t="s">
        <v>13</v>
      </c>
      <c r="D5240" t="s">
        <v>9</v>
      </c>
      <c r="E5240" t="s">
        <v>80</v>
      </c>
      <c r="F5240">
        <v>2</v>
      </c>
      <c r="G5240" s="1">
        <v>50000</v>
      </c>
      <c r="H5240" t="s">
        <v>11</v>
      </c>
      <c r="I5240" t="s">
        <v>23</v>
      </c>
    </row>
    <row r="5241" spans="1:9" x14ac:dyDescent="0.3">
      <c r="A5241">
        <v>5242</v>
      </c>
      <c r="B5241">
        <v>42</v>
      </c>
      <c r="C5241" t="s">
        <v>8</v>
      </c>
      <c r="D5241" t="s">
        <v>14</v>
      </c>
      <c r="E5241" t="s">
        <v>95</v>
      </c>
      <c r="F5241">
        <v>18</v>
      </c>
      <c r="G5241" s="1">
        <v>180000</v>
      </c>
      <c r="H5241" t="s">
        <v>11</v>
      </c>
      <c r="I5241" t="s">
        <v>44</v>
      </c>
    </row>
    <row r="5242" spans="1:9" x14ac:dyDescent="0.3">
      <c r="A5242">
        <v>5243</v>
      </c>
      <c r="B5242">
        <v>29</v>
      </c>
      <c r="C5242" t="s">
        <v>13</v>
      </c>
      <c r="D5242" t="s">
        <v>9</v>
      </c>
      <c r="E5242" t="s">
        <v>216</v>
      </c>
      <c r="F5242">
        <v>3</v>
      </c>
      <c r="G5242" s="1">
        <v>60000</v>
      </c>
      <c r="H5242" t="s">
        <v>20</v>
      </c>
      <c r="I5242" t="s">
        <v>12</v>
      </c>
    </row>
    <row r="5243" spans="1:9" x14ac:dyDescent="0.3">
      <c r="A5243">
        <v>5244</v>
      </c>
      <c r="B5243">
        <v>33</v>
      </c>
      <c r="C5243" t="s">
        <v>8</v>
      </c>
      <c r="D5243" t="s">
        <v>9</v>
      </c>
      <c r="E5243" t="s">
        <v>42</v>
      </c>
      <c r="F5243">
        <v>7</v>
      </c>
      <c r="G5243" s="1">
        <v>110000</v>
      </c>
      <c r="H5243" t="s">
        <v>32</v>
      </c>
      <c r="I5243" t="s">
        <v>23</v>
      </c>
    </row>
    <row r="5244" spans="1:9" x14ac:dyDescent="0.3">
      <c r="A5244">
        <v>5245</v>
      </c>
      <c r="B5244">
        <v>24</v>
      </c>
      <c r="C5244" t="s">
        <v>13</v>
      </c>
      <c r="D5244" t="s">
        <v>210</v>
      </c>
      <c r="E5244" t="s">
        <v>21</v>
      </c>
      <c r="F5244">
        <v>0</v>
      </c>
      <c r="G5244" s="1">
        <v>25000</v>
      </c>
      <c r="H5244" t="s">
        <v>20</v>
      </c>
      <c r="I5244" t="s">
        <v>23</v>
      </c>
    </row>
    <row r="5245" spans="1:9" x14ac:dyDescent="0.3">
      <c r="A5245">
        <v>5246</v>
      </c>
      <c r="B5245">
        <v>30</v>
      </c>
      <c r="C5245" t="s">
        <v>8</v>
      </c>
      <c r="D5245" t="s">
        <v>14</v>
      </c>
      <c r="E5245" t="s">
        <v>37</v>
      </c>
      <c r="F5245">
        <v>6</v>
      </c>
      <c r="G5245" s="1">
        <v>100000</v>
      </c>
      <c r="H5245" t="s">
        <v>32</v>
      </c>
      <c r="I5245" t="s">
        <v>23</v>
      </c>
    </row>
    <row r="5246" spans="1:9" x14ac:dyDescent="0.3">
      <c r="A5246">
        <v>5248</v>
      </c>
      <c r="B5246">
        <v>28</v>
      </c>
      <c r="C5246" t="s">
        <v>8</v>
      </c>
      <c r="D5246" t="s">
        <v>9</v>
      </c>
      <c r="E5246" t="s">
        <v>10</v>
      </c>
      <c r="F5246">
        <v>3</v>
      </c>
      <c r="G5246" s="1">
        <v>85000</v>
      </c>
      <c r="H5246" t="s">
        <v>20</v>
      </c>
      <c r="I5246" t="s">
        <v>23</v>
      </c>
    </row>
    <row r="5247" spans="1:9" x14ac:dyDescent="0.3">
      <c r="A5247">
        <v>5249</v>
      </c>
      <c r="B5247">
        <v>36</v>
      </c>
      <c r="C5247" t="s">
        <v>13</v>
      </c>
      <c r="D5247" t="s">
        <v>14</v>
      </c>
      <c r="E5247" t="s">
        <v>218</v>
      </c>
      <c r="F5247">
        <v>11</v>
      </c>
      <c r="G5247" s="1">
        <v>160000</v>
      </c>
      <c r="H5247" t="s">
        <v>27</v>
      </c>
      <c r="I5247" t="s">
        <v>12</v>
      </c>
    </row>
    <row r="5248" spans="1:9" x14ac:dyDescent="0.3">
      <c r="A5248">
        <v>5250</v>
      </c>
      <c r="B5248">
        <v>25</v>
      </c>
      <c r="C5248" t="s">
        <v>8</v>
      </c>
      <c r="D5248" t="s">
        <v>9</v>
      </c>
      <c r="E5248" t="s">
        <v>37</v>
      </c>
      <c r="F5248">
        <v>1</v>
      </c>
      <c r="G5248" s="1">
        <v>55000</v>
      </c>
      <c r="H5248" t="s">
        <v>16</v>
      </c>
      <c r="I5248" t="s">
        <v>17</v>
      </c>
    </row>
    <row r="5249" spans="1:9" x14ac:dyDescent="0.3">
      <c r="A5249">
        <v>5251</v>
      </c>
      <c r="B5249">
        <v>29</v>
      </c>
      <c r="C5249" t="s">
        <v>13</v>
      </c>
      <c r="D5249" t="s">
        <v>18</v>
      </c>
      <c r="E5249" t="s">
        <v>60</v>
      </c>
      <c r="F5249">
        <v>5</v>
      </c>
      <c r="G5249" s="1">
        <v>100000</v>
      </c>
      <c r="H5249" t="s">
        <v>27</v>
      </c>
      <c r="I5249" t="s">
        <v>28</v>
      </c>
    </row>
    <row r="5250" spans="1:9" x14ac:dyDescent="0.3">
      <c r="A5250">
        <v>5252</v>
      </c>
      <c r="B5250">
        <v>33</v>
      </c>
      <c r="C5250" t="s">
        <v>8</v>
      </c>
      <c r="D5250" t="s">
        <v>9</v>
      </c>
      <c r="E5250" t="s">
        <v>38</v>
      </c>
      <c r="F5250">
        <v>8</v>
      </c>
      <c r="G5250" s="1">
        <v>120000</v>
      </c>
      <c r="H5250" t="s">
        <v>20</v>
      </c>
      <c r="I5250" t="s">
        <v>23</v>
      </c>
    </row>
    <row r="5251" spans="1:9" x14ac:dyDescent="0.3">
      <c r="A5251">
        <v>5253</v>
      </c>
      <c r="B5251">
        <v>27</v>
      </c>
      <c r="C5251" t="s">
        <v>13</v>
      </c>
      <c r="D5251" t="s">
        <v>9</v>
      </c>
      <c r="E5251" t="s">
        <v>80</v>
      </c>
      <c r="F5251">
        <v>2</v>
      </c>
      <c r="G5251" s="1">
        <v>50000</v>
      </c>
      <c r="H5251" t="s">
        <v>11</v>
      </c>
      <c r="I5251" t="s">
        <v>35</v>
      </c>
    </row>
    <row r="5252" spans="1:9" x14ac:dyDescent="0.3">
      <c r="A5252">
        <v>5254</v>
      </c>
      <c r="B5252">
        <v>43</v>
      </c>
      <c r="C5252" t="s">
        <v>8</v>
      </c>
      <c r="D5252" t="s">
        <v>14</v>
      </c>
      <c r="E5252" t="s">
        <v>95</v>
      </c>
      <c r="F5252">
        <v>19</v>
      </c>
      <c r="G5252" s="1">
        <v>185000</v>
      </c>
      <c r="H5252" t="s">
        <v>11</v>
      </c>
      <c r="I5252" t="s">
        <v>35</v>
      </c>
    </row>
    <row r="5253" spans="1:9" x14ac:dyDescent="0.3">
      <c r="A5253">
        <v>5255</v>
      </c>
      <c r="B5253">
        <v>30</v>
      </c>
      <c r="C5253" t="s">
        <v>13</v>
      </c>
      <c r="D5253" t="s">
        <v>9</v>
      </c>
      <c r="E5253" t="s">
        <v>216</v>
      </c>
      <c r="F5253">
        <v>4</v>
      </c>
      <c r="G5253" s="1">
        <v>65000</v>
      </c>
      <c r="H5253" t="s">
        <v>32</v>
      </c>
      <c r="I5253" t="s">
        <v>33</v>
      </c>
    </row>
    <row r="5254" spans="1:9" x14ac:dyDescent="0.3">
      <c r="A5254">
        <v>5256</v>
      </c>
      <c r="B5254">
        <v>34</v>
      </c>
      <c r="C5254" t="s">
        <v>8</v>
      </c>
      <c r="D5254" t="s">
        <v>9</v>
      </c>
      <c r="E5254" t="s">
        <v>42</v>
      </c>
      <c r="F5254">
        <v>9</v>
      </c>
      <c r="G5254" s="1">
        <v>130000</v>
      </c>
      <c r="H5254" t="s">
        <v>27</v>
      </c>
      <c r="I5254" t="s">
        <v>28</v>
      </c>
    </row>
    <row r="5255" spans="1:9" x14ac:dyDescent="0.3">
      <c r="A5255">
        <v>5257</v>
      </c>
      <c r="B5255">
        <v>25</v>
      </c>
      <c r="C5255" t="s">
        <v>13</v>
      </c>
      <c r="D5255" t="s">
        <v>210</v>
      </c>
      <c r="E5255" t="s">
        <v>21</v>
      </c>
      <c r="F5255">
        <v>0</v>
      </c>
      <c r="G5255" s="1">
        <v>25000</v>
      </c>
      <c r="H5255" t="s">
        <v>20</v>
      </c>
      <c r="I5255" t="s">
        <v>12</v>
      </c>
    </row>
    <row r="5256" spans="1:9" x14ac:dyDescent="0.3">
      <c r="A5256">
        <v>5258</v>
      </c>
      <c r="B5256">
        <v>31</v>
      </c>
      <c r="C5256" t="s">
        <v>8</v>
      </c>
      <c r="D5256" t="s">
        <v>14</v>
      </c>
      <c r="E5256" t="s">
        <v>37</v>
      </c>
      <c r="F5256">
        <v>6</v>
      </c>
      <c r="G5256" s="1">
        <v>100000</v>
      </c>
      <c r="H5256" t="s">
        <v>27</v>
      </c>
      <c r="I5256" t="s">
        <v>30</v>
      </c>
    </row>
    <row r="5257" spans="1:9" x14ac:dyDescent="0.3">
      <c r="A5257">
        <v>5259</v>
      </c>
      <c r="B5257">
        <v>27</v>
      </c>
      <c r="C5257" t="s">
        <v>13</v>
      </c>
      <c r="D5257" t="s">
        <v>9</v>
      </c>
      <c r="E5257" t="s">
        <v>82</v>
      </c>
      <c r="F5257">
        <v>3</v>
      </c>
      <c r="G5257" s="1">
        <v>55000</v>
      </c>
      <c r="H5257" t="s">
        <v>20</v>
      </c>
      <c r="I5257" t="s">
        <v>56</v>
      </c>
    </row>
    <row r="5258" spans="1:9" x14ac:dyDescent="0.3">
      <c r="A5258">
        <v>5260</v>
      </c>
      <c r="B5258">
        <v>33</v>
      </c>
      <c r="C5258" t="s">
        <v>8</v>
      </c>
      <c r="D5258" t="s">
        <v>18</v>
      </c>
      <c r="E5258" t="s">
        <v>109</v>
      </c>
      <c r="F5258">
        <v>10</v>
      </c>
      <c r="G5258" s="1">
        <v>150000</v>
      </c>
      <c r="H5258" t="s">
        <v>32</v>
      </c>
      <c r="I5258" t="s">
        <v>12</v>
      </c>
    </row>
    <row r="5259" spans="1:9" x14ac:dyDescent="0.3">
      <c r="A5259">
        <v>5261</v>
      </c>
      <c r="B5259">
        <v>23</v>
      </c>
      <c r="C5259" t="s">
        <v>13</v>
      </c>
      <c r="D5259" t="s">
        <v>210</v>
      </c>
      <c r="E5259" t="s">
        <v>217</v>
      </c>
      <c r="F5259">
        <v>0</v>
      </c>
      <c r="G5259" s="1">
        <v>25000</v>
      </c>
      <c r="H5259" t="s">
        <v>32</v>
      </c>
      <c r="I5259" t="s">
        <v>33</v>
      </c>
    </row>
    <row r="5260" spans="1:9" x14ac:dyDescent="0.3">
      <c r="A5260">
        <v>5262</v>
      </c>
      <c r="B5260">
        <v>38</v>
      </c>
      <c r="C5260" t="s">
        <v>8</v>
      </c>
      <c r="D5260" t="s">
        <v>9</v>
      </c>
      <c r="E5260" t="s">
        <v>25</v>
      </c>
      <c r="F5260">
        <v>13</v>
      </c>
      <c r="G5260" s="1">
        <v>160000</v>
      </c>
      <c r="H5260" t="s">
        <v>32</v>
      </c>
      <c r="I5260" t="s">
        <v>23</v>
      </c>
    </row>
    <row r="5261" spans="1:9" x14ac:dyDescent="0.3">
      <c r="A5261">
        <v>5263</v>
      </c>
      <c r="B5261">
        <v>39</v>
      </c>
      <c r="C5261" t="s">
        <v>13</v>
      </c>
      <c r="D5261" t="s">
        <v>14</v>
      </c>
      <c r="E5261" t="s">
        <v>42</v>
      </c>
      <c r="F5261">
        <v>14</v>
      </c>
      <c r="G5261" s="1">
        <v>170000</v>
      </c>
      <c r="H5261" t="s">
        <v>20</v>
      </c>
      <c r="I5261" t="s">
        <v>56</v>
      </c>
    </row>
    <row r="5262" spans="1:9" x14ac:dyDescent="0.3">
      <c r="A5262">
        <v>5264</v>
      </c>
      <c r="B5262">
        <v>26</v>
      </c>
      <c r="C5262" t="s">
        <v>8</v>
      </c>
      <c r="D5262" t="s">
        <v>9</v>
      </c>
      <c r="E5262" t="s">
        <v>156</v>
      </c>
      <c r="F5262">
        <v>1</v>
      </c>
      <c r="G5262" s="1">
        <v>55000</v>
      </c>
      <c r="H5262" t="s">
        <v>32</v>
      </c>
      <c r="I5262" t="s">
        <v>23</v>
      </c>
    </row>
    <row r="5263" spans="1:9" x14ac:dyDescent="0.3">
      <c r="A5263">
        <v>5265</v>
      </c>
      <c r="B5263">
        <v>30</v>
      </c>
      <c r="C5263" t="s">
        <v>13</v>
      </c>
      <c r="D5263" t="s">
        <v>9</v>
      </c>
      <c r="E5263" t="s">
        <v>29</v>
      </c>
      <c r="F5263">
        <v>4</v>
      </c>
      <c r="G5263" s="1">
        <v>65000</v>
      </c>
      <c r="H5263" t="s">
        <v>20</v>
      </c>
      <c r="I5263" t="s">
        <v>12</v>
      </c>
    </row>
    <row r="5264" spans="1:9" x14ac:dyDescent="0.3">
      <c r="A5264">
        <v>5266</v>
      </c>
      <c r="B5264">
        <v>28</v>
      </c>
      <c r="C5264" t="s">
        <v>8</v>
      </c>
      <c r="D5264" t="s">
        <v>9</v>
      </c>
      <c r="E5264" t="s">
        <v>57</v>
      </c>
      <c r="F5264">
        <v>3</v>
      </c>
      <c r="G5264" s="1">
        <v>60000</v>
      </c>
      <c r="H5264" t="s">
        <v>11</v>
      </c>
      <c r="I5264" t="s">
        <v>12</v>
      </c>
    </row>
    <row r="5265" spans="1:9" x14ac:dyDescent="0.3">
      <c r="A5265">
        <v>5267</v>
      </c>
      <c r="B5265">
        <v>35</v>
      </c>
      <c r="C5265" t="s">
        <v>13</v>
      </c>
      <c r="D5265" t="s">
        <v>18</v>
      </c>
      <c r="E5265" t="s">
        <v>92</v>
      </c>
      <c r="F5265">
        <v>11</v>
      </c>
      <c r="G5265" s="1">
        <v>160000</v>
      </c>
      <c r="H5265" t="s">
        <v>11</v>
      </c>
      <c r="I5265" t="s">
        <v>35</v>
      </c>
    </row>
    <row r="5266" spans="1:9" x14ac:dyDescent="0.3">
      <c r="A5266">
        <v>5268</v>
      </c>
      <c r="B5266">
        <v>27</v>
      </c>
      <c r="C5266" t="s">
        <v>8</v>
      </c>
      <c r="D5266" t="s">
        <v>9</v>
      </c>
      <c r="E5266" t="s">
        <v>24</v>
      </c>
      <c r="F5266">
        <v>2</v>
      </c>
      <c r="G5266" s="1">
        <v>50000</v>
      </c>
      <c r="H5266" t="s">
        <v>11</v>
      </c>
      <c r="I5266" t="s">
        <v>12</v>
      </c>
    </row>
    <row r="5267" spans="1:9" x14ac:dyDescent="0.3">
      <c r="A5267">
        <v>5269</v>
      </c>
      <c r="B5267">
        <v>32</v>
      </c>
      <c r="C5267" t="s">
        <v>13</v>
      </c>
      <c r="D5267" t="s">
        <v>14</v>
      </c>
      <c r="E5267" t="s">
        <v>51</v>
      </c>
      <c r="F5267">
        <v>8</v>
      </c>
      <c r="G5267" s="1">
        <v>120000</v>
      </c>
      <c r="H5267" t="s">
        <v>11</v>
      </c>
      <c r="I5267" t="s">
        <v>35</v>
      </c>
    </row>
    <row r="5268" spans="1:9" x14ac:dyDescent="0.3">
      <c r="A5268">
        <v>5270</v>
      </c>
      <c r="B5268">
        <v>26</v>
      </c>
      <c r="C5268" t="s">
        <v>8</v>
      </c>
      <c r="D5268" t="s">
        <v>9</v>
      </c>
      <c r="E5268" t="s">
        <v>156</v>
      </c>
      <c r="F5268">
        <v>1</v>
      </c>
      <c r="G5268" s="1">
        <v>55000</v>
      </c>
      <c r="H5268" t="s">
        <v>27</v>
      </c>
      <c r="I5268" t="s">
        <v>12</v>
      </c>
    </row>
    <row r="5269" spans="1:9" x14ac:dyDescent="0.3">
      <c r="A5269">
        <v>5271</v>
      </c>
      <c r="B5269">
        <v>30</v>
      </c>
      <c r="C5269" t="s">
        <v>13</v>
      </c>
      <c r="D5269" t="s">
        <v>9</v>
      </c>
      <c r="E5269" t="s">
        <v>29</v>
      </c>
      <c r="F5269">
        <v>4</v>
      </c>
      <c r="G5269" s="1">
        <v>65000</v>
      </c>
      <c r="H5269" t="s">
        <v>20</v>
      </c>
      <c r="I5269" t="s">
        <v>56</v>
      </c>
    </row>
    <row r="5270" spans="1:9" x14ac:dyDescent="0.3">
      <c r="A5270">
        <v>5272</v>
      </c>
      <c r="B5270">
        <v>28</v>
      </c>
      <c r="C5270" t="s">
        <v>8</v>
      </c>
      <c r="D5270" t="s">
        <v>9</v>
      </c>
      <c r="E5270" t="s">
        <v>57</v>
      </c>
      <c r="F5270">
        <v>3</v>
      </c>
      <c r="G5270" s="1">
        <v>60000</v>
      </c>
      <c r="H5270" t="s">
        <v>16</v>
      </c>
      <c r="I5270" t="s">
        <v>39</v>
      </c>
    </row>
    <row r="5271" spans="1:9" x14ac:dyDescent="0.3">
      <c r="A5271">
        <v>5273</v>
      </c>
      <c r="B5271">
        <v>35</v>
      </c>
      <c r="C5271" t="s">
        <v>13</v>
      </c>
      <c r="D5271" t="s">
        <v>18</v>
      </c>
      <c r="E5271" t="s">
        <v>92</v>
      </c>
      <c r="F5271">
        <v>11</v>
      </c>
      <c r="G5271" s="1">
        <v>160000</v>
      </c>
      <c r="H5271" t="s">
        <v>20</v>
      </c>
      <c r="I5271" t="s">
        <v>56</v>
      </c>
    </row>
    <row r="5272" spans="1:9" x14ac:dyDescent="0.3">
      <c r="A5272">
        <v>5274</v>
      </c>
      <c r="B5272">
        <v>27</v>
      </c>
      <c r="C5272" t="s">
        <v>8</v>
      </c>
      <c r="D5272" t="s">
        <v>9</v>
      </c>
      <c r="E5272" t="s">
        <v>24</v>
      </c>
      <c r="F5272">
        <v>2</v>
      </c>
      <c r="G5272" s="1">
        <v>50000</v>
      </c>
      <c r="H5272" t="s">
        <v>27</v>
      </c>
      <c r="I5272" t="s">
        <v>30</v>
      </c>
    </row>
    <row r="5273" spans="1:9" x14ac:dyDescent="0.3">
      <c r="A5273">
        <v>5275</v>
      </c>
      <c r="B5273">
        <v>32</v>
      </c>
      <c r="C5273" t="s">
        <v>13</v>
      </c>
      <c r="D5273" t="s">
        <v>14</v>
      </c>
      <c r="E5273" t="s">
        <v>51</v>
      </c>
      <c r="F5273">
        <v>8</v>
      </c>
      <c r="G5273" s="1">
        <v>120000</v>
      </c>
      <c r="H5273" t="s">
        <v>32</v>
      </c>
      <c r="I5273" t="s">
        <v>33</v>
      </c>
    </row>
    <row r="5274" spans="1:9" x14ac:dyDescent="0.3">
      <c r="A5274">
        <v>5276</v>
      </c>
      <c r="B5274">
        <v>28</v>
      </c>
      <c r="C5274" t="s">
        <v>8</v>
      </c>
      <c r="D5274" t="s">
        <v>9</v>
      </c>
      <c r="E5274" t="s">
        <v>10</v>
      </c>
      <c r="F5274">
        <v>3</v>
      </c>
      <c r="G5274" s="1">
        <v>85000</v>
      </c>
      <c r="H5274" t="s">
        <v>11</v>
      </c>
      <c r="I5274" t="s">
        <v>35</v>
      </c>
    </row>
    <row r="5275" spans="1:9" x14ac:dyDescent="0.3">
      <c r="A5275">
        <v>5277</v>
      </c>
      <c r="B5275">
        <v>36</v>
      </c>
      <c r="C5275" t="s">
        <v>13</v>
      </c>
      <c r="D5275" t="s">
        <v>14</v>
      </c>
      <c r="E5275" t="s">
        <v>218</v>
      </c>
      <c r="F5275">
        <v>11</v>
      </c>
      <c r="G5275" s="1">
        <v>160000</v>
      </c>
      <c r="H5275" t="s">
        <v>16</v>
      </c>
      <c r="I5275" t="s">
        <v>12</v>
      </c>
    </row>
    <row r="5276" spans="1:9" x14ac:dyDescent="0.3">
      <c r="A5276">
        <v>5278</v>
      </c>
      <c r="B5276">
        <v>25</v>
      </c>
      <c r="C5276" t="s">
        <v>8</v>
      </c>
      <c r="D5276" t="s">
        <v>9</v>
      </c>
      <c r="E5276" t="s">
        <v>37</v>
      </c>
      <c r="F5276">
        <v>1</v>
      </c>
      <c r="G5276" s="1">
        <v>55000</v>
      </c>
      <c r="H5276" t="s">
        <v>20</v>
      </c>
      <c r="I5276" t="s">
        <v>12</v>
      </c>
    </row>
    <row r="5277" spans="1:9" x14ac:dyDescent="0.3">
      <c r="A5277">
        <v>5279</v>
      </c>
      <c r="B5277">
        <v>29</v>
      </c>
      <c r="C5277" t="s">
        <v>13</v>
      </c>
      <c r="D5277" t="s">
        <v>18</v>
      </c>
      <c r="E5277" t="s">
        <v>60</v>
      </c>
      <c r="F5277">
        <v>5</v>
      </c>
      <c r="G5277" s="1">
        <v>100000</v>
      </c>
      <c r="H5277" t="s">
        <v>16</v>
      </c>
      <c r="I5277" t="s">
        <v>39</v>
      </c>
    </row>
    <row r="5278" spans="1:9" x14ac:dyDescent="0.3">
      <c r="A5278">
        <v>5280</v>
      </c>
      <c r="B5278">
        <v>33</v>
      </c>
      <c r="C5278" t="s">
        <v>8</v>
      </c>
      <c r="D5278" t="s">
        <v>9</v>
      </c>
      <c r="E5278" t="s">
        <v>38</v>
      </c>
      <c r="F5278">
        <v>8</v>
      </c>
      <c r="G5278" s="1">
        <v>120000</v>
      </c>
      <c r="H5278" t="s">
        <v>32</v>
      </c>
      <c r="I5278" t="s">
        <v>23</v>
      </c>
    </row>
    <row r="5279" spans="1:9" x14ac:dyDescent="0.3">
      <c r="A5279">
        <v>5281</v>
      </c>
      <c r="B5279">
        <v>27</v>
      </c>
      <c r="C5279" t="s">
        <v>13</v>
      </c>
      <c r="D5279" t="s">
        <v>9</v>
      </c>
      <c r="E5279" t="s">
        <v>80</v>
      </c>
      <c r="F5279">
        <v>2</v>
      </c>
      <c r="G5279" s="1">
        <v>50000</v>
      </c>
      <c r="H5279" t="s">
        <v>27</v>
      </c>
      <c r="I5279" t="s">
        <v>30</v>
      </c>
    </row>
    <row r="5280" spans="1:9" x14ac:dyDescent="0.3">
      <c r="A5280">
        <v>5282</v>
      </c>
      <c r="B5280">
        <v>43</v>
      </c>
      <c r="C5280" t="s">
        <v>8</v>
      </c>
      <c r="D5280" t="s">
        <v>14</v>
      </c>
      <c r="E5280" t="s">
        <v>95</v>
      </c>
      <c r="F5280">
        <v>19</v>
      </c>
      <c r="G5280" s="1">
        <v>185000</v>
      </c>
      <c r="H5280" t="s">
        <v>11</v>
      </c>
      <c r="I5280" t="s">
        <v>44</v>
      </c>
    </row>
    <row r="5281" spans="1:9" x14ac:dyDescent="0.3">
      <c r="A5281">
        <v>5283</v>
      </c>
      <c r="B5281">
        <v>30</v>
      </c>
      <c r="C5281" t="s">
        <v>13</v>
      </c>
      <c r="D5281" t="s">
        <v>9</v>
      </c>
      <c r="E5281" t="s">
        <v>216</v>
      </c>
      <c r="F5281">
        <v>4</v>
      </c>
      <c r="G5281" s="1">
        <v>65000</v>
      </c>
      <c r="H5281" t="s">
        <v>27</v>
      </c>
      <c r="I5281" t="s">
        <v>30</v>
      </c>
    </row>
    <row r="5282" spans="1:9" x14ac:dyDescent="0.3">
      <c r="A5282">
        <v>5284</v>
      </c>
      <c r="B5282">
        <v>34</v>
      </c>
      <c r="C5282" t="s">
        <v>8</v>
      </c>
      <c r="D5282" t="s">
        <v>9</v>
      </c>
      <c r="E5282" t="s">
        <v>42</v>
      </c>
      <c r="F5282">
        <v>9</v>
      </c>
      <c r="G5282" s="1">
        <v>130000</v>
      </c>
      <c r="H5282" t="s">
        <v>11</v>
      </c>
      <c r="I5282" t="s">
        <v>23</v>
      </c>
    </row>
    <row r="5283" spans="1:9" x14ac:dyDescent="0.3">
      <c r="A5283">
        <v>5285</v>
      </c>
      <c r="B5283">
        <v>25</v>
      </c>
      <c r="C5283" t="s">
        <v>13</v>
      </c>
      <c r="D5283" t="s">
        <v>210</v>
      </c>
      <c r="E5283" t="s">
        <v>21</v>
      </c>
      <c r="F5283">
        <v>0</v>
      </c>
      <c r="G5283" s="1">
        <v>25000</v>
      </c>
      <c r="H5283" t="s">
        <v>32</v>
      </c>
      <c r="I5283" t="s">
        <v>23</v>
      </c>
    </row>
    <row r="5284" spans="1:9" x14ac:dyDescent="0.3">
      <c r="A5284">
        <v>5286</v>
      </c>
      <c r="B5284">
        <v>31</v>
      </c>
      <c r="C5284" t="s">
        <v>8</v>
      </c>
      <c r="D5284" t="s">
        <v>14</v>
      </c>
      <c r="E5284" t="s">
        <v>37</v>
      </c>
      <c r="F5284">
        <v>6</v>
      </c>
      <c r="G5284" s="1">
        <v>100000</v>
      </c>
      <c r="H5284" t="s">
        <v>32</v>
      </c>
      <c r="I5284" t="s">
        <v>12</v>
      </c>
    </row>
    <row r="5285" spans="1:9" x14ac:dyDescent="0.3">
      <c r="A5285">
        <v>5287</v>
      </c>
      <c r="B5285">
        <v>27</v>
      </c>
      <c r="C5285" t="s">
        <v>13</v>
      </c>
      <c r="D5285" t="s">
        <v>9</v>
      </c>
      <c r="E5285" t="s">
        <v>82</v>
      </c>
      <c r="F5285">
        <v>3</v>
      </c>
      <c r="G5285" s="1">
        <v>55000</v>
      </c>
      <c r="H5285" t="s">
        <v>16</v>
      </c>
      <c r="I5285" t="s">
        <v>17</v>
      </c>
    </row>
    <row r="5286" spans="1:9" x14ac:dyDescent="0.3">
      <c r="A5286">
        <v>5288</v>
      </c>
      <c r="B5286">
        <v>33</v>
      </c>
      <c r="C5286" t="s">
        <v>8</v>
      </c>
      <c r="D5286" t="s">
        <v>18</v>
      </c>
      <c r="E5286" t="s">
        <v>109</v>
      </c>
      <c r="F5286">
        <v>10</v>
      </c>
      <c r="G5286" s="1">
        <v>150000</v>
      </c>
      <c r="H5286" t="s">
        <v>27</v>
      </c>
      <c r="I5286" t="s">
        <v>12</v>
      </c>
    </row>
    <row r="5287" spans="1:9" x14ac:dyDescent="0.3">
      <c r="A5287">
        <v>5289</v>
      </c>
      <c r="B5287">
        <v>23</v>
      </c>
      <c r="C5287" t="s">
        <v>13</v>
      </c>
      <c r="D5287" t="s">
        <v>210</v>
      </c>
      <c r="E5287" t="s">
        <v>217</v>
      </c>
      <c r="F5287">
        <v>0</v>
      </c>
      <c r="G5287" s="1">
        <v>25000</v>
      </c>
      <c r="H5287" t="s">
        <v>11</v>
      </c>
      <c r="I5287" t="s">
        <v>12</v>
      </c>
    </row>
    <row r="5288" spans="1:9" x14ac:dyDescent="0.3">
      <c r="A5288">
        <v>5290</v>
      </c>
      <c r="B5288">
        <v>38</v>
      </c>
      <c r="C5288" t="s">
        <v>8</v>
      </c>
      <c r="D5288" t="s">
        <v>9</v>
      </c>
      <c r="E5288" t="s">
        <v>25</v>
      </c>
      <c r="F5288">
        <v>13</v>
      </c>
      <c r="G5288" s="1">
        <v>160000</v>
      </c>
      <c r="H5288" t="s">
        <v>20</v>
      </c>
      <c r="I5288" t="s">
        <v>23</v>
      </c>
    </row>
    <row r="5289" spans="1:9" x14ac:dyDescent="0.3">
      <c r="A5289">
        <v>5291</v>
      </c>
      <c r="B5289">
        <v>39</v>
      </c>
      <c r="C5289" t="s">
        <v>13</v>
      </c>
      <c r="D5289" t="s">
        <v>14</v>
      </c>
      <c r="E5289" t="s">
        <v>42</v>
      </c>
      <c r="F5289">
        <v>14</v>
      </c>
      <c r="G5289" s="1">
        <v>170000</v>
      </c>
      <c r="H5289" t="s">
        <v>32</v>
      </c>
      <c r="I5289" t="s">
        <v>12</v>
      </c>
    </row>
    <row r="5290" spans="1:9" x14ac:dyDescent="0.3">
      <c r="A5290">
        <v>5292</v>
      </c>
      <c r="B5290">
        <v>26</v>
      </c>
      <c r="C5290" t="s">
        <v>8</v>
      </c>
      <c r="D5290" t="s">
        <v>9</v>
      </c>
      <c r="E5290" t="s">
        <v>156</v>
      </c>
      <c r="F5290">
        <v>1</v>
      </c>
      <c r="G5290" s="1">
        <v>55000</v>
      </c>
      <c r="H5290" t="s">
        <v>20</v>
      </c>
      <c r="I5290" t="s">
        <v>23</v>
      </c>
    </row>
    <row r="5291" spans="1:9" x14ac:dyDescent="0.3">
      <c r="A5291">
        <v>5293</v>
      </c>
      <c r="B5291">
        <v>30</v>
      </c>
      <c r="C5291" t="s">
        <v>13</v>
      </c>
      <c r="D5291" t="s">
        <v>9</v>
      </c>
      <c r="E5291" t="s">
        <v>29</v>
      </c>
      <c r="F5291">
        <v>4</v>
      </c>
      <c r="G5291" s="1">
        <v>65000</v>
      </c>
      <c r="H5291" t="s">
        <v>27</v>
      </c>
      <c r="I5291" t="s">
        <v>28</v>
      </c>
    </row>
    <row r="5292" spans="1:9" x14ac:dyDescent="0.3">
      <c r="A5292">
        <v>5294</v>
      </c>
      <c r="B5292">
        <v>28</v>
      </c>
      <c r="C5292" t="s">
        <v>8</v>
      </c>
      <c r="D5292" t="s">
        <v>9</v>
      </c>
      <c r="E5292" t="s">
        <v>57</v>
      </c>
      <c r="F5292">
        <v>3</v>
      </c>
      <c r="G5292" s="1">
        <v>60000</v>
      </c>
      <c r="H5292" t="s">
        <v>11</v>
      </c>
      <c r="I5292" t="s">
        <v>35</v>
      </c>
    </row>
    <row r="5293" spans="1:9" x14ac:dyDescent="0.3">
      <c r="A5293">
        <v>5295</v>
      </c>
      <c r="B5293">
        <v>35</v>
      </c>
      <c r="C5293" t="s">
        <v>13</v>
      </c>
      <c r="D5293" t="s">
        <v>18</v>
      </c>
      <c r="E5293" t="s">
        <v>92</v>
      </c>
      <c r="F5293">
        <v>11</v>
      </c>
      <c r="G5293" s="1">
        <v>160000</v>
      </c>
      <c r="H5293" t="s">
        <v>11</v>
      </c>
      <c r="I5293" t="s">
        <v>35</v>
      </c>
    </row>
    <row r="5294" spans="1:9" x14ac:dyDescent="0.3">
      <c r="A5294">
        <v>5296</v>
      </c>
      <c r="B5294">
        <v>27</v>
      </c>
      <c r="C5294" t="s">
        <v>8</v>
      </c>
      <c r="D5294" t="s">
        <v>9</v>
      </c>
      <c r="E5294" t="s">
        <v>24</v>
      </c>
      <c r="F5294">
        <v>2</v>
      </c>
      <c r="G5294" s="1">
        <v>50000</v>
      </c>
      <c r="H5294" t="s">
        <v>16</v>
      </c>
      <c r="I5294" t="s">
        <v>17</v>
      </c>
    </row>
    <row r="5295" spans="1:9" x14ac:dyDescent="0.3">
      <c r="A5295">
        <v>5297</v>
      </c>
      <c r="B5295">
        <v>32</v>
      </c>
      <c r="C5295" t="s">
        <v>13</v>
      </c>
      <c r="D5295" t="s">
        <v>14</v>
      </c>
      <c r="E5295" t="s">
        <v>51</v>
      </c>
      <c r="F5295">
        <v>8</v>
      </c>
      <c r="G5295" s="1">
        <v>120000</v>
      </c>
      <c r="H5295" t="s">
        <v>32</v>
      </c>
      <c r="I5295" t="s">
        <v>33</v>
      </c>
    </row>
    <row r="5296" spans="1:9" x14ac:dyDescent="0.3">
      <c r="A5296">
        <v>5298</v>
      </c>
      <c r="B5296">
        <v>26</v>
      </c>
      <c r="C5296" t="s">
        <v>8</v>
      </c>
      <c r="D5296" t="s">
        <v>9</v>
      </c>
      <c r="E5296" t="s">
        <v>156</v>
      </c>
      <c r="F5296">
        <v>1</v>
      </c>
      <c r="G5296" s="1">
        <v>55000</v>
      </c>
      <c r="H5296" t="s">
        <v>27</v>
      </c>
      <c r="I5296" t="s">
        <v>12</v>
      </c>
    </row>
    <row r="5297" spans="1:9" x14ac:dyDescent="0.3">
      <c r="A5297">
        <v>5299</v>
      </c>
      <c r="B5297">
        <v>30</v>
      </c>
      <c r="C5297" t="s">
        <v>13</v>
      </c>
      <c r="D5297" t="s">
        <v>9</v>
      </c>
      <c r="E5297" t="s">
        <v>29</v>
      </c>
      <c r="F5297">
        <v>4</v>
      </c>
      <c r="G5297" s="1">
        <v>65000</v>
      </c>
      <c r="H5297" t="s">
        <v>20</v>
      </c>
      <c r="I5297" t="s">
        <v>12</v>
      </c>
    </row>
    <row r="5298" spans="1:9" x14ac:dyDescent="0.3">
      <c r="A5298">
        <v>5300</v>
      </c>
      <c r="B5298">
        <v>28</v>
      </c>
      <c r="C5298" t="s">
        <v>8</v>
      </c>
      <c r="D5298" t="s">
        <v>9</v>
      </c>
      <c r="E5298" t="s">
        <v>57</v>
      </c>
      <c r="F5298">
        <v>3</v>
      </c>
      <c r="G5298" s="1">
        <v>60000</v>
      </c>
      <c r="H5298" t="s">
        <v>11</v>
      </c>
      <c r="I5298" t="s">
        <v>12</v>
      </c>
    </row>
    <row r="5299" spans="1:9" x14ac:dyDescent="0.3">
      <c r="A5299">
        <v>5301</v>
      </c>
      <c r="B5299">
        <v>35</v>
      </c>
      <c r="C5299" t="s">
        <v>13</v>
      </c>
      <c r="D5299" t="s">
        <v>18</v>
      </c>
      <c r="E5299" t="s">
        <v>92</v>
      </c>
      <c r="F5299">
        <v>11</v>
      </c>
      <c r="G5299" s="1">
        <v>160000</v>
      </c>
      <c r="H5299" t="s">
        <v>27</v>
      </c>
      <c r="I5299" t="s">
        <v>30</v>
      </c>
    </row>
    <row r="5300" spans="1:9" x14ac:dyDescent="0.3">
      <c r="A5300">
        <v>5302</v>
      </c>
      <c r="B5300">
        <v>27</v>
      </c>
      <c r="C5300" t="s">
        <v>8</v>
      </c>
      <c r="D5300" t="s">
        <v>9</v>
      </c>
      <c r="E5300" t="s">
        <v>24</v>
      </c>
      <c r="F5300">
        <v>2</v>
      </c>
      <c r="G5300" s="1">
        <v>50000</v>
      </c>
      <c r="H5300" t="s">
        <v>16</v>
      </c>
      <c r="I5300" t="s">
        <v>23</v>
      </c>
    </row>
    <row r="5301" spans="1:9" x14ac:dyDescent="0.3">
      <c r="A5301">
        <v>5303</v>
      </c>
      <c r="B5301">
        <v>32</v>
      </c>
      <c r="C5301" t="s">
        <v>13</v>
      </c>
      <c r="D5301" t="s">
        <v>14</v>
      </c>
      <c r="E5301" t="s">
        <v>51</v>
      </c>
      <c r="F5301">
        <v>8</v>
      </c>
      <c r="G5301" s="1">
        <v>120000</v>
      </c>
      <c r="H5301" t="s">
        <v>11</v>
      </c>
      <c r="I5301" t="s">
        <v>35</v>
      </c>
    </row>
    <row r="5302" spans="1:9" x14ac:dyDescent="0.3">
      <c r="A5302">
        <v>5304</v>
      </c>
      <c r="B5302">
        <v>28</v>
      </c>
      <c r="C5302" t="s">
        <v>8</v>
      </c>
      <c r="D5302" t="s">
        <v>9</v>
      </c>
      <c r="E5302" t="s">
        <v>10</v>
      </c>
      <c r="F5302">
        <v>3</v>
      </c>
      <c r="G5302" s="1">
        <v>85000</v>
      </c>
      <c r="H5302" t="s">
        <v>20</v>
      </c>
      <c r="I5302" t="s">
        <v>23</v>
      </c>
    </row>
    <row r="5303" spans="1:9" x14ac:dyDescent="0.3">
      <c r="A5303">
        <v>5305</v>
      </c>
      <c r="B5303">
        <v>36</v>
      </c>
      <c r="C5303" t="s">
        <v>13</v>
      </c>
      <c r="D5303" t="s">
        <v>14</v>
      </c>
      <c r="E5303" t="s">
        <v>218</v>
      </c>
      <c r="F5303">
        <v>11</v>
      </c>
      <c r="G5303" s="1">
        <v>160000</v>
      </c>
      <c r="H5303" t="s">
        <v>20</v>
      </c>
      <c r="I5303" t="s">
        <v>56</v>
      </c>
    </row>
    <row r="5304" spans="1:9" x14ac:dyDescent="0.3">
      <c r="A5304">
        <v>5306</v>
      </c>
      <c r="B5304">
        <v>25</v>
      </c>
      <c r="C5304" t="s">
        <v>8</v>
      </c>
      <c r="D5304" t="s">
        <v>9</v>
      </c>
      <c r="E5304" t="s">
        <v>37</v>
      </c>
      <c r="F5304">
        <v>1</v>
      </c>
      <c r="G5304" s="1">
        <v>55000</v>
      </c>
      <c r="H5304" t="s">
        <v>16</v>
      </c>
      <c r="I5304" t="s">
        <v>39</v>
      </c>
    </row>
    <row r="5305" spans="1:9" x14ac:dyDescent="0.3">
      <c r="A5305">
        <v>5307</v>
      </c>
      <c r="B5305">
        <v>29</v>
      </c>
      <c r="C5305" t="s">
        <v>13</v>
      </c>
      <c r="D5305" t="s">
        <v>18</v>
      </c>
      <c r="E5305" t="s">
        <v>60</v>
      </c>
      <c r="F5305">
        <v>5</v>
      </c>
      <c r="G5305" s="1">
        <v>100000</v>
      </c>
      <c r="H5305" t="s">
        <v>16</v>
      </c>
      <c r="I5305" t="s">
        <v>39</v>
      </c>
    </row>
    <row r="5306" spans="1:9" x14ac:dyDescent="0.3">
      <c r="A5306">
        <v>5308</v>
      </c>
      <c r="B5306">
        <v>33</v>
      </c>
      <c r="C5306" t="s">
        <v>8</v>
      </c>
      <c r="D5306" t="s">
        <v>9</v>
      </c>
      <c r="E5306" t="s">
        <v>38</v>
      </c>
      <c r="F5306">
        <v>8</v>
      </c>
      <c r="G5306" s="1">
        <v>120000</v>
      </c>
      <c r="H5306" t="s">
        <v>20</v>
      </c>
      <c r="I5306" t="s">
        <v>12</v>
      </c>
    </row>
    <row r="5307" spans="1:9" x14ac:dyDescent="0.3">
      <c r="A5307">
        <v>5309</v>
      </c>
      <c r="B5307">
        <v>27</v>
      </c>
      <c r="C5307" t="s">
        <v>13</v>
      </c>
      <c r="D5307" t="s">
        <v>9</v>
      </c>
      <c r="E5307" t="s">
        <v>80</v>
      </c>
      <c r="F5307">
        <v>2</v>
      </c>
      <c r="G5307" s="1">
        <v>50000</v>
      </c>
      <c r="H5307" t="s">
        <v>20</v>
      </c>
      <c r="I5307" t="s">
        <v>23</v>
      </c>
    </row>
    <row r="5308" spans="1:9" x14ac:dyDescent="0.3">
      <c r="A5308">
        <v>5310</v>
      </c>
      <c r="B5308">
        <v>43</v>
      </c>
      <c r="C5308" t="s">
        <v>8</v>
      </c>
      <c r="D5308" t="s">
        <v>14</v>
      </c>
      <c r="E5308" t="s">
        <v>95</v>
      </c>
      <c r="F5308">
        <v>19</v>
      </c>
      <c r="G5308" s="1">
        <v>185000</v>
      </c>
      <c r="H5308" t="s">
        <v>27</v>
      </c>
      <c r="I5308" t="s">
        <v>30</v>
      </c>
    </row>
    <row r="5309" spans="1:9" x14ac:dyDescent="0.3">
      <c r="A5309">
        <v>5311</v>
      </c>
      <c r="B5309">
        <v>30</v>
      </c>
      <c r="C5309" t="s">
        <v>13</v>
      </c>
      <c r="D5309" t="s">
        <v>9</v>
      </c>
      <c r="E5309" t="s">
        <v>216</v>
      </c>
      <c r="F5309">
        <v>4</v>
      </c>
      <c r="G5309" s="1">
        <v>65000</v>
      </c>
      <c r="H5309" t="s">
        <v>32</v>
      </c>
      <c r="I5309" t="s">
        <v>33</v>
      </c>
    </row>
    <row r="5310" spans="1:9" x14ac:dyDescent="0.3">
      <c r="A5310">
        <v>5312</v>
      </c>
      <c r="B5310">
        <v>34</v>
      </c>
      <c r="C5310" t="s">
        <v>8</v>
      </c>
      <c r="D5310" t="s">
        <v>9</v>
      </c>
      <c r="E5310" t="s">
        <v>42</v>
      </c>
      <c r="F5310">
        <v>9</v>
      </c>
      <c r="G5310" s="1">
        <v>130000</v>
      </c>
      <c r="H5310" t="s">
        <v>20</v>
      </c>
      <c r="I5310" t="s">
        <v>23</v>
      </c>
    </row>
    <row r="5311" spans="1:9" x14ac:dyDescent="0.3">
      <c r="A5311">
        <v>5313</v>
      </c>
      <c r="B5311">
        <v>25</v>
      </c>
      <c r="C5311" t="s">
        <v>13</v>
      </c>
      <c r="D5311" t="s">
        <v>210</v>
      </c>
      <c r="E5311" t="s">
        <v>21</v>
      </c>
      <c r="F5311">
        <v>0</v>
      </c>
      <c r="G5311" s="1">
        <v>25000</v>
      </c>
      <c r="H5311" t="s">
        <v>16</v>
      </c>
      <c r="I5311" t="s">
        <v>39</v>
      </c>
    </row>
    <row r="5312" spans="1:9" x14ac:dyDescent="0.3">
      <c r="A5312">
        <v>5314</v>
      </c>
      <c r="B5312">
        <v>31</v>
      </c>
      <c r="C5312" t="s">
        <v>8</v>
      </c>
      <c r="D5312" t="s">
        <v>14</v>
      </c>
      <c r="E5312" t="s">
        <v>37</v>
      </c>
      <c r="F5312">
        <v>6</v>
      </c>
      <c r="G5312" s="1">
        <v>100000</v>
      </c>
      <c r="H5312" t="s">
        <v>27</v>
      </c>
      <c r="I5312" t="s">
        <v>30</v>
      </c>
    </row>
    <row r="5313" spans="1:9" x14ac:dyDescent="0.3">
      <c r="A5313">
        <v>5315</v>
      </c>
      <c r="B5313">
        <v>27</v>
      </c>
      <c r="C5313" t="s">
        <v>13</v>
      </c>
      <c r="D5313" t="s">
        <v>9</v>
      </c>
      <c r="E5313" t="s">
        <v>82</v>
      </c>
      <c r="F5313">
        <v>3</v>
      </c>
      <c r="G5313" s="1">
        <v>55000</v>
      </c>
      <c r="H5313" t="s">
        <v>27</v>
      </c>
      <c r="I5313" t="s">
        <v>30</v>
      </c>
    </row>
    <row r="5314" spans="1:9" x14ac:dyDescent="0.3">
      <c r="A5314">
        <v>5316</v>
      </c>
      <c r="B5314">
        <v>33</v>
      </c>
      <c r="C5314" t="s">
        <v>8</v>
      </c>
      <c r="D5314" t="s">
        <v>18</v>
      </c>
      <c r="E5314" t="s">
        <v>109</v>
      </c>
      <c r="F5314">
        <v>10</v>
      </c>
      <c r="G5314" s="1">
        <v>150000</v>
      </c>
      <c r="H5314" t="s">
        <v>20</v>
      </c>
      <c r="I5314" t="s">
        <v>56</v>
      </c>
    </row>
    <row r="5315" spans="1:9" x14ac:dyDescent="0.3">
      <c r="A5315">
        <v>5317</v>
      </c>
      <c r="B5315">
        <v>23</v>
      </c>
      <c r="C5315" t="s">
        <v>13</v>
      </c>
      <c r="D5315" t="s">
        <v>210</v>
      </c>
      <c r="E5315" t="s">
        <v>217</v>
      </c>
      <c r="F5315">
        <v>0</v>
      </c>
      <c r="G5315" s="1">
        <v>25000</v>
      </c>
      <c r="H5315" t="s">
        <v>27</v>
      </c>
      <c r="I5315" t="s">
        <v>12</v>
      </c>
    </row>
    <row r="5316" spans="1:9" x14ac:dyDescent="0.3">
      <c r="A5316">
        <v>5318</v>
      </c>
      <c r="B5316">
        <v>38</v>
      </c>
      <c r="C5316" t="s">
        <v>8</v>
      </c>
      <c r="D5316" t="s">
        <v>9</v>
      </c>
      <c r="E5316" t="s">
        <v>25</v>
      </c>
      <c r="F5316">
        <v>13</v>
      </c>
      <c r="G5316" s="1">
        <v>160000</v>
      </c>
      <c r="H5316" t="s">
        <v>32</v>
      </c>
      <c r="I5316" t="s">
        <v>33</v>
      </c>
    </row>
    <row r="5317" spans="1:9" x14ac:dyDescent="0.3">
      <c r="A5317">
        <v>5319</v>
      </c>
      <c r="B5317">
        <v>39</v>
      </c>
      <c r="C5317" t="s">
        <v>13</v>
      </c>
      <c r="D5317" t="s">
        <v>14</v>
      </c>
      <c r="E5317" t="s">
        <v>42</v>
      </c>
      <c r="F5317">
        <v>14</v>
      </c>
      <c r="G5317" s="1">
        <v>170000</v>
      </c>
      <c r="H5317" t="s">
        <v>16</v>
      </c>
      <c r="I5317" t="s">
        <v>23</v>
      </c>
    </row>
    <row r="5318" spans="1:9" x14ac:dyDescent="0.3">
      <c r="A5318">
        <v>5320</v>
      </c>
      <c r="B5318">
        <v>26</v>
      </c>
      <c r="C5318" t="s">
        <v>8</v>
      </c>
      <c r="D5318" t="s">
        <v>9</v>
      </c>
      <c r="E5318" t="s">
        <v>156</v>
      </c>
      <c r="F5318">
        <v>1</v>
      </c>
      <c r="G5318" s="1">
        <v>55000</v>
      </c>
      <c r="H5318" t="s">
        <v>16</v>
      </c>
      <c r="I5318" t="s">
        <v>12</v>
      </c>
    </row>
    <row r="5319" spans="1:9" x14ac:dyDescent="0.3">
      <c r="A5319">
        <v>5321</v>
      </c>
      <c r="B5319">
        <v>30</v>
      </c>
      <c r="C5319" t="s">
        <v>13</v>
      </c>
      <c r="D5319" t="s">
        <v>9</v>
      </c>
      <c r="E5319" t="s">
        <v>29</v>
      </c>
      <c r="F5319">
        <v>4</v>
      </c>
      <c r="G5319" s="1">
        <v>65000</v>
      </c>
      <c r="H5319" t="s">
        <v>11</v>
      </c>
      <c r="I5319" t="s">
        <v>35</v>
      </c>
    </row>
    <row r="5320" spans="1:9" x14ac:dyDescent="0.3">
      <c r="A5320">
        <v>5322</v>
      </c>
      <c r="B5320">
        <v>28</v>
      </c>
      <c r="C5320" t="s">
        <v>8</v>
      </c>
      <c r="D5320" t="s">
        <v>9</v>
      </c>
      <c r="E5320" t="s">
        <v>57</v>
      </c>
      <c r="F5320">
        <v>3</v>
      </c>
      <c r="G5320" s="1">
        <v>60000</v>
      </c>
      <c r="H5320" t="s">
        <v>11</v>
      </c>
      <c r="I5320" t="s">
        <v>44</v>
      </c>
    </row>
    <row r="5321" spans="1:9" x14ac:dyDescent="0.3">
      <c r="A5321">
        <v>5323</v>
      </c>
      <c r="B5321">
        <v>35</v>
      </c>
      <c r="C5321" t="s">
        <v>13</v>
      </c>
      <c r="D5321" t="s">
        <v>18</v>
      </c>
      <c r="E5321" t="s">
        <v>92</v>
      </c>
      <c r="F5321">
        <v>11</v>
      </c>
      <c r="G5321" s="1">
        <v>160000</v>
      </c>
      <c r="H5321" t="s">
        <v>16</v>
      </c>
      <c r="I5321" t="s">
        <v>39</v>
      </c>
    </row>
    <row r="5322" spans="1:9" x14ac:dyDescent="0.3">
      <c r="A5322">
        <v>5324</v>
      </c>
      <c r="B5322">
        <v>27</v>
      </c>
      <c r="C5322" t="s">
        <v>8</v>
      </c>
      <c r="D5322" t="s">
        <v>9</v>
      </c>
      <c r="E5322" t="s">
        <v>24</v>
      </c>
      <c r="F5322">
        <v>2</v>
      </c>
      <c r="G5322" s="1">
        <v>50000</v>
      </c>
      <c r="H5322" t="s">
        <v>11</v>
      </c>
      <c r="I5322" t="s">
        <v>12</v>
      </c>
    </row>
    <row r="5323" spans="1:9" x14ac:dyDescent="0.3">
      <c r="A5323">
        <v>5325</v>
      </c>
      <c r="B5323">
        <v>32</v>
      </c>
      <c r="C5323" t="s">
        <v>13</v>
      </c>
      <c r="D5323" t="s">
        <v>14</v>
      </c>
      <c r="E5323" t="s">
        <v>51</v>
      </c>
      <c r="F5323">
        <v>8</v>
      </c>
      <c r="G5323" s="1">
        <v>120000</v>
      </c>
      <c r="H5323" t="s">
        <v>11</v>
      </c>
      <c r="I5323" t="s">
        <v>44</v>
      </c>
    </row>
    <row r="5324" spans="1:9" x14ac:dyDescent="0.3">
      <c r="A5324">
        <v>5326</v>
      </c>
      <c r="B5324">
        <v>26</v>
      </c>
      <c r="C5324" t="s">
        <v>8</v>
      </c>
      <c r="D5324" t="s">
        <v>9</v>
      </c>
      <c r="E5324" t="s">
        <v>156</v>
      </c>
      <c r="F5324">
        <v>1</v>
      </c>
      <c r="G5324" s="1">
        <v>55000</v>
      </c>
      <c r="H5324" t="s">
        <v>16</v>
      </c>
      <c r="I5324" t="s">
        <v>17</v>
      </c>
    </row>
    <row r="5325" spans="1:9" x14ac:dyDescent="0.3">
      <c r="A5325">
        <v>5327</v>
      </c>
      <c r="B5325">
        <v>30</v>
      </c>
      <c r="C5325" t="s">
        <v>13</v>
      </c>
      <c r="D5325" t="s">
        <v>9</v>
      </c>
      <c r="E5325" t="s">
        <v>29</v>
      </c>
      <c r="F5325">
        <v>4</v>
      </c>
      <c r="G5325" s="1">
        <v>65000</v>
      </c>
      <c r="H5325" t="s">
        <v>32</v>
      </c>
      <c r="I5325" t="s">
        <v>12</v>
      </c>
    </row>
    <row r="5326" spans="1:9" x14ac:dyDescent="0.3">
      <c r="A5326">
        <v>5328</v>
      </c>
      <c r="B5326">
        <v>28</v>
      </c>
      <c r="C5326" t="s">
        <v>8</v>
      </c>
      <c r="D5326" t="s">
        <v>9</v>
      </c>
      <c r="E5326" t="s">
        <v>57</v>
      </c>
      <c r="F5326">
        <v>3</v>
      </c>
      <c r="G5326" s="1">
        <v>60000</v>
      </c>
      <c r="H5326" t="s">
        <v>11</v>
      </c>
      <c r="I5326" t="s">
        <v>12</v>
      </c>
    </row>
    <row r="5327" spans="1:9" x14ac:dyDescent="0.3">
      <c r="A5327">
        <v>5329</v>
      </c>
      <c r="B5327">
        <v>35</v>
      </c>
      <c r="C5327" t="s">
        <v>13</v>
      </c>
      <c r="D5327" t="s">
        <v>18</v>
      </c>
      <c r="E5327" t="s">
        <v>92</v>
      </c>
      <c r="F5327">
        <v>11</v>
      </c>
      <c r="G5327" s="1">
        <v>160000</v>
      </c>
      <c r="H5327" t="s">
        <v>11</v>
      </c>
      <c r="I5327" t="s">
        <v>35</v>
      </c>
    </row>
    <row r="5328" spans="1:9" x14ac:dyDescent="0.3">
      <c r="A5328">
        <v>5330</v>
      </c>
      <c r="B5328">
        <v>27</v>
      </c>
      <c r="C5328" t="s">
        <v>8</v>
      </c>
      <c r="D5328" t="s">
        <v>9</v>
      </c>
      <c r="E5328" t="s">
        <v>24</v>
      </c>
      <c r="F5328">
        <v>2</v>
      </c>
      <c r="G5328" s="1">
        <v>50000</v>
      </c>
      <c r="H5328" t="s">
        <v>32</v>
      </c>
      <c r="I5328" t="s">
        <v>23</v>
      </c>
    </row>
    <row r="5329" spans="1:9" x14ac:dyDescent="0.3">
      <c r="A5329">
        <v>5331</v>
      </c>
      <c r="B5329">
        <v>32</v>
      </c>
      <c r="C5329" t="s">
        <v>13</v>
      </c>
      <c r="D5329" t="s">
        <v>14</v>
      </c>
      <c r="E5329" t="s">
        <v>51</v>
      </c>
      <c r="F5329">
        <v>8</v>
      </c>
      <c r="G5329" s="1">
        <v>120000</v>
      </c>
      <c r="H5329" t="s">
        <v>16</v>
      </c>
      <c r="I5329" t="s">
        <v>12</v>
      </c>
    </row>
    <row r="5330" spans="1:9" x14ac:dyDescent="0.3">
      <c r="A5330">
        <v>5332</v>
      </c>
      <c r="B5330">
        <v>28</v>
      </c>
      <c r="C5330" t="s">
        <v>8</v>
      </c>
      <c r="D5330" t="s">
        <v>9</v>
      </c>
      <c r="E5330" t="s">
        <v>10</v>
      </c>
      <c r="F5330">
        <v>3</v>
      </c>
      <c r="G5330" s="1">
        <v>85000</v>
      </c>
      <c r="H5330" t="s">
        <v>16</v>
      </c>
      <c r="I5330" t="s">
        <v>23</v>
      </c>
    </row>
    <row r="5331" spans="1:9" x14ac:dyDescent="0.3">
      <c r="A5331">
        <v>5333</v>
      </c>
      <c r="B5331">
        <v>36</v>
      </c>
      <c r="C5331" t="s">
        <v>13</v>
      </c>
      <c r="D5331" t="s">
        <v>14</v>
      </c>
      <c r="E5331" t="s">
        <v>218</v>
      </c>
      <c r="F5331">
        <v>11</v>
      </c>
      <c r="G5331" s="1">
        <v>160000</v>
      </c>
      <c r="H5331" t="s">
        <v>27</v>
      </c>
      <c r="I5331" t="s">
        <v>12</v>
      </c>
    </row>
    <row r="5332" spans="1:9" x14ac:dyDescent="0.3">
      <c r="A5332">
        <v>5334</v>
      </c>
      <c r="B5332">
        <v>25</v>
      </c>
      <c r="C5332" t="s">
        <v>8</v>
      </c>
      <c r="D5332" t="s">
        <v>9</v>
      </c>
      <c r="E5332" t="s">
        <v>37</v>
      </c>
      <c r="F5332">
        <v>1</v>
      </c>
      <c r="G5332" s="1">
        <v>55000</v>
      </c>
      <c r="H5332" t="s">
        <v>20</v>
      </c>
      <c r="I5332" t="s">
        <v>23</v>
      </c>
    </row>
    <row r="5333" spans="1:9" x14ac:dyDescent="0.3">
      <c r="A5333">
        <v>5335</v>
      </c>
      <c r="B5333">
        <v>29</v>
      </c>
      <c r="C5333" t="s">
        <v>13</v>
      </c>
      <c r="D5333" t="s">
        <v>18</v>
      </c>
      <c r="E5333" t="s">
        <v>60</v>
      </c>
      <c r="F5333">
        <v>5</v>
      </c>
      <c r="G5333" s="1">
        <v>100000</v>
      </c>
      <c r="H5333" t="s">
        <v>16</v>
      </c>
      <c r="I5333" t="s">
        <v>17</v>
      </c>
    </row>
    <row r="5334" spans="1:9" x14ac:dyDescent="0.3">
      <c r="A5334">
        <v>5336</v>
      </c>
      <c r="B5334">
        <v>33</v>
      </c>
      <c r="C5334" t="s">
        <v>8</v>
      </c>
      <c r="D5334" t="s">
        <v>9</v>
      </c>
      <c r="E5334" t="s">
        <v>38</v>
      </c>
      <c r="F5334">
        <v>8</v>
      </c>
      <c r="G5334" s="1">
        <v>120000</v>
      </c>
      <c r="H5334" t="s">
        <v>16</v>
      </c>
      <c r="I5334" t="s">
        <v>12</v>
      </c>
    </row>
    <row r="5335" spans="1:9" x14ac:dyDescent="0.3">
      <c r="A5335">
        <v>5337</v>
      </c>
      <c r="B5335">
        <v>27</v>
      </c>
      <c r="C5335" t="s">
        <v>13</v>
      </c>
      <c r="D5335" t="s">
        <v>9</v>
      </c>
      <c r="E5335" t="s">
        <v>80</v>
      </c>
      <c r="F5335">
        <v>2</v>
      </c>
      <c r="G5335" s="1">
        <v>50000</v>
      </c>
      <c r="H5335" t="s">
        <v>16</v>
      </c>
      <c r="I5335" t="s">
        <v>17</v>
      </c>
    </row>
    <row r="5336" spans="1:9" x14ac:dyDescent="0.3">
      <c r="A5336">
        <v>5338</v>
      </c>
      <c r="B5336">
        <v>43</v>
      </c>
      <c r="C5336" t="s">
        <v>8</v>
      </c>
      <c r="D5336" t="s">
        <v>14</v>
      </c>
      <c r="E5336" t="s">
        <v>95</v>
      </c>
      <c r="F5336">
        <v>19</v>
      </c>
      <c r="G5336" s="1">
        <v>185000</v>
      </c>
      <c r="H5336" t="s">
        <v>27</v>
      </c>
      <c r="I5336" t="s">
        <v>12</v>
      </c>
    </row>
    <row r="5337" spans="1:9" x14ac:dyDescent="0.3">
      <c r="A5337">
        <v>5339</v>
      </c>
      <c r="B5337">
        <v>30</v>
      </c>
      <c r="C5337" t="s">
        <v>13</v>
      </c>
      <c r="D5337" t="s">
        <v>9</v>
      </c>
      <c r="E5337" t="s">
        <v>216</v>
      </c>
      <c r="F5337">
        <v>4</v>
      </c>
      <c r="G5337" s="1">
        <v>65000</v>
      </c>
      <c r="H5337" t="s">
        <v>27</v>
      </c>
      <c r="I5337" t="s">
        <v>12</v>
      </c>
    </row>
    <row r="5338" spans="1:9" x14ac:dyDescent="0.3">
      <c r="A5338">
        <v>5340</v>
      </c>
      <c r="B5338">
        <v>34</v>
      </c>
      <c r="C5338" t="s">
        <v>8</v>
      </c>
      <c r="D5338" t="s">
        <v>9</v>
      </c>
      <c r="E5338" t="s">
        <v>42</v>
      </c>
      <c r="F5338">
        <v>9</v>
      </c>
      <c r="G5338" s="1">
        <v>130000</v>
      </c>
      <c r="H5338" t="s">
        <v>27</v>
      </c>
      <c r="I5338" t="s">
        <v>28</v>
      </c>
    </row>
    <row r="5339" spans="1:9" x14ac:dyDescent="0.3">
      <c r="A5339">
        <v>5341</v>
      </c>
      <c r="B5339">
        <v>25</v>
      </c>
      <c r="C5339" t="s">
        <v>13</v>
      </c>
      <c r="D5339" t="s">
        <v>210</v>
      </c>
      <c r="E5339" t="s">
        <v>21</v>
      </c>
      <c r="F5339">
        <v>0</v>
      </c>
      <c r="G5339" s="1">
        <v>25000</v>
      </c>
      <c r="H5339" t="s">
        <v>20</v>
      </c>
      <c r="I5339" t="s">
        <v>56</v>
      </c>
    </row>
    <row r="5340" spans="1:9" x14ac:dyDescent="0.3">
      <c r="A5340">
        <v>5342</v>
      </c>
      <c r="B5340">
        <v>31</v>
      </c>
      <c r="C5340" t="s">
        <v>8</v>
      </c>
      <c r="D5340" t="s">
        <v>14</v>
      </c>
      <c r="E5340" t="s">
        <v>37</v>
      </c>
      <c r="F5340">
        <v>6</v>
      </c>
      <c r="G5340" s="1">
        <v>100000</v>
      </c>
      <c r="H5340" t="s">
        <v>32</v>
      </c>
      <c r="I5340" t="s">
        <v>33</v>
      </c>
    </row>
    <row r="5341" spans="1:9" x14ac:dyDescent="0.3">
      <c r="A5341">
        <v>5343</v>
      </c>
      <c r="B5341">
        <v>27</v>
      </c>
      <c r="C5341" t="s">
        <v>13</v>
      </c>
      <c r="D5341" t="s">
        <v>9</v>
      </c>
      <c r="E5341" t="s">
        <v>82</v>
      </c>
      <c r="F5341">
        <v>3</v>
      </c>
      <c r="G5341" s="1">
        <v>55000</v>
      </c>
      <c r="H5341" t="s">
        <v>16</v>
      </c>
      <c r="I5341" t="s">
        <v>39</v>
      </c>
    </row>
    <row r="5342" spans="1:9" x14ac:dyDescent="0.3">
      <c r="A5342">
        <v>5344</v>
      </c>
      <c r="B5342">
        <v>33</v>
      </c>
      <c r="C5342" t="s">
        <v>8</v>
      </c>
      <c r="D5342" t="s">
        <v>18</v>
      </c>
      <c r="E5342" t="s">
        <v>109</v>
      </c>
      <c r="F5342">
        <v>10</v>
      </c>
      <c r="G5342" s="1">
        <v>150000</v>
      </c>
      <c r="H5342" t="s">
        <v>16</v>
      </c>
      <c r="I5342" t="s">
        <v>12</v>
      </c>
    </row>
    <row r="5343" spans="1:9" x14ac:dyDescent="0.3">
      <c r="A5343">
        <v>5345</v>
      </c>
      <c r="B5343">
        <v>23</v>
      </c>
      <c r="C5343" t="s">
        <v>13</v>
      </c>
      <c r="D5343" t="s">
        <v>210</v>
      </c>
      <c r="E5343" t="s">
        <v>217</v>
      </c>
      <c r="F5343">
        <v>0</v>
      </c>
      <c r="G5343" s="1">
        <v>25000</v>
      </c>
      <c r="H5343" t="s">
        <v>27</v>
      </c>
      <c r="I5343" t="s">
        <v>30</v>
      </c>
    </row>
    <row r="5344" spans="1:9" x14ac:dyDescent="0.3">
      <c r="A5344">
        <v>5346</v>
      </c>
      <c r="B5344">
        <v>38</v>
      </c>
      <c r="C5344" t="s">
        <v>8</v>
      </c>
      <c r="D5344" t="s">
        <v>9</v>
      </c>
      <c r="E5344" t="s">
        <v>25</v>
      </c>
      <c r="F5344">
        <v>13</v>
      </c>
      <c r="G5344" s="1">
        <v>160000</v>
      </c>
      <c r="H5344" t="s">
        <v>27</v>
      </c>
      <c r="I5344" t="s">
        <v>28</v>
      </c>
    </row>
    <row r="5345" spans="1:9" x14ac:dyDescent="0.3">
      <c r="A5345">
        <v>5347</v>
      </c>
      <c r="B5345">
        <v>39</v>
      </c>
      <c r="C5345" t="s">
        <v>13</v>
      </c>
      <c r="D5345" t="s">
        <v>14</v>
      </c>
      <c r="E5345" t="s">
        <v>42</v>
      </c>
      <c r="F5345">
        <v>14</v>
      </c>
      <c r="G5345" s="1">
        <v>170000</v>
      </c>
      <c r="H5345" t="s">
        <v>20</v>
      </c>
      <c r="I5345" t="s">
        <v>56</v>
      </c>
    </row>
    <row r="5346" spans="1:9" x14ac:dyDescent="0.3">
      <c r="A5346">
        <v>5348</v>
      </c>
      <c r="B5346">
        <v>26</v>
      </c>
      <c r="C5346" t="s">
        <v>8</v>
      </c>
      <c r="D5346" t="s">
        <v>9</v>
      </c>
      <c r="E5346" t="s">
        <v>156</v>
      </c>
      <c r="F5346">
        <v>1</v>
      </c>
      <c r="G5346" s="1">
        <v>55000</v>
      </c>
      <c r="H5346" t="s">
        <v>11</v>
      </c>
      <c r="I5346" t="s">
        <v>35</v>
      </c>
    </row>
    <row r="5347" spans="1:9" x14ac:dyDescent="0.3">
      <c r="A5347">
        <v>5349</v>
      </c>
      <c r="B5347">
        <v>30</v>
      </c>
      <c r="C5347" t="s">
        <v>13</v>
      </c>
      <c r="D5347" t="s">
        <v>9</v>
      </c>
      <c r="E5347" t="s">
        <v>29</v>
      </c>
      <c r="F5347">
        <v>4</v>
      </c>
      <c r="G5347" s="1">
        <v>65000</v>
      </c>
      <c r="H5347" t="s">
        <v>16</v>
      </c>
      <c r="I5347" t="s">
        <v>23</v>
      </c>
    </row>
    <row r="5348" spans="1:9" x14ac:dyDescent="0.3">
      <c r="A5348">
        <v>5350</v>
      </c>
      <c r="B5348">
        <v>28</v>
      </c>
      <c r="C5348" t="s">
        <v>8</v>
      </c>
      <c r="D5348" t="s">
        <v>9</v>
      </c>
      <c r="E5348" t="s">
        <v>57</v>
      </c>
      <c r="F5348">
        <v>3</v>
      </c>
      <c r="G5348" s="1">
        <v>60000</v>
      </c>
      <c r="H5348" t="s">
        <v>16</v>
      </c>
      <c r="I5348" t="s">
        <v>23</v>
      </c>
    </row>
    <row r="5349" spans="1:9" x14ac:dyDescent="0.3">
      <c r="A5349">
        <v>5351</v>
      </c>
      <c r="B5349">
        <v>35</v>
      </c>
      <c r="C5349" t="s">
        <v>13</v>
      </c>
      <c r="D5349" t="s">
        <v>18</v>
      </c>
      <c r="E5349" t="s">
        <v>92</v>
      </c>
      <c r="F5349">
        <v>11</v>
      </c>
      <c r="G5349" s="1">
        <v>160000</v>
      </c>
      <c r="H5349" t="s">
        <v>32</v>
      </c>
      <c r="I5349" t="s">
        <v>23</v>
      </c>
    </row>
    <row r="5350" spans="1:9" x14ac:dyDescent="0.3">
      <c r="A5350">
        <v>5352</v>
      </c>
      <c r="B5350">
        <v>27</v>
      </c>
      <c r="C5350" t="s">
        <v>8</v>
      </c>
      <c r="D5350" t="s">
        <v>9</v>
      </c>
      <c r="E5350" t="s">
        <v>24</v>
      </c>
      <c r="F5350">
        <v>2</v>
      </c>
      <c r="G5350" s="1">
        <v>50000</v>
      </c>
      <c r="H5350" t="s">
        <v>32</v>
      </c>
      <c r="I5350" t="s">
        <v>33</v>
      </c>
    </row>
    <row r="5351" spans="1:9" x14ac:dyDescent="0.3">
      <c r="A5351">
        <v>5353</v>
      </c>
      <c r="B5351">
        <v>32</v>
      </c>
      <c r="C5351" t="s">
        <v>13</v>
      </c>
      <c r="D5351" t="s">
        <v>14</v>
      </c>
      <c r="E5351" t="s">
        <v>51</v>
      </c>
      <c r="F5351">
        <v>8</v>
      </c>
      <c r="G5351" s="1">
        <v>120000</v>
      </c>
      <c r="H5351" t="s">
        <v>32</v>
      </c>
      <c r="I5351" t="s">
        <v>12</v>
      </c>
    </row>
    <row r="5352" spans="1:9" x14ac:dyDescent="0.3">
      <c r="A5352">
        <v>5354</v>
      </c>
      <c r="B5352">
        <v>26</v>
      </c>
      <c r="C5352" t="s">
        <v>8</v>
      </c>
      <c r="D5352" t="s">
        <v>9</v>
      </c>
      <c r="E5352" t="s">
        <v>156</v>
      </c>
      <c r="F5352">
        <v>1</v>
      </c>
      <c r="G5352" s="1">
        <v>55000</v>
      </c>
      <c r="H5352" t="s">
        <v>32</v>
      </c>
      <c r="I5352" t="s">
        <v>33</v>
      </c>
    </row>
    <row r="5353" spans="1:9" x14ac:dyDescent="0.3">
      <c r="A5353">
        <v>5355</v>
      </c>
      <c r="B5353">
        <v>30</v>
      </c>
      <c r="C5353" t="s">
        <v>13</v>
      </c>
      <c r="D5353" t="s">
        <v>9</v>
      </c>
      <c r="E5353" t="s">
        <v>29</v>
      </c>
      <c r="F5353">
        <v>4</v>
      </c>
      <c r="G5353" s="1">
        <v>65000</v>
      </c>
      <c r="H5353" t="s">
        <v>11</v>
      </c>
      <c r="I5353" t="s">
        <v>12</v>
      </c>
    </row>
    <row r="5354" spans="1:9" x14ac:dyDescent="0.3">
      <c r="A5354">
        <v>5356</v>
      </c>
      <c r="B5354">
        <v>28</v>
      </c>
      <c r="C5354" t="s">
        <v>8</v>
      </c>
      <c r="D5354" t="s">
        <v>9</v>
      </c>
      <c r="E5354" t="s">
        <v>57</v>
      </c>
      <c r="F5354">
        <v>3</v>
      </c>
      <c r="G5354" s="1">
        <v>60000</v>
      </c>
      <c r="H5354" t="s">
        <v>20</v>
      </c>
      <c r="I5354" t="s">
        <v>56</v>
      </c>
    </row>
    <row r="5355" spans="1:9" x14ac:dyDescent="0.3">
      <c r="A5355">
        <v>5357</v>
      </c>
      <c r="B5355">
        <v>35</v>
      </c>
      <c r="C5355" t="s">
        <v>13</v>
      </c>
      <c r="D5355" t="s">
        <v>18</v>
      </c>
      <c r="E5355" t="s">
        <v>92</v>
      </c>
      <c r="F5355">
        <v>11</v>
      </c>
      <c r="G5355" s="1">
        <v>160000</v>
      </c>
      <c r="H5355" t="s">
        <v>20</v>
      </c>
      <c r="I5355" t="s">
        <v>12</v>
      </c>
    </row>
    <row r="5356" spans="1:9" x14ac:dyDescent="0.3">
      <c r="A5356">
        <v>5358</v>
      </c>
      <c r="B5356">
        <v>27</v>
      </c>
      <c r="C5356" t="s">
        <v>8</v>
      </c>
      <c r="D5356" t="s">
        <v>9</v>
      </c>
      <c r="E5356" t="s">
        <v>24</v>
      </c>
      <c r="F5356">
        <v>2</v>
      </c>
      <c r="G5356" s="1">
        <v>50000</v>
      </c>
      <c r="H5356" t="s">
        <v>32</v>
      </c>
      <c r="I5356" t="s">
        <v>12</v>
      </c>
    </row>
    <row r="5357" spans="1:9" x14ac:dyDescent="0.3">
      <c r="A5357">
        <v>5359</v>
      </c>
      <c r="B5357">
        <v>32</v>
      </c>
      <c r="C5357" t="s">
        <v>13</v>
      </c>
      <c r="D5357" t="s">
        <v>14</v>
      </c>
      <c r="E5357" t="s">
        <v>51</v>
      </c>
      <c r="F5357">
        <v>8</v>
      </c>
      <c r="G5357" s="1">
        <v>120000</v>
      </c>
      <c r="H5357" t="s">
        <v>11</v>
      </c>
      <c r="I5357" t="s">
        <v>44</v>
      </c>
    </row>
    <row r="5358" spans="1:9" x14ac:dyDescent="0.3">
      <c r="A5358">
        <v>5360</v>
      </c>
      <c r="B5358">
        <v>28</v>
      </c>
      <c r="C5358" t="s">
        <v>8</v>
      </c>
      <c r="D5358" t="s">
        <v>9</v>
      </c>
      <c r="E5358" t="s">
        <v>10</v>
      </c>
      <c r="F5358">
        <v>3</v>
      </c>
      <c r="G5358" s="1">
        <v>85000</v>
      </c>
      <c r="H5358" t="s">
        <v>20</v>
      </c>
      <c r="I5358" t="s">
        <v>23</v>
      </c>
    </row>
    <row r="5359" spans="1:9" x14ac:dyDescent="0.3">
      <c r="A5359">
        <v>5361</v>
      </c>
      <c r="B5359">
        <v>36</v>
      </c>
      <c r="C5359" t="s">
        <v>13</v>
      </c>
      <c r="D5359" t="s">
        <v>14</v>
      </c>
      <c r="E5359" t="s">
        <v>218</v>
      </c>
      <c r="F5359">
        <v>11</v>
      </c>
      <c r="G5359" s="1">
        <v>160000</v>
      </c>
      <c r="H5359" t="s">
        <v>32</v>
      </c>
      <c r="I5359" t="s">
        <v>33</v>
      </c>
    </row>
    <row r="5360" spans="1:9" x14ac:dyDescent="0.3">
      <c r="A5360">
        <v>5362</v>
      </c>
      <c r="B5360">
        <v>25</v>
      </c>
      <c r="C5360" t="s">
        <v>8</v>
      </c>
      <c r="D5360" t="s">
        <v>9</v>
      </c>
      <c r="E5360" t="s">
        <v>37</v>
      </c>
      <c r="F5360">
        <v>1</v>
      </c>
      <c r="G5360" s="1">
        <v>55000</v>
      </c>
      <c r="H5360" t="s">
        <v>32</v>
      </c>
      <c r="I5360" t="s">
        <v>23</v>
      </c>
    </row>
    <row r="5361" spans="1:9" x14ac:dyDescent="0.3">
      <c r="A5361">
        <v>5363</v>
      </c>
      <c r="B5361">
        <v>29</v>
      </c>
      <c r="C5361" t="s">
        <v>13</v>
      </c>
      <c r="D5361" t="s">
        <v>18</v>
      </c>
      <c r="E5361" t="s">
        <v>60</v>
      </c>
      <c r="F5361">
        <v>5</v>
      </c>
      <c r="G5361" s="1">
        <v>100000</v>
      </c>
      <c r="H5361" t="s">
        <v>16</v>
      </c>
      <c r="I5361" t="s">
        <v>23</v>
      </c>
    </row>
    <row r="5362" spans="1:9" x14ac:dyDescent="0.3">
      <c r="A5362">
        <v>5364</v>
      </c>
      <c r="B5362">
        <v>33</v>
      </c>
      <c r="C5362" t="s">
        <v>8</v>
      </c>
      <c r="D5362" t="s">
        <v>9</v>
      </c>
      <c r="E5362" t="s">
        <v>38</v>
      </c>
      <c r="F5362">
        <v>8</v>
      </c>
      <c r="G5362" s="1">
        <v>120000</v>
      </c>
      <c r="H5362" t="s">
        <v>11</v>
      </c>
      <c r="I5362" t="s">
        <v>44</v>
      </c>
    </row>
    <row r="5363" spans="1:9" x14ac:dyDescent="0.3">
      <c r="A5363">
        <v>5365</v>
      </c>
      <c r="B5363">
        <v>27</v>
      </c>
      <c r="C5363" t="s">
        <v>13</v>
      </c>
      <c r="D5363" t="s">
        <v>9</v>
      </c>
      <c r="E5363" t="s">
        <v>80</v>
      </c>
      <c r="F5363">
        <v>2</v>
      </c>
      <c r="G5363" s="1">
        <v>50000</v>
      </c>
      <c r="H5363" t="s">
        <v>32</v>
      </c>
      <c r="I5363" t="s">
        <v>12</v>
      </c>
    </row>
    <row r="5364" spans="1:9" x14ac:dyDescent="0.3">
      <c r="A5364">
        <v>5366</v>
      </c>
      <c r="B5364">
        <v>43</v>
      </c>
      <c r="C5364" t="s">
        <v>8</v>
      </c>
      <c r="D5364" t="s">
        <v>14</v>
      </c>
      <c r="E5364" t="s">
        <v>95</v>
      </c>
      <c r="F5364">
        <v>19</v>
      </c>
      <c r="G5364" s="1">
        <v>185000</v>
      </c>
      <c r="H5364" t="s">
        <v>20</v>
      </c>
      <c r="I5364" t="s">
        <v>23</v>
      </c>
    </row>
    <row r="5365" spans="1:9" x14ac:dyDescent="0.3">
      <c r="A5365">
        <v>5367</v>
      </c>
      <c r="B5365">
        <v>30</v>
      </c>
      <c r="C5365" t="s">
        <v>13</v>
      </c>
      <c r="D5365" t="s">
        <v>9</v>
      </c>
      <c r="E5365" t="s">
        <v>216</v>
      </c>
      <c r="F5365">
        <v>4</v>
      </c>
      <c r="G5365" s="1">
        <v>65000</v>
      </c>
      <c r="H5365" t="s">
        <v>27</v>
      </c>
      <c r="I5365" t="s">
        <v>28</v>
      </c>
    </row>
    <row r="5366" spans="1:9" x14ac:dyDescent="0.3">
      <c r="A5366">
        <v>5368</v>
      </c>
      <c r="B5366">
        <v>34</v>
      </c>
      <c r="C5366" t="s">
        <v>8</v>
      </c>
      <c r="D5366" t="s">
        <v>9</v>
      </c>
      <c r="E5366" t="s">
        <v>42</v>
      </c>
      <c r="F5366">
        <v>9</v>
      </c>
      <c r="G5366" s="1">
        <v>130000</v>
      </c>
      <c r="H5366" t="s">
        <v>32</v>
      </c>
      <c r="I5366" t="s">
        <v>23</v>
      </c>
    </row>
    <row r="5367" spans="1:9" x14ac:dyDescent="0.3">
      <c r="A5367">
        <v>5369</v>
      </c>
      <c r="B5367">
        <v>25</v>
      </c>
      <c r="C5367" t="s">
        <v>13</v>
      </c>
      <c r="D5367" t="s">
        <v>210</v>
      </c>
      <c r="E5367" t="s">
        <v>21</v>
      </c>
      <c r="F5367">
        <v>0</v>
      </c>
      <c r="G5367" s="1">
        <v>25000</v>
      </c>
      <c r="H5367" t="s">
        <v>16</v>
      </c>
      <c r="I5367" t="s">
        <v>23</v>
      </c>
    </row>
    <row r="5368" spans="1:9" x14ac:dyDescent="0.3">
      <c r="A5368">
        <v>5370</v>
      </c>
      <c r="B5368">
        <v>31</v>
      </c>
      <c r="C5368" t="s">
        <v>8</v>
      </c>
      <c r="D5368" t="s">
        <v>14</v>
      </c>
      <c r="E5368" t="s">
        <v>37</v>
      </c>
      <c r="F5368">
        <v>6</v>
      </c>
      <c r="G5368" s="1">
        <v>100000</v>
      </c>
      <c r="H5368" t="s">
        <v>11</v>
      </c>
      <c r="I5368" t="s">
        <v>35</v>
      </c>
    </row>
    <row r="5369" spans="1:9" x14ac:dyDescent="0.3">
      <c r="A5369">
        <v>5371</v>
      </c>
      <c r="B5369">
        <v>27</v>
      </c>
      <c r="C5369" t="s">
        <v>13</v>
      </c>
      <c r="D5369" t="s">
        <v>9</v>
      </c>
      <c r="E5369" t="s">
        <v>82</v>
      </c>
      <c r="F5369">
        <v>3</v>
      </c>
      <c r="G5369" s="1">
        <v>55000</v>
      </c>
      <c r="H5369" t="s">
        <v>20</v>
      </c>
      <c r="I5369" t="s">
        <v>56</v>
      </c>
    </row>
    <row r="5370" spans="1:9" x14ac:dyDescent="0.3">
      <c r="A5370">
        <v>5372</v>
      </c>
      <c r="B5370">
        <v>33</v>
      </c>
      <c r="C5370" t="s">
        <v>8</v>
      </c>
      <c r="D5370" t="s">
        <v>18</v>
      </c>
      <c r="E5370" t="s">
        <v>109</v>
      </c>
      <c r="F5370">
        <v>10</v>
      </c>
      <c r="G5370" s="1">
        <v>150000</v>
      </c>
      <c r="H5370" t="s">
        <v>27</v>
      </c>
      <c r="I5370" t="s">
        <v>12</v>
      </c>
    </row>
    <row r="5371" spans="1:9" x14ac:dyDescent="0.3">
      <c r="A5371">
        <v>5373</v>
      </c>
      <c r="B5371">
        <v>27</v>
      </c>
      <c r="C5371" t="s">
        <v>8</v>
      </c>
      <c r="D5371" t="s">
        <v>9</v>
      </c>
      <c r="E5371" t="s">
        <v>10</v>
      </c>
      <c r="F5371">
        <v>3</v>
      </c>
      <c r="G5371" s="1">
        <v>85000</v>
      </c>
      <c r="H5371" t="s">
        <v>11</v>
      </c>
      <c r="I5371" t="s">
        <v>23</v>
      </c>
    </row>
    <row r="5372" spans="1:9" x14ac:dyDescent="0.3">
      <c r="A5372">
        <v>5374</v>
      </c>
      <c r="B5372">
        <v>35</v>
      </c>
      <c r="C5372" t="s">
        <v>13</v>
      </c>
      <c r="D5372" t="s">
        <v>14</v>
      </c>
      <c r="E5372" t="s">
        <v>218</v>
      </c>
      <c r="F5372">
        <v>11</v>
      </c>
      <c r="G5372" s="1">
        <v>160000</v>
      </c>
      <c r="H5372" t="s">
        <v>20</v>
      </c>
      <c r="I5372" t="s">
        <v>23</v>
      </c>
    </row>
    <row r="5373" spans="1:9" x14ac:dyDescent="0.3">
      <c r="A5373">
        <v>5375</v>
      </c>
      <c r="B5373">
        <v>24</v>
      </c>
      <c r="C5373" t="s">
        <v>8</v>
      </c>
      <c r="D5373" t="s">
        <v>9</v>
      </c>
      <c r="E5373" t="s">
        <v>37</v>
      </c>
      <c r="F5373">
        <v>1</v>
      </c>
      <c r="G5373" s="1">
        <v>55000</v>
      </c>
      <c r="H5373" t="s">
        <v>11</v>
      </c>
      <c r="I5373" t="s">
        <v>12</v>
      </c>
    </row>
    <row r="5374" spans="1:9" x14ac:dyDescent="0.3">
      <c r="A5374">
        <v>5376</v>
      </c>
      <c r="B5374">
        <v>28</v>
      </c>
      <c r="C5374" t="s">
        <v>13</v>
      </c>
      <c r="D5374" t="s">
        <v>18</v>
      </c>
      <c r="E5374" t="s">
        <v>60</v>
      </c>
      <c r="F5374">
        <v>5</v>
      </c>
      <c r="G5374" s="1">
        <v>100000</v>
      </c>
      <c r="H5374" t="s">
        <v>16</v>
      </c>
      <c r="I5374" t="s">
        <v>23</v>
      </c>
    </row>
    <row r="5375" spans="1:9" x14ac:dyDescent="0.3">
      <c r="A5375">
        <v>5377</v>
      </c>
      <c r="B5375">
        <v>32</v>
      </c>
      <c r="C5375" t="s">
        <v>8</v>
      </c>
      <c r="D5375" t="s">
        <v>9</v>
      </c>
      <c r="E5375" t="s">
        <v>38</v>
      </c>
      <c r="F5375">
        <v>8</v>
      </c>
      <c r="G5375" s="1">
        <v>120000</v>
      </c>
      <c r="H5375" t="s">
        <v>16</v>
      </c>
      <c r="I5375" t="s">
        <v>39</v>
      </c>
    </row>
    <row r="5376" spans="1:9" x14ac:dyDescent="0.3">
      <c r="A5376">
        <v>5378</v>
      </c>
      <c r="B5376">
        <v>26</v>
      </c>
      <c r="C5376" t="s">
        <v>13</v>
      </c>
      <c r="D5376" t="s">
        <v>9</v>
      </c>
      <c r="E5376" t="s">
        <v>80</v>
      </c>
      <c r="F5376">
        <v>2</v>
      </c>
      <c r="G5376" s="1">
        <v>50000</v>
      </c>
      <c r="H5376" t="s">
        <v>16</v>
      </c>
      <c r="I5376" t="s">
        <v>17</v>
      </c>
    </row>
    <row r="5377" spans="1:9" x14ac:dyDescent="0.3">
      <c r="A5377">
        <v>5379</v>
      </c>
      <c r="B5377">
        <v>41</v>
      </c>
      <c r="C5377" t="s">
        <v>8</v>
      </c>
      <c r="D5377" t="s">
        <v>14</v>
      </c>
      <c r="E5377" t="s">
        <v>95</v>
      </c>
      <c r="F5377">
        <v>19</v>
      </c>
      <c r="G5377" s="1">
        <v>185000</v>
      </c>
      <c r="H5377" t="s">
        <v>27</v>
      </c>
      <c r="I5377" t="s">
        <v>12</v>
      </c>
    </row>
    <row r="5378" spans="1:9" x14ac:dyDescent="0.3">
      <c r="A5378">
        <v>5380</v>
      </c>
      <c r="B5378">
        <v>29</v>
      </c>
      <c r="C5378" t="s">
        <v>13</v>
      </c>
      <c r="D5378" t="s">
        <v>9</v>
      </c>
      <c r="E5378" t="s">
        <v>216</v>
      </c>
      <c r="F5378">
        <v>4</v>
      </c>
      <c r="G5378" s="1">
        <v>65000</v>
      </c>
      <c r="H5378" t="s">
        <v>20</v>
      </c>
      <c r="I5378" t="s">
        <v>12</v>
      </c>
    </row>
    <row r="5379" spans="1:9" x14ac:dyDescent="0.3">
      <c r="A5379">
        <v>5381</v>
      </c>
      <c r="B5379">
        <v>33</v>
      </c>
      <c r="C5379" t="s">
        <v>8</v>
      </c>
      <c r="D5379" t="s">
        <v>9</v>
      </c>
      <c r="E5379" t="s">
        <v>42</v>
      </c>
      <c r="F5379">
        <v>9</v>
      </c>
      <c r="G5379" s="1">
        <v>130000</v>
      </c>
      <c r="H5379" t="s">
        <v>16</v>
      </c>
      <c r="I5379" t="s">
        <v>39</v>
      </c>
    </row>
    <row r="5380" spans="1:9" x14ac:dyDescent="0.3">
      <c r="A5380">
        <v>5382</v>
      </c>
      <c r="B5380">
        <v>24</v>
      </c>
      <c r="C5380" t="s">
        <v>13</v>
      </c>
      <c r="D5380" t="s">
        <v>210</v>
      </c>
      <c r="E5380" t="s">
        <v>21</v>
      </c>
      <c r="F5380">
        <v>0</v>
      </c>
      <c r="G5380" s="1">
        <v>25000</v>
      </c>
      <c r="H5380" t="s">
        <v>20</v>
      </c>
      <c r="I5380" t="s">
        <v>56</v>
      </c>
    </row>
    <row r="5381" spans="1:9" x14ac:dyDescent="0.3">
      <c r="A5381">
        <v>5383</v>
      </c>
      <c r="B5381">
        <v>30</v>
      </c>
      <c r="C5381" t="s">
        <v>8</v>
      </c>
      <c r="D5381" t="s">
        <v>14</v>
      </c>
      <c r="E5381" t="s">
        <v>37</v>
      </c>
      <c r="F5381">
        <v>6</v>
      </c>
      <c r="G5381" s="1">
        <v>100000</v>
      </c>
      <c r="H5381" t="s">
        <v>11</v>
      </c>
      <c r="I5381" t="s">
        <v>35</v>
      </c>
    </row>
    <row r="5382" spans="1:9" x14ac:dyDescent="0.3">
      <c r="A5382">
        <v>5384</v>
      </c>
      <c r="B5382">
        <v>26</v>
      </c>
      <c r="C5382" t="s">
        <v>13</v>
      </c>
      <c r="D5382" t="s">
        <v>9</v>
      </c>
      <c r="E5382" t="s">
        <v>82</v>
      </c>
      <c r="F5382">
        <v>3</v>
      </c>
      <c r="G5382" s="1">
        <v>55000</v>
      </c>
      <c r="H5382" t="s">
        <v>16</v>
      </c>
      <c r="I5382" t="s">
        <v>39</v>
      </c>
    </row>
    <row r="5383" spans="1:9" x14ac:dyDescent="0.3">
      <c r="A5383">
        <v>5385</v>
      </c>
      <c r="B5383">
        <v>32</v>
      </c>
      <c r="C5383" t="s">
        <v>8</v>
      </c>
      <c r="D5383" t="s">
        <v>18</v>
      </c>
      <c r="E5383" t="s">
        <v>109</v>
      </c>
      <c r="F5383">
        <v>10</v>
      </c>
      <c r="G5383" s="1">
        <v>150000</v>
      </c>
      <c r="H5383" t="s">
        <v>32</v>
      </c>
      <c r="I5383" t="s">
        <v>23</v>
      </c>
    </row>
    <row r="5384" spans="1:9" x14ac:dyDescent="0.3">
      <c r="A5384">
        <v>5386</v>
      </c>
      <c r="B5384">
        <v>22</v>
      </c>
      <c r="C5384" t="s">
        <v>13</v>
      </c>
      <c r="D5384" t="s">
        <v>210</v>
      </c>
      <c r="E5384" t="s">
        <v>217</v>
      </c>
      <c r="F5384">
        <v>0</v>
      </c>
      <c r="G5384" s="1">
        <v>25000</v>
      </c>
      <c r="H5384" t="s">
        <v>20</v>
      </c>
      <c r="I5384" t="s">
        <v>56</v>
      </c>
    </row>
    <row r="5385" spans="1:9" x14ac:dyDescent="0.3">
      <c r="A5385">
        <v>5387</v>
      </c>
      <c r="B5385">
        <v>37</v>
      </c>
      <c r="C5385" t="s">
        <v>8</v>
      </c>
      <c r="D5385" t="s">
        <v>9</v>
      </c>
      <c r="E5385" t="s">
        <v>25</v>
      </c>
      <c r="F5385">
        <v>13</v>
      </c>
      <c r="G5385" s="1">
        <v>160000</v>
      </c>
      <c r="H5385" t="s">
        <v>11</v>
      </c>
      <c r="I5385" t="s">
        <v>23</v>
      </c>
    </row>
    <row r="5386" spans="1:9" x14ac:dyDescent="0.3">
      <c r="A5386">
        <v>5388</v>
      </c>
      <c r="B5386">
        <v>38</v>
      </c>
      <c r="C5386" t="s">
        <v>13</v>
      </c>
      <c r="D5386" t="s">
        <v>14</v>
      </c>
      <c r="E5386" t="s">
        <v>42</v>
      </c>
      <c r="F5386">
        <v>14</v>
      </c>
      <c r="G5386" s="1">
        <v>170000</v>
      </c>
      <c r="H5386" t="s">
        <v>32</v>
      </c>
      <c r="I5386" t="s">
        <v>33</v>
      </c>
    </row>
    <row r="5387" spans="1:9" x14ac:dyDescent="0.3">
      <c r="A5387">
        <v>5389</v>
      </c>
      <c r="B5387">
        <v>27</v>
      </c>
      <c r="C5387" t="s">
        <v>8</v>
      </c>
      <c r="D5387" t="s">
        <v>9</v>
      </c>
      <c r="E5387" t="s">
        <v>156</v>
      </c>
      <c r="F5387">
        <v>1</v>
      </c>
      <c r="G5387" s="1">
        <v>55000</v>
      </c>
      <c r="H5387" t="s">
        <v>11</v>
      </c>
      <c r="I5387" t="s">
        <v>23</v>
      </c>
    </row>
    <row r="5388" spans="1:9" x14ac:dyDescent="0.3">
      <c r="A5388">
        <v>5390</v>
      </c>
      <c r="B5388">
        <v>31</v>
      </c>
      <c r="C5388" t="s">
        <v>13</v>
      </c>
      <c r="D5388" t="s">
        <v>9</v>
      </c>
      <c r="E5388" t="s">
        <v>29</v>
      </c>
      <c r="F5388">
        <v>4</v>
      </c>
      <c r="G5388" s="1">
        <v>65000</v>
      </c>
      <c r="H5388" t="s">
        <v>32</v>
      </c>
      <c r="I5388" t="s">
        <v>23</v>
      </c>
    </row>
    <row r="5389" spans="1:9" x14ac:dyDescent="0.3">
      <c r="A5389">
        <v>5391</v>
      </c>
      <c r="B5389">
        <v>29</v>
      </c>
      <c r="C5389" t="s">
        <v>8</v>
      </c>
      <c r="D5389" t="s">
        <v>9</v>
      </c>
      <c r="E5389" t="s">
        <v>57</v>
      </c>
      <c r="F5389">
        <v>3</v>
      </c>
      <c r="G5389" s="1">
        <v>60000</v>
      </c>
      <c r="H5389" t="s">
        <v>27</v>
      </c>
      <c r="I5389" t="s">
        <v>30</v>
      </c>
    </row>
    <row r="5390" spans="1:9" x14ac:dyDescent="0.3">
      <c r="A5390">
        <v>5392</v>
      </c>
      <c r="B5390">
        <v>34</v>
      </c>
      <c r="C5390" t="s">
        <v>13</v>
      </c>
      <c r="D5390" t="s">
        <v>18</v>
      </c>
      <c r="E5390" t="s">
        <v>92</v>
      </c>
      <c r="F5390">
        <v>11</v>
      </c>
      <c r="G5390" s="1">
        <v>160000</v>
      </c>
      <c r="H5390" t="s">
        <v>27</v>
      </c>
      <c r="I5390" t="s">
        <v>28</v>
      </c>
    </row>
    <row r="5391" spans="1:9" x14ac:dyDescent="0.3">
      <c r="A5391">
        <v>5393</v>
      </c>
      <c r="B5391">
        <v>26</v>
      </c>
      <c r="C5391" t="s">
        <v>8</v>
      </c>
      <c r="D5391" t="s">
        <v>9</v>
      </c>
      <c r="E5391" t="s">
        <v>24</v>
      </c>
      <c r="F5391">
        <v>2</v>
      </c>
      <c r="G5391" s="1">
        <v>50000</v>
      </c>
      <c r="H5391" t="s">
        <v>20</v>
      </c>
      <c r="I5391" t="s">
        <v>23</v>
      </c>
    </row>
    <row r="5392" spans="1:9" x14ac:dyDescent="0.3">
      <c r="A5392">
        <v>5394</v>
      </c>
      <c r="B5392">
        <v>31</v>
      </c>
      <c r="C5392" t="s">
        <v>13</v>
      </c>
      <c r="D5392" t="s">
        <v>14</v>
      </c>
      <c r="E5392" t="s">
        <v>51</v>
      </c>
      <c r="F5392">
        <v>8</v>
      </c>
      <c r="G5392" s="1">
        <v>120000</v>
      </c>
      <c r="H5392" t="s">
        <v>20</v>
      </c>
      <c r="I5392" t="s">
        <v>12</v>
      </c>
    </row>
    <row r="5393" spans="1:9" x14ac:dyDescent="0.3">
      <c r="A5393">
        <v>5395</v>
      </c>
      <c r="B5393">
        <v>27</v>
      </c>
      <c r="C5393" t="s">
        <v>8</v>
      </c>
      <c r="D5393" t="s">
        <v>9</v>
      </c>
      <c r="E5393" t="s">
        <v>156</v>
      </c>
      <c r="F5393">
        <v>1</v>
      </c>
      <c r="G5393" s="1">
        <v>55000</v>
      </c>
      <c r="H5393" t="s">
        <v>11</v>
      </c>
      <c r="I5393" t="s">
        <v>23</v>
      </c>
    </row>
    <row r="5394" spans="1:9" x14ac:dyDescent="0.3">
      <c r="A5394">
        <v>5396</v>
      </c>
      <c r="B5394">
        <v>31</v>
      </c>
      <c r="C5394" t="s">
        <v>13</v>
      </c>
      <c r="D5394" t="s">
        <v>9</v>
      </c>
      <c r="E5394" t="s">
        <v>29</v>
      </c>
      <c r="F5394">
        <v>4</v>
      </c>
      <c r="G5394" s="1">
        <v>65000</v>
      </c>
      <c r="H5394" t="s">
        <v>16</v>
      </c>
      <c r="I5394" t="s">
        <v>23</v>
      </c>
    </row>
    <row r="5395" spans="1:9" x14ac:dyDescent="0.3">
      <c r="A5395">
        <v>5397</v>
      </c>
      <c r="B5395">
        <v>29</v>
      </c>
      <c r="C5395" t="s">
        <v>8</v>
      </c>
      <c r="D5395" t="s">
        <v>9</v>
      </c>
      <c r="E5395" t="s">
        <v>57</v>
      </c>
      <c r="F5395">
        <v>3</v>
      </c>
      <c r="G5395" s="1">
        <v>60000</v>
      </c>
      <c r="H5395" t="s">
        <v>32</v>
      </c>
      <c r="I5395" t="s">
        <v>23</v>
      </c>
    </row>
    <row r="5396" spans="1:9" x14ac:dyDescent="0.3">
      <c r="A5396">
        <v>5398</v>
      </c>
      <c r="B5396">
        <v>34</v>
      </c>
      <c r="C5396" t="s">
        <v>13</v>
      </c>
      <c r="D5396" t="s">
        <v>18</v>
      </c>
      <c r="E5396" t="s">
        <v>92</v>
      </c>
      <c r="F5396">
        <v>11</v>
      </c>
      <c r="G5396" s="1">
        <v>160000</v>
      </c>
      <c r="H5396" t="s">
        <v>32</v>
      </c>
      <c r="I5396" t="s">
        <v>12</v>
      </c>
    </row>
    <row r="5397" spans="1:9" x14ac:dyDescent="0.3">
      <c r="A5397">
        <v>5399</v>
      </c>
      <c r="B5397">
        <v>26</v>
      </c>
      <c r="C5397" t="s">
        <v>8</v>
      </c>
      <c r="D5397" t="s">
        <v>9</v>
      </c>
      <c r="E5397" t="s">
        <v>24</v>
      </c>
      <c r="F5397">
        <v>2</v>
      </c>
      <c r="G5397" s="1">
        <v>50000</v>
      </c>
      <c r="H5397" t="s">
        <v>27</v>
      </c>
      <c r="I5397" t="s">
        <v>30</v>
      </c>
    </row>
    <row r="5398" spans="1:9" x14ac:dyDescent="0.3">
      <c r="A5398">
        <v>5400</v>
      </c>
      <c r="B5398">
        <v>31</v>
      </c>
      <c r="C5398" t="s">
        <v>13</v>
      </c>
      <c r="D5398" t="s">
        <v>14</v>
      </c>
      <c r="E5398" t="s">
        <v>51</v>
      </c>
      <c r="F5398">
        <v>8</v>
      </c>
      <c r="G5398" s="1">
        <v>120000</v>
      </c>
      <c r="H5398" t="s">
        <v>20</v>
      </c>
      <c r="I5398" t="s">
        <v>56</v>
      </c>
    </row>
    <row r="5399" spans="1:9" x14ac:dyDescent="0.3">
      <c r="A5399">
        <v>5401</v>
      </c>
      <c r="B5399">
        <v>27</v>
      </c>
      <c r="C5399" t="s">
        <v>8</v>
      </c>
      <c r="D5399" t="s">
        <v>9</v>
      </c>
      <c r="E5399" t="s">
        <v>10</v>
      </c>
      <c r="F5399">
        <v>3</v>
      </c>
      <c r="G5399" s="1">
        <v>85000</v>
      </c>
      <c r="H5399" t="s">
        <v>27</v>
      </c>
      <c r="I5399" t="s">
        <v>12</v>
      </c>
    </row>
    <row r="5400" spans="1:9" x14ac:dyDescent="0.3">
      <c r="A5400">
        <v>5402</v>
      </c>
      <c r="B5400">
        <v>35</v>
      </c>
      <c r="C5400" t="s">
        <v>13</v>
      </c>
      <c r="D5400" t="s">
        <v>14</v>
      </c>
      <c r="E5400" t="s">
        <v>218</v>
      </c>
      <c r="F5400">
        <v>11</v>
      </c>
      <c r="G5400" s="1">
        <v>160000</v>
      </c>
      <c r="H5400" t="s">
        <v>27</v>
      </c>
      <c r="I5400" t="s">
        <v>12</v>
      </c>
    </row>
    <row r="5401" spans="1:9" x14ac:dyDescent="0.3">
      <c r="A5401">
        <v>5403</v>
      </c>
      <c r="B5401">
        <v>24</v>
      </c>
      <c r="C5401" t="s">
        <v>8</v>
      </c>
      <c r="D5401" t="s">
        <v>9</v>
      </c>
      <c r="E5401" t="s">
        <v>37</v>
      </c>
      <c r="F5401">
        <v>1</v>
      </c>
      <c r="G5401" s="1">
        <v>55000</v>
      </c>
      <c r="H5401" t="s">
        <v>16</v>
      </c>
      <c r="I5401" t="s">
        <v>12</v>
      </c>
    </row>
    <row r="5402" spans="1:9" x14ac:dyDescent="0.3">
      <c r="A5402">
        <v>5404</v>
      </c>
      <c r="B5402">
        <v>28</v>
      </c>
      <c r="C5402" t="s">
        <v>13</v>
      </c>
      <c r="D5402" t="s">
        <v>18</v>
      </c>
      <c r="E5402" t="s">
        <v>60</v>
      </c>
      <c r="F5402">
        <v>5</v>
      </c>
      <c r="G5402" s="1">
        <v>100000</v>
      </c>
      <c r="H5402" t="s">
        <v>11</v>
      </c>
      <c r="I5402" t="s">
        <v>23</v>
      </c>
    </row>
    <row r="5403" spans="1:9" x14ac:dyDescent="0.3">
      <c r="A5403">
        <v>5405</v>
      </c>
      <c r="B5403">
        <v>32</v>
      </c>
      <c r="C5403" t="s">
        <v>8</v>
      </c>
      <c r="D5403" t="s">
        <v>9</v>
      </c>
      <c r="E5403" t="s">
        <v>38</v>
      </c>
      <c r="F5403">
        <v>8</v>
      </c>
      <c r="G5403" s="1">
        <v>120000</v>
      </c>
      <c r="H5403" t="s">
        <v>32</v>
      </c>
      <c r="I5403" t="s">
        <v>23</v>
      </c>
    </row>
    <row r="5404" spans="1:9" x14ac:dyDescent="0.3">
      <c r="A5404">
        <v>5406</v>
      </c>
      <c r="B5404">
        <v>26</v>
      </c>
      <c r="C5404" t="s">
        <v>13</v>
      </c>
      <c r="D5404" t="s">
        <v>9</v>
      </c>
      <c r="E5404" t="s">
        <v>80</v>
      </c>
      <c r="F5404">
        <v>2</v>
      </c>
      <c r="G5404" s="1">
        <v>50000</v>
      </c>
      <c r="H5404" t="s">
        <v>32</v>
      </c>
      <c r="I5404" t="s">
        <v>23</v>
      </c>
    </row>
    <row r="5405" spans="1:9" x14ac:dyDescent="0.3">
      <c r="A5405">
        <v>5407</v>
      </c>
      <c r="B5405">
        <v>41</v>
      </c>
      <c r="C5405" t="s">
        <v>8</v>
      </c>
      <c r="D5405" t="s">
        <v>14</v>
      </c>
      <c r="E5405" t="s">
        <v>95</v>
      </c>
      <c r="F5405">
        <v>19</v>
      </c>
      <c r="G5405" s="1">
        <v>185000</v>
      </c>
      <c r="H5405" t="s">
        <v>32</v>
      </c>
      <c r="I5405" t="s">
        <v>12</v>
      </c>
    </row>
    <row r="5406" spans="1:9" x14ac:dyDescent="0.3">
      <c r="A5406">
        <v>5408</v>
      </c>
      <c r="B5406">
        <v>29</v>
      </c>
      <c r="C5406" t="s">
        <v>13</v>
      </c>
      <c r="D5406" t="s">
        <v>9</v>
      </c>
      <c r="E5406" t="s">
        <v>216</v>
      </c>
      <c r="F5406">
        <v>4</v>
      </c>
      <c r="G5406" s="1">
        <v>65000</v>
      </c>
      <c r="H5406" t="s">
        <v>27</v>
      </c>
      <c r="I5406" t="s">
        <v>30</v>
      </c>
    </row>
    <row r="5407" spans="1:9" x14ac:dyDescent="0.3">
      <c r="A5407">
        <v>5409</v>
      </c>
      <c r="B5407">
        <v>33</v>
      </c>
      <c r="C5407" t="s">
        <v>8</v>
      </c>
      <c r="D5407" t="s">
        <v>9</v>
      </c>
      <c r="E5407" t="s">
        <v>42</v>
      </c>
      <c r="F5407">
        <v>9</v>
      </c>
      <c r="G5407" s="1">
        <v>130000</v>
      </c>
      <c r="H5407" t="s">
        <v>20</v>
      </c>
      <c r="I5407" t="s">
        <v>56</v>
      </c>
    </row>
    <row r="5408" spans="1:9" x14ac:dyDescent="0.3">
      <c r="A5408">
        <v>5410</v>
      </c>
      <c r="B5408">
        <v>24</v>
      </c>
      <c r="C5408" t="s">
        <v>13</v>
      </c>
      <c r="D5408" t="s">
        <v>210</v>
      </c>
      <c r="E5408" t="s">
        <v>21</v>
      </c>
      <c r="F5408">
        <v>0</v>
      </c>
      <c r="G5408" s="1">
        <v>25000</v>
      </c>
      <c r="H5408" t="s">
        <v>11</v>
      </c>
      <c r="I5408" t="s">
        <v>23</v>
      </c>
    </row>
    <row r="5409" spans="1:9" x14ac:dyDescent="0.3">
      <c r="A5409">
        <v>5411</v>
      </c>
      <c r="B5409">
        <v>30</v>
      </c>
      <c r="C5409" t="s">
        <v>8</v>
      </c>
      <c r="D5409" t="s">
        <v>14</v>
      </c>
      <c r="E5409" t="s">
        <v>37</v>
      </c>
      <c r="F5409">
        <v>6</v>
      </c>
      <c r="G5409" s="1">
        <v>100000</v>
      </c>
      <c r="H5409" t="s">
        <v>32</v>
      </c>
      <c r="I5409" t="s">
        <v>23</v>
      </c>
    </row>
    <row r="5410" spans="1:9" x14ac:dyDescent="0.3">
      <c r="A5410">
        <v>5412</v>
      </c>
      <c r="B5410">
        <v>26</v>
      </c>
      <c r="C5410" t="s">
        <v>13</v>
      </c>
      <c r="D5410" t="s">
        <v>9</v>
      </c>
      <c r="E5410" t="s">
        <v>82</v>
      </c>
      <c r="F5410">
        <v>3</v>
      </c>
      <c r="G5410" s="1">
        <v>55000</v>
      </c>
      <c r="H5410" t="s">
        <v>11</v>
      </c>
      <c r="I5410" t="s">
        <v>23</v>
      </c>
    </row>
    <row r="5411" spans="1:9" x14ac:dyDescent="0.3">
      <c r="A5411">
        <v>5413</v>
      </c>
      <c r="B5411">
        <v>32</v>
      </c>
      <c r="C5411" t="s">
        <v>8</v>
      </c>
      <c r="D5411" t="s">
        <v>18</v>
      </c>
      <c r="E5411" t="s">
        <v>109</v>
      </c>
      <c r="F5411">
        <v>10</v>
      </c>
      <c r="G5411" s="1">
        <v>150000</v>
      </c>
      <c r="H5411" t="s">
        <v>16</v>
      </c>
      <c r="I5411" t="s">
        <v>17</v>
      </c>
    </row>
    <row r="5412" spans="1:9" x14ac:dyDescent="0.3">
      <c r="A5412">
        <v>5414</v>
      </c>
      <c r="B5412">
        <v>22</v>
      </c>
      <c r="C5412" t="s">
        <v>13</v>
      </c>
      <c r="D5412" t="s">
        <v>210</v>
      </c>
      <c r="E5412" t="s">
        <v>217</v>
      </c>
      <c r="F5412">
        <v>0</v>
      </c>
      <c r="G5412" s="1">
        <v>25000</v>
      </c>
      <c r="H5412" t="s">
        <v>11</v>
      </c>
      <c r="I5412" t="s">
        <v>23</v>
      </c>
    </row>
    <row r="5413" spans="1:9" x14ac:dyDescent="0.3">
      <c r="A5413">
        <v>5415</v>
      </c>
      <c r="B5413">
        <v>37</v>
      </c>
      <c r="C5413" t="s">
        <v>8</v>
      </c>
      <c r="D5413" t="s">
        <v>9</v>
      </c>
      <c r="E5413" t="s">
        <v>25</v>
      </c>
      <c r="F5413">
        <v>13</v>
      </c>
      <c r="G5413" s="1">
        <v>160000</v>
      </c>
      <c r="H5413" t="s">
        <v>20</v>
      </c>
      <c r="I5413" t="s">
        <v>56</v>
      </c>
    </row>
    <row r="5414" spans="1:9" x14ac:dyDescent="0.3">
      <c r="A5414">
        <v>5416</v>
      </c>
      <c r="B5414">
        <v>38</v>
      </c>
      <c r="C5414" t="s">
        <v>13</v>
      </c>
      <c r="D5414" t="s">
        <v>14</v>
      </c>
      <c r="E5414" t="s">
        <v>42</v>
      </c>
      <c r="F5414">
        <v>14</v>
      </c>
      <c r="G5414" s="1">
        <v>170000</v>
      </c>
      <c r="H5414" t="s">
        <v>20</v>
      </c>
      <c r="I5414" t="s">
        <v>23</v>
      </c>
    </row>
    <row r="5415" spans="1:9" x14ac:dyDescent="0.3">
      <c r="A5415">
        <v>5417</v>
      </c>
      <c r="B5415">
        <v>27</v>
      </c>
      <c r="C5415" t="s">
        <v>8</v>
      </c>
      <c r="D5415" t="s">
        <v>9</v>
      </c>
      <c r="E5415" t="s">
        <v>156</v>
      </c>
      <c r="F5415">
        <v>1</v>
      </c>
      <c r="G5415" s="1">
        <v>55000</v>
      </c>
      <c r="H5415" t="s">
        <v>27</v>
      </c>
      <c r="I5415" t="s">
        <v>12</v>
      </c>
    </row>
    <row r="5416" spans="1:9" x14ac:dyDescent="0.3">
      <c r="A5416">
        <v>5418</v>
      </c>
      <c r="B5416">
        <v>31</v>
      </c>
      <c r="C5416" t="s">
        <v>13</v>
      </c>
      <c r="D5416" t="s">
        <v>9</v>
      </c>
      <c r="E5416" t="s">
        <v>29</v>
      </c>
      <c r="F5416">
        <v>4</v>
      </c>
      <c r="G5416" s="1">
        <v>65000</v>
      </c>
      <c r="H5416" t="s">
        <v>32</v>
      </c>
      <c r="I5416" t="s">
        <v>33</v>
      </c>
    </row>
    <row r="5417" spans="1:9" x14ac:dyDescent="0.3">
      <c r="A5417">
        <v>5419</v>
      </c>
      <c r="B5417">
        <v>29</v>
      </c>
      <c r="C5417" t="s">
        <v>8</v>
      </c>
      <c r="D5417" t="s">
        <v>9</v>
      </c>
      <c r="E5417" t="s">
        <v>57</v>
      </c>
      <c r="F5417">
        <v>3</v>
      </c>
      <c r="G5417" s="1">
        <v>60000</v>
      </c>
      <c r="H5417" t="s">
        <v>11</v>
      </c>
      <c r="I5417" t="s">
        <v>35</v>
      </c>
    </row>
    <row r="5418" spans="1:9" x14ac:dyDescent="0.3">
      <c r="A5418">
        <v>5420</v>
      </c>
      <c r="B5418">
        <v>34</v>
      </c>
      <c r="C5418" t="s">
        <v>13</v>
      </c>
      <c r="D5418" t="s">
        <v>18</v>
      </c>
      <c r="E5418" t="s">
        <v>92</v>
      </c>
      <c r="F5418">
        <v>11</v>
      </c>
      <c r="G5418" s="1">
        <v>160000</v>
      </c>
      <c r="H5418" t="s">
        <v>27</v>
      </c>
      <c r="I5418" t="s">
        <v>12</v>
      </c>
    </row>
    <row r="5419" spans="1:9" x14ac:dyDescent="0.3">
      <c r="A5419">
        <v>5421</v>
      </c>
      <c r="B5419">
        <v>26</v>
      </c>
      <c r="C5419" t="s">
        <v>8</v>
      </c>
      <c r="D5419" t="s">
        <v>9</v>
      </c>
      <c r="E5419" t="s">
        <v>24</v>
      </c>
      <c r="F5419">
        <v>2</v>
      </c>
      <c r="G5419" s="1">
        <v>50000</v>
      </c>
      <c r="H5419" t="s">
        <v>16</v>
      </c>
      <c r="I5419" t="s">
        <v>12</v>
      </c>
    </row>
    <row r="5420" spans="1:9" x14ac:dyDescent="0.3">
      <c r="A5420">
        <v>5422</v>
      </c>
      <c r="B5420">
        <v>31</v>
      </c>
      <c r="C5420" t="s">
        <v>13</v>
      </c>
      <c r="D5420" t="s">
        <v>14</v>
      </c>
      <c r="E5420" t="s">
        <v>51</v>
      </c>
      <c r="F5420">
        <v>8</v>
      </c>
      <c r="G5420" s="1">
        <v>120000</v>
      </c>
      <c r="H5420" t="s">
        <v>32</v>
      </c>
      <c r="I5420" t="s">
        <v>23</v>
      </c>
    </row>
    <row r="5421" spans="1:9" x14ac:dyDescent="0.3">
      <c r="A5421">
        <v>5423</v>
      </c>
      <c r="B5421">
        <v>27</v>
      </c>
      <c r="C5421" t="s">
        <v>8</v>
      </c>
      <c r="D5421" t="s">
        <v>9</v>
      </c>
      <c r="E5421" t="s">
        <v>156</v>
      </c>
      <c r="F5421">
        <v>1</v>
      </c>
      <c r="G5421" s="1">
        <v>55000</v>
      </c>
      <c r="H5421" t="s">
        <v>27</v>
      </c>
      <c r="I5421" t="s">
        <v>12</v>
      </c>
    </row>
    <row r="5422" spans="1:9" x14ac:dyDescent="0.3">
      <c r="A5422">
        <v>5424</v>
      </c>
      <c r="B5422">
        <v>31</v>
      </c>
      <c r="C5422" t="s">
        <v>13</v>
      </c>
      <c r="D5422" t="s">
        <v>9</v>
      </c>
      <c r="E5422" t="s">
        <v>29</v>
      </c>
      <c r="F5422">
        <v>4</v>
      </c>
      <c r="G5422" s="1">
        <v>65000</v>
      </c>
      <c r="H5422" t="s">
        <v>27</v>
      </c>
      <c r="I5422" t="s">
        <v>28</v>
      </c>
    </row>
    <row r="5423" spans="1:9" x14ac:dyDescent="0.3">
      <c r="A5423">
        <v>5425</v>
      </c>
      <c r="B5423">
        <v>29</v>
      </c>
      <c r="C5423" t="s">
        <v>8</v>
      </c>
      <c r="D5423" t="s">
        <v>9</v>
      </c>
      <c r="E5423" t="s">
        <v>57</v>
      </c>
      <c r="F5423">
        <v>3</v>
      </c>
      <c r="G5423" s="1">
        <v>60000</v>
      </c>
      <c r="H5423" t="s">
        <v>27</v>
      </c>
      <c r="I5423" t="s">
        <v>30</v>
      </c>
    </row>
    <row r="5424" spans="1:9" x14ac:dyDescent="0.3">
      <c r="A5424">
        <v>5426</v>
      </c>
      <c r="B5424">
        <v>34</v>
      </c>
      <c r="C5424" t="s">
        <v>13</v>
      </c>
      <c r="D5424" t="s">
        <v>18</v>
      </c>
      <c r="E5424" t="s">
        <v>92</v>
      </c>
      <c r="F5424">
        <v>11</v>
      </c>
      <c r="G5424" s="1">
        <v>160000</v>
      </c>
      <c r="H5424" t="s">
        <v>32</v>
      </c>
      <c r="I5424" t="s">
        <v>23</v>
      </c>
    </row>
    <row r="5425" spans="1:9" x14ac:dyDescent="0.3">
      <c r="A5425">
        <v>5427</v>
      </c>
      <c r="B5425">
        <v>26</v>
      </c>
      <c r="C5425" t="s">
        <v>8</v>
      </c>
      <c r="D5425" t="s">
        <v>9</v>
      </c>
      <c r="E5425" t="s">
        <v>24</v>
      </c>
      <c r="F5425">
        <v>2</v>
      </c>
      <c r="G5425" s="1">
        <v>50000</v>
      </c>
      <c r="H5425" t="s">
        <v>11</v>
      </c>
      <c r="I5425" t="s">
        <v>23</v>
      </c>
    </row>
    <row r="5426" spans="1:9" x14ac:dyDescent="0.3">
      <c r="A5426">
        <v>5428</v>
      </c>
      <c r="B5426">
        <v>31</v>
      </c>
      <c r="C5426" t="s">
        <v>13</v>
      </c>
      <c r="D5426" t="s">
        <v>14</v>
      </c>
      <c r="E5426" t="s">
        <v>51</v>
      </c>
      <c r="F5426">
        <v>8</v>
      </c>
      <c r="G5426" s="1">
        <v>120000</v>
      </c>
      <c r="H5426" t="s">
        <v>11</v>
      </c>
      <c r="I5426" t="s">
        <v>12</v>
      </c>
    </row>
    <row r="5427" spans="1:9" x14ac:dyDescent="0.3">
      <c r="A5427">
        <v>5429</v>
      </c>
      <c r="B5427">
        <v>27</v>
      </c>
      <c r="C5427" t="s">
        <v>8</v>
      </c>
      <c r="D5427" t="s">
        <v>9</v>
      </c>
      <c r="E5427" t="s">
        <v>10</v>
      </c>
      <c r="F5427">
        <v>3</v>
      </c>
      <c r="G5427" s="1">
        <v>85000</v>
      </c>
      <c r="H5427" t="s">
        <v>27</v>
      </c>
      <c r="I5427" t="s">
        <v>12</v>
      </c>
    </row>
    <row r="5428" spans="1:9" x14ac:dyDescent="0.3">
      <c r="A5428">
        <v>5430</v>
      </c>
      <c r="B5428">
        <v>35</v>
      </c>
      <c r="C5428" t="s">
        <v>13</v>
      </c>
      <c r="D5428" t="s">
        <v>14</v>
      </c>
      <c r="E5428" t="s">
        <v>218</v>
      </c>
      <c r="F5428">
        <v>11</v>
      </c>
      <c r="G5428" s="1">
        <v>160000</v>
      </c>
      <c r="H5428" t="s">
        <v>16</v>
      </c>
      <c r="I5428" t="s">
        <v>12</v>
      </c>
    </row>
    <row r="5429" spans="1:9" x14ac:dyDescent="0.3">
      <c r="A5429">
        <v>5431</v>
      </c>
      <c r="B5429">
        <v>24</v>
      </c>
      <c r="C5429" t="s">
        <v>8</v>
      </c>
      <c r="D5429" t="s">
        <v>9</v>
      </c>
      <c r="E5429" t="s">
        <v>37</v>
      </c>
      <c r="F5429">
        <v>1</v>
      </c>
      <c r="G5429" s="1">
        <v>55000</v>
      </c>
      <c r="H5429" t="s">
        <v>11</v>
      </c>
      <c r="I5429" t="s">
        <v>12</v>
      </c>
    </row>
    <row r="5430" spans="1:9" x14ac:dyDescent="0.3">
      <c r="A5430">
        <v>5432</v>
      </c>
      <c r="B5430">
        <v>28</v>
      </c>
      <c r="C5430" t="s">
        <v>13</v>
      </c>
      <c r="D5430" t="s">
        <v>18</v>
      </c>
      <c r="E5430" t="s">
        <v>60</v>
      </c>
      <c r="F5430">
        <v>5</v>
      </c>
      <c r="G5430" s="1">
        <v>100000</v>
      </c>
      <c r="H5430" t="s">
        <v>27</v>
      </c>
      <c r="I5430" t="s">
        <v>12</v>
      </c>
    </row>
    <row r="5431" spans="1:9" x14ac:dyDescent="0.3">
      <c r="A5431">
        <v>5433</v>
      </c>
      <c r="B5431">
        <v>32</v>
      </c>
      <c r="C5431" t="s">
        <v>8</v>
      </c>
      <c r="D5431" t="s">
        <v>9</v>
      </c>
      <c r="E5431" t="s">
        <v>38</v>
      </c>
      <c r="F5431">
        <v>8</v>
      </c>
      <c r="G5431" s="1">
        <v>120000</v>
      </c>
      <c r="H5431" t="s">
        <v>27</v>
      </c>
      <c r="I5431" t="s">
        <v>30</v>
      </c>
    </row>
    <row r="5432" spans="1:9" x14ac:dyDescent="0.3">
      <c r="A5432">
        <v>5434</v>
      </c>
      <c r="B5432">
        <v>26</v>
      </c>
      <c r="C5432" t="s">
        <v>13</v>
      </c>
      <c r="D5432" t="s">
        <v>9</v>
      </c>
      <c r="E5432" t="s">
        <v>80</v>
      </c>
      <c r="F5432">
        <v>2</v>
      </c>
      <c r="G5432" s="1">
        <v>50000</v>
      </c>
      <c r="H5432" t="s">
        <v>20</v>
      </c>
      <c r="I5432" t="s">
        <v>56</v>
      </c>
    </row>
    <row r="5433" spans="1:9" x14ac:dyDescent="0.3">
      <c r="A5433">
        <v>5435</v>
      </c>
      <c r="B5433">
        <v>41</v>
      </c>
      <c r="C5433" t="s">
        <v>8</v>
      </c>
      <c r="D5433" t="s">
        <v>14</v>
      </c>
      <c r="E5433" t="s">
        <v>95</v>
      </c>
      <c r="F5433">
        <v>19</v>
      </c>
      <c r="G5433" s="1">
        <v>185000</v>
      </c>
      <c r="H5433" t="s">
        <v>20</v>
      </c>
      <c r="I5433" t="s">
        <v>23</v>
      </c>
    </row>
    <row r="5434" spans="1:9" x14ac:dyDescent="0.3">
      <c r="A5434">
        <v>5436</v>
      </c>
      <c r="B5434">
        <v>29</v>
      </c>
      <c r="C5434" t="s">
        <v>13</v>
      </c>
      <c r="D5434" t="s">
        <v>9</v>
      </c>
      <c r="E5434" t="s">
        <v>216</v>
      </c>
      <c r="F5434">
        <v>4</v>
      </c>
      <c r="G5434" s="1">
        <v>65000</v>
      </c>
      <c r="H5434" t="s">
        <v>27</v>
      </c>
      <c r="I5434" t="s">
        <v>28</v>
      </c>
    </row>
    <row r="5435" spans="1:9" x14ac:dyDescent="0.3">
      <c r="A5435">
        <v>5437</v>
      </c>
      <c r="B5435">
        <v>33</v>
      </c>
      <c r="C5435" t="s">
        <v>8</v>
      </c>
      <c r="D5435" t="s">
        <v>9</v>
      </c>
      <c r="E5435" t="s">
        <v>42</v>
      </c>
      <c r="F5435">
        <v>9</v>
      </c>
      <c r="G5435" s="1">
        <v>130000</v>
      </c>
      <c r="H5435" t="s">
        <v>11</v>
      </c>
      <c r="I5435" t="s">
        <v>23</v>
      </c>
    </row>
    <row r="5436" spans="1:9" x14ac:dyDescent="0.3">
      <c r="A5436">
        <v>5438</v>
      </c>
      <c r="B5436">
        <v>24</v>
      </c>
      <c r="C5436" t="s">
        <v>13</v>
      </c>
      <c r="D5436" t="s">
        <v>210</v>
      </c>
      <c r="E5436" t="s">
        <v>21</v>
      </c>
      <c r="F5436">
        <v>0</v>
      </c>
      <c r="G5436" s="1">
        <v>25000</v>
      </c>
      <c r="H5436" t="s">
        <v>20</v>
      </c>
      <c r="I5436" t="s">
        <v>56</v>
      </c>
    </row>
    <row r="5437" spans="1:9" x14ac:dyDescent="0.3">
      <c r="A5437">
        <v>5439</v>
      </c>
      <c r="B5437">
        <v>30</v>
      </c>
      <c r="C5437" t="s">
        <v>8</v>
      </c>
      <c r="D5437" t="s">
        <v>14</v>
      </c>
      <c r="E5437" t="s">
        <v>37</v>
      </c>
      <c r="F5437">
        <v>6</v>
      </c>
      <c r="G5437" s="1">
        <v>100000</v>
      </c>
      <c r="H5437" t="s">
        <v>32</v>
      </c>
      <c r="I5437" t="s">
        <v>12</v>
      </c>
    </row>
    <row r="5438" spans="1:9" x14ac:dyDescent="0.3">
      <c r="A5438">
        <v>5440</v>
      </c>
      <c r="B5438">
        <v>26</v>
      </c>
      <c r="C5438" t="s">
        <v>13</v>
      </c>
      <c r="D5438" t="s">
        <v>9</v>
      </c>
      <c r="E5438" t="s">
        <v>82</v>
      </c>
      <c r="F5438">
        <v>3</v>
      </c>
      <c r="G5438" s="1">
        <v>55000</v>
      </c>
      <c r="H5438" t="s">
        <v>20</v>
      </c>
      <c r="I5438" t="s">
        <v>12</v>
      </c>
    </row>
    <row r="5439" spans="1:9" x14ac:dyDescent="0.3">
      <c r="A5439">
        <v>5441</v>
      </c>
      <c r="B5439">
        <v>32</v>
      </c>
      <c r="C5439" t="s">
        <v>8</v>
      </c>
      <c r="D5439" t="s">
        <v>18</v>
      </c>
      <c r="E5439" t="s">
        <v>109</v>
      </c>
      <c r="F5439">
        <v>10</v>
      </c>
      <c r="G5439" s="1">
        <v>150000</v>
      </c>
      <c r="H5439" t="s">
        <v>16</v>
      </c>
      <c r="I5439" t="s">
        <v>17</v>
      </c>
    </row>
    <row r="5440" spans="1:9" x14ac:dyDescent="0.3">
      <c r="A5440">
        <v>5442</v>
      </c>
      <c r="B5440">
        <v>22</v>
      </c>
      <c r="C5440" t="s">
        <v>13</v>
      </c>
      <c r="D5440" t="s">
        <v>210</v>
      </c>
      <c r="E5440" t="s">
        <v>217</v>
      </c>
      <c r="F5440">
        <v>0</v>
      </c>
      <c r="G5440" s="1">
        <v>25000</v>
      </c>
      <c r="H5440" t="s">
        <v>20</v>
      </c>
      <c r="I5440" t="s">
        <v>23</v>
      </c>
    </row>
    <row r="5441" spans="1:9" x14ac:dyDescent="0.3">
      <c r="A5441">
        <v>5443</v>
      </c>
      <c r="B5441">
        <v>37</v>
      </c>
      <c r="C5441" t="s">
        <v>8</v>
      </c>
      <c r="D5441" t="s">
        <v>9</v>
      </c>
      <c r="E5441" t="s">
        <v>25</v>
      </c>
      <c r="F5441">
        <v>13</v>
      </c>
      <c r="G5441" s="1">
        <v>160000</v>
      </c>
      <c r="H5441" t="s">
        <v>11</v>
      </c>
      <c r="I5441" t="s">
        <v>44</v>
      </c>
    </row>
    <row r="5442" spans="1:9" x14ac:dyDescent="0.3">
      <c r="A5442">
        <v>5444</v>
      </c>
      <c r="B5442">
        <v>38</v>
      </c>
      <c r="C5442" t="s">
        <v>13</v>
      </c>
      <c r="D5442" t="s">
        <v>14</v>
      </c>
      <c r="E5442" t="s">
        <v>42</v>
      </c>
      <c r="F5442">
        <v>14</v>
      </c>
      <c r="G5442" s="1">
        <v>170000</v>
      </c>
      <c r="H5442" t="s">
        <v>32</v>
      </c>
      <c r="I5442" t="s">
        <v>23</v>
      </c>
    </row>
    <row r="5443" spans="1:9" x14ac:dyDescent="0.3">
      <c r="A5443">
        <v>5445</v>
      </c>
      <c r="B5443">
        <v>27</v>
      </c>
      <c r="C5443" t="s">
        <v>8</v>
      </c>
      <c r="D5443" t="s">
        <v>9</v>
      </c>
      <c r="E5443" t="s">
        <v>156</v>
      </c>
      <c r="F5443">
        <v>1</v>
      </c>
      <c r="G5443" s="1">
        <v>55000</v>
      </c>
      <c r="H5443" t="s">
        <v>20</v>
      </c>
      <c r="I5443" t="s">
        <v>23</v>
      </c>
    </row>
    <row r="5444" spans="1:9" x14ac:dyDescent="0.3">
      <c r="A5444">
        <v>5446</v>
      </c>
      <c r="B5444">
        <v>31</v>
      </c>
      <c r="C5444" t="s">
        <v>13</v>
      </c>
      <c r="D5444" t="s">
        <v>9</v>
      </c>
      <c r="E5444" t="s">
        <v>29</v>
      </c>
      <c r="F5444">
        <v>4</v>
      </c>
      <c r="G5444" s="1">
        <v>65000</v>
      </c>
      <c r="H5444" t="s">
        <v>20</v>
      </c>
      <c r="I5444" t="s">
        <v>23</v>
      </c>
    </row>
    <row r="5445" spans="1:9" x14ac:dyDescent="0.3">
      <c r="A5445">
        <v>5447</v>
      </c>
      <c r="B5445">
        <v>29</v>
      </c>
      <c r="C5445" t="s">
        <v>8</v>
      </c>
      <c r="D5445" t="s">
        <v>9</v>
      </c>
      <c r="E5445" t="s">
        <v>57</v>
      </c>
      <c r="F5445">
        <v>3</v>
      </c>
      <c r="G5445" s="1">
        <v>60000</v>
      </c>
      <c r="H5445" t="s">
        <v>32</v>
      </c>
      <c r="I5445" t="s">
        <v>33</v>
      </c>
    </row>
    <row r="5446" spans="1:9" x14ac:dyDescent="0.3">
      <c r="A5446">
        <v>5448</v>
      </c>
      <c r="B5446">
        <v>34</v>
      </c>
      <c r="C5446" t="s">
        <v>13</v>
      </c>
      <c r="D5446" t="s">
        <v>18</v>
      </c>
      <c r="E5446" t="s">
        <v>92</v>
      </c>
      <c r="F5446">
        <v>11</v>
      </c>
      <c r="G5446" s="1">
        <v>160000</v>
      </c>
      <c r="H5446" t="s">
        <v>20</v>
      </c>
      <c r="I5446" t="s">
        <v>12</v>
      </c>
    </row>
    <row r="5447" spans="1:9" x14ac:dyDescent="0.3">
      <c r="A5447">
        <v>5449</v>
      </c>
      <c r="B5447">
        <v>26</v>
      </c>
      <c r="C5447" t="s">
        <v>8</v>
      </c>
      <c r="D5447" t="s">
        <v>9</v>
      </c>
      <c r="E5447" t="s">
        <v>24</v>
      </c>
      <c r="F5447">
        <v>2</v>
      </c>
      <c r="G5447" s="1">
        <v>50000</v>
      </c>
      <c r="H5447" t="s">
        <v>16</v>
      </c>
      <c r="I5447" t="s">
        <v>17</v>
      </c>
    </row>
    <row r="5448" spans="1:9" x14ac:dyDescent="0.3">
      <c r="A5448">
        <v>5450</v>
      </c>
      <c r="B5448">
        <v>31</v>
      </c>
      <c r="C5448" t="s">
        <v>13</v>
      </c>
      <c r="D5448" t="s">
        <v>14</v>
      </c>
      <c r="E5448" t="s">
        <v>51</v>
      </c>
      <c r="F5448">
        <v>8</v>
      </c>
      <c r="G5448" s="1">
        <v>120000</v>
      </c>
      <c r="H5448" t="s">
        <v>32</v>
      </c>
      <c r="I5448" t="s">
        <v>23</v>
      </c>
    </row>
    <row r="5449" spans="1:9" x14ac:dyDescent="0.3">
      <c r="A5449">
        <v>5451</v>
      </c>
      <c r="B5449">
        <v>27</v>
      </c>
      <c r="C5449" t="s">
        <v>8</v>
      </c>
      <c r="D5449" t="s">
        <v>9</v>
      </c>
      <c r="E5449" t="s">
        <v>156</v>
      </c>
      <c r="F5449">
        <v>1</v>
      </c>
      <c r="G5449" s="1">
        <v>55000</v>
      </c>
      <c r="H5449" t="s">
        <v>32</v>
      </c>
      <c r="I5449" t="s">
        <v>23</v>
      </c>
    </row>
    <row r="5450" spans="1:9" x14ac:dyDescent="0.3">
      <c r="A5450">
        <v>5452</v>
      </c>
      <c r="B5450">
        <v>31</v>
      </c>
      <c r="C5450" t="s">
        <v>13</v>
      </c>
      <c r="D5450" t="s">
        <v>9</v>
      </c>
      <c r="E5450" t="s">
        <v>29</v>
      </c>
      <c r="F5450">
        <v>4</v>
      </c>
      <c r="G5450" s="1">
        <v>65000</v>
      </c>
      <c r="H5450" t="s">
        <v>11</v>
      </c>
      <c r="I5450" t="s">
        <v>23</v>
      </c>
    </row>
    <row r="5451" spans="1:9" x14ac:dyDescent="0.3">
      <c r="A5451">
        <v>5453</v>
      </c>
      <c r="B5451">
        <v>29</v>
      </c>
      <c r="C5451" t="s">
        <v>8</v>
      </c>
      <c r="D5451" t="s">
        <v>9</v>
      </c>
      <c r="E5451" t="s">
        <v>57</v>
      </c>
      <c r="F5451">
        <v>3</v>
      </c>
      <c r="G5451" s="1">
        <v>60000</v>
      </c>
      <c r="H5451" t="s">
        <v>11</v>
      </c>
      <c r="I5451" t="s">
        <v>44</v>
      </c>
    </row>
    <row r="5452" spans="1:9" x14ac:dyDescent="0.3">
      <c r="A5452">
        <v>5454</v>
      </c>
      <c r="B5452">
        <v>34</v>
      </c>
      <c r="C5452" t="s">
        <v>13</v>
      </c>
      <c r="D5452" t="s">
        <v>18</v>
      </c>
      <c r="E5452" t="s">
        <v>92</v>
      </c>
      <c r="F5452">
        <v>11</v>
      </c>
      <c r="G5452" s="1">
        <v>160000</v>
      </c>
      <c r="H5452" t="s">
        <v>16</v>
      </c>
      <c r="I5452" t="s">
        <v>17</v>
      </c>
    </row>
    <row r="5453" spans="1:9" x14ac:dyDescent="0.3">
      <c r="A5453">
        <v>5455</v>
      </c>
      <c r="B5453">
        <v>26</v>
      </c>
      <c r="C5453" t="s">
        <v>8</v>
      </c>
      <c r="D5453" t="s">
        <v>9</v>
      </c>
      <c r="E5453" t="s">
        <v>24</v>
      </c>
      <c r="F5453">
        <v>2</v>
      </c>
      <c r="G5453" s="1">
        <v>50000</v>
      </c>
      <c r="H5453" t="s">
        <v>16</v>
      </c>
      <c r="I5453" t="s">
        <v>23</v>
      </c>
    </row>
    <row r="5454" spans="1:9" x14ac:dyDescent="0.3">
      <c r="A5454">
        <v>5456</v>
      </c>
      <c r="B5454">
        <v>31</v>
      </c>
      <c r="C5454" t="s">
        <v>13</v>
      </c>
      <c r="D5454" t="s">
        <v>14</v>
      </c>
      <c r="E5454" t="s">
        <v>51</v>
      </c>
      <c r="F5454">
        <v>8</v>
      </c>
      <c r="G5454" s="1">
        <v>120000</v>
      </c>
      <c r="H5454" t="s">
        <v>32</v>
      </c>
      <c r="I5454" t="s">
        <v>33</v>
      </c>
    </row>
    <row r="5455" spans="1:9" x14ac:dyDescent="0.3">
      <c r="A5455">
        <v>5457</v>
      </c>
      <c r="B5455">
        <v>27</v>
      </c>
      <c r="C5455" t="s">
        <v>8</v>
      </c>
      <c r="D5455" t="s">
        <v>9</v>
      </c>
      <c r="E5455" t="s">
        <v>10</v>
      </c>
      <c r="F5455">
        <v>3</v>
      </c>
      <c r="G5455" s="1">
        <v>85000</v>
      </c>
      <c r="H5455" t="s">
        <v>32</v>
      </c>
      <c r="I5455" t="s">
        <v>12</v>
      </c>
    </row>
    <row r="5456" spans="1:9" x14ac:dyDescent="0.3">
      <c r="A5456">
        <v>5458</v>
      </c>
      <c r="B5456">
        <v>35</v>
      </c>
      <c r="C5456" t="s">
        <v>13</v>
      </c>
      <c r="D5456" t="s">
        <v>14</v>
      </c>
      <c r="E5456" t="s">
        <v>218</v>
      </c>
      <c r="F5456">
        <v>11</v>
      </c>
      <c r="G5456" s="1">
        <v>160000</v>
      </c>
      <c r="H5456" t="s">
        <v>11</v>
      </c>
      <c r="I5456" t="s">
        <v>12</v>
      </c>
    </row>
    <row r="5457" spans="1:9" x14ac:dyDescent="0.3">
      <c r="A5457">
        <v>5459</v>
      </c>
      <c r="B5457">
        <v>24</v>
      </c>
      <c r="C5457" t="s">
        <v>8</v>
      </c>
      <c r="D5457" t="s">
        <v>9</v>
      </c>
      <c r="E5457" t="s">
        <v>37</v>
      </c>
      <c r="F5457">
        <v>1</v>
      </c>
      <c r="G5457" s="1">
        <v>55000</v>
      </c>
      <c r="H5457" t="s">
        <v>11</v>
      </c>
      <c r="I5457" t="s">
        <v>44</v>
      </c>
    </row>
    <row r="5458" spans="1:9" x14ac:dyDescent="0.3">
      <c r="A5458">
        <v>5460</v>
      </c>
      <c r="B5458">
        <v>28</v>
      </c>
      <c r="C5458" t="s">
        <v>13</v>
      </c>
      <c r="D5458" t="s">
        <v>18</v>
      </c>
      <c r="E5458" t="s">
        <v>60</v>
      </c>
      <c r="F5458">
        <v>5</v>
      </c>
      <c r="G5458" s="1">
        <v>100000</v>
      </c>
      <c r="H5458" t="s">
        <v>11</v>
      </c>
      <c r="I5458" t="s">
        <v>12</v>
      </c>
    </row>
    <row r="5459" spans="1:9" x14ac:dyDescent="0.3">
      <c r="A5459">
        <v>5461</v>
      </c>
      <c r="B5459">
        <v>32</v>
      </c>
      <c r="C5459" t="s">
        <v>8</v>
      </c>
      <c r="D5459" t="s">
        <v>9</v>
      </c>
      <c r="E5459" t="s">
        <v>38</v>
      </c>
      <c r="F5459">
        <v>8</v>
      </c>
      <c r="G5459" s="1">
        <v>120000</v>
      </c>
      <c r="H5459" t="s">
        <v>32</v>
      </c>
      <c r="I5459" t="s">
        <v>12</v>
      </c>
    </row>
    <row r="5460" spans="1:9" x14ac:dyDescent="0.3">
      <c r="A5460">
        <v>5462</v>
      </c>
      <c r="B5460">
        <v>26</v>
      </c>
      <c r="C5460" t="s">
        <v>13</v>
      </c>
      <c r="D5460" t="s">
        <v>9</v>
      </c>
      <c r="E5460" t="s">
        <v>80</v>
      </c>
      <c r="F5460">
        <v>2</v>
      </c>
      <c r="G5460" s="1">
        <v>50000</v>
      </c>
      <c r="H5460" t="s">
        <v>32</v>
      </c>
      <c r="I5460" t="s">
        <v>33</v>
      </c>
    </row>
    <row r="5461" spans="1:9" x14ac:dyDescent="0.3">
      <c r="A5461">
        <v>5463</v>
      </c>
      <c r="B5461">
        <v>41</v>
      </c>
      <c r="C5461" t="s">
        <v>8</v>
      </c>
      <c r="D5461" t="s">
        <v>14</v>
      </c>
      <c r="E5461" t="s">
        <v>95</v>
      </c>
      <c r="F5461">
        <v>19</v>
      </c>
      <c r="G5461" s="1">
        <v>185000</v>
      </c>
      <c r="H5461" t="s">
        <v>32</v>
      </c>
      <c r="I5461" t="s">
        <v>23</v>
      </c>
    </row>
    <row r="5462" spans="1:9" x14ac:dyDescent="0.3">
      <c r="A5462">
        <v>5464</v>
      </c>
      <c r="B5462">
        <v>29</v>
      </c>
      <c r="C5462" t="s">
        <v>13</v>
      </c>
      <c r="D5462" t="s">
        <v>9</v>
      </c>
      <c r="E5462" t="s">
        <v>216</v>
      </c>
      <c r="F5462">
        <v>4</v>
      </c>
      <c r="G5462" s="1">
        <v>65000</v>
      </c>
      <c r="H5462" t="s">
        <v>32</v>
      </c>
      <c r="I5462" t="s">
        <v>33</v>
      </c>
    </row>
    <row r="5463" spans="1:9" x14ac:dyDescent="0.3">
      <c r="A5463">
        <v>5465</v>
      </c>
      <c r="B5463">
        <v>33</v>
      </c>
      <c r="C5463" t="s">
        <v>8</v>
      </c>
      <c r="D5463" t="s">
        <v>9</v>
      </c>
      <c r="E5463" t="s">
        <v>42</v>
      </c>
      <c r="F5463">
        <v>9</v>
      </c>
      <c r="G5463" s="1">
        <v>130000</v>
      </c>
      <c r="H5463" t="s">
        <v>20</v>
      </c>
      <c r="I5463" t="s">
        <v>12</v>
      </c>
    </row>
    <row r="5464" spans="1:9" x14ac:dyDescent="0.3">
      <c r="A5464">
        <v>5466</v>
      </c>
      <c r="B5464">
        <v>24</v>
      </c>
      <c r="C5464" t="s">
        <v>13</v>
      </c>
      <c r="D5464" t="s">
        <v>210</v>
      </c>
      <c r="E5464" t="s">
        <v>21</v>
      </c>
      <c r="F5464">
        <v>0</v>
      </c>
      <c r="G5464" s="1">
        <v>25000</v>
      </c>
      <c r="H5464" t="s">
        <v>20</v>
      </c>
      <c r="I5464" t="s">
        <v>23</v>
      </c>
    </row>
    <row r="5465" spans="1:9" x14ac:dyDescent="0.3">
      <c r="A5465">
        <v>5467</v>
      </c>
      <c r="B5465">
        <v>30</v>
      </c>
      <c r="C5465" t="s">
        <v>8</v>
      </c>
      <c r="D5465" t="s">
        <v>14</v>
      </c>
      <c r="E5465" t="s">
        <v>37</v>
      </c>
      <c r="F5465">
        <v>6</v>
      </c>
      <c r="G5465" s="1">
        <v>100000</v>
      </c>
      <c r="H5465" t="s">
        <v>27</v>
      </c>
      <c r="I5465" t="s">
        <v>28</v>
      </c>
    </row>
    <row r="5466" spans="1:9" x14ac:dyDescent="0.3">
      <c r="A5466">
        <v>5468</v>
      </c>
      <c r="B5466">
        <v>26</v>
      </c>
      <c r="C5466" t="s">
        <v>13</v>
      </c>
      <c r="D5466" t="s">
        <v>9</v>
      </c>
      <c r="E5466" t="s">
        <v>82</v>
      </c>
      <c r="F5466">
        <v>3</v>
      </c>
      <c r="G5466" s="1">
        <v>55000</v>
      </c>
      <c r="H5466" t="s">
        <v>27</v>
      </c>
      <c r="I5466" t="s">
        <v>12</v>
      </c>
    </row>
    <row r="5467" spans="1:9" x14ac:dyDescent="0.3">
      <c r="A5467">
        <v>5469</v>
      </c>
      <c r="B5467">
        <v>32</v>
      </c>
      <c r="C5467" t="s">
        <v>8</v>
      </c>
      <c r="D5467" t="s">
        <v>18</v>
      </c>
      <c r="E5467" t="s">
        <v>109</v>
      </c>
      <c r="F5467">
        <v>10</v>
      </c>
      <c r="G5467" s="1">
        <v>150000</v>
      </c>
      <c r="H5467" t="s">
        <v>20</v>
      </c>
      <c r="I5467" t="s">
        <v>56</v>
      </c>
    </row>
    <row r="5468" spans="1:9" x14ac:dyDescent="0.3">
      <c r="A5468">
        <v>5470</v>
      </c>
      <c r="B5468">
        <v>22</v>
      </c>
      <c r="C5468" t="s">
        <v>13</v>
      </c>
      <c r="D5468" t="s">
        <v>210</v>
      </c>
      <c r="E5468" t="s">
        <v>217</v>
      </c>
      <c r="F5468">
        <v>0</v>
      </c>
      <c r="G5468" s="1">
        <v>25000</v>
      </c>
      <c r="H5468" t="s">
        <v>32</v>
      </c>
      <c r="I5468" t="s">
        <v>33</v>
      </c>
    </row>
    <row r="5469" spans="1:9" x14ac:dyDescent="0.3">
      <c r="A5469">
        <v>5471</v>
      </c>
      <c r="B5469">
        <v>37</v>
      </c>
      <c r="C5469" t="s">
        <v>8</v>
      </c>
      <c r="D5469" t="s">
        <v>9</v>
      </c>
      <c r="E5469" t="s">
        <v>25</v>
      </c>
      <c r="F5469">
        <v>13</v>
      </c>
      <c r="G5469" s="1">
        <v>160000</v>
      </c>
      <c r="H5469" t="s">
        <v>11</v>
      </c>
      <c r="I5469" t="s">
        <v>35</v>
      </c>
    </row>
    <row r="5470" spans="1:9" x14ac:dyDescent="0.3">
      <c r="A5470">
        <v>5472</v>
      </c>
      <c r="B5470">
        <v>38</v>
      </c>
      <c r="C5470" t="s">
        <v>13</v>
      </c>
      <c r="D5470" t="s">
        <v>14</v>
      </c>
      <c r="E5470" t="s">
        <v>42</v>
      </c>
      <c r="F5470">
        <v>14</v>
      </c>
      <c r="G5470" s="1">
        <v>170000</v>
      </c>
      <c r="H5470" t="s">
        <v>11</v>
      </c>
      <c r="I5470" t="s">
        <v>12</v>
      </c>
    </row>
    <row r="5471" spans="1:9" x14ac:dyDescent="0.3">
      <c r="A5471">
        <v>5473</v>
      </c>
      <c r="B5471">
        <v>27</v>
      </c>
      <c r="C5471" t="s">
        <v>8</v>
      </c>
      <c r="D5471" t="s">
        <v>9</v>
      </c>
      <c r="E5471" t="s">
        <v>156</v>
      </c>
      <c r="F5471">
        <v>1</v>
      </c>
      <c r="G5471" s="1">
        <v>55000</v>
      </c>
      <c r="H5471" t="s">
        <v>32</v>
      </c>
      <c r="I5471" t="s">
        <v>23</v>
      </c>
    </row>
    <row r="5472" spans="1:9" x14ac:dyDescent="0.3">
      <c r="A5472">
        <v>5474</v>
      </c>
      <c r="B5472">
        <v>31</v>
      </c>
      <c r="C5472" t="s">
        <v>13</v>
      </c>
      <c r="D5472" t="s">
        <v>9</v>
      </c>
      <c r="E5472" t="s">
        <v>29</v>
      </c>
      <c r="F5472">
        <v>4</v>
      </c>
      <c r="G5472" s="1">
        <v>65000</v>
      </c>
      <c r="H5472" t="s">
        <v>27</v>
      </c>
      <c r="I5472" t="s">
        <v>30</v>
      </c>
    </row>
    <row r="5473" spans="1:9" x14ac:dyDescent="0.3">
      <c r="A5473">
        <v>5475</v>
      </c>
      <c r="B5473">
        <v>29</v>
      </c>
      <c r="C5473" t="s">
        <v>8</v>
      </c>
      <c r="D5473" t="s">
        <v>9</v>
      </c>
      <c r="E5473" t="s">
        <v>57</v>
      </c>
      <c r="F5473">
        <v>3</v>
      </c>
      <c r="G5473" s="1">
        <v>60000</v>
      </c>
      <c r="H5473" t="s">
        <v>16</v>
      </c>
      <c r="I5473" t="s">
        <v>17</v>
      </c>
    </row>
    <row r="5474" spans="1:9" x14ac:dyDescent="0.3">
      <c r="A5474">
        <v>5476</v>
      </c>
      <c r="B5474">
        <v>34</v>
      </c>
      <c r="C5474" t="s">
        <v>13</v>
      </c>
      <c r="D5474" t="s">
        <v>18</v>
      </c>
      <c r="E5474" t="s">
        <v>92</v>
      </c>
      <c r="F5474">
        <v>11</v>
      </c>
      <c r="G5474" s="1">
        <v>160000</v>
      </c>
      <c r="H5474" t="s">
        <v>32</v>
      </c>
      <c r="I5474" t="s">
        <v>33</v>
      </c>
    </row>
    <row r="5475" spans="1:9" x14ac:dyDescent="0.3">
      <c r="A5475">
        <v>5477</v>
      </c>
      <c r="B5475">
        <v>26</v>
      </c>
      <c r="C5475" t="s">
        <v>8</v>
      </c>
      <c r="D5475" t="s">
        <v>9</v>
      </c>
      <c r="E5475" t="s">
        <v>24</v>
      </c>
      <c r="F5475">
        <v>2</v>
      </c>
      <c r="G5475" s="1">
        <v>50000</v>
      </c>
      <c r="H5475" t="s">
        <v>11</v>
      </c>
      <c r="I5475" t="s">
        <v>44</v>
      </c>
    </row>
    <row r="5476" spans="1:9" x14ac:dyDescent="0.3">
      <c r="A5476">
        <v>5478</v>
      </c>
      <c r="B5476">
        <v>31</v>
      </c>
      <c r="C5476" t="s">
        <v>13</v>
      </c>
      <c r="D5476" t="s">
        <v>14</v>
      </c>
      <c r="E5476" t="s">
        <v>51</v>
      </c>
      <c r="F5476">
        <v>8</v>
      </c>
      <c r="G5476" s="1">
        <v>120000</v>
      </c>
      <c r="H5476" t="s">
        <v>11</v>
      </c>
      <c r="I5476" t="s">
        <v>23</v>
      </c>
    </row>
    <row r="5477" spans="1:9" x14ac:dyDescent="0.3">
      <c r="A5477">
        <v>5479</v>
      </c>
      <c r="B5477">
        <v>27</v>
      </c>
      <c r="C5477" t="s">
        <v>8</v>
      </c>
      <c r="D5477" t="s">
        <v>9</v>
      </c>
      <c r="E5477" t="s">
        <v>156</v>
      </c>
      <c r="F5477">
        <v>1</v>
      </c>
      <c r="G5477" s="1">
        <v>55000</v>
      </c>
      <c r="H5477" t="s">
        <v>16</v>
      </c>
      <c r="I5477" t="s">
        <v>39</v>
      </c>
    </row>
    <row r="5478" spans="1:9" x14ac:dyDescent="0.3">
      <c r="A5478">
        <v>5480</v>
      </c>
      <c r="B5478">
        <v>31</v>
      </c>
      <c r="C5478" t="s">
        <v>13</v>
      </c>
      <c r="D5478" t="s">
        <v>9</v>
      </c>
      <c r="E5478" t="s">
        <v>29</v>
      </c>
      <c r="F5478">
        <v>4</v>
      </c>
      <c r="G5478" s="1">
        <v>65000</v>
      </c>
      <c r="H5478" t="s">
        <v>16</v>
      </c>
      <c r="I5478" t="s">
        <v>17</v>
      </c>
    </row>
    <row r="5479" spans="1:9" x14ac:dyDescent="0.3">
      <c r="A5479">
        <v>5481</v>
      </c>
      <c r="B5479">
        <v>29</v>
      </c>
      <c r="C5479" t="s">
        <v>8</v>
      </c>
      <c r="D5479" t="s">
        <v>9</v>
      </c>
      <c r="E5479" t="s">
        <v>57</v>
      </c>
      <c r="F5479">
        <v>3</v>
      </c>
      <c r="G5479" s="1">
        <v>60000</v>
      </c>
      <c r="H5479" t="s">
        <v>16</v>
      </c>
      <c r="I5479" t="s">
        <v>23</v>
      </c>
    </row>
    <row r="5480" spans="1:9" x14ac:dyDescent="0.3">
      <c r="A5480">
        <v>5482</v>
      </c>
      <c r="B5480">
        <v>34</v>
      </c>
      <c r="C5480" t="s">
        <v>13</v>
      </c>
      <c r="D5480" t="s">
        <v>18</v>
      </c>
      <c r="E5480" t="s">
        <v>92</v>
      </c>
      <c r="F5480">
        <v>11</v>
      </c>
      <c r="G5480" s="1">
        <v>160000</v>
      </c>
      <c r="H5480" t="s">
        <v>20</v>
      </c>
      <c r="I5480" t="s">
        <v>56</v>
      </c>
    </row>
    <row r="5481" spans="1:9" x14ac:dyDescent="0.3">
      <c r="A5481">
        <v>5483</v>
      </c>
      <c r="B5481">
        <v>26</v>
      </c>
      <c r="C5481" t="s">
        <v>8</v>
      </c>
      <c r="D5481" t="s">
        <v>9</v>
      </c>
      <c r="E5481" t="s">
        <v>24</v>
      </c>
      <c r="F5481">
        <v>2</v>
      </c>
      <c r="G5481" s="1">
        <v>50000</v>
      </c>
      <c r="H5481" t="s">
        <v>11</v>
      </c>
      <c r="I5481" t="s">
        <v>23</v>
      </c>
    </row>
    <row r="5482" spans="1:9" x14ac:dyDescent="0.3">
      <c r="A5482">
        <v>5484</v>
      </c>
      <c r="B5482">
        <v>31</v>
      </c>
      <c r="C5482" t="s">
        <v>13</v>
      </c>
      <c r="D5482" t="s">
        <v>14</v>
      </c>
      <c r="E5482" t="s">
        <v>51</v>
      </c>
      <c r="F5482">
        <v>8</v>
      </c>
      <c r="G5482" s="1">
        <v>120000</v>
      </c>
      <c r="H5482" t="s">
        <v>16</v>
      </c>
      <c r="I5482" t="s">
        <v>23</v>
      </c>
    </row>
    <row r="5483" spans="1:9" x14ac:dyDescent="0.3">
      <c r="A5483">
        <v>5485</v>
      </c>
      <c r="B5483">
        <v>27</v>
      </c>
      <c r="C5483" t="s">
        <v>8</v>
      </c>
      <c r="D5483" t="s">
        <v>9</v>
      </c>
      <c r="E5483" t="s">
        <v>10</v>
      </c>
      <c r="F5483">
        <v>3</v>
      </c>
      <c r="G5483" s="1">
        <v>85000</v>
      </c>
      <c r="H5483" t="s">
        <v>27</v>
      </c>
      <c r="I5483" t="s">
        <v>30</v>
      </c>
    </row>
    <row r="5484" spans="1:9" x14ac:dyDescent="0.3">
      <c r="A5484">
        <v>5486</v>
      </c>
      <c r="B5484">
        <v>35</v>
      </c>
      <c r="C5484" t="s">
        <v>13</v>
      </c>
      <c r="D5484" t="s">
        <v>14</v>
      </c>
      <c r="E5484" t="s">
        <v>218</v>
      </c>
      <c r="F5484">
        <v>11</v>
      </c>
      <c r="G5484" s="1">
        <v>160000</v>
      </c>
      <c r="H5484" t="s">
        <v>20</v>
      </c>
      <c r="I5484" t="s">
        <v>56</v>
      </c>
    </row>
    <row r="5485" spans="1:9" x14ac:dyDescent="0.3">
      <c r="A5485">
        <v>5487</v>
      </c>
      <c r="B5485">
        <v>24</v>
      </c>
      <c r="C5485" t="s">
        <v>8</v>
      </c>
      <c r="D5485" t="s">
        <v>9</v>
      </c>
      <c r="E5485" t="s">
        <v>37</v>
      </c>
      <c r="F5485">
        <v>1</v>
      </c>
      <c r="G5485" s="1">
        <v>55000</v>
      </c>
      <c r="H5485" t="s">
        <v>11</v>
      </c>
      <c r="I5485" t="s">
        <v>44</v>
      </c>
    </row>
    <row r="5486" spans="1:9" x14ac:dyDescent="0.3">
      <c r="A5486">
        <v>5488</v>
      </c>
      <c r="B5486">
        <v>28</v>
      </c>
      <c r="C5486" t="s">
        <v>13</v>
      </c>
      <c r="D5486" t="s">
        <v>18</v>
      </c>
      <c r="E5486" t="s">
        <v>60</v>
      </c>
      <c r="F5486">
        <v>5</v>
      </c>
      <c r="G5486" s="1">
        <v>100000</v>
      </c>
      <c r="H5486" t="s">
        <v>11</v>
      </c>
      <c r="I5486" t="s">
        <v>12</v>
      </c>
    </row>
    <row r="5487" spans="1:9" x14ac:dyDescent="0.3">
      <c r="A5487">
        <v>5489</v>
      </c>
      <c r="B5487">
        <v>32</v>
      </c>
      <c r="C5487" t="s">
        <v>8</v>
      </c>
      <c r="D5487" t="s">
        <v>9</v>
      </c>
      <c r="E5487" t="s">
        <v>38</v>
      </c>
      <c r="F5487">
        <v>8</v>
      </c>
      <c r="G5487" s="1">
        <v>120000</v>
      </c>
      <c r="H5487" t="s">
        <v>32</v>
      </c>
      <c r="I5487" t="s">
        <v>23</v>
      </c>
    </row>
    <row r="5488" spans="1:9" x14ac:dyDescent="0.3">
      <c r="A5488">
        <v>5490</v>
      </c>
      <c r="B5488">
        <v>26</v>
      </c>
      <c r="C5488" t="s">
        <v>13</v>
      </c>
      <c r="D5488" t="s">
        <v>9</v>
      </c>
      <c r="E5488" t="s">
        <v>80</v>
      </c>
      <c r="F5488">
        <v>2</v>
      </c>
      <c r="G5488" s="1">
        <v>50000</v>
      </c>
      <c r="H5488" t="s">
        <v>27</v>
      </c>
      <c r="I5488" t="s">
        <v>30</v>
      </c>
    </row>
    <row r="5489" spans="1:9" x14ac:dyDescent="0.3">
      <c r="A5489">
        <v>5491</v>
      </c>
      <c r="B5489">
        <v>41</v>
      </c>
      <c r="C5489" t="s">
        <v>8</v>
      </c>
      <c r="D5489" t="s">
        <v>14</v>
      </c>
      <c r="E5489" t="s">
        <v>95</v>
      </c>
      <c r="F5489">
        <v>19</v>
      </c>
      <c r="G5489" s="1">
        <v>185000</v>
      </c>
      <c r="H5489" t="s">
        <v>16</v>
      </c>
      <c r="I5489" t="s">
        <v>17</v>
      </c>
    </row>
    <row r="5490" spans="1:9" x14ac:dyDescent="0.3">
      <c r="A5490">
        <v>5492</v>
      </c>
      <c r="B5490">
        <v>29</v>
      </c>
      <c r="C5490" t="s">
        <v>13</v>
      </c>
      <c r="D5490" t="s">
        <v>9</v>
      </c>
      <c r="E5490" t="s">
        <v>216</v>
      </c>
      <c r="F5490">
        <v>4</v>
      </c>
      <c r="G5490" s="1">
        <v>65000</v>
      </c>
      <c r="H5490" t="s">
        <v>20</v>
      </c>
      <c r="I5490" t="s">
        <v>56</v>
      </c>
    </row>
    <row r="5491" spans="1:9" x14ac:dyDescent="0.3">
      <c r="A5491">
        <v>5493</v>
      </c>
      <c r="B5491">
        <v>33</v>
      </c>
      <c r="C5491" t="s">
        <v>8</v>
      </c>
      <c r="D5491" t="s">
        <v>9</v>
      </c>
      <c r="E5491" t="s">
        <v>42</v>
      </c>
      <c r="F5491">
        <v>9</v>
      </c>
      <c r="G5491" s="1">
        <v>130000</v>
      </c>
      <c r="H5491" t="s">
        <v>32</v>
      </c>
      <c r="I5491" t="s">
        <v>12</v>
      </c>
    </row>
    <row r="5492" spans="1:9" x14ac:dyDescent="0.3">
      <c r="A5492">
        <v>5494</v>
      </c>
      <c r="B5492">
        <v>24</v>
      </c>
      <c r="C5492" t="s">
        <v>13</v>
      </c>
      <c r="D5492" t="s">
        <v>210</v>
      </c>
      <c r="E5492" t="s">
        <v>21</v>
      </c>
      <c r="F5492">
        <v>0</v>
      </c>
      <c r="G5492" s="1">
        <v>25000</v>
      </c>
      <c r="H5492" t="s">
        <v>16</v>
      </c>
      <c r="I5492" t="s">
        <v>12</v>
      </c>
    </row>
    <row r="5493" spans="1:9" x14ac:dyDescent="0.3">
      <c r="A5493">
        <v>5495</v>
      </c>
      <c r="B5493">
        <v>30</v>
      </c>
      <c r="C5493" t="s">
        <v>8</v>
      </c>
      <c r="D5493" t="s">
        <v>14</v>
      </c>
      <c r="E5493" t="s">
        <v>37</v>
      </c>
      <c r="F5493">
        <v>6</v>
      </c>
      <c r="G5493" s="1">
        <v>100000</v>
      </c>
      <c r="H5493" t="s">
        <v>16</v>
      </c>
      <c r="I5493" t="s">
        <v>12</v>
      </c>
    </row>
    <row r="5494" spans="1:9" x14ac:dyDescent="0.3">
      <c r="A5494">
        <v>5496</v>
      </c>
      <c r="B5494">
        <v>26</v>
      </c>
      <c r="C5494" t="s">
        <v>13</v>
      </c>
      <c r="D5494" t="s">
        <v>9</v>
      </c>
      <c r="E5494" t="s">
        <v>219</v>
      </c>
      <c r="F5494">
        <v>7</v>
      </c>
      <c r="G5494" s="1">
        <v>100000</v>
      </c>
      <c r="H5494" t="s">
        <v>16</v>
      </c>
      <c r="I5494" t="s">
        <v>39</v>
      </c>
    </row>
    <row r="5495" spans="1:9" x14ac:dyDescent="0.3">
      <c r="A5495">
        <v>5497</v>
      </c>
      <c r="B5495">
        <v>31</v>
      </c>
      <c r="C5495" t="s">
        <v>8</v>
      </c>
      <c r="D5495" t="s">
        <v>9</v>
      </c>
      <c r="E5495" t="s">
        <v>10</v>
      </c>
      <c r="F5495">
        <v>7</v>
      </c>
      <c r="G5495" s="1">
        <v>120000</v>
      </c>
      <c r="H5495" t="s">
        <v>32</v>
      </c>
      <c r="I5495" t="s">
        <v>12</v>
      </c>
    </row>
    <row r="5496" spans="1:9" x14ac:dyDescent="0.3">
      <c r="A5496">
        <v>5498</v>
      </c>
      <c r="B5496">
        <v>26</v>
      </c>
      <c r="C5496" t="s">
        <v>13</v>
      </c>
      <c r="D5496" t="s">
        <v>9</v>
      </c>
      <c r="E5496" t="s">
        <v>80</v>
      </c>
      <c r="F5496">
        <v>2</v>
      </c>
      <c r="G5496" s="1">
        <v>50000</v>
      </c>
      <c r="H5496" t="s">
        <v>16</v>
      </c>
      <c r="I5496" t="s">
        <v>12</v>
      </c>
    </row>
    <row r="5497" spans="1:9" x14ac:dyDescent="0.3">
      <c r="A5497">
        <v>5499</v>
      </c>
      <c r="B5497">
        <v>33</v>
      </c>
      <c r="C5497" t="s">
        <v>8</v>
      </c>
      <c r="D5497" t="s">
        <v>14</v>
      </c>
      <c r="E5497" t="s">
        <v>42</v>
      </c>
      <c r="F5497">
        <v>9</v>
      </c>
      <c r="G5497" s="1">
        <v>130000</v>
      </c>
      <c r="H5497" t="s">
        <v>16</v>
      </c>
      <c r="I5497" t="s">
        <v>12</v>
      </c>
    </row>
    <row r="5498" spans="1:9" x14ac:dyDescent="0.3">
      <c r="A5498">
        <v>5500</v>
      </c>
      <c r="B5498">
        <v>29</v>
      </c>
      <c r="C5498" t="s">
        <v>13</v>
      </c>
      <c r="D5498" t="s">
        <v>210</v>
      </c>
      <c r="E5498" t="s">
        <v>88</v>
      </c>
      <c r="F5498">
        <v>3</v>
      </c>
      <c r="G5498" s="1">
        <v>35000</v>
      </c>
      <c r="H5498" t="s">
        <v>11</v>
      </c>
      <c r="I5498" t="s">
        <v>35</v>
      </c>
    </row>
    <row r="5499" spans="1:9" x14ac:dyDescent="0.3">
      <c r="A5499">
        <v>5501</v>
      </c>
      <c r="B5499">
        <v>36</v>
      </c>
      <c r="C5499" t="s">
        <v>8</v>
      </c>
      <c r="D5499" t="s">
        <v>18</v>
      </c>
      <c r="E5499" t="s">
        <v>109</v>
      </c>
      <c r="F5499">
        <v>13</v>
      </c>
      <c r="G5499" s="1">
        <v>160000</v>
      </c>
      <c r="H5499" t="s">
        <v>11</v>
      </c>
      <c r="I5499" t="s">
        <v>12</v>
      </c>
    </row>
    <row r="5500" spans="1:9" x14ac:dyDescent="0.3">
      <c r="A5500">
        <v>5502</v>
      </c>
      <c r="B5500">
        <v>27</v>
      </c>
      <c r="C5500" t="s">
        <v>13</v>
      </c>
      <c r="D5500" t="s">
        <v>9</v>
      </c>
      <c r="E5500" t="s">
        <v>29</v>
      </c>
      <c r="F5500">
        <v>2</v>
      </c>
      <c r="G5500" s="1">
        <v>50000</v>
      </c>
      <c r="H5500" t="s">
        <v>27</v>
      </c>
      <c r="I5500" t="s">
        <v>28</v>
      </c>
    </row>
    <row r="5501" spans="1:9" x14ac:dyDescent="0.3">
      <c r="A5501">
        <v>5503</v>
      </c>
      <c r="B5501">
        <v>31</v>
      </c>
      <c r="C5501" t="s">
        <v>8</v>
      </c>
      <c r="D5501" t="s">
        <v>9</v>
      </c>
      <c r="E5501" t="s">
        <v>38</v>
      </c>
      <c r="F5501">
        <v>6</v>
      </c>
      <c r="G5501" s="1">
        <v>100000</v>
      </c>
      <c r="H5501" t="s">
        <v>16</v>
      </c>
      <c r="I5501" t="s">
        <v>12</v>
      </c>
    </row>
    <row r="5502" spans="1:9" x14ac:dyDescent="0.3">
      <c r="A5502">
        <v>5504</v>
      </c>
      <c r="B5502">
        <v>28</v>
      </c>
      <c r="C5502" t="s">
        <v>13</v>
      </c>
      <c r="D5502" t="s">
        <v>14</v>
      </c>
      <c r="E5502" t="s">
        <v>37</v>
      </c>
      <c r="F5502">
        <v>4</v>
      </c>
      <c r="G5502" s="1">
        <v>80000</v>
      </c>
      <c r="H5502" t="s">
        <v>11</v>
      </c>
      <c r="I5502" t="s">
        <v>35</v>
      </c>
    </row>
    <row r="5503" spans="1:9" x14ac:dyDescent="0.3">
      <c r="A5503">
        <v>5505</v>
      </c>
      <c r="B5503">
        <v>25</v>
      </c>
      <c r="C5503" t="s">
        <v>8</v>
      </c>
      <c r="D5503" t="s">
        <v>9</v>
      </c>
      <c r="E5503" t="s">
        <v>10</v>
      </c>
      <c r="F5503">
        <v>1</v>
      </c>
      <c r="G5503" s="1">
        <v>60000</v>
      </c>
      <c r="H5503" t="s">
        <v>20</v>
      </c>
      <c r="I5503" t="s">
        <v>23</v>
      </c>
    </row>
    <row r="5504" spans="1:9" x14ac:dyDescent="0.3">
      <c r="A5504">
        <v>5506</v>
      </c>
      <c r="B5504">
        <v>30</v>
      </c>
      <c r="C5504" t="s">
        <v>13</v>
      </c>
      <c r="D5504" t="s">
        <v>9</v>
      </c>
      <c r="E5504" t="s">
        <v>26</v>
      </c>
      <c r="F5504">
        <v>5</v>
      </c>
      <c r="G5504" s="1">
        <v>90000</v>
      </c>
      <c r="H5504" t="s">
        <v>16</v>
      </c>
      <c r="I5504" t="s">
        <v>23</v>
      </c>
    </row>
    <row r="5505" spans="1:9" x14ac:dyDescent="0.3">
      <c r="A5505">
        <v>5507</v>
      </c>
      <c r="B5505">
        <v>34</v>
      </c>
      <c r="C5505" t="s">
        <v>8</v>
      </c>
      <c r="D5505" t="s">
        <v>18</v>
      </c>
      <c r="E5505" t="s">
        <v>92</v>
      </c>
      <c r="F5505">
        <v>11</v>
      </c>
      <c r="G5505" s="1">
        <v>170000</v>
      </c>
      <c r="H5505" t="s">
        <v>11</v>
      </c>
      <c r="I5505" t="s">
        <v>44</v>
      </c>
    </row>
    <row r="5506" spans="1:9" x14ac:dyDescent="0.3">
      <c r="A5506">
        <v>5508</v>
      </c>
      <c r="B5506">
        <v>28</v>
      </c>
      <c r="C5506" t="s">
        <v>13</v>
      </c>
      <c r="D5506" t="s">
        <v>9</v>
      </c>
      <c r="E5506" t="s">
        <v>24</v>
      </c>
      <c r="F5506">
        <v>3</v>
      </c>
      <c r="G5506" s="1">
        <v>60000</v>
      </c>
      <c r="H5506" t="s">
        <v>20</v>
      </c>
      <c r="I5506" t="s">
        <v>12</v>
      </c>
    </row>
    <row r="5507" spans="1:9" x14ac:dyDescent="0.3">
      <c r="A5507">
        <v>5509</v>
      </c>
      <c r="B5507">
        <v>32</v>
      </c>
      <c r="C5507" t="s">
        <v>8</v>
      </c>
      <c r="D5507" t="s">
        <v>9</v>
      </c>
      <c r="E5507" t="s">
        <v>25</v>
      </c>
      <c r="F5507">
        <v>7</v>
      </c>
      <c r="G5507" s="1">
        <v>120000</v>
      </c>
      <c r="H5507" t="s">
        <v>20</v>
      </c>
      <c r="I5507" t="s">
        <v>56</v>
      </c>
    </row>
    <row r="5508" spans="1:9" x14ac:dyDescent="0.3">
      <c r="A5508">
        <v>5510</v>
      </c>
      <c r="B5508">
        <v>24</v>
      </c>
      <c r="C5508" t="s">
        <v>13</v>
      </c>
      <c r="D5508" t="s">
        <v>210</v>
      </c>
      <c r="E5508" t="s">
        <v>217</v>
      </c>
      <c r="F5508">
        <v>0</v>
      </c>
      <c r="G5508" s="1">
        <v>25000</v>
      </c>
      <c r="H5508" t="s">
        <v>32</v>
      </c>
      <c r="I5508" t="s">
        <v>33</v>
      </c>
    </row>
    <row r="5509" spans="1:9" x14ac:dyDescent="0.3">
      <c r="A5509">
        <v>5511</v>
      </c>
      <c r="B5509">
        <v>37</v>
      </c>
      <c r="C5509" t="s">
        <v>8</v>
      </c>
      <c r="D5509" t="s">
        <v>14</v>
      </c>
      <c r="E5509" t="s">
        <v>218</v>
      </c>
      <c r="F5509">
        <v>14</v>
      </c>
      <c r="G5509" s="1">
        <v>180000</v>
      </c>
      <c r="H5509" t="s">
        <v>20</v>
      </c>
      <c r="I5509" t="s">
        <v>56</v>
      </c>
    </row>
    <row r="5510" spans="1:9" x14ac:dyDescent="0.3">
      <c r="A5510">
        <v>5512</v>
      </c>
      <c r="B5510">
        <v>39</v>
      </c>
      <c r="C5510" t="s">
        <v>13</v>
      </c>
      <c r="D5510" t="s">
        <v>9</v>
      </c>
      <c r="E5510" t="s">
        <v>51</v>
      </c>
      <c r="F5510">
        <v>16</v>
      </c>
      <c r="G5510" s="1">
        <v>200000</v>
      </c>
      <c r="H5510" t="s">
        <v>32</v>
      </c>
      <c r="I5510" t="s">
        <v>23</v>
      </c>
    </row>
    <row r="5511" spans="1:9" x14ac:dyDescent="0.3">
      <c r="A5511">
        <v>5513</v>
      </c>
      <c r="B5511">
        <v>26</v>
      </c>
      <c r="C5511" t="s">
        <v>8</v>
      </c>
      <c r="D5511" t="s">
        <v>9</v>
      </c>
      <c r="E5511" t="s">
        <v>57</v>
      </c>
      <c r="F5511">
        <v>2</v>
      </c>
      <c r="G5511" s="1">
        <v>50000</v>
      </c>
      <c r="H5511" t="s">
        <v>32</v>
      </c>
      <c r="I5511" t="s">
        <v>33</v>
      </c>
    </row>
    <row r="5512" spans="1:9" x14ac:dyDescent="0.3">
      <c r="A5512">
        <v>5514</v>
      </c>
      <c r="B5512">
        <v>31</v>
      </c>
      <c r="C5512" t="s">
        <v>13</v>
      </c>
      <c r="D5512" t="s">
        <v>18</v>
      </c>
      <c r="E5512" t="s">
        <v>60</v>
      </c>
      <c r="F5512">
        <v>8</v>
      </c>
      <c r="G5512" s="1">
        <v>140000</v>
      </c>
      <c r="H5512" t="s">
        <v>32</v>
      </c>
      <c r="I5512" t="s">
        <v>12</v>
      </c>
    </row>
    <row r="5513" spans="1:9" x14ac:dyDescent="0.3">
      <c r="A5513">
        <v>5515</v>
      </c>
      <c r="B5513">
        <v>29</v>
      </c>
      <c r="C5513" t="s">
        <v>8</v>
      </c>
      <c r="D5513" t="s">
        <v>9</v>
      </c>
      <c r="E5513" t="s">
        <v>24</v>
      </c>
      <c r="F5513">
        <v>4</v>
      </c>
      <c r="G5513" s="1">
        <v>70000</v>
      </c>
      <c r="H5513" t="s">
        <v>32</v>
      </c>
      <c r="I5513" t="s">
        <v>12</v>
      </c>
    </row>
    <row r="5514" spans="1:9" x14ac:dyDescent="0.3">
      <c r="A5514">
        <v>5516</v>
      </c>
      <c r="B5514">
        <v>33</v>
      </c>
      <c r="C5514" t="s">
        <v>13</v>
      </c>
      <c r="D5514" t="s">
        <v>14</v>
      </c>
      <c r="E5514" t="s">
        <v>42</v>
      </c>
      <c r="F5514">
        <v>9</v>
      </c>
      <c r="G5514" s="1">
        <v>130000</v>
      </c>
      <c r="H5514" t="s">
        <v>27</v>
      </c>
      <c r="I5514" t="s">
        <v>12</v>
      </c>
    </row>
    <row r="5515" spans="1:9" x14ac:dyDescent="0.3">
      <c r="A5515">
        <v>5517</v>
      </c>
      <c r="B5515">
        <v>27</v>
      </c>
      <c r="C5515" t="s">
        <v>8</v>
      </c>
      <c r="D5515" t="s">
        <v>9</v>
      </c>
      <c r="E5515" t="s">
        <v>10</v>
      </c>
      <c r="F5515">
        <v>3</v>
      </c>
      <c r="G5515" s="1">
        <v>80000</v>
      </c>
      <c r="H5515" t="s">
        <v>27</v>
      </c>
      <c r="I5515" t="s">
        <v>28</v>
      </c>
    </row>
    <row r="5516" spans="1:9" x14ac:dyDescent="0.3">
      <c r="A5516">
        <v>5518</v>
      </c>
      <c r="B5516">
        <v>36</v>
      </c>
      <c r="C5516" t="s">
        <v>13</v>
      </c>
      <c r="D5516" t="s">
        <v>18</v>
      </c>
      <c r="E5516" t="s">
        <v>109</v>
      </c>
      <c r="F5516">
        <v>12</v>
      </c>
      <c r="G5516" s="1">
        <v>160000</v>
      </c>
      <c r="H5516" t="s">
        <v>11</v>
      </c>
      <c r="I5516" t="s">
        <v>44</v>
      </c>
    </row>
    <row r="5517" spans="1:9" x14ac:dyDescent="0.3">
      <c r="A5517">
        <v>5519</v>
      </c>
      <c r="B5517">
        <v>25</v>
      </c>
      <c r="C5517" t="s">
        <v>8</v>
      </c>
      <c r="D5517" t="s">
        <v>9</v>
      </c>
      <c r="E5517" t="s">
        <v>25</v>
      </c>
      <c r="F5517">
        <v>1</v>
      </c>
      <c r="G5517" s="1">
        <v>55000</v>
      </c>
      <c r="H5517" t="s">
        <v>16</v>
      </c>
      <c r="I5517" t="s">
        <v>23</v>
      </c>
    </row>
    <row r="5518" spans="1:9" x14ac:dyDescent="0.3">
      <c r="A5518">
        <v>5520</v>
      </c>
      <c r="B5518">
        <v>30</v>
      </c>
      <c r="C5518" t="s">
        <v>13</v>
      </c>
      <c r="D5518" t="s">
        <v>9</v>
      </c>
      <c r="E5518" t="s">
        <v>29</v>
      </c>
      <c r="F5518">
        <v>5</v>
      </c>
      <c r="G5518" s="1">
        <v>85000</v>
      </c>
      <c r="H5518" t="s">
        <v>16</v>
      </c>
      <c r="I5518" t="s">
        <v>39</v>
      </c>
    </row>
    <row r="5519" spans="1:9" x14ac:dyDescent="0.3">
      <c r="A5519">
        <v>5521</v>
      </c>
      <c r="B5519">
        <v>34</v>
      </c>
      <c r="C5519" t="s">
        <v>8</v>
      </c>
      <c r="D5519" t="s">
        <v>18</v>
      </c>
      <c r="E5519" t="s">
        <v>92</v>
      </c>
      <c r="F5519">
        <v>11</v>
      </c>
      <c r="G5519" s="1">
        <v>170000</v>
      </c>
      <c r="H5519" t="s">
        <v>16</v>
      </c>
      <c r="I5519" t="s">
        <v>23</v>
      </c>
    </row>
    <row r="5520" spans="1:9" x14ac:dyDescent="0.3">
      <c r="A5520">
        <v>5522</v>
      </c>
      <c r="B5520">
        <v>28</v>
      </c>
      <c r="C5520" t="s">
        <v>13</v>
      </c>
      <c r="D5520" t="s">
        <v>9</v>
      </c>
      <c r="E5520" t="s">
        <v>24</v>
      </c>
      <c r="F5520">
        <v>3</v>
      </c>
      <c r="G5520" s="1">
        <v>60000</v>
      </c>
      <c r="H5520" t="s">
        <v>20</v>
      </c>
      <c r="I5520" t="s">
        <v>56</v>
      </c>
    </row>
    <row r="5521" spans="1:9" x14ac:dyDescent="0.3">
      <c r="A5521">
        <v>5523</v>
      </c>
      <c r="B5521">
        <v>32</v>
      </c>
      <c r="C5521" t="s">
        <v>8</v>
      </c>
      <c r="D5521" t="s">
        <v>9</v>
      </c>
      <c r="E5521" t="s">
        <v>25</v>
      </c>
      <c r="F5521">
        <v>7</v>
      </c>
      <c r="G5521" s="1">
        <v>120000</v>
      </c>
      <c r="H5521" t="s">
        <v>27</v>
      </c>
      <c r="I5521" t="s">
        <v>28</v>
      </c>
    </row>
    <row r="5522" spans="1:9" x14ac:dyDescent="0.3">
      <c r="A5522">
        <v>5524</v>
      </c>
      <c r="B5522">
        <v>24</v>
      </c>
      <c r="C5522" t="s">
        <v>13</v>
      </c>
      <c r="D5522" t="s">
        <v>210</v>
      </c>
      <c r="E5522" t="s">
        <v>217</v>
      </c>
      <c r="F5522">
        <v>0</v>
      </c>
      <c r="G5522" s="1">
        <v>25000</v>
      </c>
      <c r="H5522" t="s">
        <v>32</v>
      </c>
      <c r="I5522" t="s">
        <v>23</v>
      </c>
    </row>
    <row r="5523" spans="1:9" x14ac:dyDescent="0.3">
      <c r="A5523">
        <v>5525</v>
      </c>
      <c r="B5523">
        <v>37</v>
      </c>
      <c r="C5523" t="s">
        <v>8</v>
      </c>
      <c r="D5523" t="s">
        <v>14</v>
      </c>
      <c r="E5523" t="s">
        <v>218</v>
      </c>
      <c r="F5523">
        <v>14</v>
      </c>
      <c r="G5523" s="1">
        <v>180000</v>
      </c>
      <c r="H5523" t="s">
        <v>32</v>
      </c>
      <c r="I5523" t="s">
        <v>12</v>
      </c>
    </row>
    <row r="5524" spans="1:9" x14ac:dyDescent="0.3">
      <c r="A5524">
        <v>5526</v>
      </c>
      <c r="B5524">
        <v>39</v>
      </c>
      <c r="C5524" t="s">
        <v>13</v>
      </c>
      <c r="D5524" t="s">
        <v>9</v>
      </c>
      <c r="E5524" t="s">
        <v>51</v>
      </c>
      <c r="F5524">
        <v>16</v>
      </c>
      <c r="G5524" s="1">
        <v>200000</v>
      </c>
      <c r="H5524" t="s">
        <v>16</v>
      </c>
      <c r="I5524" t="s">
        <v>12</v>
      </c>
    </row>
    <row r="5525" spans="1:9" x14ac:dyDescent="0.3">
      <c r="A5525">
        <v>5527</v>
      </c>
      <c r="B5525">
        <v>26</v>
      </c>
      <c r="C5525" t="s">
        <v>8</v>
      </c>
      <c r="D5525" t="s">
        <v>9</v>
      </c>
      <c r="E5525" t="s">
        <v>57</v>
      </c>
      <c r="F5525">
        <v>2</v>
      </c>
      <c r="G5525" s="1">
        <v>50000</v>
      </c>
      <c r="H5525" t="s">
        <v>16</v>
      </c>
      <c r="I5525" t="s">
        <v>23</v>
      </c>
    </row>
    <row r="5526" spans="1:9" x14ac:dyDescent="0.3">
      <c r="A5526">
        <v>5528</v>
      </c>
      <c r="B5526">
        <v>31</v>
      </c>
      <c r="C5526" t="s">
        <v>13</v>
      </c>
      <c r="D5526" t="s">
        <v>18</v>
      </c>
      <c r="E5526" t="s">
        <v>60</v>
      </c>
      <c r="F5526">
        <v>8</v>
      </c>
      <c r="G5526" s="1">
        <v>140000</v>
      </c>
      <c r="H5526" t="s">
        <v>27</v>
      </c>
      <c r="I5526" t="s">
        <v>12</v>
      </c>
    </row>
    <row r="5527" spans="1:9" x14ac:dyDescent="0.3">
      <c r="A5527">
        <v>5529</v>
      </c>
      <c r="B5527">
        <v>29</v>
      </c>
      <c r="C5527" t="s">
        <v>8</v>
      </c>
      <c r="D5527" t="s">
        <v>9</v>
      </c>
      <c r="E5527" t="s">
        <v>24</v>
      </c>
      <c r="F5527">
        <v>4</v>
      </c>
      <c r="G5527" s="1">
        <v>70000</v>
      </c>
      <c r="H5527" t="s">
        <v>27</v>
      </c>
      <c r="I5527" t="s">
        <v>12</v>
      </c>
    </row>
    <row r="5528" spans="1:9" x14ac:dyDescent="0.3">
      <c r="A5528">
        <v>5530</v>
      </c>
      <c r="B5528">
        <v>33</v>
      </c>
      <c r="C5528" t="s">
        <v>13</v>
      </c>
      <c r="D5528" t="s">
        <v>14</v>
      </c>
      <c r="E5528" t="s">
        <v>42</v>
      </c>
      <c r="F5528">
        <v>9</v>
      </c>
      <c r="G5528" s="1">
        <v>130000</v>
      </c>
      <c r="H5528" t="s">
        <v>20</v>
      </c>
      <c r="I5528" t="s">
        <v>56</v>
      </c>
    </row>
    <row r="5529" spans="1:9" x14ac:dyDescent="0.3">
      <c r="A5529">
        <v>5531</v>
      </c>
      <c r="B5529">
        <v>27</v>
      </c>
      <c r="C5529" t="s">
        <v>8</v>
      </c>
      <c r="D5529" t="s">
        <v>9</v>
      </c>
      <c r="E5529" t="s">
        <v>10</v>
      </c>
      <c r="F5529">
        <v>3</v>
      </c>
      <c r="G5529" s="1">
        <v>80000</v>
      </c>
      <c r="H5529" t="s">
        <v>16</v>
      </c>
      <c r="I5529" t="s">
        <v>12</v>
      </c>
    </row>
    <row r="5530" spans="1:9" x14ac:dyDescent="0.3">
      <c r="A5530">
        <v>5532</v>
      </c>
      <c r="B5530">
        <v>36</v>
      </c>
      <c r="C5530" t="s">
        <v>13</v>
      </c>
      <c r="D5530" t="s">
        <v>18</v>
      </c>
      <c r="E5530" t="s">
        <v>109</v>
      </c>
      <c r="F5530">
        <v>12</v>
      </c>
      <c r="G5530" s="1">
        <v>160000</v>
      </c>
      <c r="H5530" t="s">
        <v>16</v>
      </c>
      <c r="I5530" t="s">
        <v>12</v>
      </c>
    </row>
    <row r="5531" spans="1:9" x14ac:dyDescent="0.3">
      <c r="A5531">
        <v>5533</v>
      </c>
      <c r="B5531">
        <v>25</v>
      </c>
      <c r="C5531" t="s">
        <v>8</v>
      </c>
      <c r="D5531" t="s">
        <v>9</v>
      </c>
      <c r="E5531" t="s">
        <v>25</v>
      </c>
      <c r="F5531">
        <v>1</v>
      </c>
      <c r="G5531" s="1">
        <v>55000</v>
      </c>
      <c r="H5531" t="s">
        <v>27</v>
      </c>
      <c r="I5531" t="s">
        <v>28</v>
      </c>
    </row>
    <row r="5532" spans="1:9" x14ac:dyDescent="0.3">
      <c r="A5532">
        <v>5534</v>
      </c>
      <c r="B5532">
        <v>30</v>
      </c>
      <c r="C5532" t="s">
        <v>13</v>
      </c>
      <c r="D5532" t="s">
        <v>9</v>
      </c>
      <c r="E5532" t="s">
        <v>29</v>
      </c>
      <c r="F5532">
        <v>5</v>
      </c>
      <c r="G5532" s="1">
        <v>85000</v>
      </c>
      <c r="H5532" t="s">
        <v>20</v>
      </c>
      <c r="I5532" t="s">
        <v>56</v>
      </c>
    </row>
    <row r="5533" spans="1:9" x14ac:dyDescent="0.3">
      <c r="A5533">
        <v>5535</v>
      </c>
      <c r="B5533">
        <v>34</v>
      </c>
      <c r="C5533" t="s">
        <v>8</v>
      </c>
      <c r="D5533" t="s">
        <v>18</v>
      </c>
      <c r="E5533" t="s">
        <v>92</v>
      </c>
      <c r="F5533">
        <v>11</v>
      </c>
      <c r="G5533" s="1">
        <v>170000</v>
      </c>
      <c r="H5533" t="s">
        <v>20</v>
      </c>
      <c r="I5533" t="s">
        <v>56</v>
      </c>
    </row>
    <row r="5534" spans="1:9" x14ac:dyDescent="0.3">
      <c r="A5534">
        <v>5536</v>
      </c>
      <c r="B5534">
        <v>28</v>
      </c>
      <c r="C5534" t="s">
        <v>13</v>
      </c>
      <c r="D5534" t="s">
        <v>9</v>
      </c>
      <c r="E5534" t="s">
        <v>24</v>
      </c>
      <c r="F5534">
        <v>3</v>
      </c>
      <c r="G5534" s="1">
        <v>60000</v>
      </c>
      <c r="H5534" t="s">
        <v>11</v>
      </c>
      <c r="I5534" t="s">
        <v>44</v>
      </c>
    </row>
    <row r="5535" spans="1:9" x14ac:dyDescent="0.3">
      <c r="A5535">
        <v>5537</v>
      </c>
      <c r="B5535">
        <v>32</v>
      </c>
      <c r="C5535" t="s">
        <v>8</v>
      </c>
      <c r="D5535" t="s">
        <v>9</v>
      </c>
      <c r="E5535" t="s">
        <v>25</v>
      </c>
      <c r="F5535">
        <v>7</v>
      </c>
      <c r="G5535" s="1">
        <v>120000</v>
      </c>
      <c r="H5535" t="s">
        <v>27</v>
      </c>
      <c r="I5535" t="s">
        <v>30</v>
      </c>
    </row>
    <row r="5536" spans="1:9" x14ac:dyDescent="0.3">
      <c r="A5536">
        <v>5538</v>
      </c>
      <c r="B5536">
        <v>24</v>
      </c>
      <c r="C5536" t="s">
        <v>13</v>
      </c>
      <c r="D5536" t="s">
        <v>210</v>
      </c>
      <c r="E5536" t="s">
        <v>217</v>
      </c>
      <c r="F5536">
        <v>0</v>
      </c>
      <c r="G5536" s="1">
        <v>25000</v>
      </c>
      <c r="H5536" t="s">
        <v>32</v>
      </c>
      <c r="I5536" t="s">
        <v>23</v>
      </c>
    </row>
    <row r="5537" spans="1:9" x14ac:dyDescent="0.3">
      <c r="A5537">
        <v>5539</v>
      </c>
      <c r="B5537">
        <v>37</v>
      </c>
      <c r="C5537" t="s">
        <v>8</v>
      </c>
      <c r="D5537" t="s">
        <v>14</v>
      </c>
      <c r="E5537" t="s">
        <v>218</v>
      </c>
      <c r="F5537">
        <v>14</v>
      </c>
      <c r="G5537" s="1">
        <v>180000</v>
      </c>
      <c r="H5537" t="s">
        <v>27</v>
      </c>
      <c r="I5537" t="s">
        <v>30</v>
      </c>
    </row>
    <row r="5538" spans="1:9" x14ac:dyDescent="0.3">
      <c r="A5538">
        <v>5540</v>
      </c>
      <c r="B5538">
        <v>39</v>
      </c>
      <c r="C5538" t="s">
        <v>13</v>
      </c>
      <c r="D5538" t="s">
        <v>9</v>
      </c>
      <c r="E5538" t="s">
        <v>51</v>
      </c>
      <c r="F5538">
        <v>16</v>
      </c>
      <c r="G5538" s="1">
        <v>200000</v>
      </c>
      <c r="H5538" t="s">
        <v>27</v>
      </c>
      <c r="I5538" t="s">
        <v>28</v>
      </c>
    </row>
    <row r="5539" spans="1:9" x14ac:dyDescent="0.3">
      <c r="A5539">
        <v>5541</v>
      </c>
      <c r="B5539">
        <v>26</v>
      </c>
      <c r="C5539" t="s">
        <v>8</v>
      </c>
      <c r="D5539" t="s">
        <v>9</v>
      </c>
      <c r="E5539" t="s">
        <v>57</v>
      </c>
      <c r="F5539">
        <v>2</v>
      </c>
      <c r="G5539" s="1">
        <v>50000</v>
      </c>
      <c r="H5539" t="s">
        <v>32</v>
      </c>
      <c r="I5539" t="s">
        <v>23</v>
      </c>
    </row>
    <row r="5540" spans="1:9" x14ac:dyDescent="0.3">
      <c r="A5540">
        <v>5542</v>
      </c>
      <c r="B5540">
        <v>31</v>
      </c>
      <c r="C5540" t="s">
        <v>13</v>
      </c>
      <c r="D5540" t="s">
        <v>18</v>
      </c>
      <c r="E5540" t="s">
        <v>60</v>
      </c>
      <c r="F5540">
        <v>8</v>
      </c>
      <c r="G5540" s="1">
        <v>140000</v>
      </c>
      <c r="H5540" t="s">
        <v>20</v>
      </c>
      <c r="I5540" t="s">
        <v>56</v>
      </c>
    </row>
    <row r="5541" spans="1:9" x14ac:dyDescent="0.3">
      <c r="A5541">
        <v>5543</v>
      </c>
      <c r="B5541">
        <v>29</v>
      </c>
      <c r="C5541" t="s">
        <v>8</v>
      </c>
      <c r="D5541" t="s">
        <v>9</v>
      </c>
      <c r="E5541" t="s">
        <v>24</v>
      </c>
      <c r="F5541">
        <v>4</v>
      </c>
      <c r="G5541" s="1">
        <v>70000</v>
      </c>
      <c r="H5541" t="s">
        <v>11</v>
      </c>
      <c r="I5541" t="s">
        <v>12</v>
      </c>
    </row>
    <row r="5542" spans="1:9" x14ac:dyDescent="0.3">
      <c r="A5542">
        <v>5544</v>
      </c>
      <c r="B5542">
        <v>33</v>
      </c>
      <c r="C5542" t="s">
        <v>13</v>
      </c>
      <c r="D5542" t="s">
        <v>14</v>
      </c>
      <c r="E5542" t="s">
        <v>42</v>
      </c>
      <c r="F5542">
        <v>9</v>
      </c>
      <c r="G5542" s="1">
        <v>130000</v>
      </c>
      <c r="H5542" t="s">
        <v>16</v>
      </c>
      <c r="I5542" t="s">
        <v>12</v>
      </c>
    </row>
    <row r="5543" spans="1:9" x14ac:dyDescent="0.3">
      <c r="A5543">
        <v>5545</v>
      </c>
      <c r="B5543">
        <v>27</v>
      </c>
      <c r="C5543" t="s">
        <v>8</v>
      </c>
      <c r="D5543" t="s">
        <v>9</v>
      </c>
      <c r="E5543" t="s">
        <v>10</v>
      </c>
      <c r="F5543">
        <v>3</v>
      </c>
      <c r="G5543" s="1">
        <v>80000</v>
      </c>
      <c r="H5543" t="s">
        <v>27</v>
      </c>
      <c r="I5543" t="s">
        <v>12</v>
      </c>
    </row>
    <row r="5544" spans="1:9" x14ac:dyDescent="0.3">
      <c r="A5544">
        <v>5546</v>
      </c>
      <c r="B5544">
        <v>36</v>
      </c>
      <c r="C5544" t="s">
        <v>13</v>
      </c>
      <c r="D5544" t="s">
        <v>18</v>
      </c>
      <c r="E5544" t="s">
        <v>109</v>
      </c>
      <c r="F5544">
        <v>12</v>
      </c>
      <c r="G5544" s="1">
        <v>160000</v>
      </c>
      <c r="H5544" t="s">
        <v>27</v>
      </c>
      <c r="I5544" t="s">
        <v>28</v>
      </c>
    </row>
    <row r="5545" spans="1:9" x14ac:dyDescent="0.3">
      <c r="A5545">
        <v>5547</v>
      </c>
      <c r="B5545">
        <v>25</v>
      </c>
      <c r="C5545" t="s">
        <v>8</v>
      </c>
      <c r="D5545" t="s">
        <v>9</v>
      </c>
      <c r="E5545" t="s">
        <v>25</v>
      </c>
      <c r="F5545">
        <v>1</v>
      </c>
      <c r="G5545" s="1">
        <v>55000</v>
      </c>
      <c r="H5545" t="s">
        <v>27</v>
      </c>
      <c r="I5545" t="s">
        <v>30</v>
      </c>
    </row>
    <row r="5546" spans="1:9" x14ac:dyDescent="0.3">
      <c r="A5546">
        <v>5548</v>
      </c>
      <c r="B5546">
        <v>30</v>
      </c>
      <c r="C5546" t="s">
        <v>13</v>
      </c>
      <c r="D5546" t="s">
        <v>9</v>
      </c>
      <c r="E5546" t="s">
        <v>29</v>
      </c>
      <c r="F5546">
        <v>5</v>
      </c>
      <c r="G5546" s="1">
        <v>85000</v>
      </c>
      <c r="H5546" t="s">
        <v>20</v>
      </c>
      <c r="I5546" t="s">
        <v>12</v>
      </c>
    </row>
    <row r="5547" spans="1:9" x14ac:dyDescent="0.3">
      <c r="A5547">
        <v>5549</v>
      </c>
      <c r="B5547">
        <v>34</v>
      </c>
      <c r="C5547" t="s">
        <v>8</v>
      </c>
      <c r="D5547" t="s">
        <v>18</v>
      </c>
      <c r="E5547" t="s">
        <v>92</v>
      </c>
      <c r="F5547">
        <v>11</v>
      </c>
      <c r="G5547" s="1">
        <v>170000</v>
      </c>
      <c r="H5547" t="s">
        <v>27</v>
      </c>
      <c r="I5547" t="s">
        <v>12</v>
      </c>
    </row>
    <row r="5548" spans="1:9" x14ac:dyDescent="0.3">
      <c r="A5548">
        <v>5550</v>
      </c>
      <c r="B5548">
        <v>28</v>
      </c>
      <c r="C5548" t="s">
        <v>13</v>
      </c>
      <c r="D5548" t="s">
        <v>9</v>
      </c>
      <c r="E5548" t="s">
        <v>24</v>
      </c>
      <c r="F5548">
        <v>3</v>
      </c>
      <c r="G5548" s="1">
        <v>60000</v>
      </c>
      <c r="H5548" t="s">
        <v>32</v>
      </c>
      <c r="I5548" t="s">
        <v>33</v>
      </c>
    </row>
    <row r="5549" spans="1:9" x14ac:dyDescent="0.3">
      <c r="A5549">
        <v>5551</v>
      </c>
      <c r="B5549">
        <v>32</v>
      </c>
      <c r="C5549" t="s">
        <v>8</v>
      </c>
      <c r="D5549" t="s">
        <v>9</v>
      </c>
      <c r="E5549" t="s">
        <v>25</v>
      </c>
      <c r="F5549">
        <v>7</v>
      </c>
      <c r="G5549" s="1">
        <v>120000</v>
      </c>
      <c r="H5549" t="s">
        <v>32</v>
      </c>
      <c r="I5549" t="s">
        <v>12</v>
      </c>
    </row>
    <row r="5550" spans="1:9" x14ac:dyDescent="0.3">
      <c r="A5550">
        <v>5552</v>
      </c>
      <c r="B5550">
        <v>24</v>
      </c>
      <c r="C5550" t="s">
        <v>13</v>
      </c>
      <c r="D5550" t="s">
        <v>210</v>
      </c>
      <c r="E5550" t="s">
        <v>217</v>
      </c>
      <c r="F5550">
        <v>0</v>
      </c>
      <c r="G5550" s="1">
        <v>25000</v>
      </c>
      <c r="H5550" t="s">
        <v>27</v>
      </c>
      <c r="I5550" t="s">
        <v>28</v>
      </c>
    </row>
    <row r="5551" spans="1:9" x14ac:dyDescent="0.3">
      <c r="A5551">
        <v>5553</v>
      </c>
      <c r="B5551">
        <v>37</v>
      </c>
      <c r="C5551" t="s">
        <v>8</v>
      </c>
      <c r="D5551" t="s">
        <v>14</v>
      </c>
      <c r="E5551" t="s">
        <v>218</v>
      </c>
      <c r="F5551">
        <v>14</v>
      </c>
      <c r="G5551" s="1">
        <v>180000</v>
      </c>
      <c r="H5551" t="s">
        <v>11</v>
      </c>
      <c r="I5551" t="s">
        <v>12</v>
      </c>
    </row>
    <row r="5552" spans="1:9" x14ac:dyDescent="0.3">
      <c r="A5552">
        <v>5554</v>
      </c>
      <c r="B5552">
        <v>39</v>
      </c>
      <c r="C5552" t="s">
        <v>13</v>
      </c>
      <c r="D5552" t="s">
        <v>9</v>
      </c>
      <c r="E5552" t="s">
        <v>51</v>
      </c>
      <c r="F5552">
        <v>16</v>
      </c>
      <c r="G5552" s="1">
        <v>200000</v>
      </c>
      <c r="H5552" t="s">
        <v>32</v>
      </c>
      <c r="I5552" t="s">
        <v>12</v>
      </c>
    </row>
    <row r="5553" spans="1:9" x14ac:dyDescent="0.3">
      <c r="A5553">
        <v>5555</v>
      </c>
      <c r="B5553">
        <v>26</v>
      </c>
      <c r="C5553" t="s">
        <v>8</v>
      </c>
      <c r="D5553" t="s">
        <v>9</v>
      </c>
      <c r="E5553" t="s">
        <v>57</v>
      </c>
      <c r="F5553">
        <v>2</v>
      </c>
      <c r="G5553" s="1">
        <v>50000</v>
      </c>
      <c r="H5553" t="s">
        <v>32</v>
      </c>
      <c r="I5553" t="s">
        <v>12</v>
      </c>
    </row>
    <row r="5554" spans="1:9" x14ac:dyDescent="0.3">
      <c r="A5554">
        <v>5556</v>
      </c>
      <c r="B5554">
        <v>31</v>
      </c>
      <c r="C5554" t="s">
        <v>13</v>
      </c>
      <c r="D5554" t="s">
        <v>18</v>
      </c>
      <c r="E5554" t="s">
        <v>60</v>
      </c>
      <c r="F5554">
        <v>8</v>
      </c>
      <c r="G5554" s="1">
        <v>140000</v>
      </c>
      <c r="H5554" t="s">
        <v>11</v>
      </c>
      <c r="I5554" t="s">
        <v>35</v>
      </c>
    </row>
    <row r="5555" spans="1:9" x14ac:dyDescent="0.3">
      <c r="A5555">
        <v>5557</v>
      </c>
      <c r="B5555">
        <v>29</v>
      </c>
      <c r="C5555" t="s">
        <v>8</v>
      </c>
      <c r="D5555" t="s">
        <v>9</v>
      </c>
      <c r="E5555" t="s">
        <v>24</v>
      </c>
      <c r="F5555">
        <v>4</v>
      </c>
      <c r="G5555" s="1">
        <v>70000</v>
      </c>
      <c r="H5555" t="s">
        <v>11</v>
      </c>
      <c r="I5555" t="s">
        <v>12</v>
      </c>
    </row>
    <row r="5556" spans="1:9" x14ac:dyDescent="0.3">
      <c r="A5556">
        <v>5558</v>
      </c>
      <c r="B5556">
        <v>33</v>
      </c>
      <c r="C5556" t="s">
        <v>13</v>
      </c>
      <c r="D5556" t="s">
        <v>14</v>
      </c>
      <c r="E5556" t="s">
        <v>42</v>
      </c>
      <c r="F5556">
        <v>9</v>
      </c>
      <c r="G5556" s="1">
        <v>130000</v>
      </c>
      <c r="H5556" t="s">
        <v>27</v>
      </c>
      <c r="I5556" t="s">
        <v>28</v>
      </c>
    </row>
    <row r="5557" spans="1:9" x14ac:dyDescent="0.3">
      <c r="A5557">
        <v>5559</v>
      </c>
      <c r="B5557">
        <v>27</v>
      </c>
      <c r="C5557" t="s">
        <v>8</v>
      </c>
      <c r="D5557" t="s">
        <v>9</v>
      </c>
      <c r="E5557" t="s">
        <v>10</v>
      </c>
      <c r="F5557">
        <v>3</v>
      </c>
      <c r="G5557" s="1">
        <v>80000</v>
      </c>
      <c r="H5557" t="s">
        <v>20</v>
      </c>
      <c r="I5557" t="s">
        <v>23</v>
      </c>
    </row>
    <row r="5558" spans="1:9" x14ac:dyDescent="0.3">
      <c r="A5558">
        <v>5560</v>
      </c>
      <c r="B5558">
        <v>36</v>
      </c>
      <c r="C5558" t="s">
        <v>13</v>
      </c>
      <c r="D5558" t="s">
        <v>18</v>
      </c>
      <c r="E5558" t="s">
        <v>109</v>
      </c>
      <c r="F5558">
        <v>12</v>
      </c>
      <c r="G5558" s="1">
        <v>160000</v>
      </c>
      <c r="H5558" t="s">
        <v>11</v>
      </c>
      <c r="I5558" t="s">
        <v>12</v>
      </c>
    </row>
    <row r="5559" spans="1:9" x14ac:dyDescent="0.3">
      <c r="A5559">
        <v>5561</v>
      </c>
      <c r="B5559">
        <v>25</v>
      </c>
      <c r="C5559" t="s">
        <v>8</v>
      </c>
      <c r="D5559" t="s">
        <v>9</v>
      </c>
      <c r="E5559" t="s">
        <v>25</v>
      </c>
      <c r="F5559">
        <v>1</v>
      </c>
      <c r="G5559" s="1">
        <v>55000</v>
      </c>
      <c r="H5559" t="s">
        <v>27</v>
      </c>
      <c r="I5559" t="s">
        <v>30</v>
      </c>
    </row>
    <row r="5560" spans="1:9" x14ac:dyDescent="0.3">
      <c r="A5560">
        <v>5562</v>
      </c>
      <c r="B5560">
        <v>30</v>
      </c>
      <c r="C5560" t="s">
        <v>13</v>
      </c>
      <c r="D5560" t="s">
        <v>9</v>
      </c>
      <c r="E5560" t="s">
        <v>29</v>
      </c>
      <c r="F5560">
        <v>5</v>
      </c>
      <c r="G5560" s="1">
        <v>85000</v>
      </c>
      <c r="H5560" t="s">
        <v>11</v>
      </c>
      <c r="I5560" t="s">
        <v>23</v>
      </c>
    </row>
    <row r="5561" spans="1:9" x14ac:dyDescent="0.3">
      <c r="A5561">
        <v>5563</v>
      </c>
      <c r="B5561">
        <v>34</v>
      </c>
      <c r="C5561" t="s">
        <v>8</v>
      </c>
      <c r="D5561" t="s">
        <v>18</v>
      </c>
      <c r="E5561" t="s">
        <v>92</v>
      </c>
      <c r="F5561">
        <v>11</v>
      </c>
      <c r="G5561" s="1">
        <v>170000</v>
      </c>
      <c r="H5561" t="s">
        <v>20</v>
      </c>
      <c r="I5561" t="s">
        <v>12</v>
      </c>
    </row>
    <row r="5562" spans="1:9" x14ac:dyDescent="0.3">
      <c r="A5562">
        <v>5564</v>
      </c>
      <c r="B5562">
        <v>28</v>
      </c>
      <c r="C5562" t="s">
        <v>13</v>
      </c>
      <c r="D5562" t="s">
        <v>9</v>
      </c>
      <c r="E5562" t="s">
        <v>24</v>
      </c>
      <c r="F5562">
        <v>3</v>
      </c>
      <c r="G5562" s="1">
        <v>60000</v>
      </c>
      <c r="H5562" t="s">
        <v>16</v>
      </c>
      <c r="I5562" t="s">
        <v>23</v>
      </c>
    </row>
    <row r="5563" spans="1:9" x14ac:dyDescent="0.3">
      <c r="A5563">
        <v>5565</v>
      </c>
      <c r="B5563">
        <v>32</v>
      </c>
      <c r="C5563" t="s">
        <v>8</v>
      </c>
      <c r="D5563" t="s">
        <v>9</v>
      </c>
      <c r="E5563" t="s">
        <v>25</v>
      </c>
      <c r="F5563">
        <v>7</v>
      </c>
      <c r="G5563" s="1">
        <v>120000</v>
      </c>
      <c r="H5563" t="s">
        <v>32</v>
      </c>
      <c r="I5563" t="s">
        <v>23</v>
      </c>
    </row>
    <row r="5564" spans="1:9" x14ac:dyDescent="0.3">
      <c r="A5564">
        <v>5566</v>
      </c>
      <c r="B5564">
        <v>24</v>
      </c>
      <c r="C5564" t="s">
        <v>13</v>
      </c>
      <c r="D5564" t="s">
        <v>210</v>
      </c>
      <c r="E5564" t="s">
        <v>217</v>
      </c>
      <c r="F5564">
        <v>0</v>
      </c>
      <c r="G5564" s="1">
        <v>25000</v>
      </c>
      <c r="H5564" t="s">
        <v>16</v>
      </c>
      <c r="I5564" t="s">
        <v>23</v>
      </c>
    </row>
    <row r="5565" spans="1:9" x14ac:dyDescent="0.3">
      <c r="A5565">
        <v>5567</v>
      </c>
      <c r="B5565">
        <v>37</v>
      </c>
      <c r="C5565" t="s">
        <v>8</v>
      </c>
      <c r="D5565" t="s">
        <v>14</v>
      </c>
      <c r="E5565" t="s">
        <v>218</v>
      </c>
      <c r="F5565">
        <v>14</v>
      </c>
      <c r="G5565" s="1">
        <v>180000</v>
      </c>
      <c r="H5565" t="s">
        <v>27</v>
      </c>
      <c r="I5565" t="s">
        <v>30</v>
      </c>
    </row>
    <row r="5566" spans="1:9" x14ac:dyDescent="0.3">
      <c r="A5566">
        <v>5568</v>
      </c>
      <c r="B5566">
        <v>39</v>
      </c>
      <c r="C5566" t="s">
        <v>13</v>
      </c>
      <c r="D5566" t="s">
        <v>9</v>
      </c>
      <c r="E5566" t="s">
        <v>51</v>
      </c>
      <c r="F5566">
        <v>16</v>
      </c>
      <c r="G5566" s="1">
        <v>200000</v>
      </c>
      <c r="H5566" t="s">
        <v>20</v>
      </c>
      <c r="I5566" t="s">
        <v>12</v>
      </c>
    </row>
    <row r="5567" spans="1:9" x14ac:dyDescent="0.3">
      <c r="A5567">
        <v>5569</v>
      </c>
      <c r="B5567">
        <v>26</v>
      </c>
      <c r="C5567" t="s">
        <v>8</v>
      </c>
      <c r="D5567" t="s">
        <v>9</v>
      </c>
      <c r="E5567" t="s">
        <v>57</v>
      </c>
      <c r="F5567">
        <v>2</v>
      </c>
      <c r="G5567" s="1">
        <v>50000</v>
      </c>
      <c r="H5567" t="s">
        <v>20</v>
      </c>
      <c r="I5567" t="s">
        <v>56</v>
      </c>
    </row>
    <row r="5568" spans="1:9" x14ac:dyDescent="0.3">
      <c r="A5568">
        <v>5570</v>
      </c>
      <c r="B5568">
        <v>31</v>
      </c>
      <c r="C5568" t="s">
        <v>13</v>
      </c>
      <c r="D5568" t="s">
        <v>18</v>
      </c>
      <c r="E5568" t="s">
        <v>60</v>
      </c>
      <c r="F5568">
        <v>8</v>
      </c>
      <c r="G5568" s="1">
        <v>140000</v>
      </c>
      <c r="H5568" t="s">
        <v>32</v>
      </c>
      <c r="I5568" t="s">
        <v>12</v>
      </c>
    </row>
    <row r="5569" spans="1:9" x14ac:dyDescent="0.3">
      <c r="A5569">
        <v>5571</v>
      </c>
      <c r="B5569">
        <v>29</v>
      </c>
      <c r="C5569" t="s">
        <v>8</v>
      </c>
      <c r="D5569" t="s">
        <v>9</v>
      </c>
      <c r="E5569" t="s">
        <v>24</v>
      </c>
      <c r="F5569">
        <v>4</v>
      </c>
      <c r="G5569" s="1">
        <v>70000</v>
      </c>
      <c r="H5569" t="s">
        <v>20</v>
      </c>
      <c r="I5569" t="s">
        <v>12</v>
      </c>
    </row>
    <row r="5570" spans="1:9" x14ac:dyDescent="0.3">
      <c r="A5570">
        <v>5572</v>
      </c>
      <c r="B5570">
        <v>33</v>
      </c>
      <c r="C5570" t="s">
        <v>13</v>
      </c>
      <c r="D5570" t="s">
        <v>14</v>
      </c>
      <c r="E5570" t="s">
        <v>42</v>
      </c>
      <c r="F5570">
        <v>9</v>
      </c>
      <c r="G5570" s="1">
        <v>130000</v>
      </c>
      <c r="H5570" t="s">
        <v>16</v>
      </c>
      <c r="I5570" t="s">
        <v>39</v>
      </c>
    </row>
    <row r="5571" spans="1:9" x14ac:dyDescent="0.3">
      <c r="A5571">
        <v>5573</v>
      </c>
      <c r="B5571">
        <v>27</v>
      </c>
      <c r="C5571" t="s">
        <v>8</v>
      </c>
      <c r="D5571" t="s">
        <v>9</v>
      </c>
      <c r="E5571" t="s">
        <v>10</v>
      </c>
      <c r="F5571">
        <v>3</v>
      </c>
      <c r="G5571" s="1">
        <v>80000</v>
      </c>
      <c r="H5571" t="s">
        <v>16</v>
      </c>
      <c r="I5571" t="s">
        <v>17</v>
      </c>
    </row>
    <row r="5572" spans="1:9" x14ac:dyDescent="0.3">
      <c r="A5572">
        <v>5574</v>
      </c>
      <c r="B5572">
        <v>36</v>
      </c>
      <c r="C5572" t="s">
        <v>13</v>
      </c>
      <c r="D5572" t="s">
        <v>18</v>
      </c>
      <c r="E5572" t="s">
        <v>109</v>
      </c>
      <c r="F5572">
        <v>12</v>
      </c>
      <c r="G5572" s="1">
        <v>160000</v>
      </c>
      <c r="H5572" t="s">
        <v>27</v>
      </c>
      <c r="I5572" t="s">
        <v>12</v>
      </c>
    </row>
    <row r="5573" spans="1:9" x14ac:dyDescent="0.3">
      <c r="A5573">
        <v>5575</v>
      </c>
      <c r="B5573">
        <v>25</v>
      </c>
      <c r="C5573" t="s">
        <v>8</v>
      </c>
      <c r="D5573" t="s">
        <v>9</v>
      </c>
      <c r="E5573" t="s">
        <v>25</v>
      </c>
      <c r="F5573">
        <v>1</v>
      </c>
      <c r="G5573" s="1">
        <v>55000</v>
      </c>
      <c r="H5573" t="s">
        <v>11</v>
      </c>
      <c r="I5573" t="s">
        <v>23</v>
      </c>
    </row>
    <row r="5574" spans="1:9" x14ac:dyDescent="0.3">
      <c r="A5574">
        <v>5576</v>
      </c>
      <c r="B5574">
        <v>30</v>
      </c>
      <c r="C5574" t="s">
        <v>13</v>
      </c>
      <c r="D5574" t="s">
        <v>9</v>
      </c>
      <c r="E5574" t="s">
        <v>29</v>
      </c>
      <c r="F5574">
        <v>5</v>
      </c>
      <c r="G5574" s="1">
        <v>85000</v>
      </c>
      <c r="H5574" t="s">
        <v>27</v>
      </c>
      <c r="I5574" t="s">
        <v>30</v>
      </c>
    </row>
    <row r="5575" spans="1:9" x14ac:dyDescent="0.3">
      <c r="A5575">
        <v>5577</v>
      </c>
      <c r="B5575">
        <v>34</v>
      </c>
      <c r="C5575" t="s">
        <v>8</v>
      </c>
      <c r="D5575" t="s">
        <v>18</v>
      </c>
      <c r="E5575" t="s">
        <v>92</v>
      </c>
      <c r="F5575">
        <v>11</v>
      </c>
      <c r="G5575" s="1">
        <v>170000</v>
      </c>
      <c r="H5575" t="s">
        <v>11</v>
      </c>
      <c r="I5575" t="s">
        <v>12</v>
      </c>
    </row>
    <row r="5576" spans="1:9" x14ac:dyDescent="0.3">
      <c r="A5576">
        <v>5578</v>
      </c>
      <c r="B5576">
        <v>28</v>
      </c>
      <c r="C5576" t="s">
        <v>13</v>
      </c>
      <c r="D5576" t="s">
        <v>9</v>
      </c>
      <c r="E5576" t="s">
        <v>24</v>
      </c>
      <c r="F5576">
        <v>3</v>
      </c>
      <c r="G5576" s="1">
        <v>60000</v>
      </c>
      <c r="H5576" t="s">
        <v>27</v>
      </c>
      <c r="I5576" t="s">
        <v>30</v>
      </c>
    </row>
    <row r="5577" spans="1:9" x14ac:dyDescent="0.3">
      <c r="A5577">
        <v>5579</v>
      </c>
      <c r="B5577">
        <v>32</v>
      </c>
      <c r="C5577" t="s">
        <v>8</v>
      </c>
      <c r="D5577" t="s">
        <v>9</v>
      </c>
      <c r="E5577" t="s">
        <v>25</v>
      </c>
      <c r="F5577">
        <v>7</v>
      </c>
      <c r="G5577" s="1">
        <v>120000</v>
      </c>
      <c r="H5577" t="s">
        <v>32</v>
      </c>
      <c r="I5577" t="s">
        <v>12</v>
      </c>
    </row>
    <row r="5578" spans="1:9" x14ac:dyDescent="0.3">
      <c r="A5578">
        <v>5580</v>
      </c>
      <c r="B5578">
        <v>24</v>
      </c>
      <c r="C5578" t="s">
        <v>13</v>
      </c>
      <c r="D5578" t="s">
        <v>210</v>
      </c>
      <c r="E5578" t="s">
        <v>217</v>
      </c>
      <c r="F5578">
        <v>0</v>
      </c>
      <c r="G5578" s="1">
        <v>25000</v>
      </c>
      <c r="H5578" t="s">
        <v>20</v>
      </c>
      <c r="I5578" t="s">
        <v>12</v>
      </c>
    </row>
    <row r="5579" spans="1:9" x14ac:dyDescent="0.3">
      <c r="A5579">
        <v>5581</v>
      </c>
      <c r="B5579">
        <v>37</v>
      </c>
      <c r="C5579" t="s">
        <v>8</v>
      </c>
      <c r="D5579" t="s">
        <v>14</v>
      </c>
      <c r="E5579" t="s">
        <v>218</v>
      </c>
      <c r="F5579">
        <v>14</v>
      </c>
      <c r="G5579" s="1">
        <v>180000</v>
      </c>
      <c r="H5579" t="s">
        <v>20</v>
      </c>
      <c r="I5579" t="s">
        <v>56</v>
      </c>
    </row>
    <row r="5580" spans="1:9" x14ac:dyDescent="0.3">
      <c r="A5580">
        <v>5582</v>
      </c>
      <c r="B5580">
        <v>39</v>
      </c>
      <c r="C5580" t="s">
        <v>13</v>
      </c>
      <c r="D5580" t="s">
        <v>9</v>
      </c>
      <c r="E5580" t="s">
        <v>51</v>
      </c>
      <c r="F5580">
        <v>16</v>
      </c>
      <c r="G5580" s="1">
        <v>200000</v>
      </c>
      <c r="H5580" t="s">
        <v>20</v>
      </c>
      <c r="I5580" t="s">
        <v>12</v>
      </c>
    </row>
    <row r="5581" spans="1:9" x14ac:dyDescent="0.3">
      <c r="A5581">
        <v>5583</v>
      </c>
      <c r="B5581">
        <v>26</v>
      </c>
      <c r="C5581" t="s">
        <v>8</v>
      </c>
      <c r="D5581" t="s">
        <v>9</v>
      </c>
      <c r="E5581" t="s">
        <v>57</v>
      </c>
      <c r="F5581">
        <v>2</v>
      </c>
      <c r="G5581" s="1">
        <v>50000</v>
      </c>
      <c r="H5581" t="s">
        <v>32</v>
      </c>
      <c r="I5581" t="s">
        <v>33</v>
      </c>
    </row>
    <row r="5582" spans="1:9" x14ac:dyDescent="0.3">
      <c r="A5582">
        <v>5584</v>
      </c>
      <c r="B5582">
        <v>31</v>
      </c>
      <c r="C5582" t="s">
        <v>13</v>
      </c>
      <c r="D5582" t="s">
        <v>18</v>
      </c>
      <c r="E5582" t="s">
        <v>60</v>
      </c>
      <c r="F5582">
        <v>8</v>
      </c>
      <c r="G5582" s="1">
        <v>140000</v>
      </c>
      <c r="H5582" t="s">
        <v>11</v>
      </c>
      <c r="I5582" t="s">
        <v>44</v>
      </c>
    </row>
    <row r="5583" spans="1:9" x14ac:dyDescent="0.3">
      <c r="A5583">
        <v>5585</v>
      </c>
      <c r="B5583">
        <v>29</v>
      </c>
      <c r="C5583" t="s">
        <v>8</v>
      </c>
      <c r="D5583" t="s">
        <v>9</v>
      </c>
      <c r="E5583" t="s">
        <v>24</v>
      </c>
      <c r="F5583">
        <v>4</v>
      </c>
      <c r="G5583" s="1">
        <v>70000</v>
      </c>
      <c r="H5583" t="s">
        <v>16</v>
      </c>
      <c r="I5583" t="s">
        <v>12</v>
      </c>
    </row>
    <row r="5584" spans="1:9" x14ac:dyDescent="0.3">
      <c r="A5584">
        <v>5586</v>
      </c>
      <c r="B5584">
        <v>33</v>
      </c>
      <c r="C5584" t="s">
        <v>13</v>
      </c>
      <c r="D5584" t="s">
        <v>14</v>
      </c>
      <c r="E5584" t="s">
        <v>42</v>
      </c>
      <c r="F5584">
        <v>9</v>
      </c>
      <c r="G5584" s="1">
        <v>130000</v>
      </c>
      <c r="H5584" t="s">
        <v>27</v>
      </c>
      <c r="I5584" t="s">
        <v>12</v>
      </c>
    </row>
    <row r="5585" spans="1:9" x14ac:dyDescent="0.3">
      <c r="A5585">
        <v>5587</v>
      </c>
      <c r="B5585">
        <v>27</v>
      </c>
      <c r="C5585" t="s">
        <v>8</v>
      </c>
      <c r="D5585" t="s">
        <v>9</v>
      </c>
      <c r="E5585" t="s">
        <v>10</v>
      </c>
      <c r="F5585">
        <v>3</v>
      </c>
      <c r="G5585" s="1">
        <v>80000</v>
      </c>
      <c r="H5585" t="s">
        <v>27</v>
      </c>
      <c r="I5585" t="s">
        <v>28</v>
      </c>
    </row>
    <row r="5586" spans="1:9" x14ac:dyDescent="0.3">
      <c r="A5586">
        <v>5588</v>
      </c>
      <c r="B5586">
        <v>36</v>
      </c>
      <c r="C5586" t="s">
        <v>13</v>
      </c>
      <c r="D5586" t="s">
        <v>18</v>
      </c>
      <c r="E5586" t="s">
        <v>109</v>
      </c>
      <c r="F5586">
        <v>12</v>
      </c>
      <c r="G5586" s="1">
        <v>160000</v>
      </c>
      <c r="H5586" t="s">
        <v>20</v>
      </c>
      <c r="I5586" t="s">
        <v>12</v>
      </c>
    </row>
    <row r="5587" spans="1:9" x14ac:dyDescent="0.3">
      <c r="A5587">
        <v>5589</v>
      </c>
      <c r="B5587">
        <v>25</v>
      </c>
      <c r="C5587" t="s">
        <v>8</v>
      </c>
      <c r="D5587" t="s">
        <v>9</v>
      </c>
      <c r="E5587" t="s">
        <v>25</v>
      </c>
      <c r="F5587">
        <v>1</v>
      </c>
      <c r="G5587" s="1">
        <v>55000</v>
      </c>
      <c r="H5587" t="s">
        <v>20</v>
      </c>
      <c r="I5587" t="s">
        <v>12</v>
      </c>
    </row>
    <row r="5588" spans="1:9" x14ac:dyDescent="0.3">
      <c r="A5588">
        <v>5590</v>
      </c>
      <c r="B5588">
        <v>30</v>
      </c>
      <c r="C5588" t="s">
        <v>13</v>
      </c>
      <c r="D5588" t="s">
        <v>9</v>
      </c>
      <c r="E5588" t="s">
        <v>29</v>
      </c>
      <c r="F5588">
        <v>5</v>
      </c>
      <c r="G5588" s="1">
        <v>85000</v>
      </c>
      <c r="H5588" t="s">
        <v>27</v>
      </c>
      <c r="I5588" t="s">
        <v>28</v>
      </c>
    </row>
    <row r="5589" spans="1:9" x14ac:dyDescent="0.3">
      <c r="A5589">
        <v>5591</v>
      </c>
      <c r="B5589">
        <v>34</v>
      </c>
      <c r="C5589" t="s">
        <v>8</v>
      </c>
      <c r="D5589" t="s">
        <v>18</v>
      </c>
      <c r="E5589" t="s">
        <v>92</v>
      </c>
      <c r="F5589">
        <v>11</v>
      </c>
      <c r="G5589" s="1">
        <v>170000</v>
      </c>
      <c r="H5589" t="s">
        <v>27</v>
      </c>
      <c r="I5589" t="s">
        <v>12</v>
      </c>
    </row>
    <row r="5590" spans="1:9" x14ac:dyDescent="0.3">
      <c r="A5590">
        <v>5592</v>
      </c>
      <c r="B5590">
        <v>28</v>
      </c>
      <c r="C5590" t="s">
        <v>13</v>
      </c>
      <c r="D5590" t="s">
        <v>9</v>
      </c>
      <c r="E5590" t="s">
        <v>24</v>
      </c>
      <c r="F5590">
        <v>3</v>
      </c>
      <c r="G5590" s="1">
        <v>60000</v>
      </c>
      <c r="H5590" t="s">
        <v>20</v>
      </c>
      <c r="I5590" t="s">
        <v>23</v>
      </c>
    </row>
    <row r="5591" spans="1:9" x14ac:dyDescent="0.3">
      <c r="A5591">
        <v>5593</v>
      </c>
      <c r="B5591">
        <v>32</v>
      </c>
      <c r="C5591" t="s">
        <v>8</v>
      </c>
      <c r="D5591" t="s">
        <v>9</v>
      </c>
      <c r="E5591" t="s">
        <v>25</v>
      </c>
      <c r="F5591">
        <v>7</v>
      </c>
      <c r="G5591" s="1">
        <v>120000</v>
      </c>
      <c r="H5591" t="s">
        <v>16</v>
      </c>
      <c r="I5591" t="s">
        <v>12</v>
      </c>
    </row>
    <row r="5592" spans="1:9" x14ac:dyDescent="0.3">
      <c r="A5592">
        <v>5594</v>
      </c>
      <c r="B5592">
        <v>24</v>
      </c>
      <c r="C5592" t="s">
        <v>13</v>
      </c>
      <c r="D5592" t="s">
        <v>210</v>
      </c>
      <c r="E5592" t="s">
        <v>217</v>
      </c>
      <c r="F5592">
        <v>0</v>
      </c>
      <c r="G5592" s="1">
        <v>25000</v>
      </c>
      <c r="H5592" t="s">
        <v>11</v>
      </c>
      <c r="I5592" t="s">
        <v>35</v>
      </c>
    </row>
    <row r="5593" spans="1:9" x14ac:dyDescent="0.3">
      <c r="A5593">
        <v>5595</v>
      </c>
      <c r="B5593">
        <v>37</v>
      </c>
      <c r="C5593" t="s">
        <v>8</v>
      </c>
      <c r="D5593" t="s">
        <v>14</v>
      </c>
      <c r="E5593" t="s">
        <v>218</v>
      </c>
      <c r="F5593">
        <v>14</v>
      </c>
      <c r="G5593" s="1">
        <v>180000</v>
      </c>
      <c r="H5593" t="s">
        <v>16</v>
      </c>
      <c r="I5593" t="s">
        <v>39</v>
      </c>
    </row>
    <row r="5594" spans="1:9" x14ac:dyDescent="0.3">
      <c r="A5594">
        <v>5596</v>
      </c>
      <c r="B5594">
        <v>39</v>
      </c>
      <c r="C5594" t="s">
        <v>13</v>
      </c>
      <c r="D5594" t="s">
        <v>9</v>
      </c>
      <c r="E5594" t="s">
        <v>51</v>
      </c>
      <c r="F5594">
        <v>16</v>
      </c>
      <c r="G5594" s="1">
        <v>200000</v>
      </c>
      <c r="H5594" t="s">
        <v>27</v>
      </c>
      <c r="I5594" t="s">
        <v>30</v>
      </c>
    </row>
    <row r="5595" spans="1:9" x14ac:dyDescent="0.3">
      <c r="A5595">
        <v>5597</v>
      </c>
      <c r="B5595">
        <v>26</v>
      </c>
      <c r="C5595" t="s">
        <v>8</v>
      </c>
      <c r="D5595" t="s">
        <v>9</v>
      </c>
      <c r="E5595" t="s">
        <v>57</v>
      </c>
      <c r="F5595">
        <v>2</v>
      </c>
      <c r="G5595" s="1">
        <v>50000</v>
      </c>
      <c r="H5595" t="s">
        <v>11</v>
      </c>
      <c r="I5595" t="s">
        <v>12</v>
      </c>
    </row>
    <row r="5596" spans="1:9" x14ac:dyDescent="0.3">
      <c r="A5596">
        <v>5598</v>
      </c>
      <c r="B5596">
        <v>31</v>
      </c>
      <c r="C5596" t="s">
        <v>13</v>
      </c>
      <c r="D5596" t="s">
        <v>18</v>
      </c>
      <c r="E5596" t="s">
        <v>60</v>
      </c>
      <c r="F5596">
        <v>8</v>
      </c>
      <c r="G5596" s="1">
        <v>140000</v>
      </c>
      <c r="H5596" t="s">
        <v>27</v>
      </c>
      <c r="I5596" t="s">
        <v>28</v>
      </c>
    </row>
    <row r="5597" spans="1:9" x14ac:dyDescent="0.3">
      <c r="A5597">
        <v>5599</v>
      </c>
      <c r="B5597">
        <v>29</v>
      </c>
      <c r="C5597" t="s">
        <v>8</v>
      </c>
      <c r="D5597" t="s">
        <v>9</v>
      </c>
      <c r="E5597" t="s">
        <v>24</v>
      </c>
      <c r="F5597">
        <v>4</v>
      </c>
      <c r="G5597" s="1">
        <v>70000</v>
      </c>
      <c r="H5597" t="s">
        <v>27</v>
      </c>
      <c r="I5597" t="s">
        <v>28</v>
      </c>
    </row>
    <row r="5598" spans="1:9" x14ac:dyDescent="0.3">
      <c r="A5598">
        <v>5600</v>
      </c>
      <c r="B5598">
        <v>33</v>
      </c>
      <c r="C5598" t="s">
        <v>13</v>
      </c>
      <c r="D5598" t="s">
        <v>14</v>
      </c>
      <c r="E5598" t="s">
        <v>42</v>
      </c>
      <c r="F5598">
        <v>9</v>
      </c>
      <c r="G5598" s="1">
        <v>130000</v>
      </c>
      <c r="H5598" t="s">
        <v>20</v>
      </c>
      <c r="I5598" t="s">
        <v>56</v>
      </c>
    </row>
    <row r="5599" spans="1:9" x14ac:dyDescent="0.3">
      <c r="A5599">
        <v>5601</v>
      </c>
      <c r="B5599">
        <v>27</v>
      </c>
      <c r="C5599" t="s">
        <v>8</v>
      </c>
      <c r="D5599" t="s">
        <v>9</v>
      </c>
      <c r="E5599" t="s">
        <v>10</v>
      </c>
      <c r="F5599">
        <v>3</v>
      </c>
      <c r="G5599" s="1">
        <v>80000</v>
      </c>
      <c r="H5599" t="s">
        <v>11</v>
      </c>
      <c r="I5599" t="s">
        <v>44</v>
      </c>
    </row>
    <row r="5600" spans="1:9" x14ac:dyDescent="0.3">
      <c r="A5600">
        <v>5602</v>
      </c>
      <c r="B5600">
        <v>36</v>
      </c>
      <c r="C5600" t="s">
        <v>13</v>
      </c>
      <c r="D5600" t="s">
        <v>18</v>
      </c>
      <c r="E5600" t="s">
        <v>109</v>
      </c>
      <c r="F5600">
        <v>12</v>
      </c>
      <c r="G5600" s="1">
        <v>160000</v>
      </c>
      <c r="H5600" t="s">
        <v>27</v>
      </c>
      <c r="I5600" t="s">
        <v>28</v>
      </c>
    </row>
    <row r="5601" spans="1:9" x14ac:dyDescent="0.3">
      <c r="A5601">
        <v>5603</v>
      </c>
      <c r="B5601">
        <v>25</v>
      </c>
      <c r="C5601" t="s">
        <v>8</v>
      </c>
      <c r="D5601" t="s">
        <v>9</v>
      </c>
      <c r="E5601" t="s">
        <v>25</v>
      </c>
      <c r="F5601">
        <v>1</v>
      </c>
      <c r="G5601" s="1">
        <v>55000</v>
      </c>
      <c r="H5601" t="s">
        <v>20</v>
      </c>
      <c r="I5601" t="s">
        <v>56</v>
      </c>
    </row>
    <row r="5602" spans="1:9" x14ac:dyDescent="0.3">
      <c r="A5602">
        <v>5604</v>
      </c>
      <c r="B5602">
        <v>30</v>
      </c>
      <c r="C5602" t="s">
        <v>13</v>
      </c>
      <c r="D5602" t="s">
        <v>9</v>
      </c>
      <c r="E5602" t="s">
        <v>29</v>
      </c>
      <c r="F5602">
        <v>5</v>
      </c>
      <c r="G5602" s="1">
        <v>85000</v>
      </c>
      <c r="H5602" t="s">
        <v>32</v>
      </c>
      <c r="I5602" t="s">
        <v>12</v>
      </c>
    </row>
    <row r="5603" spans="1:9" x14ac:dyDescent="0.3">
      <c r="A5603">
        <v>5605</v>
      </c>
      <c r="B5603">
        <v>34</v>
      </c>
      <c r="C5603" t="s">
        <v>8</v>
      </c>
      <c r="D5603" t="s">
        <v>18</v>
      </c>
      <c r="E5603" t="s">
        <v>92</v>
      </c>
      <c r="F5603">
        <v>11</v>
      </c>
      <c r="G5603" s="1">
        <v>170000</v>
      </c>
      <c r="H5603" t="s">
        <v>11</v>
      </c>
      <c r="I5603" t="s">
        <v>35</v>
      </c>
    </row>
    <row r="5604" spans="1:9" x14ac:dyDescent="0.3">
      <c r="A5604">
        <v>5606</v>
      </c>
      <c r="B5604">
        <v>28</v>
      </c>
      <c r="C5604" t="s">
        <v>13</v>
      </c>
      <c r="D5604" t="s">
        <v>9</v>
      </c>
      <c r="E5604" t="s">
        <v>24</v>
      </c>
      <c r="F5604">
        <v>3</v>
      </c>
      <c r="G5604" s="1">
        <v>60000</v>
      </c>
      <c r="H5604" t="s">
        <v>11</v>
      </c>
      <c r="I5604" t="s">
        <v>44</v>
      </c>
    </row>
    <row r="5605" spans="1:9" x14ac:dyDescent="0.3">
      <c r="A5605">
        <v>5607</v>
      </c>
      <c r="B5605">
        <v>32</v>
      </c>
      <c r="C5605" t="s">
        <v>8</v>
      </c>
      <c r="D5605" t="s">
        <v>9</v>
      </c>
      <c r="E5605" t="s">
        <v>25</v>
      </c>
      <c r="F5605">
        <v>7</v>
      </c>
      <c r="G5605" s="1">
        <v>120000</v>
      </c>
      <c r="H5605" t="s">
        <v>20</v>
      </c>
      <c r="I5605" t="s">
        <v>56</v>
      </c>
    </row>
    <row r="5606" spans="1:9" x14ac:dyDescent="0.3">
      <c r="A5606">
        <v>5608</v>
      </c>
      <c r="B5606">
        <v>24</v>
      </c>
      <c r="C5606" t="s">
        <v>13</v>
      </c>
      <c r="D5606" t="s">
        <v>210</v>
      </c>
      <c r="E5606" t="s">
        <v>217</v>
      </c>
      <c r="F5606">
        <v>0</v>
      </c>
      <c r="G5606" s="1">
        <v>25000</v>
      </c>
      <c r="H5606" t="s">
        <v>20</v>
      </c>
      <c r="I5606" t="s">
        <v>23</v>
      </c>
    </row>
    <row r="5607" spans="1:9" x14ac:dyDescent="0.3">
      <c r="A5607">
        <v>5609</v>
      </c>
      <c r="B5607">
        <v>37</v>
      </c>
      <c r="C5607" t="s">
        <v>8</v>
      </c>
      <c r="D5607" t="s">
        <v>14</v>
      </c>
      <c r="E5607" t="s">
        <v>218</v>
      </c>
      <c r="F5607">
        <v>14</v>
      </c>
      <c r="G5607" s="1">
        <v>180000</v>
      </c>
      <c r="H5607" t="s">
        <v>20</v>
      </c>
      <c r="I5607" t="s">
        <v>56</v>
      </c>
    </row>
    <row r="5608" spans="1:9" x14ac:dyDescent="0.3">
      <c r="A5608">
        <v>5610</v>
      </c>
      <c r="B5608">
        <v>39</v>
      </c>
      <c r="C5608" t="s">
        <v>13</v>
      </c>
      <c r="D5608" t="s">
        <v>9</v>
      </c>
      <c r="E5608" t="s">
        <v>51</v>
      </c>
      <c r="F5608">
        <v>16</v>
      </c>
      <c r="G5608" s="1">
        <v>200000</v>
      </c>
      <c r="H5608" t="s">
        <v>27</v>
      </c>
      <c r="I5608" t="s">
        <v>12</v>
      </c>
    </row>
    <row r="5609" spans="1:9" x14ac:dyDescent="0.3">
      <c r="A5609">
        <v>5611</v>
      </c>
      <c r="B5609">
        <v>26</v>
      </c>
      <c r="C5609" t="s">
        <v>8</v>
      </c>
      <c r="D5609" t="s">
        <v>9</v>
      </c>
      <c r="E5609" t="s">
        <v>57</v>
      </c>
      <c r="F5609">
        <v>2</v>
      </c>
      <c r="G5609" s="1">
        <v>50000</v>
      </c>
      <c r="H5609" t="s">
        <v>16</v>
      </c>
      <c r="I5609" t="s">
        <v>17</v>
      </c>
    </row>
    <row r="5610" spans="1:9" x14ac:dyDescent="0.3">
      <c r="A5610">
        <v>5612</v>
      </c>
      <c r="B5610">
        <v>31</v>
      </c>
      <c r="C5610" t="s">
        <v>13</v>
      </c>
      <c r="D5610" t="s">
        <v>18</v>
      </c>
      <c r="E5610" t="s">
        <v>60</v>
      </c>
      <c r="F5610">
        <v>8</v>
      </c>
      <c r="G5610" s="1">
        <v>140000</v>
      </c>
      <c r="H5610" t="s">
        <v>27</v>
      </c>
      <c r="I5610" t="s">
        <v>12</v>
      </c>
    </row>
    <row r="5611" spans="1:9" x14ac:dyDescent="0.3">
      <c r="A5611">
        <v>5613</v>
      </c>
      <c r="B5611">
        <v>29</v>
      </c>
      <c r="C5611" t="s">
        <v>8</v>
      </c>
      <c r="D5611" t="s">
        <v>9</v>
      </c>
      <c r="E5611" t="s">
        <v>24</v>
      </c>
      <c r="F5611">
        <v>4</v>
      </c>
      <c r="G5611" s="1">
        <v>70000</v>
      </c>
      <c r="H5611" t="s">
        <v>16</v>
      </c>
      <c r="I5611" t="s">
        <v>17</v>
      </c>
    </row>
    <row r="5612" spans="1:9" x14ac:dyDescent="0.3">
      <c r="A5612">
        <v>5614</v>
      </c>
      <c r="B5612">
        <v>33</v>
      </c>
      <c r="C5612" t="s">
        <v>13</v>
      </c>
      <c r="D5612" t="s">
        <v>14</v>
      </c>
      <c r="E5612" t="s">
        <v>42</v>
      </c>
      <c r="F5612">
        <v>9</v>
      </c>
      <c r="G5612" s="1">
        <v>130000</v>
      </c>
      <c r="H5612" t="s">
        <v>16</v>
      </c>
      <c r="I5612" t="s">
        <v>17</v>
      </c>
    </row>
    <row r="5613" spans="1:9" x14ac:dyDescent="0.3">
      <c r="A5613">
        <v>5615</v>
      </c>
      <c r="B5613">
        <v>27</v>
      </c>
      <c r="C5613" t="s">
        <v>8</v>
      </c>
      <c r="D5613" t="s">
        <v>9</v>
      </c>
      <c r="E5613" t="s">
        <v>10</v>
      </c>
      <c r="F5613">
        <v>3</v>
      </c>
      <c r="G5613" s="1">
        <v>80000</v>
      </c>
      <c r="H5613" t="s">
        <v>16</v>
      </c>
      <c r="I5613" t="s">
        <v>23</v>
      </c>
    </row>
    <row r="5614" spans="1:9" x14ac:dyDescent="0.3">
      <c r="A5614">
        <v>5616</v>
      </c>
      <c r="B5614">
        <v>36</v>
      </c>
      <c r="C5614" t="s">
        <v>13</v>
      </c>
      <c r="D5614" t="s">
        <v>18</v>
      </c>
      <c r="E5614" t="s">
        <v>109</v>
      </c>
      <c r="F5614">
        <v>12</v>
      </c>
      <c r="G5614" s="1">
        <v>160000</v>
      </c>
      <c r="H5614" t="s">
        <v>32</v>
      </c>
      <c r="I5614" t="s">
        <v>33</v>
      </c>
    </row>
    <row r="5615" spans="1:9" x14ac:dyDescent="0.3">
      <c r="A5615">
        <v>5617</v>
      </c>
      <c r="B5615">
        <v>25</v>
      </c>
      <c r="C5615" t="s">
        <v>8</v>
      </c>
      <c r="D5615" t="s">
        <v>9</v>
      </c>
      <c r="E5615" t="s">
        <v>25</v>
      </c>
      <c r="F5615">
        <v>1</v>
      </c>
      <c r="G5615" s="1">
        <v>55000</v>
      </c>
      <c r="H5615" t="s">
        <v>32</v>
      </c>
      <c r="I5615" t="s">
        <v>23</v>
      </c>
    </row>
    <row r="5616" spans="1:9" x14ac:dyDescent="0.3">
      <c r="A5616">
        <v>5618</v>
      </c>
      <c r="B5616">
        <v>30</v>
      </c>
      <c r="C5616" t="s">
        <v>13</v>
      </c>
      <c r="D5616" t="s">
        <v>9</v>
      </c>
      <c r="E5616" t="s">
        <v>29</v>
      </c>
      <c r="F5616">
        <v>5</v>
      </c>
      <c r="G5616" s="1">
        <v>85000</v>
      </c>
      <c r="H5616" t="s">
        <v>20</v>
      </c>
      <c r="I5616" t="s">
        <v>23</v>
      </c>
    </row>
    <row r="5617" spans="1:9" x14ac:dyDescent="0.3">
      <c r="A5617">
        <v>5619</v>
      </c>
      <c r="B5617">
        <v>34</v>
      </c>
      <c r="C5617" t="s">
        <v>8</v>
      </c>
      <c r="D5617" t="s">
        <v>18</v>
      </c>
      <c r="E5617" t="s">
        <v>92</v>
      </c>
      <c r="F5617">
        <v>11</v>
      </c>
      <c r="G5617" s="1">
        <v>170000</v>
      </c>
      <c r="H5617" t="s">
        <v>27</v>
      </c>
      <c r="I5617" t="s">
        <v>28</v>
      </c>
    </row>
    <row r="5618" spans="1:9" x14ac:dyDescent="0.3">
      <c r="A5618">
        <v>5620</v>
      </c>
      <c r="B5618">
        <v>28</v>
      </c>
      <c r="C5618" t="s">
        <v>13</v>
      </c>
      <c r="D5618" t="s">
        <v>9</v>
      </c>
      <c r="E5618" t="s">
        <v>24</v>
      </c>
      <c r="F5618">
        <v>3</v>
      </c>
      <c r="G5618" s="1">
        <v>60000</v>
      </c>
      <c r="H5618" t="s">
        <v>20</v>
      </c>
      <c r="I5618" t="s">
        <v>23</v>
      </c>
    </row>
    <row r="5619" spans="1:9" x14ac:dyDescent="0.3">
      <c r="A5619">
        <v>5621</v>
      </c>
      <c r="B5619">
        <v>32</v>
      </c>
      <c r="C5619" t="s">
        <v>8</v>
      </c>
      <c r="D5619" t="s">
        <v>9</v>
      </c>
      <c r="E5619" t="s">
        <v>25</v>
      </c>
      <c r="F5619">
        <v>7</v>
      </c>
      <c r="G5619" s="1">
        <v>120000</v>
      </c>
      <c r="H5619" t="s">
        <v>27</v>
      </c>
      <c r="I5619" t="s">
        <v>30</v>
      </c>
    </row>
    <row r="5620" spans="1:9" x14ac:dyDescent="0.3">
      <c r="A5620">
        <v>5622</v>
      </c>
      <c r="B5620">
        <v>24</v>
      </c>
      <c r="C5620" t="s">
        <v>13</v>
      </c>
      <c r="D5620" t="s">
        <v>210</v>
      </c>
      <c r="E5620" t="s">
        <v>217</v>
      </c>
      <c r="F5620">
        <v>0</v>
      </c>
      <c r="G5620" s="1">
        <v>25000</v>
      </c>
      <c r="H5620" t="s">
        <v>20</v>
      </c>
      <c r="I5620" t="s">
        <v>12</v>
      </c>
    </row>
    <row r="5621" spans="1:9" x14ac:dyDescent="0.3">
      <c r="A5621">
        <v>5623</v>
      </c>
      <c r="B5621">
        <v>37</v>
      </c>
      <c r="C5621" t="s">
        <v>8</v>
      </c>
      <c r="D5621" t="s">
        <v>14</v>
      </c>
      <c r="E5621" t="s">
        <v>218</v>
      </c>
      <c r="F5621">
        <v>14</v>
      </c>
      <c r="G5621" s="1">
        <v>180000</v>
      </c>
      <c r="H5621" t="s">
        <v>16</v>
      </c>
      <c r="I5621" t="s">
        <v>39</v>
      </c>
    </row>
    <row r="5622" spans="1:9" x14ac:dyDescent="0.3">
      <c r="A5622">
        <v>5624</v>
      </c>
      <c r="B5622">
        <v>28</v>
      </c>
      <c r="C5622" t="s">
        <v>13</v>
      </c>
      <c r="D5622" t="s">
        <v>9</v>
      </c>
      <c r="E5622" t="s">
        <v>29</v>
      </c>
      <c r="F5622">
        <v>3</v>
      </c>
      <c r="G5622" s="1">
        <v>60000</v>
      </c>
      <c r="H5622" t="s">
        <v>11</v>
      </c>
      <c r="I5622" t="s">
        <v>35</v>
      </c>
    </row>
    <row r="5623" spans="1:9" x14ac:dyDescent="0.3">
      <c r="A5623">
        <v>5625</v>
      </c>
      <c r="B5623">
        <v>33</v>
      </c>
      <c r="C5623" t="s">
        <v>8</v>
      </c>
      <c r="D5623" t="s">
        <v>14</v>
      </c>
      <c r="E5623" t="s">
        <v>10</v>
      </c>
      <c r="F5623">
        <v>9</v>
      </c>
      <c r="G5623" s="1">
        <v>120000</v>
      </c>
      <c r="H5623" t="s">
        <v>20</v>
      </c>
      <c r="I5623" t="s">
        <v>56</v>
      </c>
    </row>
    <row r="5624" spans="1:9" x14ac:dyDescent="0.3">
      <c r="A5624">
        <v>5626</v>
      </c>
      <c r="B5624">
        <v>26</v>
      </c>
      <c r="C5624" t="s">
        <v>13</v>
      </c>
      <c r="D5624" t="s">
        <v>9</v>
      </c>
      <c r="E5624" t="s">
        <v>80</v>
      </c>
      <c r="F5624">
        <v>1</v>
      </c>
      <c r="G5624" s="1">
        <v>45000</v>
      </c>
      <c r="H5624" t="s">
        <v>32</v>
      </c>
      <c r="I5624" t="s">
        <v>33</v>
      </c>
    </row>
    <row r="5625" spans="1:9" x14ac:dyDescent="0.3">
      <c r="A5625">
        <v>5627</v>
      </c>
      <c r="B5625">
        <v>29</v>
      </c>
      <c r="C5625" t="s">
        <v>8</v>
      </c>
      <c r="D5625" t="s">
        <v>9</v>
      </c>
      <c r="E5625" t="s">
        <v>25</v>
      </c>
      <c r="F5625">
        <v>5</v>
      </c>
      <c r="G5625" s="1">
        <v>80000</v>
      </c>
      <c r="H5625" t="s">
        <v>32</v>
      </c>
      <c r="I5625" t="s">
        <v>12</v>
      </c>
    </row>
    <row r="5626" spans="1:9" x14ac:dyDescent="0.3">
      <c r="A5626">
        <v>5628</v>
      </c>
      <c r="B5626">
        <v>35</v>
      </c>
      <c r="C5626" t="s">
        <v>13</v>
      </c>
      <c r="D5626" t="s">
        <v>18</v>
      </c>
      <c r="E5626" t="s">
        <v>109</v>
      </c>
      <c r="F5626">
        <v>11</v>
      </c>
      <c r="G5626" s="1">
        <v>150000</v>
      </c>
      <c r="H5626" t="s">
        <v>11</v>
      </c>
      <c r="I5626" t="s">
        <v>12</v>
      </c>
    </row>
    <row r="5627" spans="1:9" x14ac:dyDescent="0.3">
      <c r="A5627">
        <v>5629</v>
      </c>
      <c r="B5627">
        <v>27</v>
      </c>
      <c r="C5627" t="s">
        <v>8</v>
      </c>
      <c r="D5627" t="s">
        <v>9</v>
      </c>
      <c r="E5627" t="s">
        <v>10</v>
      </c>
      <c r="F5627">
        <v>2</v>
      </c>
      <c r="G5627" s="1">
        <v>65000</v>
      </c>
      <c r="H5627" t="s">
        <v>32</v>
      </c>
      <c r="I5627" t="s">
        <v>12</v>
      </c>
    </row>
    <row r="5628" spans="1:9" x14ac:dyDescent="0.3">
      <c r="A5628">
        <v>5630</v>
      </c>
      <c r="B5628">
        <v>31</v>
      </c>
      <c r="C5628" t="s">
        <v>13</v>
      </c>
      <c r="D5628" t="s">
        <v>9</v>
      </c>
      <c r="E5628" t="s">
        <v>42</v>
      </c>
      <c r="F5628">
        <v>7</v>
      </c>
      <c r="G5628" s="1">
        <v>100000</v>
      </c>
      <c r="H5628" t="s">
        <v>11</v>
      </c>
      <c r="I5628" t="s">
        <v>44</v>
      </c>
    </row>
    <row r="5629" spans="1:9" x14ac:dyDescent="0.3">
      <c r="A5629">
        <v>5631</v>
      </c>
      <c r="B5629">
        <v>28</v>
      </c>
      <c r="C5629" t="s">
        <v>8</v>
      </c>
      <c r="D5629" t="s">
        <v>14</v>
      </c>
      <c r="E5629" t="s">
        <v>37</v>
      </c>
      <c r="F5629">
        <v>4</v>
      </c>
      <c r="G5629" s="1">
        <v>90000</v>
      </c>
      <c r="H5629" t="s">
        <v>20</v>
      </c>
      <c r="I5629" t="s">
        <v>23</v>
      </c>
    </row>
    <row r="5630" spans="1:9" x14ac:dyDescent="0.3">
      <c r="A5630">
        <v>5632</v>
      </c>
      <c r="B5630">
        <v>24</v>
      </c>
      <c r="C5630" t="s">
        <v>13</v>
      </c>
      <c r="D5630" t="s">
        <v>9</v>
      </c>
      <c r="E5630" t="s">
        <v>24</v>
      </c>
      <c r="F5630">
        <v>0</v>
      </c>
      <c r="G5630" s="1">
        <v>40000</v>
      </c>
      <c r="H5630" t="s">
        <v>11</v>
      </c>
      <c r="I5630" t="s">
        <v>12</v>
      </c>
    </row>
    <row r="5631" spans="1:9" x14ac:dyDescent="0.3">
      <c r="A5631">
        <v>5633</v>
      </c>
      <c r="B5631">
        <v>30</v>
      </c>
      <c r="C5631" t="s">
        <v>8</v>
      </c>
      <c r="D5631" t="s">
        <v>9</v>
      </c>
      <c r="E5631" t="s">
        <v>38</v>
      </c>
      <c r="F5631">
        <v>6</v>
      </c>
      <c r="G5631" s="1">
        <v>110000</v>
      </c>
      <c r="H5631" t="s">
        <v>32</v>
      </c>
      <c r="I5631" t="s">
        <v>33</v>
      </c>
    </row>
    <row r="5632" spans="1:9" x14ac:dyDescent="0.3">
      <c r="A5632">
        <v>5634</v>
      </c>
      <c r="B5632">
        <v>34</v>
      </c>
      <c r="C5632" t="s">
        <v>13</v>
      </c>
      <c r="D5632" t="s">
        <v>18</v>
      </c>
      <c r="E5632" t="s">
        <v>92</v>
      </c>
      <c r="F5632">
        <v>12</v>
      </c>
      <c r="G5632" s="1">
        <v>170000</v>
      </c>
      <c r="H5632" t="s">
        <v>11</v>
      </c>
      <c r="I5632" t="s">
        <v>23</v>
      </c>
    </row>
    <row r="5633" spans="1:9" x14ac:dyDescent="0.3">
      <c r="A5633">
        <v>5635</v>
      </c>
      <c r="B5633">
        <v>27</v>
      </c>
      <c r="C5633" t="s">
        <v>8</v>
      </c>
      <c r="D5633" t="s">
        <v>9</v>
      </c>
      <c r="E5633" t="s">
        <v>10</v>
      </c>
      <c r="F5633">
        <v>3</v>
      </c>
      <c r="G5633" s="1">
        <v>75000</v>
      </c>
      <c r="H5633" t="s">
        <v>20</v>
      </c>
      <c r="I5633" t="s">
        <v>12</v>
      </c>
    </row>
    <row r="5634" spans="1:9" x14ac:dyDescent="0.3">
      <c r="A5634">
        <v>5636</v>
      </c>
      <c r="B5634">
        <v>33</v>
      </c>
      <c r="C5634" t="s">
        <v>13</v>
      </c>
      <c r="D5634" t="s">
        <v>14</v>
      </c>
      <c r="E5634" t="s">
        <v>42</v>
      </c>
      <c r="F5634">
        <v>8</v>
      </c>
      <c r="G5634" s="1">
        <v>120000</v>
      </c>
      <c r="H5634" t="s">
        <v>16</v>
      </c>
      <c r="I5634" t="s">
        <v>23</v>
      </c>
    </row>
    <row r="5635" spans="1:9" x14ac:dyDescent="0.3">
      <c r="A5635">
        <v>5637</v>
      </c>
      <c r="B5635">
        <v>29</v>
      </c>
      <c r="C5635" t="s">
        <v>8</v>
      </c>
      <c r="D5635" t="s">
        <v>9</v>
      </c>
      <c r="E5635" t="s">
        <v>24</v>
      </c>
      <c r="F5635">
        <v>4</v>
      </c>
      <c r="G5635" s="1">
        <v>70000</v>
      </c>
      <c r="H5635" t="s">
        <v>16</v>
      </c>
      <c r="I5635" t="s">
        <v>17</v>
      </c>
    </row>
    <row r="5636" spans="1:9" x14ac:dyDescent="0.3">
      <c r="A5636">
        <v>5638</v>
      </c>
      <c r="B5636">
        <v>25</v>
      </c>
      <c r="C5636" t="s">
        <v>13</v>
      </c>
      <c r="D5636" t="s">
        <v>210</v>
      </c>
      <c r="E5636" t="s">
        <v>88</v>
      </c>
      <c r="F5636">
        <v>1</v>
      </c>
      <c r="G5636" s="1">
        <v>30000</v>
      </c>
      <c r="H5636" t="s">
        <v>20</v>
      </c>
      <c r="I5636" t="s">
        <v>12</v>
      </c>
    </row>
    <row r="5637" spans="1:9" x14ac:dyDescent="0.3">
      <c r="A5637">
        <v>5639</v>
      </c>
      <c r="B5637">
        <v>36</v>
      </c>
      <c r="C5637" t="s">
        <v>8</v>
      </c>
      <c r="D5637" t="s">
        <v>18</v>
      </c>
      <c r="E5637" t="s">
        <v>109</v>
      </c>
      <c r="F5637">
        <v>13</v>
      </c>
      <c r="G5637" s="1">
        <v>180000</v>
      </c>
      <c r="H5637" t="s">
        <v>27</v>
      </c>
      <c r="I5637" t="s">
        <v>12</v>
      </c>
    </row>
    <row r="5638" spans="1:9" x14ac:dyDescent="0.3">
      <c r="A5638">
        <v>5640</v>
      </c>
      <c r="B5638">
        <v>39</v>
      </c>
      <c r="C5638" t="s">
        <v>13</v>
      </c>
      <c r="D5638" t="s">
        <v>9</v>
      </c>
      <c r="E5638" t="s">
        <v>51</v>
      </c>
      <c r="F5638">
        <v>15</v>
      </c>
      <c r="G5638" s="1">
        <v>200000</v>
      </c>
      <c r="H5638" t="s">
        <v>11</v>
      </c>
      <c r="I5638" t="s">
        <v>44</v>
      </c>
    </row>
    <row r="5639" spans="1:9" x14ac:dyDescent="0.3">
      <c r="A5639">
        <v>5641</v>
      </c>
      <c r="B5639">
        <v>26</v>
      </c>
      <c r="C5639" t="s">
        <v>8</v>
      </c>
      <c r="D5639" t="s">
        <v>9</v>
      </c>
      <c r="E5639" t="s">
        <v>57</v>
      </c>
      <c r="F5639">
        <v>1</v>
      </c>
      <c r="G5639" s="1">
        <v>50000</v>
      </c>
      <c r="H5639" t="s">
        <v>16</v>
      </c>
      <c r="I5639" t="s">
        <v>12</v>
      </c>
    </row>
    <row r="5640" spans="1:9" x14ac:dyDescent="0.3">
      <c r="A5640">
        <v>5642</v>
      </c>
      <c r="B5640">
        <v>31</v>
      </c>
      <c r="C5640" t="s">
        <v>13</v>
      </c>
      <c r="D5640" t="s">
        <v>18</v>
      </c>
      <c r="E5640" t="s">
        <v>60</v>
      </c>
      <c r="F5640">
        <v>8</v>
      </c>
      <c r="G5640" s="1">
        <v>140000</v>
      </c>
      <c r="H5640" t="s">
        <v>16</v>
      </c>
      <c r="I5640" t="s">
        <v>23</v>
      </c>
    </row>
    <row r="5641" spans="1:9" x14ac:dyDescent="0.3">
      <c r="A5641">
        <v>5643</v>
      </c>
      <c r="B5641">
        <v>28</v>
      </c>
      <c r="C5641" t="s">
        <v>8</v>
      </c>
      <c r="D5641" t="s">
        <v>9</v>
      </c>
      <c r="E5641" t="s">
        <v>24</v>
      </c>
      <c r="F5641">
        <v>3</v>
      </c>
      <c r="G5641" s="1">
        <v>65000</v>
      </c>
      <c r="H5641" t="s">
        <v>11</v>
      </c>
      <c r="I5641" t="s">
        <v>44</v>
      </c>
    </row>
    <row r="5642" spans="1:9" x14ac:dyDescent="0.3">
      <c r="A5642">
        <v>5644</v>
      </c>
      <c r="B5642">
        <v>32</v>
      </c>
      <c r="C5642" t="s">
        <v>13</v>
      </c>
      <c r="D5642" t="s">
        <v>9</v>
      </c>
      <c r="E5642" t="s">
        <v>25</v>
      </c>
      <c r="F5642">
        <v>7</v>
      </c>
      <c r="G5642" s="1">
        <v>110000</v>
      </c>
      <c r="H5642" t="s">
        <v>32</v>
      </c>
      <c r="I5642" t="s">
        <v>33</v>
      </c>
    </row>
    <row r="5643" spans="1:9" x14ac:dyDescent="0.3">
      <c r="A5643">
        <v>5645</v>
      </c>
      <c r="B5643">
        <v>24</v>
      </c>
      <c r="C5643" t="s">
        <v>8</v>
      </c>
      <c r="D5643" t="s">
        <v>210</v>
      </c>
      <c r="E5643" t="s">
        <v>220</v>
      </c>
      <c r="F5643">
        <v>0</v>
      </c>
      <c r="G5643" s="1">
        <v>28000</v>
      </c>
      <c r="H5643" t="s">
        <v>11</v>
      </c>
      <c r="I5643" t="s">
        <v>12</v>
      </c>
    </row>
    <row r="5644" spans="1:9" x14ac:dyDescent="0.3">
      <c r="A5644">
        <v>5646</v>
      </c>
      <c r="B5644">
        <v>37</v>
      </c>
      <c r="C5644" t="s">
        <v>8</v>
      </c>
      <c r="D5644" t="s">
        <v>14</v>
      </c>
      <c r="E5644" t="s">
        <v>218</v>
      </c>
      <c r="F5644">
        <v>14</v>
      </c>
      <c r="G5644" s="1">
        <v>190000</v>
      </c>
      <c r="H5644" t="s">
        <v>20</v>
      </c>
      <c r="I5644" t="s">
        <v>56</v>
      </c>
    </row>
    <row r="5645" spans="1:9" x14ac:dyDescent="0.3">
      <c r="A5645">
        <v>5647</v>
      </c>
      <c r="B5645">
        <v>39</v>
      </c>
      <c r="C5645" t="s">
        <v>13</v>
      </c>
      <c r="D5645" t="s">
        <v>9</v>
      </c>
      <c r="E5645" t="s">
        <v>51</v>
      </c>
      <c r="F5645">
        <v>16</v>
      </c>
      <c r="G5645" s="1">
        <v>210000</v>
      </c>
      <c r="H5645" t="s">
        <v>11</v>
      </c>
      <c r="I5645" t="s">
        <v>44</v>
      </c>
    </row>
    <row r="5646" spans="1:9" x14ac:dyDescent="0.3">
      <c r="A5646">
        <v>5648</v>
      </c>
      <c r="B5646">
        <v>26</v>
      </c>
      <c r="C5646" t="s">
        <v>8</v>
      </c>
      <c r="D5646" t="s">
        <v>9</v>
      </c>
      <c r="E5646" t="s">
        <v>57</v>
      </c>
      <c r="F5646">
        <v>2</v>
      </c>
      <c r="G5646" s="1">
        <v>55000</v>
      </c>
      <c r="H5646" t="s">
        <v>27</v>
      </c>
      <c r="I5646" t="s">
        <v>30</v>
      </c>
    </row>
    <row r="5647" spans="1:9" x14ac:dyDescent="0.3">
      <c r="A5647">
        <v>5649</v>
      </c>
      <c r="B5647">
        <v>31</v>
      </c>
      <c r="C5647" t="s">
        <v>13</v>
      </c>
      <c r="D5647" t="s">
        <v>18</v>
      </c>
      <c r="E5647" t="s">
        <v>60</v>
      </c>
      <c r="F5647">
        <v>8</v>
      </c>
      <c r="G5647" s="1">
        <v>140000</v>
      </c>
      <c r="H5647" t="s">
        <v>11</v>
      </c>
      <c r="I5647" t="s">
        <v>23</v>
      </c>
    </row>
    <row r="5648" spans="1:9" x14ac:dyDescent="0.3">
      <c r="A5648">
        <v>5650</v>
      </c>
      <c r="B5648">
        <v>29</v>
      </c>
      <c r="C5648" t="s">
        <v>8</v>
      </c>
      <c r="D5648" t="s">
        <v>9</v>
      </c>
      <c r="E5648" t="s">
        <v>24</v>
      </c>
      <c r="F5648">
        <v>4</v>
      </c>
      <c r="G5648" s="1">
        <v>70000</v>
      </c>
      <c r="H5648" t="s">
        <v>20</v>
      </c>
      <c r="I5648" t="s">
        <v>56</v>
      </c>
    </row>
    <row r="5649" spans="1:9" x14ac:dyDescent="0.3">
      <c r="A5649">
        <v>5651</v>
      </c>
      <c r="B5649">
        <v>33</v>
      </c>
      <c r="C5649" t="s">
        <v>13</v>
      </c>
      <c r="D5649" t="s">
        <v>14</v>
      </c>
      <c r="E5649" t="s">
        <v>42</v>
      </c>
      <c r="F5649">
        <v>9</v>
      </c>
      <c r="G5649" s="1">
        <v>130000</v>
      </c>
      <c r="H5649" t="s">
        <v>11</v>
      </c>
      <c r="I5649" t="s">
        <v>23</v>
      </c>
    </row>
    <row r="5650" spans="1:9" x14ac:dyDescent="0.3">
      <c r="A5650">
        <v>5652</v>
      </c>
      <c r="B5650">
        <v>27</v>
      </c>
      <c r="C5650" t="s">
        <v>8</v>
      </c>
      <c r="D5650" t="s">
        <v>9</v>
      </c>
      <c r="E5650" t="s">
        <v>10</v>
      </c>
      <c r="F5650">
        <v>3</v>
      </c>
      <c r="G5650" s="1">
        <v>80000</v>
      </c>
      <c r="H5650" t="s">
        <v>16</v>
      </c>
      <c r="I5650" t="s">
        <v>17</v>
      </c>
    </row>
    <row r="5651" spans="1:9" x14ac:dyDescent="0.3">
      <c r="A5651">
        <v>5653</v>
      </c>
      <c r="B5651">
        <v>36</v>
      </c>
      <c r="C5651" t="s">
        <v>13</v>
      </c>
      <c r="D5651" t="s">
        <v>18</v>
      </c>
      <c r="E5651" t="s">
        <v>109</v>
      </c>
      <c r="F5651">
        <v>12</v>
      </c>
      <c r="G5651" s="1">
        <v>170000</v>
      </c>
      <c r="H5651" t="s">
        <v>32</v>
      </c>
      <c r="I5651" t="s">
        <v>33</v>
      </c>
    </row>
    <row r="5652" spans="1:9" x14ac:dyDescent="0.3">
      <c r="A5652">
        <v>5654</v>
      </c>
      <c r="B5652">
        <v>25</v>
      </c>
      <c r="C5652" t="s">
        <v>8</v>
      </c>
      <c r="D5652" t="s">
        <v>9</v>
      </c>
      <c r="E5652" t="s">
        <v>25</v>
      </c>
      <c r="F5652">
        <v>1</v>
      </c>
      <c r="G5652" s="1">
        <v>60000</v>
      </c>
      <c r="H5652" t="s">
        <v>16</v>
      </c>
      <c r="I5652" t="s">
        <v>12</v>
      </c>
    </row>
    <row r="5653" spans="1:9" x14ac:dyDescent="0.3">
      <c r="A5653">
        <v>5655</v>
      </c>
      <c r="B5653">
        <v>30</v>
      </c>
      <c r="C5653" t="s">
        <v>13</v>
      </c>
      <c r="D5653" t="s">
        <v>9</v>
      </c>
      <c r="E5653" t="s">
        <v>29</v>
      </c>
      <c r="F5653">
        <v>5</v>
      </c>
      <c r="G5653" s="1">
        <v>90000</v>
      </c>
      <c r="H5653" t="s">
        <v>16</v>
      </c>
      <c r="I5653" t="s">
        <v>12</v>
      </c>
    </row>
    <row r="5654" spans="1:9" x14ac:dyDescent="0.3">
      <c r="A5654">
        <v>5656</v>
      </c>
      <c r="B5654">
        <v>34</v>
      </c>
      <c r="C5654" t="s">
        <v>8</v>
      </c>
      <c r="D5654" t="s">
        <v>18</v>
      </c>
      <c r="E5654" t="s">
        <v>92</v>
      </c>
      <c r="F5654">
        <v>11</v>
      </c>
      <c r="G5654" s="1">
        <v>160000</v>
      </c>
      <c r="H5654" t="s">
        <v>16</v>
      </c>
      <c r="I5654" t="s">
        <v>17</v>
      </c>
    </row>
    <row r="5655" spans="1:9" x14ac:dyDescent="0.3">
      <c r="A5655">
        <v>5657</v>
      </c>
      <c r="B5655">
        <v>28</v>
      </c>
      <c r="C5655" t="s">
        <v>13</v>
      </c>
      <c r="D5655" t="s">
        <v>9</v>
      </c>
      <c r="E5655" t="s">
        <v>24</v>
      </c>
      <c r="F5655">
        <v>3</v>
      </c>
      <c r="G5655" s="1">
        <v>60000</v>
      </c>
      <c r="H5655" t="s">
        <v>27</v>
      </c>
      <c r="I5655" t="s">
        <v>12</v>
      </c>
    </row>
    <row r="5656" spans="1:9" x14ac:dyDescent="0.3">
      <c r="A5656">
        <v>5658</v>
      </c>
      <c r="B5656">
        <v>32</v>
      </c>
      <c r="C5656" t="s">
        <v>8</v>
      </c>
      <c r="D5656" t="s">
        <v>9</v>
      </c>
      <c r="E5656" t="s">
        <v>25</v>
      </c>
      <c r="F5656">
        <v>7</v>
      </c>
      <c r="G5656" s="1">
        <v>120000</v>
      </c>
      <c r="H5656" t="s">
        <v>20</v>
      </c>
      <c r="I5656" t="s">
        <v>23</v>
      </c>
    </row>
    <row r="5657" spans="1:9" x14ac:dyDescent="0.3">
      <c r="A5657">
        <v>5659</v>
      </c>
      <c r="B5657">
        <v>24</v>
      </c>
      <c r="C5657" t="s">
        <v>13</v>
      </c>
      <c r="D5657" t="s">
        <v>210</v>
      </c>
      <c r="E5657" t="s">
        <v>217</v>
      </c>
      <c r="F5657">
        <v>0</v>
      </c>
      <c r="G5657" s="1">
        <v>25000</v>
      </c>
      <c r="H5657" t="s">
        <v>16</v>
      </c>
      <c r="I5657" t="s">
        <v>17</v>
      </c>
    </row>
    <row r="5658" spans="1:9" x14ac:dyDescent="0.3">
      <c r="A5658">
        <v>5660</v>
      </c>
      <c r="B5658">
        <v>37</v>
      </c>
      <c r="C5658" t="s">
        <v>8</v>
      </c>
      <c r="D5658" t="s">
        <v>14</v>
      </c>
      <c r="E5658" t="s">
        <v>218</v>
      </c>
      <c r="F5658">
        <v>14</v>
      </c>
      <c r="G5658" s="1">
        <v>190000</v>
      </c>
      <c r="H5658" t="s">
        <v>27</v>
      </c>
      <c r="I5658" t="s">
        <v>28</v>
      </c>
    </row>
    <row r="5659" spans="1:9" x14ac:dyDescent="0.3">
      <c r="A5659">
        <v>5661</v>
      </c>
      <c r="B5659">
        <v>39</v>
      </c>
      <c r="C5659" t="s">
        <v>13</v>
      </c>
      <c r="D5659" t="s">
        <v>9</v>
      </c>
      <c r="E5659" t="s">
        <v>51</v>
      </c>
      <c r="F5659">
        <v>16</v>
      </c>
      <c r="G5659" s="1">
        <v>200000</v>
      </c>
      <c r="H5659" t="s">
        <v>32</v>
      </c>
      <c r="I5659" t="s">
        <v>33</v>
      </c>
    </row>
    <row r="5660" spans="1:9" x14ac:dyDescent="0.3">
      <c r="A5660">
        <v>5662</v>
      </c>
      <c r="B5660">
        <v>26</v>
      </c>
      <c r="C5660" t="s">
        <v>8</v>
      </c>
      <c r="D5660" t="s">
        <v>9</v>
      </c>
      <c r="E5660" t="s">
        <v>57</v>
      </c>
      <c r="F5660">
        <v>2</v>
      </c>
      <c r="G5660" s="1">
        <v>55000</v>
      </c>
      <c r="H5660" t="s">
        <v>16</v>
      </c>
      <c r="I5660" t="s">
        <v>17</v>
      </c>
    </row>
    <row r="5661" spans="1:9" x14ac:dyDescent="0.3">
      <c r="A5661">
        <v>5663</v>
      </c>
      <c r="B5661">
        <v>31</v>
      </c>
      <c r="C5661" t="s">
        <v>13</v>
      </c>
      <c r="D5661" t="s">
        <v>18</v>
      </c>
      <c r="E5661" t="s">
        <v>60</v>
      </c>
      <c r="F5661">
        <v>8</v>
      </c>
      <c r="G5661" s="1">
        <v>140000</v>
      </c>
      <c r="H5661" t="s">
        <v>11</v>
      </c>
      <c r="I5661" t="s">
        <v>23</v>
      </c>
    </row>
    <row r="5662" spans="1:9" x14ac:dyDescent="0.3">
      <c r="A5662">
        <v>5664</v>
      </c>
      <c r="B5662">
        <v>29</v>
      </c>
      <c r="C5662" t="s">
        <v>8</v>
      </c>
      <c r="D5662" t="s">
        <v>9</v>
      </c>
      <c r="E5662" t="s">
        <v>24</v>
      </c>
      <c r="F5662">
        <v>4</v>
      </c>
      <c r="G5662" s="1">
        <v>70000</v>
      </c>
      <c r="H5662" t="s">
        <v>27</v>
      </c>
      <c r="I5662" t="s">
        <v>30</v>
      </c>
    </row>
    <row r="5663" spans="1:9" x14ac:dyDescent="0.3">
      <c r="A5663">
        <v>5665</v>
      </c>
      <c r="B5663">
        <v>33</v>
      </c>
      <c r="C5663" t="s">
        <v>13</v>
      </c>
      <c r="D5663" t="s">
        <v>14</v>
      </c>
      <c r="E5663" t="s">
        <v>42</v>
      </c>
      <c r="F5663">
        <v>9</v>
      </c>
      <c r="G5663" s="1">
        <v>130000</v>
      </c>
      <c r="H5663" t="s">
        <v>20</v>
      </c>
      <c r="I5663" t="s">
        <v>56</v>
      </c>
    </row>
    <row r="5664" spans="1:9" x14ac:dyDescent="0.3">
      <c r="A5664">
        <v>5666</v>
      </c>
      <c r="B5664">
        <v>27</v>
      </c>
      <c r="C5664" t="s">
        <v>8</v>
      </c>
      <c r="D5664" t="s">
        <v>9</v>
      </c>
      <c r="E5664" t="s">
        <v>10</v>
      </c>
      <c r="F5664">
        <v>3</v>
      </c>
      <c r="G5664" s="1">
        <v>80000</v>
      </c>
      <c r="H5664" t="s">
        <v>32</v>
      </c>
      <c r="I5664" t="s">
        <v>33</v>
      </c>
    </row>
    <row r="5665" spans="1:9" x14ac:dyDescent="0.3">
      <c r="A5665">
        <v>5667</v>
      </c>
      <c r="B5665">
        <v>36</v>
      </c>
      <c r="C5665" t="s">
        <v>13</v>
      </c>
      <c r="D5665" t="s">
        <v>18</v>
      </c>
      <c r="E5665" t="s">
        <v>109</v>
      </c>
      <c r="F5665">
        <v>12</v>
      </c>
      <c r="G5665" s="1">
        <v>170000</v>
      </c>
      <c r="H5665" t="s">
        <v>27</v>
      </c>
      <c r="I5665" t="s">
        <v>12</v>
      </c>
    </row>
    <row r="5666" spans="1:9" x14ac:dyDescent="0.3">
      <c r="A5666">
        <v>5668</v>
      </c>
      <c r="B5666">
        <v>25</v>
      </c>
      <c r="C5666" t="s">
        <v>8</v>
      </c>
      <c r="D5666" t="s">
        <v>9</v>
      </c>
      <c r="E5666" t="s">
        <v>25</v>
      </c>
      <c r="F5666">
        <v>1</v>
      </c>
      <c r="G5666" s="1">
        <v>60000</v>
      </c>
      <c r="H5666" t="s">
        <v>11</v>
      </c>
      <c r="I5666" t="s">
        <v>12</v>
      </c>
    </row>
    <row r="5667" spans="1:9" x14ac:dyDescent="0.3">
      <c r="A5667">
        <v>5669</v>
      </c>
      <c r="B5667">
        <v>30</v>
      </c>
      <c r="C5667" t="s">
        <v>13</v>
      </c>
      <c r="D5667" t="s">
        <v>9</v>
      </c>
      <c r="E5667" t="s">
        <v>29</v>
      </c>
      <c r="F5667">
        <v>5</v>
      </c>
      <c r="G5667" s="1">
        <v>90000</v>
      </c>
      <c r="H5667" t="s">
        <v>20</v>
      </c>
      <c r="I5667" t="s">
        <v>56</v>
      </c>
    </row>
    <row r="5668" spans="1:9" x14ac:dyDescent="0.3">
      <c r="A5668">
        <v>5670</v>
      </c>
      <c r="B5668">
        <v>34</v>
      </c>
      <c r="C5668" t="s">
        <v>8</v>
      </c>
      <c r="D5668" t="s">
        <v>18</v>
      </c>
      <c r="E5668" t="s">
        <v>92</v>
      </c>
      <c r="F5668">
        <v>11</v>
      </c>
      <c r="G5668" s="1">
        <v>160000</v>
      </c>
      <c r="H5668" t="s">
        <v>27</v>
      </c>
      <c r="I5668" t="s">
        <v>30</v>
      </c>
    </row>
    <row r="5669" spans="1:9" x14ac:dyDescent="0.3">
      <c r="A5669">
        <v>5671</v>
      </c>
      <c r="B5669">
        <v>28</v>
      </c>
      <c r="C5669" t="s">
        <v>13</v>
      </c>
      <c r="D5669" t="s">
        <v>9</v>
      </c>
      <c r="E5669" t="s">
        <v>24</v>
      </c>
      <c r="F5669">
        <v>3</v>
      </c>
      <c r="G5669" s="1">
        <v>60000</v>
      </c>
      <c r="H5669" t="s">
        <v>11</v>
      </c>
      <c r="I5669" t="s">
        <v>35</v>
      </c>
    </row>
    <row r="5670" spans="1:9" x14ac:dyDescent="0.3">
      <c r="A5670">
        <v>5672</v>
      </c>
      <c r="B5670">
        <v>32</v>
      </c>
      <c r="C5670" t="s">
        <v>8</v>
      </c>
      <c r="D5670" t="s">
        <v>9</v>
      </c>
      <c r="E5670" t="s">
        <v>25</v>
      </c>
      <c r="F5670">
        <v>7</v>
      </c>
      <c r="G5670" s="1">
        <v>120000</v>
      </c>
      <c r="H5670" t="s">
        <v>27</v>
      </c>
      <c r="I5670" t="s">
        <v>28</v>
      </c>
    </row>
    <row r="5671" spans="1:9" x14ac:dyDescent="0.3">
      <c r="A5671">
        <v>5673</v>
      </c>
      <c r="B5671">
        <v>24</v>
      </c>
      <c r="C5671" t="s">
        <v>13</v>
      </c>
      <c r="D5671" t="s">
        <v>210</v>
      </c>
      <c r="E5671" t="s">
        <v>217</v>
      </c>
      <c r="F5671">
        <v>0</v>
      </c>
      <c r="G5671" s="1">
        <v>25000</v>
      </c>
      <c r="H5671" t="s">
        <v>32</v>
      </c>
      <c r="I5671" t="s">
        <v>12</v>
      </c>
    </row>
    <row r="5672" spans="1:9" x14ac:dyDescent="0.3">
      <c r="A5672">
        <v>5674</v>
      </c>
      <c r="B5672">
        <v>37</v>
      </c>
      <c r="C5672" t="s">
        <v>8</v>
      </c>
      <c r="D5672" t="s">
        <v>14</v>
      </c>
      <c r="E5672" t="s">
        <v>218</v>
      </c>
      <c r="F5672">
        <v>14</v>
      </c>
      <c r="G5672" s="1">
        <v>190000</v>
      </c>
      <c r="H5672" t="s">
        <v>32</v>
      </c>
      <c r="I5672" t="s">
        <v>12</v>
      </c>
    </row>
    <row r="5673" spans="1:9" x14ac:dyDescent="0.3">
      <c r="A5673">
        <v>5675</v>
      </c>
      <c r="B5673">
        <v>39</v>
      </c>
      <c r="C5673" t="s">
        <v>13</v>
      </c>
      <c r="D5673" t="s">
        <v>9</v>
      </c>
      <c r="E5673" t="s">
        <v>51</v>
      </c>
      <c r="F5673">
        <v>16</v>
      </c>
      <c r="G5673" s="1">
        <v>200000</v>
      </c>
      <c r="H5673" t="s">
        <v>16</v>
      </c>
      <c r="I5673" t="s">
        <v>23</v>
      </c>
    </row>
    <row r="5674" spans="1:9" x14ac:dyDescent="0.3">
      <c r="A5674">
        <v>5676</v>
      </c>
      <c r="B5674">
        <v>26</v>
      </c>
      <c r="C5674" t="s">
        <v>8</v>
      </c>
      <c r="D5674" t="s">
        <v>9</v>
      </c>
      <c r="E5674" t="s">
        <v>57</v>
      </c>
      <c r="F5674">
        <v>2</v>
      </c>
      <c r="G5674" s="1">
        <v>55000</v>
      </c>
      <c r="H5674" t="s">
        <v>20</v>
      </c>
      <c r="I5674" t="s">
        <v>12</v>
      </c>
    </row>
    <row r="5675" spans="1:9" x14ac:dyDescent="0.3">
      <c r="A5675">
        <v>5677</v>
      </c>
      <c r="B5675">
        <v>31</v>
      </c>
      <c r="C5675" t="s">
        <v>13</v>
      </c>
      <c r="D5675" t="s">
        <v>18</v>
      </c>
      <c r="E5675" t="s">
        <v>60</v>
      </c>
      <c r="F5675">
        <v>8</v>
      </c>
      <c r="G5675" s="1">
        <v>140000</v>
      </c>
      <c r="H5675" t="s">
        <v>27</v>
      </c>
      <c r="I5675" t="s">
        <v>30</v>
      </c>
    </row>
    <row r="5676" spans="1:9" x14ac:dyDescent="0.3">
      <c r="A5676">
        <v>5678</v>
      </c>
      <c r="B5676">
        <v>29</v>
      </c>
      <c r="C5676" t="s">
        <v>8</v>
      </c>
      <c r="D5676" t="s">
        <v>9</v>
      </c>
      <c r="E5676" t="s">
        <v>24</v>
      </c>
      <c r="F5676">
        <v>4</v>
      </c>
      <c r="G5676" s="1">
        <v>70000</v>
      </c>
      <c r="H5676" t="s">
        <v>20</v>
      </c>
      <c r="I5676" t="s">
        <v>23</v>
      </c>
    </row>
    <row r="5677" spans="1:9" x14ac:dyDescent="0.3">
      <c r="A5677">
        <v>5679</v>
      </c>
      <c r="B5677">
        <v>33</v>
      </c>
      <c r="C5677" t="s">
        <v>13</v>
      </c>
      <c r="D5677" t="s">
        <v>14</v>
      </c>
      <c r="E5677" t="s">
        <v>42</v>
      </c>
      <c r="F5677">
        <v>9</v>
      </c>
      <c r="G5677" s="1">
        <v>130000</v>
      </c>
      <c r="H5677" t="s">
        <v>27</v>
      </c>
      <c r="I5677" t="s">
        <v>12</v>
      </c>
    </row>
    <row r="5678" spans="1:9" x14ac:dyDescent="0.3">
      <c r="A5678">
        <v>5680</v>
      </c>
      <c r="B5678">
        <v>27</v>
      </c>
      <c r="C5678" t="s">
        <v>8</v>
      </c>
      <c r="D5678" t="s">
        <v>9</v>
      </c>
      <c r="E5678" t="s">
        <v>10</v>
      </c>
      <c r="F5678">
        <v>3</v>
      </c>
      <c r="G5678" s="1">
        <v>80000</v>
      </c>
      <c r="H5678" t="s">
        <v>20</v>
      </c>
      <c r="I5678" t="s">
        <v>56</v>
      </c>
    </row>
    <row r="5679" spans="1:9" x14ac:dyDescent="0.3">
      <c r="A5679">
        <v>5681</v>
      </c>
      <c r="B5679">
        <v>36</v>
      </c>
      <c r="C5679" t="s">
        <v>13</v>
      </c>
      <c r="D5679" t="s">
        <v>18</v>
      </c>
      <c r="E5679" t="s">
        <v>109</v>
      </c>
      <c r="F5679">
        <v>12</v>
      </c>
      <c r="G5679" s="1">
        <v>170000</v>
      </c>
      <c r="H5679" t="s">
        <v>11</v>
      </c>
      <c r="I5679" t="s">
        <v>23</v>
      </c>
    </row>
    <row r="5680" spans="1:9" x14ac:dyDescent="0.3">
      <c r="A5680">
        <v>5682</v>
      </c>
      <c r="B5680">
        <v>25</v>
      </c>
      <c r="C5680" t="s">
        <v>8</v>
      </c>
      <c r="D5680" t="s">
        <v>9</v>
      </c>
      <c r="E5680" t="s">
        <v>25</v>
      </c>
      <c r="F5680">
        <v>1</v>
      </c>
      <c r="G5680" s="1">
        <v>60000</v>
      </c>
      <c r="H5680" t="s">
        <v>32</v>
      </c>
      <c r="I5680" t="s">
        <v>33</v>
      </c>
    </row>
    <row r="5681" spans="1:9" x14ac:dyDescent="0.3">
      <c r="A5681">
        <v>5683</v>
      </c>
      <c r="B5681">
        <v>30</v>
      </c>
      <c r="C5681" t="s">
        <v>13</v>
      </c>
      <c r="D5681" t="s">
        <v>9</v>
      </c>
      <c r="E5681" t="s">
        <v>29</v>
      </c>
      <c r="F5681">
        <v>5</v>
      </c>
      <c r="G5681" s="1">
        <v>90000</v>
      </c>
      <c r="H5681" t="s">
        <v>11</v>
      </c>
      <c r="I5681" t="s">
        <v>23</v>
      </c>
    </row>
    <row r="5682" spans="1:9" x14ac:dyDescent="0.3">
      <c r="A5682">
        <v>5684</v>
      </c>
      <c r="B5682">
        <v>34</v>
      </c>
      <c r="C5682" t="s">
        <v>8</v>
      </c>
      <c r="D5682" t="s">
        <v>18</v>
      </c>
      <c r="E5682" t="s">
        <v>92</v>
      </c>
      <c r="F5682">
        <v>11</v>
      </c>
      <c r="G5682" s="1">
        <v>160000</v>
      </c>
      <c r="H5682" t="s">
        <v>20</v>
      </c>
      <c r="I5682" t="s">
        <v>56</v>
      </c>
    </row>
    <row r="5683" spans="1:9" x14ac:dyDescent="0.3">
      <c r="A5683">
        <v>5685</v>
      </c>
      <c r="B5683">
        <v>28</v>
      </c>
      <c r="C5683" t="s">
        <v>13</v>
      </c>
      <c r="D5683" t="s">
        <v>9</v>
      </c>
      <c r="E5683" t="s">
        <v>24</v>
      </c>
      <c r="F5683">
        <v>3</v>
      </c>
      <c r="G5683" s="1">
        <v>60000</v>
      </c>
      <c r="H5683" t="s">
        <v>11</v>
      </c>
      <c r="I5683" t="s">
        <v>35</v>
      </c>
    </row>
    <row r="5684" spans="1:9" x14ac:dyDescent="0.3">
      <c r="A5684">
        <v>5686</v>
      </c>
      <c r="B5684">
        <v>32</v>
      </c>
      <c r="C5684" t="s">
        <v>8</v>
      </c>
      <c r="D5684" t="s">
        <v>9</v>
      </c>
      <c r="E5684" t="s">
        <v>25</v>
      </c>
      <c r="F5684">
        <v>7</v>
      </c>
      <c r="G5684" s="1">
        <v>120000</v>
      </c>
      <c r="H5684" t="s">
        <v>11</v>
      </c>
      <c r="I5684" t="s">
        <v>44</v>
      </c>
    </row>
    <row r="5685" spans="1:9" x14ac:dyDescent="0.3">
      <c r="A5685">
        <v>5687</v>
      </c>
      <c r="B5685">
        <v>24</v>
      </c>
      <c r="C5685" t="s">
        <v>13</v>
      </c>
      <c r="D5685" t="s">
        <v>210</v>
      </c>
      <c r="E5685" t="s">
        <v>217</v>
      </c>
      <c r="F5685">
        <v>0</v>
      </c>
      <c r="G5685" s="1">
        <v>25000</v>
      </c>
      <c r="H5685" t="s">
        <v>20</v>
      </c>
      <c r="I5685" t="s">
        <v>23</v>
      </c>
    </row>
    <row r="5686" spans="1:9" x14ac:dyDescent="0.3">
      <c r="A5686">
        <v>5688</v>
      </c>
      <c r="B5686">
        <v>37</v>
      </c>
      <c r="C5686" t="s">
        <v>8</v>
      </c>
      <c r="D5686" t="s">
        <v>14</v>
      </c>
      <c r="E5686" t="s">
        <v>218</v>
      </c>
      <c r="F5686">
        <v>14</v>
      </c>
      <c r="G5686" s="1">
        <v>190000</v>
      </c>
      <c r="H5686" t="s">
        <v>16</v>
      </c>
      <c r="I5686" t="s">
        <v>23</v>
      </c>
    </row>
    <row r="5687" spans="1:9" x14ac:dyDescent="0.3">
      <c r="A5687">
        <v>5689</v>
      </c>
      <c r="B5687">
        <v>39</v>
      </c>
      <c r="C5687" t="s">
        <v>13</v>
      </c>
      <c r="D5687" t="s">
        <v>9</v>
      </c>
      <c r="E5687" t="s">
        <v>51</v>
      </c>
      <c r="F5687">
        <v>16</v>
      </c>
      <c r="G5687" s="1">
        <v>200000</v>
      </c>
      <c r="H5687" t="s">
        <v>11</v>
      </c>
      <c r="I5687" t="s">
        <v>12</v>
      </c>
    </row>
    <row r="5688" spans="1:9" x14ac:dyDescent="0.3">
      <c r="A5688">
        <v>5690</v>
      </c>
      <c r="B5688">
        <v>26</v>
      </c>
      <c r="C5688" t="s">
        <v>8</v>
      </c>
      <c r="D5688" t="s">
        <v>9</v>
      </c>
      <c r="E5688" t="s">
        <v>57</v>
      </c>
      <c r="F5688">
        <v>2</v>
      </c>
      <c r="G5688" s="1">
        <v>55000</v>
      </c>
      <c r="H5688" t="s">
        <v>27</v>
      </c>
      <c r="I5688" t="s">
        <v>12</v>
      </c>
    </row>
    <row r="5689" spans="1:9" x14ac:dyDescent="0.3">
      <c r="A5689">
        <v>5691</v>
      </c>
      <c r="B5689">
        <v>31</v>
      </c>
      <c r="C5689" t="s">
        <v>13</v>
      </c>
      <c r="D5689" t="s">
        <v>18</v>
      </c>
      <c r="E5689" t="s">
        <v>60</v>
      </c>
      <c r="F5689">
        <v>8</v>
      </c>
      <c r="G5689" s="1">
        <v>140000</v>
      </c>
      <c r="H5689" t="s">
        <v>16</v>
      </c>
      <c r="I5689" t="s">
        <v>17</v>
      </c>
    </row>
    <row r="5690" spans="1:9" x14ac:dyDescent="0.3">
      <c r="A5690">
        <v>5692</v>
      </c>
      <c r="B5690">
        <v>29</v>
      </c>
      <c r="C5690" t="s">
        <v>8</v>
      </c>
      <c r="D5690" t="s">
        <v>9</v>
      </c>
      <c r="E5690" t="s">
        <v>24</v>
      </c>
      <c r="F5690">
        <v>4</v>
      </c>
      <c r="G5690" s="1">
        <v>70000</v>
      </c>
      <c r="H5690" t="s">
        <v>27</v>
      </c>
      <c r="I5690" t="s">
        <v>30</v>
      </c>
    </row>
    <row r="5691" spans="1:9" x14ac:dyDescent="0.3">
      <c r="A5691">
        <v>5693</v>
      </c>
      <c r="B5691">
        <v>33</v>
      </c>
      <c r="C5691" t="s">
        <v>13</v>
      </c>
      <c r="D5691" t="s">
        <v>14</v>
      </c>
      <c r="E5691" t="s">
        <v>42</v>
      </c>
      <c r="F5691">
        <v>9</v>
      </c>
      <c r="G5691" s="1">
        <v>130000</v>
      </c>
      <c r="H5691" t="s">
        <v>16</v>
      </c>
      <c r="I5691" t="s">
        <v>23</v>
      </c>
    </row>
    <row r="5692" spans="1:9" x14ac:dyDescent="0.3">
      <c r="A5692">
        <v>5694</v>
      </c>
      <c r="B5692">
        <v>27</v>
      </c>
      <c r="C5692" t="s">
        <v>8</v>
      </c>
      <c r="D5692" t="s">
        <v>9</v>
      </c>
      <c r="E5692" t="s">
        <v>10</v>
      </c>
      <c r="F5692">
        <v>3</v>
      </c>
      <c r="G5692" s="1">
        <v>80000</v>
      </c>
      <c r="H5692" t="s">
        <v>11</v>
      </c>
      <c r="I5692" t="s">
        <v>23</v>
      </c>
    </row>
    <row r="5693" spans="1:9" x14ac:dyDescent="0.3">
      <c r="A5693">
        <v>5695</v>
      </c>
      <c r="B5693">
        <v>36</v>
      </c>
      <c r="C5693" t="s">
        <v>13</v>
      </c>
      <c r="D5693" t="s">
        <v>18</v>
      </c>
      <c r="E5693" t="s">
        <v>109</v>
      </c>
      <c r="F5693">
        <v>12</v>
      </c>
      <c r="G5693" s="1">
        <v>170000</v>
      </c>
      <c r="H5693" t="s">
        <v>16</v>
      </c>
      <c r="I5693" t="s">
        <v>39</v>
      </c>
    </row>
    <row r="5694" spans="1:9" x14ac:dyDescent="0.3">
      <c r="A5694">
        <v>5696</v>
      </c>
      <c r="B5694">
        <v>25</v>
      </c>
      <c r="C5694" t="s">
        <v>8</v>
      </c>
      <c r="D5694" t="s">
        <v>9</v>
      </c>
      <c r="E5694" t="s">
        <v>25</v>
      </c>
      <c r="F5694">
        <v>1</v>
      </c>
      <c r="G5694" s="1">
        <v>60000</v>
      </c>
      <c r="H5694" t="s">
        <v>16</v>
      </c>
      <c r="I5694" t="s">
        <v>23</v>
      </c>
    </row>
    <row r="5695" spans="1:9" x14ac:dyDescent="0.3">
      <c r="A5695">
        <v>5697</v>
      </c>
      <c r="B5695">
        <v>30</v>
      </c>
      <c r="C5695" t="s">
        <v>13</v>
      </c>
      <c r="D5695" t="s">
        <v>9</v>
      </c>
      <c r="E5695" t="s">
        <v>29</v>
      </c>
      <c r="F5695">
        <v>5</v>
      </c>
      <c r="G5695" s="1">
        <v>90000</v>
      </c>
      <c r="H5695" t="s">
        <v>11</v>
      </c>
      <c r="I5695" t="s">
        <v>35</v>
      </c>
    </row>
    <row r="5696" spans="1:9" x14ac:dyDescent="0.3">
      <c r="A5696">
        <v>5698</v>
      </c>
      <c r="B5696">
        <v>34</v>
      </c>
      <c r="C5696" t="s">
        <v>8</v>
      </c>
      <c r="D5696" t="s">
        <v>18</v>
      </c>
      <c r="E5696" t="s">
        <v>92</v>
      </c>
      <c r="F5696">
        <v>11</v>
      </c>
      <c r="G5696" s="1">
        <v>160000</v>
      </c>
      <c r="H5696" t="s">
        <v>20</v>
      </c>
      <c r="I5696" t="s">
        <v>56</v>
      </c>
    </row>
    <row r="5697" spans="1:9" x14ac:dyDescent="0.3">
      <c r="A5697">
        <v>5699</v>
      </c>
      <c r="B5697">
        <v>28</v>
      </c>
      <c r="C5697" t="s">
        <v>13</v>
      </c>
      <c r="D5697" t="s">
        <v>9</v>
      </c>
      <c r="E5697" t="s">
        <v>24</v>
      </c>
      <c r="F5697">
        <v>3</v>
      </c>
      <c r="G5697" s="1">
        <v>60000</v>
      </c>
      <c r="H5697" t="s">
        <v>32</v>
      </c>
      <c r="I5697" t="s">
        <v>12</v>
      </c>
    </row>
    <row r="5698" spans="1:9" x14ac:dyDescent="0.3">
      <c r="A5698">
        <v>5700</v>
      </c>
      <c r="B5698">
        <v>32</v>
      </c>
      <c r="C5698" t="s">
        <v>8</v>
      </c>
      <c r="D5698" t="s">
        <v>9</v>
      </c>
      <c r="E5698" t="s">
        <v>25</v>
      </c>
      <c r="F5698">
        <v>7</v>
      </c>
      <c r="G5698" s="1">
        <v>120000</v>
      </c>
      <c r="H5698" t="s">
        <v>11</v>
      </c>
      <c r="I5698" t="s">
        <v>12</v>
      </c>
    </row>
    <row r="5699" spans="1:9" x14ac:dyDescent="0.3">
      <c r="A5699">
        <v>5701</v>
      </c>
      <c r="B5699">
        <v>24</v>
      </c>
      <c r="C5699" t="s">
        <v>13</v>
      </c>
      <c r="D5699" t="s">
        <v>210</v>
      </c>
      <c r="E5699" t="s">
        <v>217</v>
      </c>
      <c r="F5699">
        <v>0</v>
      </c>
      <c r="G5699" s="1">
        <v>25000</v>
      </c>
      <c r="H5699" t="s">
        <v>16</v>
      </c>
      <c r="I5699" t="s">
        <v>39</v>
      </c>
    </row>
    <row r="5700" spans="1:9" x14ac:dyDescent="0.3">
      <c r="A5700">
        <v>5702</v>
      </c>
      <c r="B5700">
        <v>37</v>
      </c>
      <c r="C5700" t="s">
        <v>8</v>
      </c>
      <c r="D5700" t="s">
        <v>14</v>
      </c>
      <c r="E5700" t="s">
        <v>218</v>
      </c>
      <c r="F5700">
        <v>14</v>
      </c>
      <c r="G5700" s="1">
        <v>190000</v>
      </c>
      <c r="H5700" t="s">
        <v>20</v>
      </c>
      <c r="I5700" t="s">
        <v>23</v>
      </c>
    </row>
    <row r="5701" spans="1:9" x14ac:dyDescent="0.3">
      <c r="A5701">
        <v>5703</v>
      </c>
      <c r="B5701">
        <v>39</v>
      </c>
      <c r="C5701" t="s">
        <v>13</v>
      </c>
      <c r="D5701" t="s">
        <v>9</v>
      </c>
      <c r="E5701" t="s">
        <v>51</v>
      </c>
      <c r="F5701">
        <v>16</v>
      </c>
      <c r="G5701" s="1">
        <v>200000</v>
      </c>
      <c r="H5701" t="s">
        <v>11</v>
      </c>
      <c r="I5701" t="s">
        <v>44</v>
      </c>
    </row>
    <row r="5702" spans="1:9" x14ac:dyDescent="0.3">
      <c r="A5702">
        <v>5704</v>
      </c>
      <c r="B5702">
        <v>26</v>
      </c>
      <c r="C5702" t="s">
        <v>8</v>
      </c>
      <c r="D5702" t="s">
        <v>9</v>
      </c>
      <c r="E5702" t="s">
        <v>57</v>
      </c>
      <c r="F5702">
        <v>2</v>
      </c>
      <c r="G5702" s="1">
        <v>55000</v>
      </c>
      <c r="H5702" t="s">
        <v>20</v>
      </c>
      <c r="I5702" t="s">
        <v>56</v>
      </c>
    </row>
    <row r="5703" spans="1:9" x14ac:dyDescent="0.3">
      <c r="A5703">
        <v>5705</v>
      </c>
      <c r="B5703">
        <v>31</v>
      </c>
      <c r="C5703" t="s">
        <v>13</v>
      </c>
      <c r="D5703" t="s">
        <v>18</v>
      </c>
      <c r="E5703" t="s">
        <v>60</v>
      </c>
      <c r="F5703">
        <v>8</v>
      </c>
      <c r="G5703" s="1">
        <v>140000</v>
      </c>
      <c r="H5703" t="s">
        <v>20</v>
      </c>
      <c r="I5703" t="s">
        <v>23</v>
      </c>
    </row>
    <row r="5704" spans="1:9" x14ac:dyDescent="0.3">
      <c r="A5704">
        <v>5706</v>
      </c>
      <c r="B5704">
        <v>29</v>
      </c>
      <c r="C5704" t="s">
        <v>8</v>
      </c>
      <c r="D5704" t="s">
        <v>9</v>
      </c>
      <c r="E5704" t="s">
        <v>24</v>
      </c>
      <c r="F5704">
        <v>4</v>
      </c>
      <c r="G5704" s="1">
        <v>70000</v>
      </c>
      <c r="H5704" t="s">
        <v>20</v>
      </c>
      <c r="I5704" t="s">
        <v>12</v>
      </c>
    </row>
    <row r="5705" spans="1:9" x14ac:dyDescent="0.3">
      <c r="A5705">
        <v>5707</v>
      </c>
      <c r="B5705">
        <v>33</v>
      </c>
      <c r="C5705" t="s">
        <v>13</v>
      </c>
      <c r="D5705" t="s">
        <v>14</v>
      </c>
      <c r="E5705" t="s">
        <v>42</v>
      </c>
      <c r="F5705">
        <v>9</v>
      </c>
      <c r="G5705" s="1">
        <v>130000</v>
      </c>
      <c r="H5705" t="s">
        <v>11</v>
      </c>
      <c r="I5705" t="s">
        <v>44</v>
      </c>
    </row>
    <row r="5706" spans="1:9" x14ac:dyDescent="0.3">
      <c r="A5706">
        <v>5708</v>
      </c>
      <c r="B5706">
        <v>27</v>
      </c>
      <c r="C5706" t="s">
        <v>8</v>
      </c>
      <c r="D5706" t="s">
        <v>9</v>
      </c>
      <c r="E5706" t="s">
        <v>10</v>
      </c>
      <c r="F5706">
        <v>3</v>
      </c>
      <c r="G5706" s="1">
        <v>80000</v>
      </c>
      <c r="H5706" t="s">
        <v>11</v>
      </c>
      <c r="I5706" t="s">
        <v>35</v>
      </c>
    </row>
    <row r="5707" spans="1:9" x14ac:dyDescent="0.3">
      <c r="A5707">
        <v>5709</v>
      </c>
      <c r="B5707">
        <v>36</v>
      </c>
      <c r="C5707" t="s">
        <v>13</v>
      </c>
      <c r="D5707" t="s">
        <v>18</v>
      </c>
      <c r="E5707" t="s">
        <v>109</v>
      </c>
      <c r="F5707">
        <v>12</v>
      </c>
      <c r="G5707" s="1">
        <v>170000</v>
      </c>
      <c r="H5707" t="s">
        <v>32</v>
      </c>
      <c r="I5707" t="s">
        <v>23</v>
      </c>
    </row>
    <row r="5708" spans="1:9" x14ac:dyDescent="0.3">
      <c r="A5708">
        <v>5710</v>
      </c>
      <c r="B5708">
        <v>25</v>
      </c>
      <c r="C5708" t="s">
        <v>8</v>
      </c>
      <c r="D5708" t="s">
        <v>9</v>
      </c>
      <c r="E5708" t="s">
        <v>25</v>
      </c>
      <c r="F5708">
        <v>1</v>
      </c>
      <c r="G5708" s="1">
        <v>60000</v>
      </c>
      <c r="H5708" t="s">
        <v>16</v>
      </c>
      <c r="I5708" t="s">
        <v>39</v>
      </c>
    </row>
    <row r="5709" spans="1:9" x14ac:dyDescent="0.3">
      <c r="A5709">
        <v>5711</v>
      </c>
      <c r="B5709">
        <v>30</v>
      </c>
      <c r="C5709" t="s">
        <v>13</v>
      </c>
      <c r="D5709" t="s">
        <v>9</v>
      </c>
      <c r="E5709" t="s">
        <v>29</v>
      </c>
      <c r="F5709">
        <v>5</v>
      </c>
      <c r="G5709" s="1">
        <v>90000</v>
      </c>
      <c r="H5709" t="s">
        <v>20</v>
      </c>
      <c r="I5709" t="s">
        <v>56</v>
      </c>
    </row>
    <row r="5710" spans="1:9" x14ac:dyDescent="0.3">
      <c r="A5710">
        <v>5712</v>
      </c>
      <c r="B5710">
        <v>34</v>
      </c>
      <c r="C5710" t="s">
        <v>8</v>
      </c>
      <c r="D5710" t="s">
        <v>18</v>
      </c>
      <c r="E5710" t="s">
        <v>92</v>
      </c>
      <c r="F5710">
        <v>11</v>
      </c>
      <c r="G5710" s="1">
        <v>160000</v>
      </c>
      <c r="H5710" t="s">
        <v>32</v>
      </c>
      <c r="I5710" t="s">
        <v>23</v>
      </c>
    </row>
    <row r="5711" spans="1:9" x14ac:dyDescent="0.3">
      <c r="A5711">
        <v>5713</v>
      </c>
      <c r="B5711">
        <v>28</v>
      </c>
      <c r="C5711" t="s">
        <v>13</v>
      </c>
      <c r="D5711" t="s">
        <v>9</v>
      </c>
      <c r="E5711" t="s">
        <v>24</v>
      </c>
      <c r="F5711">
        <v>3</v>
      </c>
      <c r="G5711" s="1">
        <v>60000</v>
      </c>
      <c r="H5711" t="s">
        <v>32</v>
      </c>
      <c r="I5711" t="s">
        <v>12</v>
      </c>
    </row>
    <row r="5712" spans="1:9" x14ac:dyDescent="0.3">
      <c r="A5712">
        <v>5714</v>
      </c>
      <c r="B5712">
        <v>32</v>
      </c>
      <c r="C5712" t="s">
        <v>8</v>
      </c>
      <c r="D5712" t="s">
        <v>9</v>
      </c>
      <c r="E5712" t="s">
        <v>25</v>
      </c>
      <c r="F5712">
        <v>7</v>
      </c>
      <c r="G5712" s="1">
        <v>120000</v>
      </c>
      <c r="H5712" t="s">
        <v>27</v>
      </c>
      <c r="I5712" t="s">
        <v>28</v>
      </c>
    </row>
    <row r="5713" spans="1:9" x14ac:dyDescent="0.3">
      <c r="A5713">
        <v>5715</v>
      </c>
      <c r="B5713">
        <v>24</v>
      </c>
      <c r="C5713" t="s">
        <v>13</v>
      </c>
      <c r="D5713" t="s">
        <v>210</v>
      </c>
      <c r="E5713" t="s">
        <v>217</v>
      </c>
      <c r="F5713">
        <v>0</v>
      </c>
      <c r="G5713" s="1">
        <v>25000</v>
      </c>
      <c r="H5713" t="s">
        <v>27</v>
      </c>
      <c r="I5713" t="s">
        <v>28</v>
      </c>
    </row>
    <row r="5714" spans="1:9" x14ac:dyDescent="0.3">
      <c r="A5714">
        <v>5716</v>
      </c>
      <c r="B5714">
        <v>37</v>
      </c>
      <c r="C5714" t="s">
        <v>8</v>
      </c>
      <c r="D5714" t="s">
        <v>14</v>
      </c>
      <c r="E5714" t="s">
        <v>218</v>
      </c>
      <c r="F5714">
        <v>14</v>
      </c>
      <c r="G5714" s="1">
        <v>190000</v>
      </c>
      <c r="H5714" t="s">
        <v>27</v>
      </c>
      <c r="I5714" t="s">
        <v>28</v>
      </c>
    </row>
    <row r="5715" spans="1:9" x14ac:dyDescent="0.3">
      <c r="A5715">
        <v>5717</v>
      </c>
      <c r="B5715">
        <v>39</v>
      </c>
      <c r="C5715" t="s">
        <v>13</v>
      </c>
      <c r="D5715" t="s">
        <v>9</v>
      </c>
      <c r="E5715" t="s">
        <v>51</v>
      </c>
      <c r="F5715">
        <v>16</v>
      </c>
      <c r="G5715" s="1">
        <v>200000</v>
      </c>
      <c r="H5715" t="s">
        <v>20</v>
      </c>
      <c r="I5715" t="s">
        <v>12</v>
      </c>
    </row>
    <row r="5716" spans="1:9" x14ac:dyDescent="0.3">
      <c r="A5716">
        <v>5718</v>
      </c>
      <c r="B5716">
        <v>26</v>
      </c>
      <c r="C5716" t="s">
        <v>8</v>
      </c>
      <c r="D5716" t="s">
        <v>9</v>
      </c>
      <c r="E5716" t="s">
        <v>57</v>
      </c>
      <c r="F5716">
        <v>2</v>
      </c>
      <c r="G5716" s="1">
        <v>55000</v>
      </c>
      <c r="H5716" t="s">
        <v>20</v>
      </c>
      <c r="I5716" t="s">
        <v>56</v>
      </c>
    </row>
    <row r="5717" spans="1:9" x14ac:dyDescent="0.3">
      <c r="A5717">
        <v>5719</v>
      </c>
      <c r="B5717">
        <v>31</v>
      </c>
      <c r="C5717" t="s">
        <v>13</v>
      </c>
      <c r="D5717" t="s">
        <v>18</v>
      </c>
      <c r="E5717" t="s">
        <v>60</v>
      </c>
      <c r="F5717">
        <v>8</v>
      </c>
      <c r="G5717" s="1">
        <v>140000</v>
      </c>
      <c r="H5717" t="s">
        <v>11</v>
      </c>
      <c r="I5717" t="s">
        <v>12</v>
      </c>
    </row>
    <row r="5718" spans="1:9" x14ac:dyDescent="0.3">
      <c r="A5718">
        <v>5720</v>
      </c>
      <c r="B5718">
        <v>29</v>
      </c>
      <c r="C5718" t="s">
        <v>8</v>
      </c>
      <c r="D5718" t="s">
        <v>9</v>
      </c>
      <c r="E5718" t="s">
        <v>24</v>
      </c>
      <c r="F5718">
        <v>4</v>
      </c>
      <c r="G5718" s="1">
        <v>70000</v>
      </c>
      <c r="H5718" t="s">
        <v>20</v>
      </c>
      <c r="I5718" t="s">
        <v>56</v>
      </c>
    </row>
    <row r="5719" spans="1:9" x14ac:dyDescent="0.3">
      <c r="A5719">
        <v>5721</v>
      </c>
      <c r="B5719">
        <v>33</v>
      </c>
      <c r="C5719" t="s">
        <v>13</v>
      </c>
      <c r="D5719" t="s">
        <v>14</v>
      </c>
      <c r="E5719" t="s">
        <v>42</v>
      </c>
      <c r="F5719">
        <v>9</v>
      </c>
      <c r="G5719" s="1">
        <v>130000</v>
      </c>
      <c r="H5719" t="s">
        <v>16</v>
      </c>
      <c r="I5719" t="s">
        <v>17</v>
      </c>
    </row>
    <row r="5720" spans="1:9" x14ac:dyDescent="0.3">
      <c r="A5720">
        <v>5722</v>
      </c>
      <c r="B5720">
        <v>27</v>
      </c>
      <c r="C5720" t="s">
        <v>8</v>
      </c>
      <c r="D5720" t="s">
        <v>9</v>
      </c>
      <c r="E5720" t="s">
        <v>10</v>
      </c>
      <c r="F5720">
        <v>3</v>
      </c>
      <c r="G5720" s="1">
        <v>80000</v>
      </c>
      <c r="H5720" t="s">
        <v>20</v>
      </c>
      <c r="I5720" t="s">
        <v>12</v>
      </c>
    </row>
    <row r="5721" spans="1:9" x14ac:dyDescent="0.3">
      <c r="A5721">
        <v>5723</v>
      </c>
      <c r="B5721">
        <v>36</v>
      </c>
      <c r="C5721" t="s">
        <v>13</v>
      </c>
      <c r="D5721" t="s">
        <v>18</v>
      </c>
      <c r="E5721" t="s">
        <v>109</v>
      </c>
      <c r="F5721">
        <v>12</v>
      </c>
      <c r="G5721" s="1">
        <v>170000</v>
      </c>
      <c r="H5721" t="s">
        <v>11</v>
      </c>
      <c r="I5721" t="s">
        <v>44</v>
      </c>
    </row>
    <row r="5722" spans="1:9" x14ac:dyDescent="0.3">
      <c r="A5722">
        <v>5724</v>
      </c>
      <c r="B5722">
        <v>25</v>
      </c>
      <c r="C5722" t="s">
        <v>8</v>
      </c>
      <c r="D5722" t="s">
        <v>9</v>
      </c>
      <c r="E5722" t="s">
        <v>25</v>
      </c>
      <c r="F5722">
        <v>1</v>
      </c>
      <c r="G5722" s="1">
        <v>60000</v>
      </c>
      <c r="H5722" t="s">
        <v>32</v>
      </c>
      <c r="I5722" t="s">
        <v>12</v>
      </c>
    </row>
    <row r="5723" spans="1:9" x14ac:dyDescent="0.3">
      <c r="A5723">
        <v>5725</v>
      </c>
      <c r="B5723">
        <v>30</v>
      </c>
      <c r="C5723" t="s">
        <v>13</v>
      </c>
      <c r="D5723" t="s">
        <v>9</v>
      </c>
      <c r="E5723" t="s">
        <v>29</v>
      </c>
      <c r="F5723">
        <v>5</v>
      </c>
      <c r="G5723" s="1">
        <v>90000</v>
      </c>
      <c r="H5723" t="s">
        <v>16</v>
      </c>
      <c r="I5723" t="s">
        <v>23</v>
      </c>
    </row>
    <row r="5724" spans="1:9" x14ac:dyDescent="0.3">
      <c r="A5724">
        <v>5726</v>
      </c>
      <c r="B5724">
        <v>34</v>
      </c>
      <c r="C5724" t="s">
        <v>8</v>
      </c>
      <c r="D5724" t="s">
        <v>18</v>
      </c>
      <c r="E5724" t="s">
        <v>92</v>
      </c>
      <c r="F5724">
        <v>11</v>
      </c>
      <c r="G5724" s="1">
        <v>160000</v>
      </c>
      <c r="H5724" t="s">
        <v>20</v>
      </c>
      <c r="I5724" t="s">
        <v>12</v>
      </c>
    </row>
    <row r="5725" spans="1:9" x14ac:dyDescent="0.3">
      <c r="A5725">
        <v>5727</v>
      </c>
      <c r="B5725">
        <v>28</v>
      </c>
      <c r="C5725" t="s">
        <v>13</v>
      </c>
      <c r="D5725" t="s">
        <v>9</v>
      </c>
      <c r="E5725" t="s">
        <v>24</v>
      </c>
      <c r="F5725">
        <v>3</v>
      </c>
      <c r="G5725" s="1">
        <v>60000</v>
      </c>
      <c r="H5725" t="s">
        <v>11</v>
      </c>
      <c r="I5725" t="s">
        <v>12</v>
      </c>
    </row>
    <row r="5726" spans="1:9" x14ac:dyDescent="0.3">
      <c r="A5726">
        <v>5728</v>
      </c>
      <c r="B5726">
        <v>32</v>
      </c>
      <c r="C5726" t="s">
        <v>8</v>
      </c>
      <c r="D5726" t="s">
        <v>9</v>
      </c>
      <c r="E5726" t="s">
        <v>25</v>
      </c>
      <c r="F5726">
        <v>7</v>
      </c>
      <c r="G5726" s="1">
        <v>120000</v>
      </c>
      <c r="H5726" t="s">
        <v>16</v>
      </c>
      <c r="I5726" t="s">
        <v>39</v>
      </c>
    </row>
    <row r="5727" spans="1:9" x14ac:dyDescent="0.3">
      <c r="A5727">
        <v>5729</v>
      </c>
      <c r="B5727">
        <v>24</v>
      </c>
      <c r="C5727" t="s">
        <v>13</v>
      </c>
      <c r="D5727" t="s">
        <v>210</v>
      </c>
      <c r="E5727" t="s">
        <v>217</v>
      </c>
      <c r="F5727">
        <v>0</v>
      </c>
      <c r="G5727" s="1">
        <v>25000</v>
      </c>
      <c r="H5727" t="s">
        <v>11</v>
      </c>
      <c r="I5727" t="s">
        <v>44</v>
      </c>
    </row>
    <row r="5728" spans="1:9" x14ac:dyDescent="0.3">
      <c r="A5728">
        <v>5730</v>
      </c>
      <c r="B5728">
        <v>37</v>
      </c>
      <c r="C5728" t="s">
        <v>8</v>
      </c>
      <c r="D5728" t="s">
        <v>14</v>
      </c>
      <c r="E5728" t="s">
        <v>218</v>
      </c>
      <c r="F5728">
        <v>14</v>
      </c>
      <c r="G5728" s="1">
        <v>190000</v>
      </c>
      <c r="H5728" t="s">
        <v>11</v>
      </c>
      <c r="I5728" t="s">
        <v>44</v>
      </c>
    </row>
    <row r="5729" spans="1:9" x14ac:dyDescent="0.3">
      <c r="A5729">
        <v>5731</v>
      </c>
      <c r="B5729">
        <v>39</v>
      </c>
      <c r="C5729" t="s">
        <v>13</v>
      </c>
      <c r="D5729" t="s">
        <v>9</v>
      </c>
      <c r="E5729" t="s">
        <v>51</v>
      </c>
      <c r="F5729">
        <v>16</v>
      </c>
      <c r="G5729" s="1">
        <v>200000</v>
      </c>
      <c r="H5729" t="s">
        <v>11</v>
      </c>
      <c r="I5729" t="s">
        <v>23</v>
      </c>
    </row>
    <row r="5730" spans="1:9" x14ac:dyDescent="0.3">
      <c r="A5730">
        <v>5732</v>
      </c>
      <c r="B5730">
        <v>26</v>
      </c>
      <c r="C5730" t="s">
        <v>8</v>
      </c>
      <c r="D5730" t="s">
        <v>9</v>
      </c>
      <c r="E5730" t="s">
        <v>57</v>
      </c>
      <c r="F5730">
        <v>2</v>
      </c>
      <c r="G5730" s="1">
        <v>55000</v>
      </c>
      <c r="H5730" t="s">
        <v>20</v>
      </c>
      <c r="I5730" t="s">
        <v>56</v>
      </c>
    </row>
    <row r="5731" spans="1:9" x14ac:dyDescent="0.3">
      <c r="A5731">
        <v>5733</v>
      </c>
      <c r="B5731">
        <v>31</v>
      </c>
      <c r="C5731" t="s">
        <v>13</v>
      </c>
      <c r="D5731" t="s">
        <v>18</v>
      </c>
      <c r="E5731" t="s">
        <v>60</v>
      </c>
      <c r="F5731">
        <v>8</v>
      </c>
      <c r="G5731" s="1">
        <v>140000</v>
      </c>
      <c r="H5731" t="s">
        <v>11</v>
      </c>
      <c r="I5731" t="s">
        <v>35</v>
      </c>
    </row>
    <row r="5732" spans="1:9" x14ac:dyDescent="0.3">
      <c r="A5732">
        <v>5734</v>
      </c>
      <c r="B5732">
        <v>29</v>
      </c>
      <c r="C5732" t="s">
        <v>8</v>
      </c>
      <c r="D5732" t="s">
        <v>9</v>
      </c>
      <c r="E5732" t="s">
        <v>24</v>
      </c>
      <c r="F5732">
        <v>4</v>
      </c>
      <c r="G5732" s="1">
        <v>70000</v>
      </c>
      <c r="H5732" t="s">
        <v>16</v>
      </c>
      <c r="I5732" t="s">
        <v>23</v>
      </c>
    </row>
    <row r="5733" spans="1:9" x14ac:dyDescent="0.3">
      <c r="A5733">
        <v>5735</v>
      </c>
      <c r="B5733">
        <v>33</v>
      </c>
      <c r="C5733" t="s">
        <v>13</v>
      </c>
      <c r="D5733" t="s">
        <v>14</v>
      </c>
      <c r="E5733" t="s">
        <v>42</v>
      </c>
      <c r="F5733">
        <v>9</v>
      </c>
      <c r="G5733" s="1">
        <v>130000</v>
      </c>
      <c r="H5733" t="s">
        <v>11</v>
      </c>
      <c r="I5733" t="s">
        <v>12</v>
      </c>
    </row>
    <row r="5734" spans="1:9" x14ac:dyDescent="0.3">
      <c r="A5734">
        <v>5736</v>
      </c>
      <c r="B5734">
        <v>27</v>
      </c>
      <c r="C5734" t="s">
        <v>8</v>
      </c>
      <c r="D5734" t="s">
        <v>9</v>
      </c>
      <c r="E5734" t="s">
        <v>10</v>
      </c>
      <c r="F5734">
        <v>3</v>
      </c>
      <c r="G5734" s="1">
        <v>80000</v>
      </c>
      <c r="H5734" t="s">
        <v>20</v>
      </c>
      <c r="I5734" t="s">
        <v>56</v>
      </c>
    </row>
    <row r="5735" spans="1:9" x14ac:dyDescent="0.3">
      <c r="A5735">
        <v>5737</v>
      </c>
      <c r="B5735">
        <v>36</v>
      </c>
      <c r="C5735" t="s">
        <v>13</v>
      </c>
      <c r="D5735" t="s">
        <v>18</v>
      </c>
      <c r="E5735" t="s">
        <v>109</v>
      </c>
      <c r="F5735">
        <v>12</v>
      </c>
      <c r="G5735" s="1">
        <v>170000</v>
      </c>
      <c r="H5735" t="s">
        <v>11</v>
      </c>
      <c r="I5735" t="s">
        <v>35</v>
      </c>
    </row>
    <row r="5736" spans="1:9" x14ac:dyDescent="0.3">
      <c r="A5736">
        <v>5738</v>
      </c>
      <c r="B5736">
        <v>25</v>
      </c>
      <c r="C5736" t="s">
        <v>8</v>
      </c>
      <c r="D5736" t="s">
        <v>9</v>
      </c>
      <c r="E5736" t="s">
        <v>25</v>
      </c>
      <c r="F5736">
        <v>1</v>
      </c>
      <c r="G5736" s="1">
        <v>60000</v>
      </c>
      <c r="H5736" t="s">
        <v>16</v>
      </c>
      <c r="I5736" t="s">
        <v>17</v>
      </c>
    </row>
    <row r="5737" spans="1:9" x14ac:dyDescent="0.3">
      <c r="A5737">
        <v>5739</v>
      </c>
      <c r="B5737">
        <v>30</v>
      </c>
      <c r="C5737" t="s">
        <v>13</v>
      </c>
      <c r="D5737" t="s">
        <v>9</v>
      </c>
      <c r="E5737" t="s">
        <v>29</v>
      </c>
      <c r="F5737">
        <v>5</v>
      </c>
      <c r="G5737" s="1">
        <v>90000</v>
      </c>
      <c r="H5737" t="s">
        <v>32</v>
      </c>
      <c r="I5737" t="s">
        <v>23</v>
      </c>
    </row>
    <row r="5738" spans="1:9" x14ac:dyDescent="0.3">
      <c r="A5738">
        <v>5740</v>
      </c>
      <c r="B5738">
        <v>34</v>
      </c>
      <c r="C5738" t="s">
        <v>8</v>
      </c>
      <c r="D5738" t="s">
        <v>18</v>
      </c>
      <c r="E5738" t="s">
        <v>92</v>
      </c>
      <c r="F5738">
        <v>11</v>
      </c>
      <c r="G5738" s="1">
        <v>160000</v>
      </c>
      <c r="H5738" t="s">
        <v>16</v>
      </c>
      <c r="I5738" t="s">
        <v>17</v>
      </c>
    </row>
    <row r="5739" spans="1:9" x14ac:dyDescent="0.3">
      <c r="A5739">
        <v>5741</v>
      </c>
      <c r="B5739">
        <v>28</v>
      </c>
      <c r="C5739" t="s">
        <v>13</v>
      </c>
      <c r="D5739" t="s">
        <v>9</v>
      </c>
      <c r="E5739" t="s">
        <v>24</v>
      </c>
      <c r="F5739">
        <v>3</v>
      </c>
      <c r="G5739" s="1">
        <v>60000</v>
      </c>
      <c r="H5739" t="s">
        <v>16</v>
      </c>
      <c r="I5739" t="s">
        <v>12</v>
      </c>
    </row>
    <row r="5740" spans="1:9" x14ac:dyDescent="0.3">
      <c r="A5740">
        <v>5742</v>
      </c>
      <c r="B5740">
        <v>32</v>
      </c>
      <c r="C5740" t="s">
        <v>8</v>
      </c>
      <c r="D5740" t="s">
        <v>9</v>
      </c>
      <c r="E5740" t="s">
        <v>25</v>
      </c>
      <c r="F5740">
        <v>7</v>
      </c>
      <c r="G5740" s="1">
        <v>120000</v>
      </c>
      <c r="H5740" t="s">
        <v>32</v>
      </c>
      <c r="I5740" t="s">
        <v>33</v>
      </c>
    </row>
    <row r="5741" spans="1:9" x14ac:dyDescent="0.3">
      <c r="A5741">
        <v>5743</v>
      </c>
      <c r="B5741">
        <v>24</v>
      </c>
      <c r="C5741" t="s">
        <v>13</v>
      </c>
      <c r="D5741" t="s">
        <v>210</v>
      </c>
      <c r="E5741" t="s">
        <v>217</v>
      </c>
      <c r="F5741">
        <v>0</v>
      </c>
      <c r="G5741" s="1">
        <v>25000</v>
      </c>
      <c r="H5741" t="s">
        <v>32</v>
      </c>
      <c r="I5741" t="s">
        <v>23</v>
      </c>
    </row>
    <row r="5742" spans="1:9" x14ac:dyDescent="0.3">
      <c r="A5742">
        <v>5744</v>
      </c>
      <c r="B5742">
        <v>37</v>
      </c>
      <c r="C5742" t="s">
        <v>8</v>
      </c>
      <c r="D5742" t="s">
        <v>14</v>
      </c>
      <c r="E5742" t="s">
        <v>218</v>
      </c>
      <c r="F5742">
        <v>14</v>
      </c>
      <c r="G5742" s="1">
        <v>190000</v>
      </c>
      <c r="H5742" t="s">
        <v>32</v>
      </c>
      <c r="I5742" t="s">
        <v>33</v>
      </c>
    </row>
    <row r="5743" spans="1:9" x14ac:dyDescent="0.3">
      <c r="A5743">
        <v>5745</v>
      </c>
      <c r="B5743">
        <v>39</v>
      </c>
      <c r="C5743" t="s">
        <v>13</v>
      </c>
      <c r="D5743" t="s">
        <v>9</v>
      </c>
      <c r="E5743" t="s">
        <v>51</v>
      </c>
      <c r="F5743">
        <v>16</v>
      </c>
      <c r="G5743" s="1">
        <v>200000</v>
      </c>
      <c r="H5743" t="s">
        <v>20</v>
      </c>
      <c r="I5743" t="s">
        <v>23</v>
      </c>
    </row>
    <row r="5744" spans="1:9" x14ac:dyDescent="0.3">
      <c r="A5744">
        <v>5746</v>
      </c>
      <c r="B5744">
        <v>26</v>
      </c>
      <c r="C5744" t="s">
        <v>8</v>
      </c>
      <c r="D5744" t="s">
        <v>9</v>
      </c>
      <c r="E5744" t="s">
        <v>57</v>
      </c>
      <c r="F5744">
        <v>2</v>
      </c>
      <c r="G5744" s="1">
        <v>55000</v>
      </c>
      <c r="H5744" t="s">
        <v>32</v>
      </c>
      <c r="I5744" t="s">
        <v>33</v>
      </c>
    </row>
    <row r="5745" spans="1:9" x14ac:dyDescent="0.3">
      <c r="A5745">
        <v>5747</v>
      </c>
      <c r="B5745">
        <v>31</v>
      </c>
      <c r="C5745" t="s">
        <v>13</v>
      </c>
      <c r="D5745" t="s">
        <v>18</v>
      </c>
      <c r="E5745" t="s">
        <v>60</v>
      </c>
      <c r="F5745">
        <v>8</v>
      </c>
      <c r="G5745" s="1">
        <v>140000</v>
      </c>
      <c r="H5745" t="s">
        <v>16</v>
      </c>
      <c r="I5745" t="s">
        <v>17</v>
      </c>
    </row>
    <row r="5746" spans="1:9" x14ac:dyDescent="0.3">
      <c r="A5746">
        <v>5748</v>
      </c>
      <c r="B5746">
        <v>29</v>
      </c>
      <c r="C5746" t="s">
        <v>8</v>
      </c>
      <c r="D5746" t="s">
        <v>9</v>
      </c>
      <c r="E5746" t="s">
        <v>24</v>
      </c>
      <c r="F5746">
        <v>4</v>
      </c>
      <c r="G5746" s="1">
        <v>70000</v>
      </c>
      <c r="H5746" t="s">
        <v>27</v>
      </c>
      <c r="I5746" t="s">
        <v>30</v>
      </c>
    </row>
    <row r="5747" spans="1:9" x14ac:dyDescent="0.3">
      <c r="A5747">
        <v>5749</v>
      </c>
      <c r="B5747">
        <v>33</v>
      </c>
      <c r="C5747" t="s">
        <v>13</v>
      </c>
      <c r="D5747" t="s">
        <v>14</v>
      </c>
      <c r="E5747" t="s">
        <v>42</v>
      </c>
      <c r="F5747">
        <v>9</v>
      </c>
      <c r="G5747" s="1">
        <v>130000</v>
      </c>
      <c r="H5747" t="s">
        <v>20</v>
      </c>
      <c r="I5747" t="s">
        <v>56</v>
      </c>
    </row>
    <row r="5748" spans="1:9" x14ac:dyDescent="0.3">
      <c r="A5748">
        <v>5750</v>
      </c>
      <c r="B5748">
        <v>27</v>
      </c>
      <c r="C5748" t="s">
        <v>8</v>
      </c>
      <c r="D5748" t="s">
        <v>9</v>
      </c>
      <c r="E5748" t="s">
        <v>10</v>
      </c>
      <c r="F5748">
        <v>3</v>
      </c>
      <c r="G5748" s="1">
        <v>80000</v>
      </c>
      <c r="H5748" t="s">
        <v>16</v>
      </c>
      <c r="I5748" t="s">
        <v>23</v>
      </c>
    </row>
    <row r="5749" spans="1:9" x14ac:dyDescent="0.3">
      <c r="A5749">
        <v>5751</v>
      </c>
      <c r="B5749">
        <v>29</v>
      </c>
      <c r="C5749" t="s">
        <v>8</v>
      </c>
      <c r="D5749" t="s">
        <v>9</v>
      </c>
      <c r="E5749" t="s">
        <v>10</v>
      </c>
      <c r="F5749">
        <v>3</v>
      </c>
      <c r="G5749" s="1">
        <v>75000</v>
      </c>
      <c r="H5749" t="s">
        <v>16</v>
      </c>
      <c r="I5749" t="s">
        <v>39</v>
      </c>
    </row>
    <row r="5750" spans="1:9" x14ac:dyDescent="0.3">
      <c r="A5750">
        <v>5752</v>
      </c>
      <c r="B5750">
        <v>32</v>
      </c>
      <c r="C5750" t="s">
        <v>13</v>
      </c>
      <c r="D5750" t="s">
        <v>14</v>
      </c>
      <c r="E5750" t="s">
        <v>42</v>
      </c>
      <c r="F5750">
        <v>8</v>
      </c>
      <c r="G5750" s="1">
        <v>120000</v>
      </c>
      <c r="H5750" t="s">
        <v>11</v>
      </c>
      <c r="I5750" t="s">
        <v>35</v>
      </c>
    </row>
    <row r="5751" spans="1:9" x14ac:dyDescent="0.3">
      <c r="A5751">
        <v>5753</v>
      </c>
      <c r="B5751">
        <v>27</v>
      </c>
      <c r="C5751" t="s">
        <v>8</v>
      </c>
      <c r="D5751" t="s">
        <v>9</v>
      </c>
      <c r="E5751" t="s">
        <v>25</v>
      </c>
      <c r="F5751">
        <v>2</v>
      </c>
      <c r="G5751" s="1">
        <v>65000</v>
      </c>
      <c r="H5751" t="s">
        <v>16</v>
      </c>
      <c r="I5751" t="s">
        <v>39</v>
      </c>
    </row>
    <row r="5752" spans="1:9" x14ac:dyDescent="0.3">
      <c r="A5752">
        <v>5754</v>
      </c>
      <c r="B5752">
        <v>30</v>
      </c>
      <c r="C5752" t="s">
        <v>13</v>
      </c>
      <c r="D5752" t="s">
        <v>18</v>
      </c>
      <c r="E5752" t="s">
        <v>60</v>
      </c>
      <c r="F5752">
        <v>6</v>
      </c>
      <c r="G5752" s="1">
        <v>100000</v>
      </c>
      <c r="H5752" t="s">
        <v>16</v>
      </c>
      <c r="I5752" t="s">
        <v>23</v>
      </c>
    </row>
    <row r="5753" spans="1:9" x14ac:dyDescent="0.3">
      <c r="A5753">
        <v>5755</v>
      </c>
      <c r="B5753">
        <v>36</v>
      </c>
      <c r="C5753" t="s">
        <v>8</v>
      </c>
      <c r="D5753" t="s">
        <v>9</v>
      </c>
      <c r="E5753" t="s">
        <v>37</v>
      </c>
      <c r="F5753">
        <v>11</v>
      </c>
      <c r="G5753" s="1">
        <v>150000</v>
      </c>
      <c r="H5753" t="s">
        <v>27</v>
      </c>
      <c r="I5753" t="s">
        <v>30</v>
      </c>
    </row>
    <row r="5754" spans="1:9" x14ac:dyDescent="0.3">
      <c r="A5754">
        <v>5756</v>
      </c>
      <c r="B5754">
        <v>28</v>
      </c>
      <c r="C5754" t="s">
        <v>13</v>
      </c>
      <c r="D5754" t="s">
        <v>9</v>
      </c>
      <c r="E5754" t="s">
        <v>29</v>
      </c>
      <c r="F5754">
        <v>3</v>
      </c>
      <c r="G5754" s="1">
        <v>60000</v>
      </c>
      <c r="H5754" t="s">
        <v>32</v>
      </c>
      <c r="I5754" t="s">
        <v>23</v>
      </c>
    </row>
    <row r="5755" spans="1:9" x14ac:dyDescent="0.3">
      <c r="A5755">
        <v>5757</v>
      </c>
      <c r="B5755">
        <v>33</v>
      </c>
      <c r="C5755" t="s">
        <v>8</v>
      </c>
      <c r="D5755" t="s">
        <v>14</v>
      </c>
      <c r="E5755" t="s">
        <v>10</v>
      </c>
      <c r="F5755">
        <v>9</v>
      </c>
      <c r="G5755" s="1">
        <v>120000</v>
      </c>
      <c r="H5755" t="s">
        <v>11</v>
      </c>
      <c r="I5755" t="s">
        <v>44</v>
      </c>
    </row>
    <row r="5756" spans="1:9" x14ac:dyDescent="0.3">
      <c r="A5756">
        <v>5758</v>
      </c>
      <c r="B5756">
        <v>26</v>
      </c>
      <c r="C5756" t="s">
        <v>13</v>
      </c>
      <c r="D5756" t="s">
        <v>9</v>
      </c>
      <c r="E5756" t="s">
        <v>80</v>
      </c>
      <c r="F5756">
        <v>1</v>
      </c>
      <c r="G5756" s="1">
        <v>45000</v>
      </c>
      <c r="H5756" t="s">
        <v>27</v>
      </c>
      <c r="I5756" t="s">
        <v>30</v>
      </c>
    </row>
    <row r="5757" spans="1:9" x14ac:dyDescent="0.3">
      <c r="A5757">
        <v>5759</v>
      </c>
      <c r="B5757">
        <v>29</v>
      </c>
      <c r="C5757" t="s">
        <v>8</v>
      </c>
      <c r="D5757" t="s">
        <v>9</v>
      </c>
      <c r="E5757" t="s">
        <v>25</v>
      </c>
      <c r="F5757">
        <v>5</v>
      </c>
      <c r="G5757" s="1">
        <v>80000</v>
      </c>
      <c r="H5757" t="s">
        <v>11</v>
      </c>
      <c r="I5757" t="s">
        <v>35</v>
      </c>
    </row>
    <row r="5758" spans="1:9" x14ac:dyDescent="0.3">
      <c r="A5758">
        <v>5760</v>
      </c>
      <c r="B5758">
        <v>35</v>
      </c>
      <c r="C5758" t="s">
        <v>13</v>
      </c>
      <c r="D5758" t="s">
        <v>18</v>
      </c>
      <c r="E5758" t="s">
        <v>109</v>
      </c>
      <c r="F5758">
        <v>11</v>
      </c>
      <c r="G5758" s="1">
        <v>150000</v>
      </c>
      <c r="H5758" t="s">
        <v>11</v>
      </c>
      <c r="I5758" t="s">
        <v>35</v>
      </c>
    </row>
    <row r="5759" spans="1:9" x14ac:dyDescent="0.3">
      <c r="A5759">
        <v>5761</v>
      </c>
      <c r="B5759">
        <v>27</v>
      </c>
      <c r="C5759" t="s">
        <v>8</v>
      </c>
      <c r="D5759" t="s">
        <v>9</v>
      </c>
      <c r="E5759" t="s">
        <v>10</v>
      </c>
      <c r="F5759">
        <v>2</v>
      </c>
      <c r="G5759" s="1">
        <v>65000</v>
      </c>
      <c r="H5759" t="s">
        <v>16</v>
      </c>
      <c r="I5759" t="s">
        <v>17</v>
      </c>
    </row>
    <row r="5760" spans="1:9" x14ac:dyDescent="0.3">
      <c r="A5760">
        <v>5762</v>
      </c>
      <c r="B5760">
        <v>31</v>
      </c>
      <c r="C5760" t="s">
        <v>13</v>
      </c>
      <c r="D5760" t="s">
        <v>9</v>
      </c>
      <c r="E5760" t="s">
        <v>42</v>
      </c>
      <c r="F5760">
        <v>7</v>
      </c>
      <c r="G5760" s="1">
        <v>100000</v>
      </c>
      <c r="H5760" t="s">
        <v>27</v>
      </c>
      <c r="I5760" t="s">
        <v>28</v>
      </c>
    </row>
    <row r="5761" spans="1:9" x14ac:dyDescent="0.3">
      <c r="A5761">
        <v>5763</v>
      </c>
      <c r="B5761">
        <v>28</v>
      </c>
      <c r="C5761" t="s">
        <v>8</v>
      </c>
      <c r="D5761" t="s">
        <v>14</v>
      </c>
      <c r="E5761" t="s">
        <v>37</v>
      </c>
      <c r="F5761">
        <v>4</v>
      </c>
      <c r="G5761" s="1">
        <v>90000</v>
      </c>
      <c r="H5761" t="s">
        <v>16</v>
      </c>
      <c r="I5761" t="s">
        <v>17</v>
      </c>
    </row>
    <row r="5762" spans="1:9" x14ac:dyDescent="0.3">
      <c r="A5762">
        <v>5764</v>
      </c>
      <c r="B5762">
        <v>24</v>
      </c>
      <c r="C5762" t="s">
        <v>13</v>
      </c>
      <c r="D5762" t="s">
        <v>9</v>
      </c>
      <c r="E5762" t="s">
        <v>24</v>
      </c>
      <c r="F5762">
        <v>0</v>
      </c>
      <c r="G5762" s="1">
        <v>40000</v>
      </c>
      <c r="H5762" t="s">
        <v>32</v>
      </c>
      <c r="I5762" t="s">
        <v>33</v>
      </c>
    </row>
    <row r="5763" spans="1:9" x14ac:dyDescent="0.3">
      <c r="A5763">
        <v>5765</v>
      </c>
      <c r="B5763">
        <v>30</v>
      </c>
      <c r="C5763" t="s">
        <v>8</v>
      </c>
      <c r="D5763" t="s">
        <v>9</v>
      </c>
      <c r="E5763" t="s">
        <v>38</v>
      </c>
      <c r="F5763">
        <v>6</v>
      </c>
      <c r="G5763" s="1">
        <v>110000</v>
      </c>
      <c r="H5763" t="s">
        <v>16</v>
      </c>
      <c r="I5763" t="s">
        <v>39</v>
      </c>
    </row>
    <row r="5764" spans="1:9" x14ac:dyDescent="0.3">
      <c r="A5764">
        <v>5766</v>
      </c>
      <c r="B5764">
        <v>34</v>
      </c>
      <c r="C5764" t="s">
        <v>13</v>
      </c>
      <c r="D5764" t="s">
        <v>18</v>
      </c>
      <c r="E5764" t="s">
        <v>92</v>
      </c>
      <c r="F5764">
        <v>12</v>
      </c>
      <c r="G5764" s="1">
        <v>170000</v>
      </c>
      <c r="H5764" t="s">
        <v>16</v>
      </c>
      <c r="I5764" t="s">
        <v>23</v>
      </c>
    </row>
    <row r="5765" spans="1:9" x14ac:dyDescent="0.3">
      <c r="A5765">
        <v>5767</v>
      </c>
      <c r="B5765">
        <v>27</v>
      </c>
      <c r="C5765" t="s">
        <v>8</v>
      </c>
      <c r="D5765" t="s">
        <v>9</v>
      </c>
      <c r="E5765" t="s">
        <v>10</v>
      </c>
      <c r="F5765">
        <v>3</v>
      </c>
      <c r="G5765" s="1">
        <v>75000</v>
      </c>
      <c r="H5765" t="s">
        <v>32</v>
      </c>
      <c r="I5765" t="s">
        <v>23</v>
      </c>
    </row>
    <row r="5766" spans="1:9" x14ac:dyDescent="0.3">
      <c r="A5766">
        <v>5768</v>
      </c>
      <c r="B5766">
        <v>33</v>
      </c>
      <c r="C5766" t="s">
        <v>13</v>
      </c>
      <c r="D5766" t="s">
        <v>14</v>
      </c>
      <c r="E5766" t="s">
        <v>42</v>
      </c>
      <c r="F5766">
        <v>8</v>
      </c>
      <c r="G5766" s="1">
        <v>120000</v>
      </c>
      <c r="H5766" t="s">
        <v>11</v>
      </c>
      <c r="I5766" t="s">
        <v>35</v>
      </c>
    </row>
    <row r="5767" spans="1:9" x14ac:dyDescent="0.3">
      <c r="A5767">
        <v>5769</v>
      </c>
      <c r="B5767">
        <v>29</v>
      </c>
      <c r="C5767" t="s">
        <v>8</v>
      </c>
      <c r="D5767" t="s">
        <v>9</v>
      </c>
      <c r="E5767" t="s">
        <v>24</v>
      </c>
      <c r="F5767">
        <v>4</v>
      </c>
      <c r="G5767" s="1">
        <v>70000</v>
      </c>
      <c r="H5767" t="s">
        <v>11</v>
      </c>
      <c r="I5767" t="s">
        <v>12</v>
      </c>
    </row>
    <row r="5768" spans="1:9" x14ac:dyDescent="0.3">
      <c r="A5768">
        <v>5770</v>
      </c>
      <c r="B5768">
        <v>25</v>
      </c>
      <c r="C5768" t="s">
        <v>13</v>
      </c>
      <c r="D5768" t="s">
        <v>210</v>
      </c>
      <c r="E5768" t="s">
        <v>88</v>
      </c>
      <c r="F5768">
        <v>1</v>
      </c>
      <c r="G5768" s="1">
        <v>30000</v>
      </c>
      <c r="H5768" t="s">
        <v>16</v>
      </c>
      <c r="I5768" t="s">
        <v>23</v>
      </c>
    </row>
    <row r="5769" spans="1:9" x14ac:dyDescent="0.3">
      <c r="A5769">
        <v>5771</v>
      </c>
      <c r="B5769">
        <v>36</v>
      </c>
      <c r="C5769" t="s">
        <v>8</v>
      </c>
      <c r="D5769" t="s">
        <v>18</v>
      </c>
      <c r="E5769" t="s">
        <v>109</v>
      </c>
      <c r="F5769">
        <v>13</v>
      </c>
      <c r="G5769" s="1">
        <v>180000</v>
      </c>
      <c r="H5769" t="s">
        <v>20</v>
      </c>
      <c r="I5769" t="s">
        <v>56</v>
      </c>
    </row>
    <row r="5770" spans="1:9" x14ac:dyDescent="0.3">
      <c r="A5770">
        <v>5772</v>
      </c>
      <c r="B5770">
        <v>39</v>
      </c>
      <c r="C5770" t="s">
        <v>13</v>
      </c>
      <c r="D5770" t="s">
        <v>9</v>
      </c>
      <c r="E5770" t="s">
        <v>51</v>
      </c>
      <c r="F5770">
        <v>15</v>
      </c>
      <c r="G5770" s="1">
        <v>200000</v>
      </c>
      <c r="H5770" t="s">
        <v>27</v>
      </c>
      <c r="I5770" t="s">
        <v>30</v>
      </c>
    </row>
    <row r="5771" spans="1:9" x14ac:dyDescent="0.3">
      <c r="A5771">
        <v>5773</v>
      </c>
      <c r="B5771">
        <v>26</v>
      </c>
      <c r="C5771" t="s">
        <v>8</v>
      </c>
      <c r="D5771" t="s">
        <v>9</v>
      </c>
      <c r="E5771" t="s">
        <v>57</v>
      </c>
      <c r="F5771">
        <v>1</v>
      </c>
      <c r="G5771" s="1">
        <v>50000</v>
      </c>
      <c r="H5771" t="s">
        <v>16</v>
      </c>
      <c r="I5771" t="s">
        <v>12</v>
      </c>
    </row>
    <row r="5772" spans="1:9" x14ac:dyDescent="0.3">
      <c r="A5772">
        <v>5774</v>
      </c>
      <c r="B5772">
        <v>31</v>
      </c>
      <c r="C5772" t="s">
        <v>13</v>
      </c>
      <c r="D5772" t="s">
        <v>18</v>
      </c>
      <c r="E5772" t="s">
        <v>60</v>
      </c>
      <c r="F5772">
        <v>8</v>
      </c>
      <c r="G5772" s="1">
        <v>140000</v>
      </c>
      <c r="H5772" t="s">
        <v>16</v>
      </c>
      <c r="I5772" t="s">
        <v>12</v>
      </c>
    </row>
    <row r="5773" spans="1:9" x14ac:dyDescent="0.3">
      <c r="A5773">
        <v>5775</v>
      </c>
      <c r="B5773">
        <v>28</v>
      </c>
      <c r="C5773" t="s">
        <v>8</v>
      </c>
      <c r="D5773" t="s">
        <v>9</v>
      </c>
      <c r="E5773" t="s">
        <v>24</v>
      </c>
      <c r="F5773">
        <v>3</v>
      </c>
      <c r="G5773" s="1">
        <v>65000</v>
      </c>
      <c r="H5773" t="s">
        <v>11</v>
      </c>
      <c r="I5773" t="s">
        <v>35</v>
      </c>
    </row>
    <row r="5774" spans="1:9" x14ac:dyDescent="0.3">
      <c r="A5774">
        <v>5776</v>
      </c>
      <c r="B5774">
        <v>32</v>
      </c>
      <c r="C5774" t="s">
        <v>13</v>
      </c>
      <c r="D5774" t="s">
        <v>9</v>
      </c>
      <c r="E5774" t="s">
        <v>25</v>
      </c>
      <c r="F5774">
        <v>7</v>
      </c>
      <c r="G5774" s="1">
        <v>110000</v>
      </c>
      <c r="H5774" t="s">
        <v>11</v>
      </c>
      <c r="I5774" t="s">
        <v>44</v>
      </c>
    </row>
    <row r="5775" spans="1:9" x14ac:dyDescent="0.3">
      <c r="A5775">
        <v>5777</v>
      </c>
      <c r="B5775">
        <v>24</v>
      </c>
      <c r="C5775" t="s">
        <v>8</v>
      </c>
      <c r="D5775" t="s">
        <v>210</v>
      </c>
      <c r="E5775" t="s">
        <v>220</v>
      </c>
      <c r="F5775">
        <v>0</v>
      </c>
      <c r="G5775" s="1">
        <v>28000</v>
      </c>
      <c r="H5775" t="s">
        <v>32</v>
      </c>
      <c r="I5775" t="s">
        <v>12</v>
      </c>
    </row>
    <row r="5776" spans="1:9" x14ac:dyDescent="0.3">
      <c r="A5776">
        <v>5778</v>
      </c>
      <c r="B5776">
        <v>37</v>
      </c>
      <c r="C5776" t="s">
        <v>8</v>
      </c>
      <c r="D5776" t="s">
        <v>14</v>
      </c>
      <c r="E5776" t="s">
        <v>218</v>
      </c>
      <c r="F5776">
        <v>14</v>
      </c>
      <c r="G5776" s="1">
        <v>190000</v>
      </c>
      <c r="H5776" t="s">
        <v>16</v>
      </c>
      <c r="I5776" t="s">
        <v>12</v>
      </c>
    </row>
    <row r="5777" spans="1:9" x14ac:dyDescent="0.3">
      <c r="A5777">
        <v>5779</v>
      </c>
      <c r="B5777">
        <v>39</v>
      </c>
      <c r="C5777" t="s">
        <v>13</v>
      </c>
      <c r="D5777" t="s">
        <v>9</v>
      </c>
      <c r="E5777" t="s">
        <v>51</v>
      </c>
      <c r="F5777">
        <v>16</v>
      </c>
      <c r="G5777" s="1">
        <v>210000</v>
      </c>
      <c r="H5777" t="s">
        <v>11</v>
      </c>
      <c r="I5777" t="s">
        <v>44</v>
      </c>
    </row>
    <row r="5778" spans="1:9" x14ac:dyDescent="0.3">
      <c r="A5778">
        <v>5780</v>
      </c>
      <c r="B5778">
        <v>26</v>
      </c>
      <c r="C5778" t="s">
        <v>8</v>
      </c>
      <c r="D5778" t="s">
        <v>9</v>
      </c>
      <c r="E5778" t="s">
        <v>57</v>
      </c>
      <c r="F5778">
        <v>2</v>
      </c>
      <c r="G5778" s="1">
        <v>55000</v>
      </c>
      <c r="H5778" t="s">
        <v>20</v>
      </c>
      <c r="I5778" t="s">
        <v>12</v>
      </c>
    </row>
    <row r="5779" spans="1:9" x14ac:dyDescent="0.3">
      <c r="A5779">
        <v>5781</v>
      </c>
      <c r="B5779">
        <v>31</v>
      </c>
      <c r="C5779" t="s">
        <v>13</v>
      </c>
      <c r="D5779" t="s">
        <v>18</v>
      </c>
      <c r="E5779" t="s">
        <v>60</v>
      </c>
      <c r="F5779">
        <v>8</v>
      </c>
      <c r="G5779" s="1">
        <v>140000</v>
      </c>
      <c r="H5779" t="s">
        <v>32</v>
      </c>
      <c r="I5779" t="s">
        <v>23</v>
      </c>
    </row>
    <row r="5780" spans="1:9" x14ac:dyDescent="0.3">
      <c r="A5780">
        <v>5782</v>
      </c>
      <c r="B5780">
        <v>29</v>
      </c>
      <c r="C5780" t="s">
        <v>8</v>
      </c>
      <c r="D5780" t="s">
        <v>9</v>
      </c>
      <c r="E5780" t="s">
        <v>24</v>
      </c>
      <c r="F5780">
        <v>4</v>
      </c>
      <c r="G5780" s="1">
        <v>70000</v>
      </c>
      <c r="H5780" t="s">
        <v>11</v>
      </c>
      <c r="I5780" t="s">
        <v>23</v>
      </c>
    </row>
    <row r="5781" spans="1:9" x14ac:dyDescent="0.3">
      <c r="A5781">
        <v>5783</v>
      </c>
      <c r="B5781">
        <v>33</v>
      </c>
      <c r="C5781" t="s">
        <v>13</v>
      </c>
      <c r="D5781" t="s">
        <v>14</v>
      </c>
      <c r="E5781" t="s">
        <v>42</v>
      </c>
      <c r="F5781">
        <v>9</v>
      </c>
      <c r="G5781" s="1">
        <v>130000</v>
      </c>
      <c r="H5781" t="s">
        <v>32</v>
      </c>
      <c r="I5781" t="s">
        <v>23</v>
      </c>
    </row>
    <row r="5782" spans="1:9" x14ac:dyDescent="0.3">
      <c r="A5782">
        <v>5784</v>
      </c>
      <c r="B5782">
        <v>27</v>
      </c>
      <c r="C5782" t="s">
        <v>8</v>
      </c>
      <c r="D5782" t="s">
        <v>9</v>
      </c>
      <c r="E5782" t="s">
        <v>10</v>
      </c>
      <c r="F5782">
        <v>3</v>
      </c>
      <c r="G5782" s="1">
        <v>80000</v>
      </c>
      <c r="H5782" t="s">
        <v>16</v>
      </c>
      <c r="I5782" t="s">
        <v>39</v>
      </c>
    </row>
    <row r="5783" spans="1:9" x14ac:dyDescent="0.3">
      <c r="A5783">
        <v>5785</v>
      </c>
      <c r="B5783">
        <v>36</v>
      </c>
      <c r="C5783" t="s">
        <v>13</v>
      </c>
      <c r="D5783" t="s">
        <v>18</v>
      </c>
      <c r="E5783" t="s">
        <v>109</v>
      </c>
      <c r="F5783">
        <v>12</v>
      </c>
      <c r="G5783" s="1">
        <v>170000</v>
      </c>
      <c r="H5783" t="s">
        <v>16</v>
      </c>
      <c r="I5783" t="s">
        <v>23</v>
      </c>
    </row>
    <row r="5784" spans="1:9" x14ac:dyDescent="0.3">
      <c r="A5784">
        <v>5786</v>
      </c>
      <c r="B5784">
        <v>25</v>
      </c>
      <c r="C5784" t="s">
        <v>8</v>
      </c>
      <c r="D5784" t="s">
        <v>9</v>
      </c>
      <c r="E5784" t="s">
        <v>25</v>
      </c>
      <c r="F5784">
        <v>1</v>
      </c>
      <c r="G5784" s="1">
        <v>60000</v>
      </c>
      <c r="H5784" t="s">
        <v>11</v>
      </c>
      <c r="I5784" t="s">
        <v>35</v>
      </c>
    </row>
    <row r="5785" spans="1:9" x14ac:dyDescent="0.3">
      <c r="A5785">
        <v>5787</v>
      </c>
      <c r="B5785">
        <v>30</v>
      </c>
      <c r="C5785" t="s">
        <v>13</v>
      </c>
      <c r="D5785" t="s">
        <v>9</v>
      </c>
      <c r="E5785" t="s">
        <v>29</v>
      </c>
      <c r="F5785">
        <v>5</v>
      </c>
      <c r="G5785" s="1">
        <v>90000</v>
      </c>
      <c r="H5785" t="s">
        <v>16</v>
      </c>
      <c r="I5785" t="s">
        <v>23</v>
      </c>
    </row>
    <row r="5786" spans="1:9" x14ac:dyDescent="0.3">
      <c r="A5786">
        <v>5788</v>
      </c>
      <c r="B5786">
        <v>34</v>
      </c>
      <c r="C5786" t="s">
        <v>8</v>
      </c>
      <c r="D5786" t="s">
        <v>18</v>
      </c>
      <c r="E5786" t="s">
        <v>92</v>
      </c>
      <c r="F5786">
        <v>11</v>
      </c>
      <c r="G5786" s="1">
        <v>160000</v>
      </c>
      <c r="H5786" t="s">
        <v>32</v>
      </c>
      <c r="I5786" t="s">
        <v>23</v>
      </c>
    </row>
    <row r="5787" spans="1:9" x14ac:dyDescent="0.3">
      <c r="A5787">
        <v>5789</v>
      </c>
      <c r="B5787">
        <v>28</v>
      </c>
      <c r="C5787" t="s">
        <v>13</v>
      </c>
      <c r="D5787" t="s">
        <v>9</v>
      </c>
      <c r="E5787" t="s">
        <v>24</v>
      </c>
      <c r="F5787">
        <v>3</v>
      </c>
      <c r="G5787" s="1">
        <v>60000</v>
      </c>
      <c r="H5787" t="s">
        <v>32</v>
      </c>
      <c r="I5787" t="s">
        <v>23</v>
      </c>
    </row>
    <row r="5788" spans="1:9" x14ac:dyDescent="0.3">
      <c r="A5788">
        <v>5790</v>
      </c>
      <c r="B5788">
        <v>32</v>
      </c>
      <c r="C5788" t="s">
        <v>8</v>
      </c>
      <c r="D5788" t="s">
        <v>9</v>
      </c>
      <c r="E5788" t="s">
        <v>25</v>
      </c>
      <c r="F5788">
        <v>7</v>
      </c>
      <c r="G5788" s="1">
        <v>120000</v>
      </c>
      <c r="H5788" t="s">
        <v>27</v>
      </c>
      <c r="I5788" t="s">
        <v>30</v>
      </c>
    </row>
    <row r="5789" spans="1:9" x14ac:dyDescent="0.3">
      <c r="A5789">
        <v>5791</v>
      </c>
      <c r="B5789">
        <v>24</v>
      </c>
      <c r="C5789" t="s">
        <v>13</v>
      </c>
      <c r="D5789" t="s">
        <v>210</v>
      </c>
      <c r="E5789" t="s">
        <v>217</v>
      </c>
      <c r="F5789">
        <v>0</v>
      </c>
      <c r="G5789" s="1">
        <v>25000</v>
      </c>
      <c r="H5789" t="s">
        <v>32</v>
      </c>
      <c r="I5789" t="s">
        <v>33</v>
      </c>
    </row>
    <row r="5790" spans="1:9" x14ac:dyDescent="0.3">
      <c r="A5790">
        <v>5792</v>
      </c>
      <c r="B5790">
        <v>37</v>
      </c>
      <c r="C5790" t="s">
        <v>8</v>
      </c>
      <c r="D5790" t="s">
        <v>14</v>
      </c>
      <c r="E5790" t="s">
        <v>218</v>
      </c>
      <c r="F5790">
        <v>14</v>
      </c>
      <c r="G5790" s="1">
        <v>190000</v>
      </c>
      <c r="H5790" t="s">
        <v>32</v>
      </c>
      <c r="I5790" t="s">
        <v>33</v>
      </c>
    </row>
    <row r="5791" spans="1:9" x14ac:dyDescent="0.3">
      <c r="A5791">
        <v>5793</v>
      </c>
      <c r="B5791">
        <v>39</v>
      </c>
      <c r="C5791" t="s">
        <v>13</v>
      </c>
      <c r="D5791" t="s">
        <v>9</v>
      </c>
      <c r="E5791" t="s">
        <v>51</v>
      </c>
      <c r="F5791">
        <v>16</v>
      </c>
      <c r="G5791" s="1">
        <v>200000</v>
      </c>
      <c r="H5791" t="s">
        <v>32</v>
      </c>
      <c r="I5791" t="s">
        <v>33</v>
      </c>
    </row>
    <row r="5792" spans="1:9" x14ac:dyDescent="0.3">
      <c r="A5792">
        <v>5794</v>
      </c>
      <c r="B5792">
        <v>26</v>
      </c>
      <c r="C5792" t="s">
        <v>8</v>
      </c>
      <c r="D5792" t="s">
        <v>9</v>
      </c>
      <c r="E5792" t="s">
        <v>57</v>
      </c>
      <c r="F5792">
        <v>2</v>
      </c>
      <c r="G5792" s="1">
        <v>55000</v>
      </c>
      <c r="H5792" t="s">
        <v>11</v>
      </c>
      <c r="I5792" t="s">
        <v>23</v>
      </c>
    </row>
    <row r="5793" spans="1:9" x14ac:dyDescent="0.3">
      <c r="A5793">
        <v>5795</v>
      </c>
      <c r="B5793">
        <v>31</v>
      </c>
      <c r="C5793" t="s">
        <v>13</v>
      </c>
      <c r="D5793" t="s">
        <v>18</v>
      </c>
      <c r="E5793" t="s">
        <v>60</v>
      </c>
      <c r="F5793">
        <v>8</v>
      </c>
      <c r="G5793" s="1">
        <v>140000</v>
      </c>
      <c r="H5793" t="s">
        <v>11</v>
      </c>
      <c r="I5793" t="s">
        <v>12</v>
      </c>
    </row>
    <row r="5794" spans="1:9" x14ac:dyDescent="0.3">
      <c r="A5794">
        <v>5796</v>
      </c>
      <c r="B5794">
        <v>29</v>
      </c>
      <c r="C5794" t="s">
        <v>8</v>
      </c>
      <c r="D5794" t="s">
        <v>9</v>
      </c>
      <c r="E5794" t="s">
        <v>24</v>
      </c>
      <c r="F5794">
        <v>4</v>
      </c>
      <c r="G5794" s="1">
        <v>70000</v>
      </c>
      <c r="H5794" t="s">
        <v>20</v>
      </c>
      <c r="I5794" t="s">
        <v>23</v>
      </c>
    </row>
    <row r="5795" spans="1:9" x14ac:dyDescent="0.3">
      <c r="A5795">
        <v>5797</v>
      </c>
      <c r="B5795">
        <v>33</v>
      </c>
      <c r="C5795" t="s">
        <v>13</v>
      </c>
      <c r="D5795" t="s">
        <v>14</v>
      </c>
      <c r="E5795" t="s">
        <v>42</v>
      </c>
      <c r="F5795">
        <v>9</v>
      </c>
      <c r="G5795" s="1">
        <v>130000</v>
      </c>
      <c r="H5795" t="s">
        <v>27</v>
      </c>
      <c r="I5795" t="s">
        <v>28</v>
      </c>
    </row>
    <row r="5796" spans="1:9" x14ac:dyDescent="0.3">
      <c r="A5796">
        <v>5798</v>
      </c>
      <c r="B5796">
        <v>27</v>
      </c>
      <c r="C5796" t="s">
        <v>8</v>
      </c>
      <c r="D5796" t="s">
        <v>9</v>
      </c>
      <c r="E5796" t="s">
        <v>10</v>
      </c>
      <c r="F5796">
        <v>3</v>
      </c>
      <c r="G5796" s="1">
        <v>80000</v>
      </c>
      <c r="H5796" t="s">
        <v>11</v>
      </c>
      <c r="I5796" t="s">
        <v>23</v>
      </c>
    </row>
    <row r="5797" spans="1:9" x14ac:dyDescent="0.3">
      <c r="A5797">
        <v>5799</v>
      </c>
      <c r="B5797">
        <v>36</v>
      </c>
      <c r="C5797" t="s">
        <v>13</v>
      </c>
      <c r="D5797" t="s">
        <v>18</v>
      </c>
      <c r="E5797" t="s">
        <v>109</v>
      </c>
      <c r="F5797">
        <v>12</v>
      </c>
      <c r="G5797" s="1">
        <v>170000</v>
      </c>
      <c r="H5797" t="s">
        <v>27</v>
      </c>
      <c r="I5797" t="s">
        <v>30</v>
      </c>
    </row>
    <row r="5798" spans="1:9" x14ac:dyDescent="0.3">
      <c r="A5798">
        <v>5800</v>
      </c>
      <c r="B5798">
        <v>25</v>
      </c>
      <c r="C5798" t="s">
        <v>8</v>
      </c>
      <c r="D5798" t="s">
        <v>9</v>
      </c>
      <c r="E5798" t="s">
        <v>25</v>
      </c>
      <c r="F5798">
        <v>1</v>
      </c>
      <c r="G5798" s="1">
        <v>60000</v>
      </c>
      <c r="H5798" t="s">
        <v>11</v>
      </c>
      <c r="I5798" t="s">
        <v>12</v>
      </c>
    </row>
    <row r="5799" spans="1:9" x14ac:dyDescent="0.3">
      <c r="A5799">
        <v>5801</v>
      </c>
      <c r="B5799">
        <v>30</v>
      </c>
      <c r="C5799" t="s">
        <v>13</v>
      </c>
      <c r="D5799" t="s">
        <v>9</v>
      </c>
      <c r="E5799" t="s">
        <v>29</v>
      </c>
      <c r="F5799">
        <v>5</v>
      </c>
      <c r="G5799" s="1">
        <v>90000</v>
      </c>
      <c r="H5799" t="s">
        <v>20</v>
      </c>
      <c r="I5799" t="s">
        <v>23</v>
      </c>
    </row>
    <row r="5800" spans="1:9" x14ac:dyDescent="0.3">
      <c r="A5800">
        <v>5802</v>
      </c>
      <c r="B5800">
        <v>34</v>
      </c>
      <c r="C5800" t="s">
        <v>8</v>
      </c>
      <c r="D5800" t="s">
        <v>18</v>
      </c>
      <c r="E5800" t="s">
        <v>92</v>
      </c>
      <c r="F5800">
        <v>11</v>
      </c>
      <c r="G5800" s="1">
        <v>160000</v>
      </c>
      <c r="H5800" t="s">
        <v>32</v>
      </c>
      <c r="I5800" t="s">
        <v>33</v>
      </c>
    </row>
    <row r="5801" spans="1:9" x14ac:dyDescent="0.3">
      <c r="A5801">
        <v>5803</v>
      </c>
      <c r="B5801">
        <v>28</v>
      </c>
      <c r="C5801" t="s">
        <v>13</v>
      </c>
      <c r="D5801" t="s">
        <v>9</v>
      </c>
      <c r="E5801" t="s">
        <v>24</v>
      </c>
      <c r="F5801">
        <v>3</v>
      </c>
      <c r="G5801" s="1">
        <v>60000</v>
      </c>
      <c r="H5801" t="s">
        <v>11</v>
      </c>
      <c r="I5801" t="s">
        <v>12</v>
      </c>
    </row>
    <row r="5802" spans="1:9" x14ac:dyDescent="0.3">
      <c r="A5802">
        <v>5804</v>
      </c>
      <c r="B5802">
        <v>32</v>
      </c>
      <c r="C5802" t="s">
        <v>8</v>
      </c>
      <c r="D5802" t="s">
        <v>9</v>
      </c>
      <c r="E5802" t="s">
        <v>25</v>
      </c>
      <c r="F5802">
        <v>7</v>
      </c>
      <c r="G5802" s="1">
        <v>120000</v>
      </c>
      <c r="H5802" t="s">
        <v>20</v>
      </c>
      <c r="I5802" t="s">
        <v>12</v>
      </c>
    </row>
    <row r="5803" spans="1:9" x14ac:dyDescent="0.3">
      <c r="A5803">
        <v>5805</v>
      </c>
      <c r="B5803">
        <v>24</v>
      </c>
      <c r="C5803" t="s">
        <v>13</v>
      </c>
      <c r="D5803" t="s">
        <v>210</v>
      </c>
      <c r="E5803" t="s">
        <v>217</v>
      </c>
      <c r="F5803">
        <v>0</v>
      </c>
      <c r="G5803" s="1">
        <v>25000</v>
      </c>
      <c r="H5803" t="s">
        <v>27</v>
      </c>
      <c r="I5803" t="s">
        <v>30</v>
      </c>
    </row>
    <row r="5804" spans="1:9" x14ac:dyDescent="0.3">
      <c r="A5804">
        <v>5806</v>
      </c>
      <c r="B5804">
        <v>37</v>
      </c>
      <c r="C5804" t="s">
        <v>8</v>
      </c>
      <c r="D5804" t="s">
        <v>14</v>
      </c>
      <c r="E5804" t="s">
        <v>218</v>
      </c>
      <c r="F5804">
        <v>14</v>
      </c>
      <c r="G5804" s="1">
        <v>190000</v>
      </c>
      <c r="H5804" t="s">
        <v>20</v>
      </c>
      <c r="I5804" t="s">
        <v>56</v>
      </c>
    </row>
    <row r="5805" spans="1:9" x14ac:dyDescent="0.3">
      <c r="A5805">
        <v>5807</v>
      </c>
      <c r="B5805">
        <v>39</v>
      </c>
      <c r="C5805" t="s">
        <v>13</v>
      </c>
      <c r="D5805" t="s">
        <v>9</v>
      </c>
      <c r="E5805" t="s">
        <v>51</v>
      </c>
      <c r="F5805">
        <v>16</v>
      </c>
      <c r="G5805" s="1">
        <v>200000</v>
      </c>
      <c r="H5805" t="s">
        <v>11</v>
      </c>
      <c r="I5805" t="s">
        <v>12</v>
      </c>
    </row>
    <row r="5806" spans="1:9" x14ac:dyDescent="0.3">
      <c r="A5806">
        <v>5808</v>
      </c>
      <c r="B5806">
        <v>26</v>
      </c>
      <c r="C5806" t="s">
        <v>8</v>
      </c>
      <c r="D5806" t="s">
        <v>9</v>
      </c>
      <c r="E5806" t="s">
        <v>57</v>
      </c>
      <c r="F5806">
        <v>2</v>
      </c>
      <c r="G5806" s="1">
        <v>55000</v>
      </c>
      <c r="H5806" t="s">
        <v>27</v>
      </c>
      <c r="I5806" t="s">
        <v>28</v>
      </c>
    </row>
    <row r="5807" spans="1:9" x14ac:dyDescent="0.3">
      <c r="A5807">
        <v>5809</v>
      </c>
      <c r="B5807">
        <v>31</v>
      </c>
      <c r="C5807" t="s">
        <v>13</v>
      </c>
      <c r="D5807" t="s">
        <v>18</v>
      </c>
      <c r="E5807" t="s">
        <v>60</v>
      </c>
      <c r="F5807">
        <v>8</v>
      </c>
      <c r="G5807" s="1">
        <v>140000</v>
      </c>
      <c r="H5807" t="s">
        <v>16</v>
      </c>
      <c r="I5807" t="s">
        <v>12</v>
      </c>
    </row>
    <row r="5808" spans="1:9" x14ac:dyDescent="0.3">
      <c r="A5808">
        <v>5810</v>
      </c>
      <c r="B5808">
        <v>29</v>
      </c>
      <c r="C5808" t="s">
        <v>8</v>
      </c>
      <c r="D5808" t="s">
        <v>9</v>
      </c>
      <c r="E5808" t="s">
        <v>24</v>
      </c>
      <c r="F5808">
        <v>4</v>
      </c>
      <c r="G5808" s="1">
        <v>70000</v>
      </c>
      <c r="H5808" t="s">
        <v>27</v>
      </c>
      <c r="I5808" t="s">
        <v>28</v>
      </c>
    </row>
    <row r="5809" spans="1:9" x14ac:dyDescent="0.3">
      <c r="A5809">
        <v>5811</v>
      </c>
      <c r="B5809">
        <v>33</v>
      </c>
      <c r="C5809" t="s">
        <v>13</v>
      </c>
      <c r="D5809" t="s">
        <v>14</v>
      </c>
      <c r="E5809" t="s">
        <v>42</v>
      </c>
      <c r="F5809">
        <v>9</v>
      </c>
      <c r="G5809" s="1">
        <v>130000</v>
      </c>
      <c r="H5809" t="s">
        <v>11</v>
      </c>
      <c r="I5809" t="s">
        <v>12</v>
      </c>
    </row>
    <row r="5810" spans="1:9" x14ac:dyDescent="0.3">
      <c r="A5810">
        <v>5812</v>
      </c>
      <c r="B5810">
        <v>27</v>
      </c>
      <c r="C5810" t="s">
        <v>8</v>
      </c>
      <c r="D5810" t="s">
        <v>9</v>
      </c>
      <c r="E5810" t="s">
        <v>10</v>
      </c>
      <c r="F5810">
        <v>3</v>
      </c>
      <c r="G5810" s="1">
        <v>80000</v>
      </c>
      <c r="H5810" t="s">
        <v>32</v>
      </c>
      <c r="I5810" t="s">
        <v>23</v>
      </c>
    </row>
    <row r="5811" spans="1:9" x14ac:dyDescent="0.3">
      <c r="A5811">
        <v>5813</v>
      </c>
      <c r="B5811">
        <v>36</v>
      </c>
      <c r="C5811" t="s">
        <v>13</v>
      </c>
      <c r="D5811" t="s">
        <v>18</v>
      </c>
      <c r="E5811" t="s">
        <v>109</v>
      </c>
      <c r="F5811">
        <v>12</v>
      </c>
      <c r="G5811" s="1">
        <v>170000</v>
      </c>
      <c r="H5811" t="s">
        <v>27</v>
      </c>
      <c r="I5811" t="s">
        <v>28</v>
      </c>
    </row>
    <row r="5812" spans="1:9" x14ac:dyDescent="0.3">
      <c r="A5812">
        <v>5814</v>
      </c>
      <c r="B5812">
        <v>25</v>
      </c>
      <c r="C5812" t="s">
        <v>8</v>
      </c>
      <c r="D5812" t="s">
        <v>9</v>
      </c>
      <c r="E5812" t="s">
        <v>25</v>
      </c>
      <c r="F5812">
        <v>1</v>
      </c>
      <c r="G5812" s="1">
        <v>60000</v>
      </c>
      <c r="H5812" t="s">
        <v>11</v>
      </c>
      <c r="I5812" t="s">
        <v>23</v>
      </c>
    </row>
    <row r="5813" spans="1:9" x14ac:dyDescent="0.3">
      <c r="A5813">
        <v>5815</v>
      </c>
      <c r="B5813">
        <v>30</v>
      </c>
      <c r="C5813" t="s">
        <v>13</v>
      </c>
      <c r="D5813" t="s">
        <v>9</v>
      </c>
      <c r="E5813" t="s">
        <v>29</v>
      </c>
      <c r="F5813">
        <v>5</v>
      </c>
      <c r="G5813" s="1">
        <v>90000</v>
      </c>
      <c r="H5813" t="s">
        <v>32</v>
      </c>
      <c r="I5813" t="s">
        <v>12</v>
      </c>
    </row>
    <row r="5814" spans="1:9" x14ac:dyDescent="0.3">
      <c r="A5814">
        <v>5816</v>
      </c>
      <c r="B5814">
        <v>34</v>
      </c>
      <c r="C5814" t="s">
        <v>8</v>
      </c>
      <c r="D5814" t="s">
        <v>18</v>
      </c>
      <c r="E5814" t="s">
        <v>92</v>
      </c>
      <c r="F5814">
        <v>11</v>
      </c>
      <c r="G5814" s="1">
        <v>160000</v>
      </c>
      <c r="H5814" t="s">
        <v>11</v>
      </c>
      <c r="I5814" t="s">
        <v>35</v>
      </c>
    </row>
    <row r="5815" spans="1:9" x14ac:dyDescent="0.3">
      <c r="A5815">
        <v>5817</v>
      </c>
      <c r="B5815">
        <v>28</v>
      </c>
      <c r="C5815" t="s">
        <v>13</v>
      </c>
      <c r="D5815" t="s">
        <v>9</v>
      </c>
      <c r="E5815" t="s">
        <v>24</v>
      </c>
      <c r="F5815">
        <v>3</v>
      </c>
      <c r="G5815" s="1">
        <v>60000</v>
      </c>
      <c r="H5815" t="s">
        <v>20</v>
      </c>
      <c r="I5815" t="s">
        <v>23</v>
      </c>
    </row>
    <row r="5816" spans="1:9" x14ac:dyDescent="0.3">
      <c r="A5816">
        <v>5818</v>
      </c>
      <c r="B5816">
        <v>32</v>
      </c>
      <c r="C5816" t="s">
        <v>8</v>
      </c>
      <c r="D5816" t="s">
        <v>9</v>
      </c>
      <c r="E5816" t="s">
        <v>25</v>
      </c>
      <c r="F5816">
        <v>7</v>
      </c>
      <c r="G5816" s="1">
        <v>120000</v>
      </c>
      <c r="H5816" t="s">
        <v>11</v>
      </c>
      <c r="I5816" t="s">
        <v>12</v>
      </c>
    </row>
    <row r="5817" spans="1:9" x14ac:dyDescent="0.3">
      <c r="A5817">
        <v>5819</v>
      </c>
      <c r="B5817">
        <v>24</v>
      </c>
      <c r="C5817" t="s">
        <v>13</v>
      </c>
      <c r="D5817" t="s">
        <v>210</v>
      </c>
      <c r="E5817" t="s">
        <v>217</v>
      </c>
      <c r="F5817">
        <v>0</v>
      </c>
      <c r="G5817" s="1">
        <v>25000</v>
      </c>
      <c r="H5817" t="s">
        <v>27</v>
      </c>
      <c r="I5817" t="s">
        <v>28</v>
      </c>
    </row>
    <row r="5818" spans="1:9" x14ac:dyDescent="0.3">
      <c r="A5818">
        <v>5820</v>
      </c>
      <c r="B5818">
        <v>37</v>
      </c>
      <c r="C5818" t="s">
        <v>8</v>
      </c>
      <c r="D5818" t="s">
        <v>14</v>
      </c>
      <c r="E5818" t="s">
        <v>218</v>
      </c>
      <c r="F5818">
        <v>14</v>
      </c>
      <c r="G5818" s="1">
        <v>190000</v>
      </c>
      <c r="H5818" t="s">
        <v>32</v>
      </c>
      <c r="I5818" t="s">
        <v>23</v>
      </c>
    </row>
    <row r="5819" spans="1:9" x14ac:dyDescent="0.3">
      <c r="A5819">
        <v>5821</v>
      </c>
      <c r="B5819">
        <v>39</v>
      </c>
      <c r="C5819" t="s">
        <v>13</v>
      </c>
      <c r="D5819" t="s">
        <v>9</v>
      </c>
      <c r="E5819" t="s">
        <v>51</v>
      </c>
      <c r="F5819">
        <v>16</v>
      </c>
      <c r="G5819" s="1">
        <v>200000</v>
      </c>
      <c r="H5819" t="s">
        <v>32</v>
      </c>
      <c r="I5819" t="s">
        <v>33</v>
      </c>
    </row>
    <row r="5820" spans="1:9" x14ac:dyDescent="0.3">
      <c r="A5820">
        <v>5822</v>
      </c>
      <c r="B5820">
        <v>26</v>
      </c>
      <c r="C5820" t="s">
        <v>8</v>
      </c>
      <c r="D5820" t="s">
        <v>9</v>
      </c>
      <c r="E5820" t="s">
        <v>57</v>
      </c>
      <c r="F5820">
        <v>2</v>
      </c>
      <c r="G5820" s="1">
        <v>55000</v>
      </c>
      <c r="H5820" t="s">
        <v>27</v>
      </c>
      <c r="I5820" t="s">
        <v>28</v>
      </c>
    </row>
    <row r="5821" spans="1:9" x14ac:dyDescent="0.3">
      <c r="A5821">
        <v>5823</v>
      </c>
      <c r="B5821">
        <v>31</v>
      </c>
      <c r="C5821" t="s">
        <v>13</v>
      </c>
      <c r="D5821" t="s">
        <v>18</v>
      </c>
      <c r="E5821" t="s">
        <v>60</v>
      </c>
      <c r="F5821">
        <v>8</v>
      </c>
      <c r="G5821" s="1">
        <v>140000</v>
      </c>
      <c r="H5821" t="s">
        <v>11</v>
      </c>
      <c r="I5821" t="s">
        <v>35</v>
      </c>
    </row>
    <row r="5822" spans="1:9" x14ac:dyDescent="0.3">
      <c r="A5822">
        <v>5824</v>
      </c>
      <c r="B5822">
        <v>29</v>
      </c>
      <c r="C5822" t="s">
        <v>8</v>
      </c>
      <c r="D5822" t="s">
        <v>9</v>
      </c>
      <c r="E5822" t="s">
        <v>24</v>
      </c>
      <c r="F5822">
        <v>4</v>
      </c>
      <c r="G5822" s="1">
        <v>70000</v>
      </c>
      <c r="H5822" t="s">
        <v>11</v>
      </c>
      <c r="I5822" t="s">
        <v>23</v>
      </c>
    </row>
    <row r="5823" spans="1:9" x14ac:dyDescent="0.3">
      <c r="A5823">
        <v>5825</v>
      </c>
      <c r="B5823">
        <v>33</v>
      </c>
      <c r="C5823" t="s">
        <v>13</v>
      </c>
      <c r="D5823" t="s">
        <v>14</v>
      </c>
      <c r="E5823" t="s">
        <v>42</v>
      </c>
      <c r="F5823">
        <v>9</v>
      </c>
      <c r="G5823" s="1">
        <v>130000</v>
      </c>
      <c r="H5823" t="s">
        <v>16</v>
      </c>
      <c r="I5823" t="s">
        <v>39</v>
      </c>
    </row>
    <row r="5824" spans="1:9" x14ac:dyDescent="0.3">
      <c r="A5824">
        <v>5826</v>
      </c>
      <c r="B5824">
        <v>27</v>
      </c>
      <c r="C5824" t="s">
        <v>8</v>
      </c>
      <c r="D5824" t="s">
        <v>9</v>
      </c>
      <c r="E5824" t="s">
        <v>10</v>
      </c>
      <c r="F5824">
        <v>3</v>
      </c>
      <c r="G5824" s="1">
        <v>80000</v>
      </c>
      <c r="H5824" t="s">
        <v>32</v>
      </c>
      <c r="I5824" t="s">
        <v>12</v>
      </c>
    </row>
    <row r="5825" spans="1:9" x14ac:dyDescent="0.3">
      <c r="A5825">
        <v>5827</v>
      </c>
      <c r="B5825">
        <v>36</v>
      </c>
      <c r="C5825" t="s">
        <v>13</v>
      </c>
      <c r="D5825" t="s">
        <v>18</v>
      </c>
      <c r="E5825" t="s">
        <v>109</v>
      </c>
      <c r="F5825">
        <v>12</v>
      </c>
      <c r="G5825" s="1">
        <v>170000</v>
      </c>
      <c r="H5825" t="s">
        <v>11</v>
      </c>
      <c r="I5825" t="s">
        <v>12</v>
      </c>
    </row>
    <row r="5826" spans="1:9" x14ac:dyDescent="0.3">
      <c r="A5826">
        <v>5828</v>
      </c>
      <c r="B5826">
        <v>25</v>
      </c>
      <c r="C5826" t="s">
        <v>8</v>
      </c>
      <c r="D5826" t="s">
        <v>9</v>
      </c>
      <c r="E5826" t="s">
        <v>25</v>
      </c>
      <c r="F5826">
        <v>1</v>
      </c>
      <c r="G5826" s="1">
        <v>60000</v>
      </c>
      <c r="H5826" t="s">
        <v>27</v>
      </c>
      <c r="I5826" t="s">
        <v>30</v>
      </c>
    </row>
    <row r="5827" spans="1:9" x14ac:dyDescent="0.3">
      <c r="A5827">
        <v>5829</v>
      </c>
      <c r="B5827">
        <v>30</v>
      </c>
      <c r="C5827" t="s">
        <v>13</v>
      </c>
      <c r="D5827" t="s">
        <v>9</v>
      </c>
      <c r="E5827" t="s">
        <v>29</v>
      </c>
      <c r="F5827">
        <v>5</v>
      </c>
      <c r="G5827" s="1">
        <v>90000</v>
      </c>
      <c r="H5827" t="s">
        <v>16</v>
      </c>
      <c r="I5827" t="s">
        <v>39</v>
      </c>
    </row>
    <row r="5828" spans="1:9" x14ac:dyDescent="0.3">
      <c r="A5828">
        <v>5830</v>
      </c>
      <c r="B5828">
        <v>34</v>
      </c>
      <c r="C5828" t="s">
        <v>8</v>
      </c>
      <c r="D5828" t="s">
        <v>18</v>
      </c>
      <c r="E5828" t="s">
        <v>92</v>
      </c>
      <c r="F5828">
        <v>11</v>
      </c>
      <c r="G5828" s="1">
        <v>160000</v>
      </c>
      <c r="H5828" t="s">
        <v>11</v>
      </c>
      <c r="I5828" t="s">
        <v>44</v>
      </c>
    </row>
    <row r="5829" spans="1:9" x14ac:dyDescent="0.3">
      <c r="A5829">
        <v>5831</v>
      </c>
      <c r="B5829">
        <v>28</v>
      </c>
      <c r="C5829" t="s">
        <v>13</v>
      </c>
      <c r="D5829" t="s">
        <v>9</v>
      </c>
      <c r="E5829" t="s">
        <v>24</v>
      </c>
      <c r="F5829">
        <v>3</v>
      </c>
      <c r="G5829" s="1">
        <v>60000</v>
      </c>
      <c r="H5829" t="s">
        <v>16</v>
      </c>
      <c r="I5829" t="s">
        <v>23</v>
      </c>
    </row>
    <row r="5830" spans="1:9" x14ac:dyDescent="0.3">
      <c r="A5830">
        <v>5832</v>
      </c>
      <c r="B5830">
        <v>32</v>
      </c>
      <c r="C5830" t="s">
        <v>8</v>
      </c>
      <c r="D5830" t="s">
        <v>9</v>
      </c>
      <c r="E5830" t="s">
        <v>25</v>
      </c>
      <c r="F5830">
        <v>7</v>
      </c>
      <c r="G5830" s="1">
        <v>120000</v>
      </c>
      <c r="H5830" t="s">
        <v>16</v>
      </c>
      <c r="I5830" t="s">
        <v>17</v>
      </c>
    </row>
    <row r="5831" spans="1:9" x14ac:dyDescent="0.3">
      <c r="A5831">
        <v>5833</v>
      </c>
      <c r="B5831">
        <v>24</v>
      </c>
      <c r="C5831" t="s">
        <v>13</v>
      </c>
      <c r="D5831" t="s">
        <v>210</v>
      </c>
      <c r="E5831" t="s">
        <v>217</v>
      </c>
      <c r="F5831">
        <v>0</v>
      </c>
      <c r="G5831" s="1">
        <v>25000</v>
      </c>
      <c r="H5831" t="s">
        <v>11</v>
      </c>
      <c r="I5831" t="s">
        <v>35</v>
      </c>
    </row>
    <row r="5832" spans="1:9" x14ac:dyDescent="0.3">
      <c r="A5832">
        <v>5834</v>
      </c>
      <c r="B5832">
        <v>37</v>
      </c>
      <c r="C5832" t="s">
        <v>8</v>
      </c>
      <c r="D5832" t="s">
        <v>14</v>
      </c>
      <c r="E5832" t="s">
        <v>218</v>
      </c>
      <c r="F5832">
        <v>14</v>
      </c>
      <c r="G5832" s="1">
        <v>190000</v>
      </c>
      <c r="H5832" t="s">
        <v>27</v>
      </c>
      <c r="I5832" t="s">
        <v>12</v>
      </c>
    </row>
    <row r="5833" spans="1:9" x14ac:dyDescent="0.3">
      <c r="A5833">
        <v>5835</v>
      </c>
      <c r="B5833">
        <v>39</v>
      </c>
      <c r="C5833" t="s">
        <v>13</v>
      </c>
      <c r="D5833" t="s">
        <v>9</v>
      </c>
      <c r="E5833" t="s">
        <v>51</v>
      </c>
      <c r="F5833">
        <v>16</v>
      </c>
      <c r="G5833" s="1">
        <v>200000</v>
      </c>
      <c r="H5833" t="s">
        <v>32</v>
      </c>
      <c r="I5833" t="s">
        <v>33</v>
      </c>
    </row>
    <row r="5834" spans="1:9" x14ac:dyDescent="0.3">
      <c r="A5834">
        <v>5836</v>
      </c>
      <c r="B5834">
        <v>26</v>
      </c>
      <c r="C5834" t="s">
        <v>8</v>
      </c>
      <c r="D5834" t="s">
        <v>9</v>
      </c>
      <c r="E5834" t="s">
        <v>57</v>
      </c>
      <c r="F5834">
        <v>2</v>
      </c>
      <c r="G5834" s="1">
        <v>55000</v>
      </c>
      <c r="H5834" t="s">
        <v>20</v>
      </c>
      <c r="I5834" t="s">
        <v>23</v>
      </c>
    </row>
    <row r="5835" spans="1:9" x14ac:dyDescent="0.3">
      <c r="A5835">
        <v>5837</v>
      </c>
      <c r="B5835">
        <v>31</v>
      </c>
      <c r="C5835" t="s">
        <v>13</v>
      </c>
      <c r="D5835" t="s">
        <v>18</v>
      </c>
      <c r="E5835" t="s">
        <v>60</v>
      </c>
      <c r="F5835">
        <v>8</v>
      </c>
      <c r="G5835" s="1">
        <v>140000</v>
      </c>
      <c r="H5835" t="s">
        <v>11</v>
      </c>
      <c r="I5835" t="s">
        <v>12</v>
      </c>
    </row>
    <row r="5836" spans="1:9" x14ac:dyDescent="0.3">
      <c r="A5836">
        <v>5838</v>
      </c>
      <c r="B5836">
        <v>29</v>
      </c>
      <c r="C5836" t="s">
        <v>8</v>
      </c>
      <c r="D5836" t="s">
        <v>9</v>
      </c>
      <c r="E5836" t="s">
        <v>24</v>
      </c>
      <c r="F5836">
        <v>4</v>
      </c>
      <c r="G5836" s="1">
        <v>70000</v>
      </c>
      <c r="H5836" t="s">
        <v>20</v>
      </c>
      <c r="I5836" t="s">
        <v>23</v>
      </c>
    </row>
    <row r="5837" spans="1:9" x14ac:dyDescent="0.3">
      <c r="A5837">
        <v>5839</v>
      </c>
      <c r="B5837">
        <v>33</v>
      </c>
      <c r="C5837" t="s">
        <v>13</v>
      </c>
      <c r="D5837" t="s">
        <v>14</v>
      </c>
      <c r="E5837" t="s">
        <v>42</v>
      </c>
      <c r="F5837">
        <v>9</v>
      </c>
      <c r="G5837" s="1">
        <v>130000</v>
      </c>
      <c r="H5837" t="s">
        <v>27</v>
      </c>
      <c r="I5837" t="s">
        <v>12</v>
      </c>
    </row>
    <row r="5838" spans="1:9" x14ac:dyDescent="0.3">
      <c r="A5838">
        <v>5840</v>
      </c>
      <c r="B5838">
        <v>27</v>
      </c>
      <c r="C5838" t="s">
        <v>8</v>
      </c>
      <c r="D5838" t="s">
        <v>9</v>
      </c>
      <c r="E5838" t="s">
        <v>10</v>
      </c>
      <c r="F5838">
        <v>3</v>
      </c>
      <c r="G5838" s="1">
        <v>80000</v>
      </c>
      <c r="H5838" t="s">
        <v>27</v>
      </c>
      <c r="I5838" t="s">
        <v>30</v>
      </c>
    </row>
    <row r="5839" spans="1:9" x14ac:dyDescent="0.3">
      <c r="A5839">
        <v>5841</v>
      </c>
      <c r="B5839">
        <v>36</v>
      </c>
      <c r="C5839" t="s">
        <v>13</v>
      </c>
      <c r="D5839" t="s">
        <v>18</v>
      </c>
      <c r="E5839" t="s">
        <v>109</v>
      </c>
      <c r="F5839">
        <v>12</v>
      </c>
      <c r="G5839" s="1">
        <v>170000</v>
      </c>
      <c r="H5839" t="s">
        <v>11</v>
      </c>
      <c r="I5839" t="s">
        <v>12</v>
      </c>
    </row>
    <row r="5840" spans="1:9" x14ac:dyDescent="0.3">
      <c r="A5840">
        <v>5842</v>
      </c>
      <c r="B5840">
        <v>25</v>
      </c>
      <c r="C5840" t="s">
        <v>8</v>
      </c>
      <c r="D5840" t="s">
        <v>9</v>
      </c>
      <c r="E5840" t="s">
        <v>25</v>
      </c>
      <c r="F5840">
        <v>1</v>
      </c>
      <c r="G5840" s="1">
        <v>60000</v>
      </c>
      <c r="H5840" t="s">
        <v>16</v>
      </c>
      <c r="I5840" t="s">
        <v>39</v>
      </c>
    </row>
    <row r="5841" spans="1:9" x14ac:dyDescent="0.3">
      <c r="A5841">
        <v>5843</v>
      </c>
      <c r="B5841">
        <v>30</v>
      </c>
      <c r="C5841" t="s">
        <v>13</v>
      </c>
      <c r="D5841" t="s">
        <v>9</v>
      </c>
      <c r="E5841" t="s">
        <v>29</v>
      </c>
      <c r="F5841">
        <v>5</v>
      </c>
      <c r="G5841" s="1">
        <v>90000</v>
      </c>
      <c r="H5841" t="s">
        <v>16</v>
      </c>
      <c r="I5841" t="s">
        <v>17</v>
      </c>
    </row>
    <row r="5842" spans="1:9" x14ac:dyDescent="0.3">
      <c r="A5842">
        <v>5844</v>
      </c>
      <c r="B5842">
        <v>34</v>
      </c>
      <c r="C5842" t="s">
        <v>8</v>
      </c>
      <c r="D5842" t="s">
        <v>18</v>
      </c>
      <c r="E5842" t="s">
        <v>92</v>
      </c>
      <c r="F5842">
        <v>11</v>
      </c>
      <c r="G5842" s="1">
        <v>160000</v>
      </c>
      <c r="H5842" t="s">
        <v>20</v>
      </c>
      <c r="I5842" t="s">
        <v>23</v>
      </c>
    </row>
    <row r="5843" spans="1:9" x14ac:dyDescent="0.3">
      <c r="A5843">
        <v>5845</v>
      </c>
      <c r="B5843">
        <v>28</v>
      </c>
      <c r="C5843" t="s">
        <v>13</v>
      </c>
      <c r="D5843" t="s">
        <v>9</v>
      </c>
      <c r="E5843" t="s">
        <v>24</v>
      </c>
      <c r="F5843">
        <v>3</v>
      </c>
      <c r="G5843" s="1">
        <v>60000</v>
      </c>
      <c r="H5843" t="s">
        <v>27</v>
      </c>
      <c r="I5843" t="s">
        <v>30</v>
      </c>
    </row>
    <row r="5844" spans="1:9" x14ac:dyDescent="0.3">
      <c r="A5844">
        <v>5846</v>
      </c>
      <c r="B5844">
        <v>32</v>
      </c>
      <c r="C5844" t="s">
        <v>8</v>
      </c>
      <c r="D5844" t="s">
        <v>9</v>
      </c>
      <c r="E5844" t="s">
        <v>25</v>
      </c>
      <c r="F5844">
        <v>7</v>
      </c>
      <c r="G5844" s="1">
        <v>120000</v>
      </c>
      <c r="H5844" t="s">
        <v>16</v>
      </c>
      <c r="I5844" t="s">
        <v>23</v>
      </c>
    </row>
    <row r="5845" spans="1:9" x14ac:dyDescent="0.3">
      <c r="A5845">
        <v>5847</v>
      </c>
      <c r="B5845">
        <v>24</v>
      </c>
      <c r="C5845" t="s">
        <v>13</v>
      </c>
      <c r="D5845" t="s">
        <v>210</v>
      </c>
      <c r="E5845" t="s">
        <v>217</v>
      </c>
      <c r="F5845">
        <v>0</v>
      </c>
      <c r="G5845" s="1">
        <v>25000</v>
      </c>
      <c r="H5845" t="s">
        <v>11</v>
      </c>
      <c r="I5845" t="s">
        <v>23</v>
      </c>
    </row>
    <row r="5846" spans="1:9" x14ac:dyDescent="0.3">
      <c r="A5846">
        <v>5848</v>
      </c>
      <c r="B5846">
        <v>37</v>
      </c>
      <c r="C5846" t="s">
        <v>8</v>
      </c>
      <c r="D5846" t="s">
        <v>14</v>
      </c>
      <c r="E5846" t="s">
        <v>218</v>
      </c>
      <c r="F5846">
        <v>14</v>
      </c>
      <c r="G5846" s="1">
        <v>190000</v>
      </c>
      <c r="H5846" t="s">
        <v>32</v>
      </c>
      <c r="I5846" t="s">
        <v>33</v>
      </c>
    </row>
    <row r="5847" spans="1:9" x14ac:dyDescent="0.3">
      <c r="A5847">
        <v>5849</v>
      </c>
      <c r="B5847">
        <v>39</v>
      </c>
      <c r="C5847" t="s">
        <v>13</v>
      </c>
      <c r="D5847" t="s">
        <v>9</v>
      </c>
      <c r="E5847" t="s">
        <v>51</v>
      </c>
      <c r="F5847">
        <v>16</v>
      </c>
      <c r="G5847" s="1">
        <v>200000</v>
      </c>
      <c r="H5847" t="s">
        <v>11</v>
      </c>
      <c r="I5847" t="s">
        <v>35</v>
      </c>
    </row>
    <row r="5848" spans="1:9" x14ac:dyDescent="0.3">
      <c r="A5848">
        <v>5850</v>
      </c>
      <c r="B5848">
        <v>26</v>
      </c>
      <c r="C5848" t="s">
        <v>8</v>
      </c>
      <c r="D5848" t="s">
        <v>9</v>
      </c>
      <c r="E5848" t="s">
        <v>57</v>
      </c>
      <c r="F5848">
        <v>2</v>
      </c>
      <c r="G5848" s="1">
        <v>55000</v>
      </c>
      <c r="H5848" t="s">
        <v>11</v>
      </c>
      <c r="I5848" t="s">
        <v>23</v>
      </c>
    </row>
    <row r="5849" spans="1:9" x14ac:dyDescent="0.3">
      <c r="A5849">
        <v>5851</v>
      </c>
      <c r="B5849">
        <v>31</v>
      </c>
      <c r="C5849" t="s">
        <v>13</v>
      </c>
      <c r="D5849" t="s">
        <v>18</v>
      </c>
      <c r="E5849" t="s">
        <v>60</v>
      </c>
      <c r="F5849">
        <v>8</v>
      </c>
      <c r="G5849" s="1">
        <v>140000</v>
      </c>
      <c r="H5849" t="s">
        <v>20</v>
      </c>
      <c r="I5849" t="s">
        <v>56</v>
      </c>
    </row>
    <row r="5850" spans="1:9" x14ac:dyDescent="0.3">
      <c r="A5850">
        <v>5852</v>
      </c>
      <c r="B5850">
        <v>29</v>
      </c>
      <c r="C5850" t="s">
        <v>8</v>
      </c>
      <c r="D5850" t="s">
        <v>9</v>
      </c>
      <c r="E5850" t="s">
        <v>24</v>
      </c>
      <c r="F5850">
        <v>4</v>
      </c>
      <c r="G5850" s="1">
        <v>70000</v>
      </c>
      <c r="H5850" t="s">
        <v>16</v>
      </c>
      <c r="I5850" t="s">
        <v>39</v>
      </c>
    </row>
    <row r="5851" spans="1:9" x14ac:dyDescent="0.3">
      <c r="A5851">
        <v>5853</v>
      </c>
      <c r="B5851">
        <v>33</v>
      </c>
      <c r="C5851" t="s">
        <v>13</v>
      </c>
      <c r="D5851" t="s">
        <v>14</v>
      </c>
      <c r="E5851" t="s">
        <v>42</v>
      </c>
      <c r="F5851">
        <v>9</v>
      </c>
      <c r="G5851" s="1">
        <v>130000</v>
      </c>
      <c r="H5851" t="s">
        <v>16</v>
      </c>
      <c r="I5851" t="s">
        <v>39</v>
      </c>
    </row>
    <row r="5852" spans="1:9" x14ac:dyDescent="0.3">
      <c r="A5852">
        <v>5854</v>
      </c>
      <c r="B5852">
        <v>27</v>
      </c>
      <c r="C5852" t="s">
        <v>8</v>
      </c>
      <c r="D5852" t="s">
        <v>9</v>
      </c>
      <c r="E5852" t="s">
        <v>10</v>
      </c>
      <c r="F5852">
        <v>3</v>
      </c>
      <c r="G5852" s="1">
        <v>80000</v>
      </c>
      <c r="H5852" t="s">
        <v>32</v>
      </c>
      <c r="I5852" t="s">
        <v>33</v>
      </c>
    </row>
    <row r="5853" spans="1:9" x14ac:dyDescent="0.3">
      <c r="A5853">
        <v>5855</v>
      </c>
      <c r="B5853">
        <v>36</v>
      </c>
      <c r="C5853" t="s">
        <v>13</v>
      </c>
      <c r="D5853" t="s">
        <v>18</v>
      </c>
      <c r="E5853" t="s">
        <v>109</v>
      </c>
      <c r="F5853">
        <v>12</v>
      </c>
      <c r="G5853" s="1">
        <v>170000</v>
      </c>
      <c r="H5853" t="s">
        <v>27</v>
      </c>
      <c r="I5853" t="s">
        <v>28</v>
      </c>
    </row>
    <row r="5854" spans="1:9" x14ac:dyDescent="0.3">
      <c r="A5854">
        <v>5856</v>
      </c>
      <c r="B5854">
        <v>25</v>
      </c>
      <c r="C5854" t="s">
        <v>8</v>
      </c>
      <c r="D5854" t="s">
        <v>9</v>
      </c>
      <c r="E5854" t="s">
        <v>25</v>
      </c>
      <c r="F5854">
        <v>1</v>
      </c>
      <c r="G5854" s="1">
        <v>60000</v>
      </c>
      <c r="H5854" t="s">
        <v>20</v>
      </c>
      <c r="I5854" t="s">
        <v>56</v>
      </c>
    </row>
    <row r="5855" spans="1:9" x14ac:dyDescent="0.3">
      <c r="A5855">
        <v>5857</v>
      </c>
      <c r="B5855">
        <v>30</v>
      </c>
      <c r="C5855" t="s">
        <v>13</v>
      </c>
      <c r="D5855" t="s">
        <v>9</v>
      </c>
      <c r="E5855" t="s">
        <v>29</v>
      </c>
      <c r="F5855">
        <v>5</v>
      </c>
      <c r="G5855" s="1">
        <v>90000</v>
      </c>
      <c r="H5855" t="s">
        <v>16</v>
      </c>
      <c r="I5855" t="s">
        <v>17</v>
      </c>
    </row>
    <row r="5856" spans="1:9" x14ac:dyDescent="0.3">
      <c r="A5856">
        <v>5858</v>
      </c>
      <c r="B5856">
        <v>34</v>
      </c>
      <c r="C5856" t="s">
        <v>8</v>
      </c>
      <c r="D5856" t="s">
        <v>18</v>
      </c>
      <c r="E5856" t="s">
        <v>92</v>
      </c>
      <c r="F5856">
        <v>11</v>
      </c>
      <c r="G5856" s="1">
        <v>160000</v>
      </c>
      <c r="H5856" t="s">
        <v>20</v>
      </c>
      <c r="I5856" t="s">
        <v>12</v>
      </c>
    </row>
    <row r="5857" spans="1:9" x14ac:dyDescent="0.3">
      <c r="A5857">
        <v>5859</v>
      </c>
      <c r="B5857">
        <v>28</v>
      </c>
      <c r="C5857" t="s">
        <v>13</v>
      </c>
      <c r="D5857" t="s">
        <v>9</v>
      </c>
      <c r="E5857" t="s">
        <v>24</v>
      </c>
      <c r="F5857">
        <v>3</v>
      </c>
      <c r="G5857" s="1">
        <v>60000</v>
      </c>
      <c r="H5857" t="s">
        <v>16</v>
      </c>
      <c r="I5857" t="s">
        <v>12</v>
      </c>
    </row>
    <row r="5858" spans="1:9" x14ac:dyDescent="0.3">
      <c r="A5858">
        <v>5860</v>
      </c>
      <c r="B5858">
        <v>32</v>
      </c>
      <c r="C5858" t="s">
        <v>8</v>
      </c>
      <c r="D5858" t="s">
        <v>9</v>
      </c>
      <c r="E5858" t="s">
        <v>25</v>
      </c>
      <c r="F5858">
        <v>7</v>
      </c>
      <c r="G5858" s="1">
        <v>120000</v>
      </c>
      <c r="H5858" t="s">
        <v>16</v>
      </c>
      <c r="I5858" t="s">
        <v>12</v>
      </c>
    </row>
    <row r="5859" spans="1:9" x14ac:dyDescent="0.3">
      <c r="A5859">
        <v>5861</v>
      </c>
      <c r="B5859">
        <v>24</v>
      </c>
      <c r="C5859" t="s">
        <v>13</v>
      </c>
      <c r="D5859" t="s">
        <v>210</v>
      </c>
      <c r="E5859" t="s">
        <v>217</v>
      </c>
      <c r="F5859">
        <v>0</v>
      </c>
      <c r="G5859" s="1">
        <v>25000</v>
      </c>
      <c r="H5859" t="s">
        <v>11</v>
      </c>
      <c r="I5859" t="s">
        <v>44</v>
      </c>
    </row>
    <row r="5860" spans="1:9" x14ac:dyDescent="0.3">
      <c r="A5860">
        <v>5862</v>
      </c>
      <c r="B5860">
        <v>37</v>
      </c>
      <c r="C5860" t="s">
        <v>8</v>
      </c>
      <c r="D5860" t="s">
        <v>14</v>
      </c>
      <c r="E5860" t="s">
        <v>218</v>
      </c>
      <c r="F5860">
        <v>14</v>
      </c>
      <c r="G5860" s="1">
        <v>190000</v>
      </c>
      <c r="H5860" t="s">
        <v>32</v>
      </c>
      <c r="I5860" t="s">
        <v>33</v>
      </c>
    </row>
    <row r="5861" spans="1:9" x14ac:dyDescent="0.3">
      <c r="A5861">
        <v>5863</v>
      </c>
      <c r="B5861">
        <v>39</v>
      </c>
      <c r="C5861" t="s">
        <v>13</v>
      </c>
      <c r="D5861" t="s">
        <v>9</v>
      </c>
      <c r="E5861" t="s">
        <v>51</v>
      </c>
      <c r="F5861">
        <v>16</v>
      </c>
      <c r="G5861" s="1">
        <v>200000</v>
      </c>
      <c r="H5861" t="s">
        <v>20</v>
      </c>
      <c r="I5861" t="s">
        <v>23</v>
      </c>
    </row>
    <row r="5862" spans="1:9" x14ac:dyDescent="0.3">
      <c r="A5862">
        <v>5864</v>
      </c>
      <c r="B5862">
        <v>26</v>
      </c>
      <c r="C5862" t="s">
        <v>8</v>
      </c>
      <c r="D5862" t="s">
        <v>9</v>
      </c>
      <c r="E5862" t="s">
        <v>57</v>
      </c>
      <c r="F5862">
        <v>2</v>
      </c>
      <c r="G5862" s="1">
        <v>55000</v>
      </c>
      <c r="H5862" t="s">
        <v>11</v>
      </c>
      <c r="I5862" t="s">
        <v>12</v>
      </c>
    </row>
    <row r="5863" spans="1:9" x14ac:dyDescent="0.3">
      <c r="A5863">
        <v>5865</v>
      </c>
      <c r="B5863">
        <v>31</v>
      </c>
      <c r="C5863" t="s">
        <v>13</v>
      </c>
      <c r="D5863" t="s">
        <v>18</v>
      </c>
      <c r="E5863" t="s">
        <v>60</v>
      </c>
      <c r="F5863">
        <v>8</v>
      </c>
      <c r="G5863" s="1">
        <v>140000</v>
      </c>
      <c r="H5863" t="s">
        <v>32</v>
      </c>
      <c r="I5863" t="s">
        <v>33</v>
      </c>
    </row>
    <row r="5864" spans="1:9" x14ac:dyDescent="0.3">
      <c r="A5864">
        <v>5866</v>
      </c>
      <c r="B5864">
        <v>29</v>
      </c>
      <c r="C5864" t="s">
        <v>8</v>
      </c>
      <c r="D5864" t="s">
        <v>9</v>
      </c>
      <c r="E5864" t="s">
        <v>24</v>
      </c>
      <c r="F5864">
        <v>4</v>
      </c>
      <c r="G5864" s="1">
        <v>70000</v>
      </c>
      <c r="H5864" t="s">
        <v>20</v>
      </c>
      <c r="I5864" t="s">
        <v>23</v>
      </c>
    </row>
    <row r="5865" spans="1:9" x14ac:dyDescent="0.3">
      <c r="A5865">
        <v>5867</v>
      </c>
      <c r="B5865">
        <v>33</v>
      </c>
      <c r="C5865" t="s">
        <v>13</v>
      </c>
      <c r="D5865" t="s">
        <v>14</v>
      </c>
      <c r="E5865" t="s">
        <v>42</v>
      </c>
      <c r="F5865">
        <v>9</v>
      </c>
      <c r="G5865" s="1">
        <v>130000</v>
      </c>
      <c r="H5865" t="s">
        <v>16</v>
      </c>
      <c r="I5865" t="s">
        <v>23</v>
      </c>
    </row>
    <row r="5866" spans="1:9" x14ac:dyDescent="0.3">
      <c r="A5866">
        <v>5868</v>
      </c>
      <c r="B5866">
        <v>27</v>
      </c>
      <c r="C5866" t="s">
        <v>8</v>
      </c>
      <c r="D5866" t="s">
        <v>9</v>
      </c>
      <c r="E5866" t="s">
        <v>10</v>
      </c>
      <c r="F5866">
        <v>3</v>
      </c>
      <c r="G5866" s="1">
        <v>80000</v>
      </c>
      <c r="H5866" t="s">
        <v>16</v>
      </c>
      <c r="I5866" t="s">
        <v>23</v>
      </c>
    </row>
    <row r="5867" spans="1:9" x14ac:dyDescent="0.3">
      <c r="A5867">
        <v>5869</v>
      </c>
      <c r="B5867">
        <v>36</v>
      </c>
      <c r="C5867" t="s">
        <v>13</v>
      </c>
      <c r="D5867" t="s">
        <v>18</v>
      </c>
      <c r="E5867" t="s">
        <v>109</v>
      </c>
      <c r="F5867">
        <v>12</v>
      </c>
      <c r="G5867" s="1">
        <v>170000</v>
      </c>
      <c r="H5867" t="s">
        <v>32</v>
      </c>
      <c r="I5867" t="s">
        <v>12</v>
      </c>
    </row>
    <row r="5868" spans="1:9" x14ac:dyDescent="0.3">
      <c r="A5868">
        <v>5870</v>
      </c>
      <c r="B5868">
        <v>25</v>
      </c>
      <c r="C5868" t="s">
        <v>8</v>
      </c>
      <c r="D5868" t="s">
        <v>9</v>
      </c>
      <c r="E5868" t="s">
        <v>25</v>
      </c>
      <c r="F5868">
        <v>1</v>
      </c>
      <c r="G5868" s="1">
        <v>60000</v>
      </c>
      <c r="H5868" t="s">
        <v>32</v>
      </c>
      <c r="I5868" t="s">
        <v>12</v>
      </c>
    </row>
    <row r="5869" spans="1:9" x14ac:dyDescent="0.3">
      <c r="A5869">
        <v>5871</v>
      </c>
      <c r="B5869">
        <v>30</v>
      </c>
      <c r="C5869" t="s">
        <v>13</v>
      </c>
      <c r="D5869" t="s">
        <v>9</v>
      </c>
      <c r="E5869" t="s">
        <v>29</v>
      </c>
      <c r="F5869">
        <v>5</v>
      </c>
      <c r="G5869" s="1">
        <v>90000</v>
      </c>
      <c r="H5869" t="s">
        <v>32</v>
      </c>
      <c r="I5869" t="s">
        <v>12</v>
      </c>
    </row>
    <row r="5870" spans="1:9" x14ac:dyDescent="0.3">
      <c r="A5870">
        <v>5872</v>
      </c>
      <c r="B5870">
        <v>34</v>
      </c>
      <c r="C5870" t="s">
        <v>8</v>
      </c>
      <c r="D5870" t="s">
        <v>18</v>
      </c>
      <c r="E5870" t="s">
        <v>92</v>
      </c>
      <c r="F5870">
        <v>11</v>
      </c>
      <c r="G5870" s="1">
        <v>160000</v>
      </c>
      <c r="H5870" t="s">
        <v>16</v>
      </c>
      <c r="I5870" t="s">
        <v>23</v>
      </c>
    </row>
    <row r="5871" spans="1:9" x14ac:dyDescent="0.3">
      <c r="A5871">
        <v>5873</v>
      </c>
      <c r="B5871">
        <v>28</v>
      </c>
      <c r="C5871" t="s">
        <v>13</v>
      </c>
      <c r="D5871" t="s">
        <v>9</v>
      </c>
      <c r="E5871" t="s">
        <v>24</v>
      </c>
      <c r="F5871">
        <v>3</v>
      </c>
      <c r="G5871" s="1">
        <v>60000</v>
      </c>
      <c r="H5871" t="s">
        <v>27</v>
      </c>
      <c r="I5871" t="s">
        <v>30</v>
      </c>
    </row>
    <row r="5872" spans="1:9" x14ac:dyDescent="0.3">
      <c r="A5872">
        <v>5874</v>
      </c>
      <c r="B5872">
        <v>32</v>
      </c>
      <c r="C5872" t="s">
        <v>8</v>
      </c>
      <c r="D5872" t="s">
        <v>9</v>
      </c>
      <c r="E5872" t="s">
        <v>25</v>
      </c>
      <c r="F5872">
        <v>7</v>
      </c>
      <c r="G5872" s="1">
        <v>120000</v>
      </c>
      <c r="H5872" t="s">
        <v>20</v>
      </c>
      <c r="I5872" t="s">
        <v>23</v>
      </c>
    </row>
    <row r="5873" spans="1:9" x14ac:dyDescent="0.3">
      <c r="A5873">
        <v>5875</v>
      </c>
      <c r="B5873">
        <v>24</v>
      </c>
      <c r="C5873" t="s">
        <v>13</v>
      </c>
      <c r="D5873" t="s">
        <v>210</v>
      </c>
      <c r="E5873" t="s">
        <v>217</v>
      </c>
      <c r="F5873">
        <v>0</v>
      </c>
      <c r="G5873" s="1">
        <v>25000</v>
      </c>
      <c r="H5873" t="s">
        <v>16</v>
      </c>
      <c r="I5873" t="s">
        <v>17</v>
      </c>
    </row>
    <row r="5874" spans="1:9" x14ac:dyDescent="0.3">
      <c r="A5874">
        <v>5876</v>
      </c>
      <c r="B5874">
        <v>37</v>
      </c>
      <c r="C5874" t="s">
        <v>8</v>
      </c>
      <c r="D5874" t="s">
        <v>14</v>
      </c>
      <c r="E5874" t="s">
        <v>218</v>
      </c>
      <c r="F5874">
        <v>14</v>
      </c>
      <c r="G5874" s="1">
        <v>190000</v>
      </c>
      <c r="H5874" t="s">
        <v>16</v>
      </c>
      <c r="I5874" t="s">
        <v>17</v>
      </c>
    </row>
    <row r="5875" spans="1:9" x14ac:dyDescent="0.3">
      <c r="A5875">
        <v>5877</v>
      </c>
      <c r="B5875">
        <v>39</v>
      </c>
      <c r="C5875" t="s">
        <v>13</v>
      </c>
      <c r="D5875" t="s">
        <v>9</v>
      </c>
      <c r="E5875" t="s">
        <v>51</v>
      </c>
      <c r="F5875">
        <v>16</v>
      </c>
      <c r="G5875" s="1">
        <v>200000</v>
      </c>
      <c r="H5875" t="s">
        <v>11</v>
      </c>
      <c r="I5875" t="s">
        <v>35</v>
      </c>
    </row>
    <row r="5876" spans="1:9" x14ac:dyDescent="0.3">
      <c r="A5876">
        <v>5878</v>
      </c>
      <c r="B5876">
        <v>27</v>
      </c>
      <c r="C5876" t="s">
        <v>8</v>
      </c>
      <c r="D5876" t="s">
        <v>221</v>
      </c>
      <c r="E5876" t="s">
        <v>29</v>
      </c>
      <c r="F5876">
        <v>7</v>
      </c>
      <c r="G5876" s="1">
        <v>120000</v>
      </c>
      <c r="H5876" t="s">
        <v>20</v>
      </c>
      <c r="I5876" t="s">
        <v>56</v>
      </c>
    </row>
    <row r="5877" spans="1:9" x14ac:dyDescent="0.3">
      <c r="A5877">
        <v>5879</v>
      </c>
      <c r="B5877">
        <v>28</v>
      </c>
      <c r="C5877" t="s">
        <v>13</v>
      </c>
      <c r="D5877" t="s">
        <v>9</v>
      </c>
      <c r="E5877" t="s">
        <v>29</v>
      </c>
      <c r="F5877">
        <v>3</v>
      </c>
      <c r="G5877" s="1">
        <v>60000</v>
      </c>
      <c r="H5877" t="s">
        <v>11</v>
      </c>
      <c r="I5877" t="s">
        <v>23</v>
      </c>
    </row>
    <row r="5878" spans="1:9" x14ac:dyDescent="0.3">
      <c r="A5878">
        <v>5880</v>
      </c>
      <c r="B5878">
        <v>33</v>
      </c>
      <c r="C5878" t="s">
        <v>8</v>
      </c>
      <c r="D5878" t="s">
        <v>14</v>
      </c>
      <c r="E5878" t="s">
        <v>10</v>
      </c>
      <c r="F5878">
        <v>8</v>
      </c>
      <c r="G5878" s="1">
        <v>120000</v>
      </c>
      <c r="H5878" t="s">
        <v>20</v>
      </c>
      <c r="I5878" t="s">
        <v>12</v>
      </c>
    </row>
    <row r="5879" spans="1:9" x14ac:dyDescent="0.3">
      <c r="A5879">
        <v>5881</v>
      </c>
      <c r="B5879">
        <v>27</v>
      </c>
      <c r="C5879" t="s">
        <v>13</v>
      </c>
      <c r="D5879" t="s">
        <v>9</v>
      </c>
      <c r="E5879" t="s">
        <v>25</v>
      </c>
      <c r="F5879">
        <v>2</v>
      </c>
      <c r="G5879" s="1">
        <v>65000</v>
      </c>
      <c r="H5879" t="s">
        <v>32</v>
      </c>
      <c r="I5879" t="s">
        <v>12</v>
      </c>
    </row>
    <row r="5880" spans="1:9" x14ac:dyDescent="0.3">
      <c r="A5880">
        <v>5882</v>
      </c>
      <c r="B5880">
        <v>30</v>
      </c>
      <c r="C5880" t="s">
        <v>8</v>
      </c>
      <c r="D5880" t="s">
        <v>18</v>
      </c>
      <c r="E5880" t="s">
        <v>60</v>
      </c>
      <c r="F5880">
        <v>6</v>
      </c>
      <c r="G5880" s="1">
        <v>100000</v>
      </c>
      <c r="H5880" t="s">
        <v>11</v>
      </c>
      <c r="I5880" t="s">
        <v>23</v>
      </c>
    </row>
    <row r="5881" spans="1:9" x14ac:dyDescent="0.3">
      <c r="A5881">
        <v>5883</v>
      </c>
      <c r="B5881">
        <v>36</v>
      </c>
      <c r="C5881" t="s">
        <v>13</v>
      </c>
      <c r="D5881" t="s">
        <v>9</v>
      </c>
      <c r="E5881" t="s">
        <v>37</v>
      </c>
      <c r="F5881">
        <v>11</v>
      </c>
      <c r="G5881" s="1">
        <v>150000</v>
      </c>
      <c r="H5881" t="s">
        <v>16</v>
      </c>
      <c r="I5881" t="s">
        <v>39</v>
      </c>
    </row>
    <row r="5882" spans="1:9" x14ac:dyDescent="0.3">
      <c r="A5882">
        <v>5884</v>
      </c>
      <c r="B5882">
        <v>29</v>
      </c>
      <c r="C5882" t="s">
        <v>8</v>
      </c>
      <c r="D5882" t="s">
        <v>9</v>
      </c>
      <c r="E5882" t="s">
        <v>24</v>
      </c>
      <c r="F5882">
        <v>3</v>
      </c>
      <c r="G5882" s="1">
        <v>65000</v>
      </c>
      <c r="H5882" t="s">
        <v>27</v>
      </c>
      <c r="I5882" t="s">
        <v>12</v>
      </c>
    </row>
    <row r="5883" spans="1:9" x14ac:dyDescent="0.3">
      <c r="A5883">
        <v>5885</v>
      </c>
      <c r="B5883">
        <v>32</v>
      </c>
      <c r="C5883" t="s">
        <v>13</v>
      </c>
      <c r="D5883" t="s">
        <v>14</v>
      </c>
      <c r="E5883" t="s">
        <v>10</v>
      </c>
      <c r="F5883">
        <v>9</v>
      </c>
      <c r="G5883" s="1">
        <v>120000</v>
      </c>
      <c r="H5883" t="s">
        <v>32</v>
      </c>
      <c r="I5883" t="s">
        <v>12</v>
      </c>
    </row>
    <row r="5884" spans="1:9" x14ac:dyDescent="0.3">
      <c r="A5884">
        <v>5886</v>
      </c>
      <c r="B5884">
        <v>26</v>
      </c>
      <c r="C5884" t="s">
        <v>8</v>
      </c>
      <c r="D5884" t="s">
        <v>9</v>
      </c>
      <c r="E5884" t="s">
        <v>80</v>
      </c>
      <c r="F5884">
        <v>1</v>
      </c>
      <c r="G5884" s="1">
        <v>45000</v>
      </c>
      <c r="H5884" t="s">
        <v>20</v>
      </c>
      <c r="I5884" t="s">
        <v>12</v>
      </c>
    </row>
    <row r="5885" spans="1:9" x14ac:dyDescent="0.3">
      <c r="A5885">
        <v>5887</v>
      </c>
      <c r="B5885">
        <v>29</v>
      </c>
      <c r="C5885" t="s">
        <v>13</v>
      </c>
      <c r="D5885" t="s">
        <v>9</v>
      </c>
      <c r="E5885" t="s">
        <v>25</v>
      </c>
      <c r="F5885">
        <v>5</v>
      </c>
      <c r="G5885" s="1">
        <v>80000</v>
      </c>
      <c r="H5885" t="s">
        <v>16</v>
      </c>
      <c r="I5885" t="s">
        <v>23</v>
      </c>
    </row>
    <row r="5886" spans="1:9" x14ac:dyDescent="0.3">
      <c r="A5886">
        <v>5888</v>
      </c>
      <c r="B5886">
        <v>35</v>
      </c>
      <c r="C5886" t="s">
        <v>8</v>
      </c>
      <c r="D5886" t="s">
        <v>18</v>
      </c>
      <c r="E5886" t="s">
        <v>109</v>
      </c>
      <c r="F5886">
        <v>11</v>
      </c>
      <c r="G5886" s="1">
        <v>150000</v>
      </c>
      <c r="H5886" t="s">
        <v>11</v>
      </c>
      <c r="I5886" t="s">
        <v>35</v>
      </c>
    </row>
    <row r="5887" spans="1:9" x14ac:dyDescent="0.3">
      <c r="A5887">
        <v>5889</v>
      </c>
      <c r="B5887">
        <v>27</v>
      </c>
      <c r="C5887" t="s">
        <v>8</v>
      </c>
      <c r="D5887" t="s">
        <v>9</v>
      </c>
      <c r="E5887" t="s">
        <v>10</v>
      </c>
      <c r="F5887">
        <v>2</v>
      </c>
      <c r="G5887" s="1">
        <v>65000</v>
      </c>
      <c r="H5887" t="s">
        <v>16</v>
      </c>
      <c r="I5887" t="s">
        <v>23</v>
      </c>
    </row>
    <row r="5888" spans="1:9" x14ac:dyDescent="0.3">
      <c r="A5888">
        <v>5890</v>
      </c>
      <c r="B5888">
        <v>31</v>
      </c>
      <c r="C5888" t="s">
        <v>13</v>
      </c>
      <c r="D5888" t="s">
        <v>9</v>
      </c>
      <c r="E5888" t="s">
        <v>42</v>
      </c>
      <c r="F5888">
        <v>7</v>
      </c>
      <c r="G5888" s="1">
        <v>100000</v>
      </c>
      <c r="H5888" t="s">
        <v>11</v>
      </c>
      <c r="I5888" t="s">
        <v>23</v>
      </c>
    </row>
    <row r="5889" spans="1:9" x14ac:dyDescent="0.3">
      <c r="A5889">
        <v>5891</v>
      </c>
      <c r="B5889">
        <v>28</v>
      </c>
      <c r="C5889" t="s">
        <v>8</v>
      </c>
      <c r="D5889" t="s">
        <v>14</v>
      </c>
      <c r="E5889" t="s">
        <v>37</v>
      </c>
      <c r="F5889">
        <v>4</v>
      </c>
      <c r="G5889" s="1">
        <v>90000</v>
      </c>
      <c r="H5889" t="s">
        <v>20</v>
      </c>
      <c r="I5889" t="s">
        <v>56</v>
      </c>
    </row>
    <row r="5890" spans="1:9" x14ac:dyDescent="0.3">
      <c r="A5890">
        <v>5892</v>
      </c>
      <c r="B5890">
        <v>24</v>
      </c>
      <c r="C5890" t="s">
        <v>13</v>
      </c>
      <c r="D5890" t="s">
        <v>9</v>
      </c>
      <c r="E5890" t="s">
        <v>24</v>
      </c>
      <c r="F5890">
        <v>0</v>
      </c>
      <c r="G5890" s="1">
        <v>40000</v>
      </c>
      <c r="H5890" t="s">
        <v>27</v>
      </c>
      <c r="I5890" t="s">
        <v>28</v>
      </c>
    </row>
    <row r="5891" spans="1:9" x14ac:dyDescent="0.3">
      <c r="A5891">
        <v>5893</v>
      </c>
      <c r="B5891">
        <v>30</v>
      </c>
      <c r="C5891" t="s">
        <v>8</v>
      </c>
      <c r="D5891" t="s">
        <v>9</v>
      </c>
      <c r="E5891" t="s">
        <v>38</v>
      </c>
      <c r="F5891">
        <v>6</v>
      </c>
      <c r="G5891" s="1">
        <v>110000</v>
      </c>
      <c r="H5891" t="s">
        <v>32</v>
      </c>
      <c r="I5891" t="s">
        <v>23</v>
      </c>
    </row>
    <row r="5892" spans="1:9" x14ac:dyDescent="0.3">
      <c r="A5892">
        <v>5894</v>
      </c>
      <c r="B5892">
        <v>34</v>
      </c>
      <c r="C5892" t="s">
        <v>13</v>
      </c>
      <c r="D5892" t="s">
        <v>18</v>
      </c>
      <c r="E5892" t="s">
        <v>92</v>
      </c>
      <c r="F5892">
        <v>12</v>
      </c>
      <c r="G5892" s="1">
        <v>170000</v>
      </c>
      <c r="H5892" t="s">
        <v>27</v>
      </c>
      <c r="I5892" t="s">
        <v>30</v>
      </c>
    </row>
    <row r="5893" spans="1:9" x14ac:dyDescent="0.3">
      <c r="A5893">
        <v>5895</v>
      </c>
      <c r="B5893">
        <v>27</v>
      </c>
      <c r="C5893" t="s">
        <v>8</v>
      </c>
      <c r="D5893" t="s">
        <v>9</v>
      </c>
      <c r="E5893" t="s">
        <v>10</v>
      </c>
      <c r="F5893">
        <v>3</v>
      </c>
      <c r="G5893" s="1">
        <v>75000</v>
      </c>
      <c r="H5893" t="s">
        <v>20</v>
      </c>
      <c r="I5893" t="s">
        <v>23</v>
      </c>
    </row>
    <row r="5894" spans="1:9" x14ac:dyDescent="0.3">
      <c r="A5894">
        <v>5896</v>
      </c>
      <c r="B5894">
        <v>33</v>
      </c>
      <c r="C5894" t="s">
        <v>13</v>
      </c>
      <c r="D5894" t="s">
        <v>14</v>
      </c>
      <c r="E5894" t="s">
        <v>42</v>
      </c>
      <c r="F5894">
        <v>8</v>
      </c>
      <c r="G5894" s="1">
        <v>120000</v>
      </c>
      <c r="H5894" t="s">
        <v>27</v>
      </c>
      <c r="I5894" t="s">
        <v>28</v>
      </c>
    </row>
    <row r="5895" spans="1:9" x14ac:dyDescent="0.3">
      <c r="A5895">
        <v>5897</v>
      </c>
      <c r="B5895">
        <v>29</v>
      </c>
      <c r="C5895" t="s">
        <v>8</v>
      </c>
      <c r="D5895" t="s">
        <v>9</v>
      </c>
      <c r="E5895" t="s">
        <v>24</v>
      </c>
      <c r="F5895">
        <v>4</v>
      </c>
      <c r="G5895" s="1">
        <v>70000</v>
      </c>
      <c r="H5895" t="s">
        <v>11</v>
      </c>
      <c r="I5895" t="s">
        <v>35</v>
      </c>
    </row>
    <row r="5896" spans="1:9" x14ac:dyDescent="0.3">
      <c r="A5896">
        <v>5898</v>
      </c>
      <c r="B5896">
        <v>25</v>
      </c>
      <c r="C5896" t="s">
        <v>13</v>
      </c>
      <c r="D5896" t="s">
        <v>210</v>
      </c>
      <c r="E5896" t="s">
        <v>88</v>
      </c>
      <c r="F5896">
        <v>1</v>
      </c>
      <c r="G5896" s="1">
        <v>30000</v>
      </c>
      <c r="H5896" t="s">
        <v>11</v>
      </c>
      <c r="I5896" t="s">
        <v>44</v>
      </c>
    </row>
    <row r="5897" spans="1:9" x14ac:dyDescent="0.3">
      <c r="A5897">
        <v>5899</v>
      </c>
      <c r="B5897">
        <v>36</v>
      </c>
      <c r="C5897" t="s">
        <v>8</v>
      </c>
      <c r="D5897" t="s">
        <v>18</v>
      </c>
      <c r="E5897" t="s">
        <v>109</v>
      </c>
      <c r="F5897">
        <v>13</v>
      </c>
      <c r="G5897" s="1">
        <v>180000</v>
      </c>
      <c r="H5897" t="s">
        <v>20</v>
      </c>
      <c r="I5897" t="s">
        <v>23</v>
      </c>
    </row>
    <row r="5898" spans="1:9" x14ac:dyDescent="0.3">
      <c r="A5898">
        <v>5900</v>
      </c>
      <c r="B5898">
        <v>39</v>
      </c>
      <c r="C5898" t="s">
        <v>13</v>
      </c>
      <c r="D5898" t="s">
        <v>9</v>
      </c>
      <c r="E5898" t="s">
        <v>51</v>
      </c>
      <c r="F5898">
        <v>15</v>
      </c>
      <c r="G5898" s="1">
        <v>200000</v>
      </c>
      <c r="H5898" t="s">
        <v>32</v>
      </c>
      <c r="I5898" t="s">
        <v>12</v>
      </c>
    </row>
    <row r="5899" spans="1:9" x14ac:dyDescent="0.3">
      <c r="A5899">
        <v>5901</v>
      </c>
      <c r="B5899">
        <v>26</v>
      </c>
      <c r="C5899" t="s">
        <v>8</v>
      </c>
      <c r="D5899" t="s">
        <v>9</v>
      </c>
      <c r="E5899" t="s">
        <v>57</v>
      </c>
      <c r="F5899">
        <v>1</v>
      </c>
      <c r="G5899" s="1">
        <v>50000</v>
      </c>
      <c r="H5899" t="s">
        <v>20</v>
      </c>
      <c r="I5899" t="s">
        <v>12</v>
      </c>
    </row>
    <row r="5900" spans="1:9" x14ac:dyDescent="0.3">
      <c r="A5900">
        <v>5902</v>
      </c>
      <c r="B5900">
        <v>31</v>
      </c>
      <c r="C5900" t="s">
        <v>13</v>
      </c>
      <c r="D5900" t="s">
        <v>18</v>
      </c>
      <c r="E5900" t="s">
        <v>60</v>
      </c>
      <c r="F5900">
        <v>8</v>
      </c>
      <c r="G5900" s="1">
        <v>140000</v>
      </c>
      <c r="H5900" t="s">
        <v>16</v>
      </c>
      <c r="I5900" t="s">
        <v>17</v>
      </c>
    </row>
    <row r="5901" spans="1:9" x14ac:dyDescent="0.3">
      <c r="A5901">
        <v>5903</v>
      </c>
      <c r="B5901">
        <v>28</v>
      </c>
      <c r="C5901" t="s">
        <v>8</v>
      </c>
      <c r="D5901" t="s">
        <v>9</v>
      </c>
      <c r="E5901" t="s">
        <v>24</v>
      </c>
      <c r="F5901">
        <v>3</v>
      </c>
      <c r="G5901" s="1">
        <v>65000</v>
      </c>
      <c r="H5901" t="s">
        <v>11</v>
      </c>
      <c r="I5901" t="s">
        <v>44</v>
      </c>
    </row>
    <row r="5902" spans="1:9" x14ac:dyDescent="0.3">
      <c r="A5902">
        <v>5904</v>
      </c>
      <c r="B5902">
        <v>32</v>
      </c>
      <c r="C5902" t="s">
        <v>13</v>
      </c>
      <c r="D5902" t="s">
        <v>9</v>
      </c>
      <c r="E5902" t="s">
        <v>25</v>
      </c>
      <c r="F5902">
        <v>7</v>
      </c>
      <c r="G5902" s="1">
        <v>110000</v>
      </c>
      <c r="H5902" t="s">
        <v>11</v>
      </c>
      <c r="I5902" t="s">
        <v>23</v>
      </c>
    </row>
    <row r="5903" spans="1:9" x14ac:dyDescent="0.3">
      <c r="A5903">
        <v>5905</v>
      </c>
      <c r="B5903">
        <v>24</v>
      </c>
      <c r="C5903" t="s">
        <v>8</v>
      </c>
      <c r="D5903" t="s">
        <v>210</v>
      </c>
      <c r="E5903" t="s">
        <v>220</v>
      </c>
      <c r="F5903">
        <v>0</v>
      </c>
      <c r="G5903" s="1">
        <v>28000</v>
      </c>
      <c r="H5903" t="s">
        <v>32</v>
      </c>
      <c r="I5903" t="s">
        <v>33</v>
      </c>
    </row>
    <row r="5904" spans="1:9" x14ac:dyDescent="0.3">
      <c r="A5904">
        <v>5906</v>
      </c>
      <c r="B5904">
        <v>37</v>
      </c>
      <c r="C5904" t="s">
        <v>8</v>
      </c>
      <c r="D5904" t="s">
        <v>14</v>
      </c>
      <c r="E5904" t="s">
        <v>218</v>
      </c>
      <c r="F5904">
        <v>14</v>
      </c>
      <c r="G5904" s="1">
        <v>190000</v>
      </c>
      <c r="H5904" t="s">
        <v>27</v>
      </c>
      <c r="I5904" t="s">
        <v>12</v>
      </c>
    </row>
    <row r="5905" spans="1:9" x14ac:dyDescent="0.3">
      <c r="A5905">
        <v>5907</v>
      </c>
      <c r="B5905">
        <v>39</v>
      </c>
      <c r="C5905" t="s">
        <v>13</v>
      </c>
      <c r="D5905" t="s">
        <v>9</v>
      </c>
      <c r="E5905" t="s">
        <v>51</v>
      </c>
      <c r="F5905">
        <v>16</v>
      </c>
      <c r="G5905" s="1">
        <v>210000</v>
      </c>
      <c r="H5905" t="s">
        <v>32</v>
      </c>
      <c r="I5905" t="s">
        <v>33</v>
      </c>
    </row>
    <row r="5906" spans="1:9" x14ac:dyDescent="0.3">
      <c r="A5906">
        <v>5908</v>
      </c>
      <c r="B5906">
        <v>26</v>
      </c>
      <c r="C5906" t="s">
        <v>8</v>
      </c>
      <c r="D5906" t="s">
        <v>9</v>
      </c>
      <c r="E5906" t="s">
        <v>57</v>
      </c>
      <c r="F5906">
        <v>2</v>
      </c>
      <c r="G5906" s="1">
        <v>55000</v>
      </c>
      <c r="H5906" t="s">
        <v>27</v>
      </c>
      <c r="I5906" t="s">
        <v>30</v>
      </c>
    </row>
    <row r="5907" spans="1:9" x14ac:dyDescent="0.3">
      <c r="A5907">
        <v>5909</v>
      </c>
      <c r="B5907">
        <v>31</v>
      </c>
      <c r="C5907" t="s">
        <v>13</v>
      </c>
      <c r="D5907" t="s">
        <v>18</v>
      </c>
      <c r="E5907" t="s">
        <v>60</v>
      </c>
      <c r="F5907">
        <v>8</v>
      </c>
      <c r="G5907" s="1">
        <v>140000</v>
      </c>
      <c r="H5907" t="s">
        <v>27</v>
      </c>
      <c r="I5907" t="s">
        <v>30</v>
      </c>
    </row>
    <row r="5908" spans="1:9" x14ac:dyDescent="0.3">
      <c r="A5908">
        <v>5910</v>
      </c>
      <c r="B5908">
        <v>29</v>
      </c>
      <c r="C5908" t="s">
        <v>8</v>
      </c>
      <c r="D5908" t="s">
        <v>9</v>
      </c>
      <c r="E5908" t="s">
        <v>24</v>
      </c>
      <c r="F5908">
        <v>4</v>
      </c>
      <c r="G5908" s="1">
        <v>70000</v>
      </c>
      <c r="H5908" t="s">
        <v>32</v>
      </c>
      <c r="I5908" t="s">
        <v>23</v>
      </c>
    </row>
    <row r="5909" spans="1:9" x14ac:dyDescent="0.3">
      <c r="A5909">
        <v>5911</v>
      </c>
      <c r="B5909">
        <v>33</v>
      </c>
      <c r="C5909" t="s">
        <v>13</v>
      </c>
      <c r="D5909" t="s">
        <v>14</v>
      </c>
      <c r="E5909" t="s">
        <v>42</v>
      </c>
      <c r="F5909">
        <v>9</v>
      </c>
      <c r="G5909" s="1">
        <v>130000</v>
      </c>
      <c r="H5909" t="s">
        <v>16</v>
      </c>
      <c r="I5909" t="s">
        <v>12</v>
      </c>
    </row>
    <row r="5910" spans="1:9" x14ac:dyDescent="0.3">
      <c r="A5910">
        <v>5912</v>
      </c>
      <c r="B5910">
        <v>27</v>
      </c>
      <c r="C5910" t="s">
        <v>8</v>
      </c>
      <c r="D5910" t="s">
        <v>9</v>
      </c>
      <c r="E5910" t="s">
        <v>10</v>
      </c>
      <c r="F5910">
        <v>3</v>
      </c>
      <c r="G5910" s="1">
        <v>80000</v>
      </c>
      <c r="H5910" t="s">
        <v>32</v>
      </c>
      <c r="I5910" t="s">
        <v>12</v>
      </c>
    </row>
    <row r="5911" spans="1:9" x14ac:dyDescent="0.3">
      <c r="A5911">
        <v>5913</v>
      </c>
      <c r="B5911">
        <v>36</v>
      </c>
      <c r="C5911" t="s">
        <v>13</v>
      </c>
      <c r="D5911" t="s">
        <v>18</v>
      </c>
      <c r="E5911" t="s">
        <v>109</v>
      </c>
      <c r="F5911">
        <v>12</v>
      </c>
      <c r="G5911" s="1">
        <v>170000</v>
      </c>
      <c r="H5911" t="s">
        <v>27</v>
      </c>
      <c r="I5911" t="s">
        <v>12</v>
      </c>
    </row>
    <row r="5912" spans="1:9" x14ac:dyDescent="0.3">
      <c r="A5912">
        <v>5914</v>
      </c>
      <c r="B5912">
        <v>25</v>
      </c>
      <c r="C5912" t="s">
        <v>8</v>
      </c>
      <c r="D5912" t="s">
        <v>9</v>
      </c>
      <c r="E5912" t="s">
        <v>25</v>
      </c>
      <c r="F5912">
        <v>1</v>
      </c>
      <c r="G5912" s="1">
        <v>60000</v>
      </c>
      <c r="H5912" t="s">
        <v>16</v>
      </c>
      <c r="I5912" t="s">
        <v>17</v>
      </c>
    </row>
    <row r="5913" spans="1:9" x14ac:dyDescent="0.3">
      <c r="A5913">
        <v>5915</v>
      </c>
      <c r="B5913">
        <v>30</v>
      </c>
      <c r="C5913" t="s">
        <v>13</v>
      </c>
      <c r="D5913" t="s">
        <v>9</v>
      </c>
      <c r="E5913" t="s">
        <v>29</v>
      </c>
      <c r="F5913">
        <v>5</v>
      </c>
      <c r="G5913" s="1">
        <v>90000</v>
      </c>
      <c r="H5913" t="s">
        <v>32</v>
      </c>
      <c r="I5913" t="s">
        <v>23</v>
      </c>
    </row>
    <row r="5914" spans="1:9" x14ac:dyDescent="0.3">
      <c r="A5914">
        <v>5916</v>
      </c>
      <c r="B5914">
        <v>34</v>
      </c>
      <c r="C5914" t="s">
        <v>8</v>
      </c>
      <c r="D5914" t="s">
        <v>18</v>
      </c>
      <c r="E5914" t="s">
        <v>92</v>
      </c>
      <c r="F5914">
        <v>11</v>
      </c>
      <c r="G5914" s="1">
        <v>160000</v>
      </c>
      <c r="H5914" t="s">
        <v>27</v>
      </c>
      <c r="I5914" t="s">
        <v>12</v>
      </c>
    </row>
    <row r="5915" spans="1:9" x14ac:dyDescent="0.3">
      <c r="A5915">
        <v>5917</v>
      </c>
      <c r="B5915">
        <v>28</v>
      </c>
      <c r="C5915" t="s">
        <v>13</v>
      </c>
      <c r="D5915" t="s">
        <v>9</v>
      </c>
      <c r="E5915" t="s">
        <v>24</v>
      </c>
      <c r="F5915">
        <v>3</v>
      </c>
      <c r="G5915" s="1">
        <v>60000</v>
      </c>
      <c r="H5915" t="s">
        <v>32</v>
      </c>
      <c r="I5915" t="s">
        <v>23</v>
      </c>
    </row>
    <row r="5916" spans="1:9" x14ac:dyDescent="0.3">
      <c r="A5916">
        <v>5918</v>
      </c>
      <c r="B5916">
        <v>32</v>
      </c>
      <c r="C5916" t="s">
        <v>8</v>
      </c>
      <c r="D5916" t="s">
        <v>9</v>
      </c>
      <c r="E5916" t="s">
        <v>25</v>
      </c>
      <c r="F5916">
        <v>7</v>
      </c>
      <c r="G5916" s="1">
        <v>120000</v>
      </c>
      <c r="H5916" t="s">
        <v>32</v>
      </c>
      <c r="I5916" t="s">
        <v>12</v>
      </c>
    </row>
    <row r="5917" spans="1:9" x14ac:dyDescent="0.3">
      <c r="A5917">
        <v>5919</v>
      </c>
      <c r="B5917">
        <v>24</v>
      </c>
      <c r="C5917" t="s">
        <v>13</v>
      </c>
      <c r="D5917" t="s">
        <v>210</v>
      </c>
      <c r="E5917" t="s">
        <v>217</v>
      </c>
      <c r="F5917">
        <v>0</v>
      </c>
      <c r="G5917" s="1">
        <v>25000</v>
      </c>
      <c r="H5917" t="s">
        <v>27</v>
      </c>
      <c r="I5917" t="s">
        <v>30</v>
      </c>
    </row>
    <row r="5918" spans="1:9" x14ac:dyDescent="0.3">
      <c r="A5918">
        <v>5920</v>
      </c>
      <c r="B5918">
        <v>37</v>
      </c>
      <c r="C5918" t="s">
        <v>8</v>
      </c>
      <c r="D5918" t="s">
        <v>14</v>
      </c>
      <c r="E5918" t="s">
        <v>218</v>
      </c>
      <c r="F5918">
        <v>14</v>
      </c>
      <c r="G5918" s="1">
        <v>190000</v>
      </c>
      <c r="H5918" t="s">
        <v>16</v>
      </c>
      <c r="I5918" t="s">
        <v>17</v>
      </c>
    </row>
    <row r="5919" spans="1:9" x14ac:dyDescent="0.3">
      <c r="A5919">
        <v>5921</v>
      </c>
      <c r="B5919">
        <v>39</v>
      </c>
      <c r="C5919" t="s">
        <v>13</v>
      </c>
      <c r="D5919" t="s">
        <v>9</v>
      </c>
      <c r="E5919" t="s">
        <v>51</v>
      </c>
      <c r="F5919">
        <v>16</v>
      </c>
      <c r="G5919" s="1">
        <v>200000</v>
      </c>
      <c r="H5919" t="s">
        <v>11</v>
      </c>
      <c r="I5919" t="s">
        <v>35</v>
      </c>
    </row>
    <row r="5920" spans="1:9" x14ac:dyDescent="0.3">
      <c r="A5920">
        <v>5922</v>
      </c>
      <c r="B5920">
        <v>26</v>
      </c>
      <c r="C5920" t="s">
        <v>8</v>
      </c>
      <c r="D5920" t="s">
        <v>9</v>
      </c>
      <c r="E5920" t="s">
        <v>57</v>
      </c>
      <c r="F5920">
        <v>2</v>
      </c>
      <c r="G5920" s="1">
        <v>55000</v>
      </c>
      <c r="H5920" t="s">
        <v>11</v>
      </c>
      <c r="I5920" t="s">
        <v>44</v>
      </c>
    </row>
    <row r="5921" spans="1:9" x14ac:dyDescent="0.3">
      <c r="A5921">
        <v>5923</v>
      </c>
      <c r="B5921">
        <v>31</v>
      </c>
      <c r="C5921" t="s">
        <v>13</v>
      </c>
      <c r="D5921" t="s">
        <v>18</v>
      </c>
      <c r="E5921" t="s">
        <v>60</v>
      </c>
      <c r="F5921">
        <v>8</v>
      </c>
      <c r="G5921" s="1">
        <v>140000</v>
      </c>
      <c r="H5921" t="s">
        <v>16</v>
      </c>
      <c r="I5921" t="s">
        <v>39</v>
      </c>
    </row>
    <row r="5922" spans="1:9" x14ac:dyDescent="0.3">
      <c r="A5922">
        <v>5924</v>
      </c>
      <c r="B5922">
        <v>29</v>
      </c>
      <c r="C5922" t="s">
        <v>8</v>
      </c>
      <c r="D5922" t="s">
        <v>9</v>
      </c>
      <c r="E5922" t="s">
        <v>24</v>
      </c>
      <c r="F5922">
        <v>4</v>
      </c>
      <c r="G5922" s="1">
        <v>70000</v>
      </c>
      <c r="H5922" t="s">
        <v>32</v>
      </c>
      <c r="I5922" t="s">
        <v>33</v>
      </c>
    </row>
    <row r="5923" spans="1:9" x14ac:dyDescent="0.3">
      <c r="A5923">
        <v>5925</v>
      </c>
      <c r="B5923">
        <v>33</v>
      </c>
      <c r="C5923" t="s">
        <v>13</v>
      </c>
      <c r="D5923" t="s">
        <v>14</v>
      </c>
      <c r="E5923" t="s">
        <v>42</v>
      </c>
      <c r="F5923">
        <v>9</v>
      </c>
      <c r="G5923" s="1">
        <v>130000</v>
      </c>
      <c r="H5923" t="s">
        <v>11</v>
      </c>
      <c r="I5923" t="s">
        <v>23</v>
      </c>
    </row>
    <row r="5924" spans="1:9" x14ac:dyDescent="0.3">
      <c r="A5924">
        <v>5926</v>
      </c>
      <c r="B5924">
        <v>27</v>
      </c>
      <c r="C5924" t="s">
        <v>8</v>
      </c>
      <c r="D5924" t="s">
        <v>9</v>
      </c>
      <c r="E5924" t="s">
        <v>10</v>
      </c>
      <c r="F5924">
        <v>3</v>
      </c>
      <c r="G5924" s="1">
        <v>80000</v>
      </c>
      <c r="H5924" t="s">
        <v>32</v>
      </c>
      <c r="I5924" t="s">
        <v>23</v>
      </c>
    </row>
    <row r="5925" spans="1:9" x14ac:dyDescent="0.3">
      <c r="A5925">
        <v>5927</v>
      </c>
      <c r="B5925">
        <v>36</v>
      </c>
      <c r="C5925" t="s">
        <v>13</v>
      </c>
      <c r="D5925" t="s">
        <v>18</v>
      </c>
      <c r="E5925" t="s">
        <v>109</v>
      </c>
      <c r="F5925">
        <v>12</v>
      </c>
      <c r="G5925" s="1">
        <v>170000</v>
      </c>
      <c r="H5925" t="s">
        <v>20</v>
      </c>
      <c r="I5925" t="s">
        <v>56</v>
      </c>
    </row>
    <row r="5926" spans="1:9" x14ac:dyDescent="0.3">
      <c r="A5926">
        <v>5928</v>
      </c>
      <c r="B5926">
        <v>25</v>
      </c>
      <c r="C5926" t="s">
        <v>8</v>
      </c>
      <c r="D5926" t="s">
        <v>9</v>
      </c>
      <c r="E5926" t="s">
        <v>25</v>
      </c>
      <c r="F5926">
        <v>1</v>
      </c>
      <c r="G5926" s="1">
        <v>60000</v>
      </c>
      <c r="H5926" t="s">
        <v>27</v>
      </c>
      <c r="I5926" t="s">
        <v>28</v>
      </c>
    </row>
    <row r="5927" spans="1:9" x14ac:dyDescent="0.3">
      <c r="A5927">
        <v>5929</v>
      </c>
      <c r="B5927">
        <v>30</v>
      </c>
      <c r="C5927" t="s">
        <v>13</v>
      </c>
      <c r="D5927" t="s">
        <v>9</v>
      </c>
      <c r="E5927" t="s">
        <v>29</v>
      </c>
      <c r="F5927">
        <v>5</v>
      </c>
      <c r="G5927" s="1">
        <v>90000</v>
      </c>
      <c r="H5927" t="s">
        <v>27</v>
      </c>
      <c r="I5927" t="s">
        <v>28</v>
      </c>
    </row>
    <row r="5928" spans="1:9" x14ac:dyDescent="0.3">
      <c r="A5928">
        <v>5930</v>
      </c>
      <c r="B5928">
        <v>34</v>
      </c>
      <c r="C5928" t="s">
        <v>8</v>
      </c>
      <c r="D5928" t="s">
        <v>18</v>
      </c>
      <c r="E5928" t="s">
        <v>92</v>
      </c>
      <c r="F5928">
        <v>11</v>
      </c>
      <c r="G5928" s="1">
        <v>160000</v>
      </c>
      <c r="H5928" t="s">
        <v>32</v>
      </c>
      <c r="I5928" t="s">
        <v>23</v>
      </c>
    </row>
    <row r="5929" spans="1:9" x14ac:dyDescent="0.3">
      <c r="A5929">
        <v>5931</v>
      </c>
      <c r="B5929">
        <v>28</v>
      </c>
      <c r="C5929" t="s">
        <v>13</v>
      </c>
      <c r="D5929" t="s">
        <v>9</v>
      </c>
      <c r="E5929" t="s">
        <v>24</v>
      </c>
      <c r="F5929">
        <v>3</v>
      </c>
      <c r="G5929" s="1">
        <v>60000</v>
      </c>
      <c r="H5929" t="s">
        <v>11</v>
      </c>
      <c r="I5929" t="s">
        <v>35</v>
      </c>
    </row>
    <row r="5930" spans="1:9" x14ac:dyDescent="0.3">
      <c r="A5930">
        <v>5932</v>
      </c>
      <c r="B5930">
        <v>32</v>
      </c>
      <c r="C5930" t="s">
        <v>8</v>
      </c>
      <c r="D5930" t="s">
        <v>9</v>
      </c>
      <c r="E5930" t="s">
        <v>25</v>
      </c>
      <c r="F5930">
        <v>7</v>
      </c>
      <c r="G5930" s="1">
        <v>120000</v>
      </c>
      <c r="H5930" t="s">
        <v>20</v>
      </c>
      <c r="I5930" t="s">
        <v>12</v>
      </c>
    </row>
    <row r="5931" spans="1:9" x14ac:dyDescent="0.3">
      <c r="A5931">
        <v>5933</v>
      </c>
      <c r="B5931">
        <v>24</v>
      </c>
      <c r="C5931" t="s">
        <v>13</v>
      </c>
      <c r="D5931" t="s">
        <v>210</v>
      </c>
      <c r="E5931" t="s">
        <v>217</v>
      </c>
      <c r="F5931">
        <v>0</v>
      </c>
      <c r="G5931" s="1">
        <v>25000</v>
      </c>
      <c r="H5931" t="s">
        <v>16</v>
      </c>
      <c r="I5931" t="s">
        <v>39</v>
      </c>
    </row>
    <row r="5932" spans="1:9" x14ac:dyDescent="0.3">
      <c r="A5932">
        <v>5934</v>
      </c>
      <c r="B5932">
        <v>37</v>
      </c>
      <c r="C5932" t="s">
        <v>8</v>
      </c>
      <c r="D5932" t="s">
        <v>14</v>
      </c>
      <c r="E5932" t="s">
        <v>218</v>
      </c>
      <c r="F5932">
        <v>14</v>
      </c>
      <c r="G5932" s="1">
        <v>190000</v>
      </c>
      <c r="H5932" t="s">
        <v>11</v>
      </c>
      <c r="I5932" t="s">
        <v>12</v>
      </c>
    </row>
    <row r="5933" spans="1:9" x14ac:dyDescent="0.3">
      <c r="A5933">
        <v>5935</v>
      </c>
      <c r="B5933">
        <v>39</v>
      </c>
      <c r="C5933" t="s">
        <v>13</v>
      </c>
      <c r="D5933" t="s">
        <v>9</v>
      </c>
      <c r="E5933" t="s">
        <v>51</v>
      </c>
      <c r="F5933">
        <v>16</v>
      </c>
      <c r="G5933" s="1">
        <v>200000</v>
      </c>
      <c r="H5933" t="s">
        <v>27</v>
      </c>
      <c r="I5933" t="s">
        <v>28</v>
      </c>
    </row>
    <row r="5934" spans="1:9" x14ac:dyDescent="0.3">
      <c r="A5934">
        <v>5936</v>
      </c>
      <c r="B5934">
        <v>26</v>
      </c>
      <c r="C5934" t="s">
        <v>8</v>
      </c>
      <c r="D5934" t="s">
        <v>9</v>
      </c>
      <c r="E5934" t="s">
        <v>57</v>
      </c>
      <c r="F5934">
        <v>2</v>
      </c>
      <c r="G5934" s="1">
        <v>55000</v>
      </c>
      <c r="H5934" t="s">
        <v>16</v>
      </c>
      <c r="I5934" t="s">
        <v>39</v>
      </c>
    </row>
    <row r="5935" spans="1:9" x14ac:dyDescent="0.3">
      <c r="A5935">
        <v>5937</v>
      </c>
      <c r="B5935">
        <v>31</v>
      </c>
      <c r="C5935" t="s">
        <v>13</v>
      </c>
      <c r="D5935" t="s">
        <v>18</v>
      </c>
      <c r="E5935" t="s">
        <v>60</v>
      </c>
      <c r="F5935">
        <v>8</v>
      </c>
      <c r="G5935" s="1">
        <v>140000</v>
      </c>
      <c r="H5935" t="s">
        <v>16</v>
      </c>
      <c r="I5935" t="s">
        <v>12</v>
      </c>
    </row>
    <row r="5936" spans="1:9" x14ac:dyDescent="0.3">
      <c r="A5936">
        <v>5938</v>
      </c>
      <c r="B5936">
        <v>29</v>
      </c>
      <c r="C5936" t="s">
        <v>8</v>
      </c>
      <c r="D5936" t="s">
        <v>9</v>
      </c>
      <c r="E5936" t="s">
        <v>24</v>
      </c>
      <c r="F5936">
        <v>4</v>
      </c>
      <c r="G5936" s="1">
        <v>70000</v>
      </c>
      <c r="H5936" t="s">
        <v>32</v>
      </c>
      <c r="I5936" t="s">
        <v>23</v>
      </c>
    </row>
    <row r="5937" spans="1:9" x14ac:dyDescent="0.3">
      <c r="A5937">
        <v>5939</v>
      </c>
      <c r="B5937">
        <v>33</v>
      </c>
      <c r="C5937" t="s">
        <v>13</v>
      </c>
      <c r="D5937" t="s">
        <v>14</v>
      </c>
      <c r="E5937" t="s">
        <v>42</v>
      </c>
      <c r="F5937">
        <v>9</v>
      </c>
      <c r="G5937" s="1">
        <v>130000</v>
      </c>
      <c r="H5937" t="s">
        <v>27</v>
      </c>
      <c r="I5937" t="s">
        <v>28</v>
      </c>
    </row>
    <row r="5938" spans="1:9" x14ac:dyDescent="0.3">
      <c r="A5938">
        <v>5940</v>
      </c>
      <c r="B5938">
        <v>27</v>
      </c>
      <c r="C5938" t="s">
        <v>8</v>
      </c>
      <c r="D5938" t="s">
        <v>9</v>
      </c>
      <c r="E5938" t="s">
        <v>10</v>
      </c>
      <c r="F5938">
        <v>3</v>
      </c>
      <c r="G5938" s="1">
        <v>80000</v>
      </c>
      <c r="H5938" t="s">
        <v>27</v>
      </c>
      <c r="I5938" t="s">
        <v>30</v>
      </c>
    </row>
    <row r="5939" spans="1:9" x14ac:dyDescent="0.3">
      <c r="A5939">
        <v>5941</v>
      </c>
      <c r="B5939">
        <v>36</v>
      </c>
      <c r="C5939" t="s">
        <v>13</v>
      </c>
      <c r="D5939" t="s">
        <v>18</v>
      </c>
      <c r="E5939" t="s">
        <v>109</v>
      </c>
      <c r="F5939">
        <v>12</v>
      </c>
      <c r="G5939" s="1">
        <v>170000</v>
      </c>
      <c r="H5939" t="s">
        <v>20</v>
      </c>
      <c r="I5939" t="s">
        <v>56</v>
      </c>
    </row>
    <row r="5940" spans="1:9" x14ac:dyDescent="0.3">
      <c r="A5940">
        <v>5942</v>
      </c>
      <c r="B5940">
        <v>25</v>
      </c>
      <c r="C5940" t="s">
        <v>8</v>
      </c>
      <c r="D5940" t="s">
        <v>9</v>
      </c>
      <c r="E5940" t="s">
        <v>25</v>
      </c>
      <c r="F5940">
        <v>1</v>
      </c>
      <c r="G5940" s="1">
        <v>60000</v>
      </c>
      <c r="H5940" t="s">
        <v>20</v>
      </c>
      <c r="I5940" t="s">
        <v>56</v>
      </c>
    </row>
    <row r="5941" spans="1:9" x14ac:dyDescent="0.3">
      <c r="A5941">
        <v>5943</v>
      </c>
      <c r="B5941">
        <v>30</v>
      </c>
      <c r="C5941" t="s">
        <v>13</v>
      </c>
      <c r="D5941" t="s">
        <v>9</v>
      </c>
      <c r="E5941" t="s">
        <v>29</v>
      </c>
      <c r="F5941">
        <v>5</v>
      </c>
      <c r="G5941" s="1">
        <v>90000</v>
      </c>
      <c r="H5941" t="s">
        <v>20</v>
      </c>
      <c r="I5941" t="s">
        <v>56</v>
      </c>
    </row>
    <row r="5942" spans="1:9" x14ac:dyDescent="0.3">
      <c r="A5942">
        <v>5944</v>
      </c>
      <c r="B5942">
        <v>34</v>
      </c>
      <c r="C5942" t="s">
        <v>8</v>
      </c>
      <c r="D5942" t="s">
        <v>18</v>
      </c>
      <c r="E5942" t="s">
        <v>92</v>
      </c>
      <c r="F5942">
        <v>11</v>
      </c>
      <c r="G5942" s="1">
        <v>160000</v>
      </c>
      <c r="H5942" t="s">
        <v>27</v>
      </c>
      <c r="I5942" t="s">
        <v>30</v>
      </c>
    </row>
    <row r="5943" spans="1:9" x14ac:dyDescent="0.3">
      <c r="A5943">
        <v>5945</v>
      </c>
      <c r="B5943">
        <v>28</v>
      </c>
      <c r="C5943" t="s">
        <v>13</v>
      </c>
      <c r="D5943" t="s">
        <v>9</v>
      </c>
      <c r="E5943" t="s">
        <v>24</v>
      </c>
      <c r="F5943">
        <v>3</v>
      </c>
      <c r="G5943" s="1">
        <v>60000</v>
      </c>
      <c r="H5943" t="s">
        <v>27</v>
      </c>
      <c r="I5943" t="s">
        <v>28</v>
      </c>
    </row>
    <row r="5944" spans="1:9" x14ac:dyDescent="0.3">
      <c r="A5944">
        <v>5946</v>
      </c>
      <c r="B5944">
        <v>32</v>
      </c>
      <c r="C5944" t="s">
        <v>8</v>
      </c>
      <c r="D5944" t="s">
        <v>9</v>
      </c>
      <c r="E5944" t="s">
        <v>25</v>
      </c>
      <c r="F5944">
        <v>7</v>
      </c>
      <c r="G5944" s="1">
        <v>120000</v>
      </c>
      <c r="H5944" t="s">
        <v>20</v>
      </c>
      <c r="I5944" t="s">
        <v>12</v>
      </c>
    </row>
    <row r="5945" spans="1:9" x14ac:dyDescent="0.3">
      <c r="A5945">
        <v>5947</v>
      </c>
      <c r="B5945">
        <v>24</v>
      </c>
      <c r="C5945" t="s">
        <v>13</v>
      </c>
      <c r="D5945" t="s">
        <v>210</v>
      </c>
      <c r="E5945" t="s">
        <v>217</v>
      </c>
      <c r="F5945">
        <v>0</v>
      </c>
      <c r="G5945" s="1">
        <v>25000</v>
      </c>
      <c r="H5945" t="s">
        <v>20</v>
      </c>
      <c r="I5945" t="s">
        <v>12</v>
      </c>
    </row>
    <row r="5946" spans="1:9" x14ac:dyDescent="0.3">
      <c r="A5946">
        <v>5948</v>
      </c>
      <c r="B5946">
        <v>37</v>
      </c>
      <c r="C5946" t="s">
        <v>8</v>
      </c>
      <c r="D5946" t="s">
        <v>14</v>
      </c>
      <c r="E5946" t="s">
        <v>218</v>
      </c>
      <c r="F5946">
        <v>14</v>
      </c>
      <c r="G5946" s="1">
        <v>190000</v>
      </c>
      <c r="H5946" t="s">
        <v>32</v>
      </c>
      <c r="I5946" t="s">
        <v>33</v>
      </c>
    </row>
    <row r="5947" spans="1:9" x14ac:dyDescent="0.3">
      <c r="A5947">
        <v>5949</v>
      </c>
      <c r="B5947">
        <v>39</v>
      </c>
      <c r="C5947" t="s">
        <v>13</v>
      </c>
      <c r="D5947" t="s">
        <v>9</v>
      </c>
      <c r="E5947" t="s">
        <v>51</v>
      </c>
      <c r="F5947">
        <v>16</v>
      </c>
      <c r="G5947" s="1">
        <v>200000</v>
      </c>
      <c r="H5947" t="s">
        <v>11</v>
      </c>
      <c r="I5947" t="s">
        <v>44</v>
      </c>
    </row>
    <row r="5948" spans="1:9" x14ac:dyDescent="0.3">
      <c r="A5948">
        <v>5950</v>
      </c>
      <c r="B5948">
        <v>26</v>
      </c>
      <c r="C5948" t="s">
        <v>8</v>
      </c>
      <c r="D5948" t="s">
        <v>9</v>
      </c>
      <c r="E5948" t="s">
        <v>57</v>
      </c>
      <c r="F5948">
        <v>2</v>
      </c>
      <c r="G5948" s="1">
        <v>55000</v>
      </c>
      <c r="H5948" t="s">
        <v>11</v>
      </c>
      <c r="I5948" t="s">
        <v>44</v>
      </c>
    </row>
    <row r="5949" spans="1:9" x14ac:dyDescent="0.3">
      <c r="A5949">
        <v>5951</v>
      </c>
      <c r="B5949">
        <v>31</v>
      </c>
      <c r="C5949" t="s">
        <v>13</v>
      </c>
      <c r="D5949" t="s">
        <v>18</v>
      </c>
      <c r="E5949" t="s">
        <v>60</v>
      </c>
      <c r="F5949">
        <v>8</v>
      </c>
      <c r="G5949" s="1">
        <v>140000</v>
      </c>
      <c r="H5949" t="s">
        <v>11</v>
      </c>
      <c r="I5949" t="s">
        <v>44</v>
      </c>
    </row>
    <row r="5950" spans="1:9" x14ac:dyDescent="0.3">
      <c r="A5950">
        <v>5952</v>
      </c>
      <c r="B5950">
        <v>29</v>
      </c>
      <c r="C5950" t="s">
        <v>8</v>
      </c>
      <c r="D5950" t="s">
        <v>9</v>
      </c>
      <c r="E5950" t="s">
        <v>24</v>
      </c>
      <c r="F5950">
        <v>4</v>
      </c>
      <c r="G5950" s="1">
        <v>70000</v>
      </c>
      <c r="H5950" t="s">
        <v>32</v>
      </c>
      <c r="I5950" t="s">
        <v>12</v>
      </c>
    </row>
    <row r="5951" spans="1:9" x14ac:dyDescent="0.3">
      <c r="A5951">
        <v>5953</v>
      </c>
      <c r="B5951">
        <v>33</v>
      </c>
      <c r="C5951" t="s">
        <v>13</v>
      </c>
      <c r="D5951" t="s">
        <v>14</v>
      </c>
      <c r="E5951" t="s">
        <v>42</v>
      </c>
      <c r="F5951">
        <v>9</v>
      </c>
      <c r="G5951" s="1">
        <v>130000</v>
      </c>
      <c r="H5951" t="s">
        <v>32</v>
      </c>
      <c r="I5951" t="s">
        <v>12</v>
      </c>
    </row>
    <row r="5952" spans="1:9" x14ac:dyDescent="0.3">
      <c r="A5952">
        <v>5954</v>
      </c>
      <c r="B5952">
        <v>27</v>
      </c>
      <c r="C5952" t="s">
        <v>8</v>
      </c>
      <c r="D5952" t="s">
        <v>9</v>
      </c>
      <c r="E5952" t="s">
        <v>10</v>
      </c>
      <c r="F5952">
        <v>3</v>
      </c>
      <c r="G5952" s="1">
        <v>80000</v>
      </c>
      <c r="H5952" t="s">
        <v>16</v>
      </c>
      <c r="I5952" t="s">
        <v>23</v>
      </c>
    </row>
    <row r="5953" spans="1:9" x14ac:dyDescent="0.3">
      <c r="A5953">
        <v>5955</v>
      </c>
      <c r="B5953">
        <v>36</v>
      </c>
      <c r="C5953" t="s">
        <v>13</v>
      </c>
      <c r="D5953" t="s">
        <v>18</v>
      </c>
      <c r="E5953" t="s">
        <v>109</v>
      </c>
      <c r="F5953">
        <v>12</v>
      </c>
      <c r="G5953" s="1">
        <v>170000</v>
      </c>
      <c r="H5953" t="s">
        <v>16</v>
      </c>
      <c r="I5953" t="s">
        <v>39</v>
      </c>
    </row>
    <row r="5954" spans="1:9" x14ac:dyDescent="0.3">
      <c r="A5954">
        <v>5956</v>
      </c>
      <c r="B5954">
        <v>25</v>
      </c>
      <c r="C5954" t="s">
        <v>8</v>
      </c>
      <c r="D5954" t="s">
        <v>9</v>
      </c>
      <c r="E5954" t="s">
        <v>25</v>
      </c>
      <c r="F5954">
        <v>1</v>
      </c>
      <c r="G5954" s="1">
        <v>60000</v>
      </c>
      <c r="H5954" t="s">
        <v>20</v>
      </c>
      <c r="I5954" t="s">
        <v>23</v>
      </c>
    </row>
    <row r="5955" spans="1:9" x14ac:dyDescent="0.3">
      <c r="A5955">
        <v>5957</v>
      </c>
      <c r="B5955">
        <v>30</v>
      </c>
      <c r="C5955" t="s">
        <v>13</v>
      </c>
      <c r="D5955" t="s">
        <v>9</v>
      </c>
      <c r="E5955" t="s">
        <v>29</v>
      </c>
      <c r="F5955">
        <v>5</v>
      </c>
      <c r="G5955" s="1">
        <v>90000</v>
      </c>
      <c r="H5955" t="s">
        <v>20</v>
      </c>
      <c r="I5955" t="s">
        <v>56</v>
      </c>
    </row>
    <row r="5956" spans="1:9" x14ac:dyDescent="0.3">
      <c r="A5956">
        <v>5958</v>
      </c>
      <c r="B5956">
        <v>34</v>
      </c>
      <c r="C5956" t="s">
        <v>8</v>
      </c>
      <c r="D5956" t="s">
        <v>18</v>
      </c>
      <c r="E5956" t="s">
        <v>92</v>
      </c>
      <c r="F5956">
        <v>11</v>
      </c>
      <c r="G5956" s="1">
        <v>160000</v>
      </c>
      <c r="H5956" t="s">
        <v>20</v>
      </c>
      <c r="I5956" t="s">
        <v>23</v>
      </c>
    </row>
    <row r="5957" spans="1:9" x14ac:dyDescent="0.3">
      <c r="A5957">
        <v>5959</v>
      </c>
      <c r="B5957">
        <v>28</v>
      </c>
      <c r="C5957" t="s">
        <v>13</v>
      </c>
      <c r="D5957" t="s">
        <v>9</v>
      </c>
      <c r="E5957" t="s">
        <v>24</v>
      </c>
      <c r="F5957">
        <v>3</v>
      </c>
      <c r="G5957" s="1">
        <v>60000</v>
      </c>
      <c r="H5957" t="s">
        <v>32</v>
      </c>
      <c r="I5957" t="s">
        <v>33</v>
      </c>
    </row>
    <row r="5958" spans="1:9" x14ac:dyDescent="0.3">
      <c r="A5958">
        <v>5960</v>
      </c>
      <c r="B5958">
        <v>32</v>
      </c>
      <c r="C5958" t="s">
        <v>8</v>
      </c>
      <c r="D5958" t="s">
        <v>9</v>
      </c>
      <c r="E5958" t="s">
        <v>25</v>
      </c>
      <c r="F5958">
        <v>7</v>
      </c>
      <c r="G5958" s="1">
        <v>120000</v>
      </c>
      <c r="H5958" t="s">
        <v>11</v>
      </c>
      <c r="I5958" t="s">
        <v>44</v>
      </c>
    </row>
    <row r="5959" spans="1:9" x14ac:dyDescent="0.3">
      <c r="A5959">
        <v>5961</v>
      </c>
      <c r="B5959">
        <v>24</v>
      </c>
      <c r="C5959" t="s">
        <v>13</v>
      </c>
      <c r="D5959" t="s">
        <v>210</v>
      </c>
      <c r="E5959" t="s">
        <v>217</v>
      </c>
      <c r="F5959">
        <v>0</v>
      </c>
      <c r="G5959" s="1">
        <v>25000</v>
      </c>
      <c r="H5959" t="s">
        <v>16</v>
      </c>
      <c r="I5959" t="s">
        <v>12</v>
      </c>
    </row>
    <row r="5960" spans="1:9" x14ac:dyDescent="0.3">
      <c r="A5960">
        <v>5962</v>
      </c>
      <c r="B5960">
        <v>37</v>
      </c>
      <c r="C5960" t="s">
        <v>8</v>
      </c>
      <c r="D5960" t="s">
        <v>14</v>
      </c>
      <c r="E5960" t="s">
        <v>218</v>
      </c>
      <c r="F5960">
        <v>14</v>
      </c>
      <c r="G5960" s="1">
        <v>190000</v>
      </c>
      <c r="H5960" t="s">
        <v>32</v>
      </c>
      <c r="I5960" t="s">
        <v>12</v>
      </c>
    </row>
    <row r="5961" spans="1:9" x14ac:dyDescent="0.3">
      <c r="A5961">
        <v>5963</v>
      </c>
      <c r="B5961">
        <v>39</v>
      </c>
      <c r="C5961" t="s">
        <v>13</v>
      </c>
      <c r="D5961" t="s">
        <v>9</v>
      </c>
      <c r="E5961" t="s">
        <v>51</v>
      </c>
      <c r="F5961">
        <v>16</v>
      </c>
      <c r="G5961" s="1">
        <v>200000</v>
      </c>
      <c r="H5961" t="s">
        <v>16</v>
      </c>
      <c r="I5961" t="s">
        <v>12</v>
      </c>
    </row>
    <row r="5962" spans="1:9" x14ac:dyDescent="0.3">
      <c r="A5962">
        <v>5964</v>
      </c>
      <c r="B5962">
        <v>26</v>
      </c>
      <c r="C5962" t="s">
        <v>8</v>
      </c>
      <c r="D5962" t="s">
        <v>9</v>
      </c>
      <c r="E5962" t="s">
        <v>57</v>
      </c>
      <c r="F5962">
        <v>2</v>
      </c>
      <c r="G5962" s="1">
        <v>55000</v>
      </c>
      <c r="H5962" t="s">
        <v>16</v>
      </c>
      <c r="I5962" t="s">
        <v>12</v>
      </c>
    </row>
    <row r="5963" spans="1:9" x14ac:dyDescent="0.3">
      <c r="A5963">
        <v>5965</v>
      </c>
      <c r="B5963">
        <v>31</v>
      </c>
      <c r="C5963" t="s">
        <v>13</v>
      </c>
      <c r="D5963" t="s">
        <v>18</v>
      </c>
      <c r="E5963" t="s">
        <v>60</v>
      </c>
      <c r="F5963">
        <v>8</v>
      </c>
      <c r="G5963" s="1">
        <v>140000</v>
      </c>
      <c r="H5963" t="s">
        <v>32</v>
      </c>
      <c r="I5963" t="s">
        <v>23</v>
      </c>
    </row>
    <row r="5964" spans="1:9" x14ac:dyDescent="0.3">
      <c r="A5964">
        <v>5966</v>
      </c>
      <c r="B5964">
        <v>29</v>
      </c>
      <c r="C5964" t="s">
        <v>8</v>
      </c>
      <c r="D5964" t="s">
        <v>9</v>
      </c>
      <c r="E5964" t="s">
        <v>24</v>
      </c>
      <c r="F5964">
        <v>4</v>
      </c>
      <c r="G5964" s="1">
        <v>70000</v>
      </c>
      <c r="H5964" t="s">
        <v>11</v>
      </c>
      <c r="I5964" t="s">
        <v>44</v>
      </c>
    </row>
    <row r="5965" spans="1:9" x14ac:dyDescent="0.3">
      <c r="A5965">
        <v>5967</v>
      </c>
      <c r="B5965">
        <v>33</v>
      </c>
      <c r="C5965" t="s">
        <v>13</v>
      </c>
      <c r="D5965" t="s">
        <v>14</v>
      </c>
      <c r="E5965" t="s">
        <v>42</v>
      </c>
      <c r="F5965">
        <v>9</v>
      </c>
      <c r="G5965" s="1">
        <v>130000</v>
      </c>
      <c r="H5965" t="s">
        <v>32</v>
      </c>
      <c r="I5965" t="s">
        <v>23</v>
      </c>
    </row>
    <row r="5966" spans="1:9" x14ac:dyDescent="0.3">
      <c r="A5966">
        <v>5968</v>
      </c>
      <c r="B5966">
        <v>27</v>
      </c>
      <c r="C5966" t="s">
        <v>8</v>
      </c>
      <c r="D5966" t="s">
        <v>9</v>
      </c>
      <c r="E5966" t="s">
        <v>10</v>
      </c>
      <c r="F5966">
        <v>3</v>
      </c>
      <c r="G5966" s="1">
        <v>80000</v>
      </c>
      <c r="H5966" t="s">
        <v>11</v>
      </c>
      <c r="I5966" t="s">
        <v>23</v>
      </c>
    </row>
    <row r="5967" spans="1:9" x14ac:dyDescent="0.3">
      <c r="A5967">
        <v>5969</v>
      </c>
      <c r="B5967">
        <v>36</v>
      </c>
      <c r="C5967" t="s">
        <v>13</v>
      </c>
      <c r="D5967" t="s">
        <v>18</v>
      </c>
      <c r="E5967" t="s">
        <v>109</v>
      </c>
      <c r="F5967">
        <v>12</v>
      </c>
      <c r="G5967" s="1">
        <v>170000</v>
      </c>
      <c r="H5967" t="s">
        <v>20</v>
      </c>
      <c r="I5967" t="s">
        <v>12</v>
      </c>
    </row>
    <row r="5968" spans="1:9" x14ac:dyDescent="0.3">
      <c r="A5968">
        <v>5970</v>
      </c>
      <c r="B5968">
        <v>25</v>
      </c>
      <c r="C5968" t="s">
        <v>8</v>
      </c>
      <c r="D5968" t="s">
        <v>9</v>
      </c>
      <c r="E5968" t="s">
        <v>25</v>
      </c>
      <c r="F5968">
        <v>1</v>
      </c>
      <c r="G5968" s="1">
        <v>60000</v>
      </c>
      <c r="H5968" t="s">
        <v>20</v>
      </c>
      <c r="I5968" t="s">
        <v>56</v>
      </c>
    </row>
    <row r="5969" spans="1:9" x14ac:dyDescent="0.3">
      <c r="A5969">
        <v>5971</v>
      </c>
      <c r="B5969">
        <v>30</v>
      </c>
      <c r="C5969" t="s">
        <v>13</v>
      </c>
      <c r="D5969" t="s">
        <v>9</v>
      </c>
      <c r="E5969" t="s">
        <v>29</v>
      </c>
      <c r="F5969">
        <v>5</v>
      </c>
      <c r="G5969" s="1">
        <v>90000</v>
      </c>
      <c r="H5969" t="s">
        <v>27</v>
      </c>
      <c r="I5969" t="s">
        <v>12</v>
      </c>
    </row>
    <row r="5970" spans="1:9" x14ac:dyDescent="0.3">
      <c r="A5970">
        <v>5972</v>
      </c>
      <c r="B5970">
        <v>34</v>
      </c>
      <c r="C5970" t="s">
        <v>8</v>
      </c>
      <c r="D5970" t="s">
        <v>18</v>
      </c>
      <c r="E5970" t="s">
        <v>92</v>
      </c>
      <c r="F5970">
        <v>11</v>
      </c>
      <c r="G5970" s="1">
        <v>160000</v>
      </c>
      <c r="H5970" t="s">
        <v>16</v>
      </c>
      <c r="I5970" t="s">
        <v>12</v>
      </c>
    </row>
    <row r="5971" spans="1:9" x14ac:dyDescent="0.3">
      <c r="A5971">
        <v>5973</v>
      </c>
      <c r="B5971">
        <v>28</v>
      </c>
      <c r="C5971" t="s">
        <v>13</v>
      </c>
      <c r="D5971" t="s">
        <v>9</v>
      </c>
      <c r="E5971" t="s">
        <v>24</v>
      </c>
      <c r="F5971">
        <v>3</v>
      </c>
      <c r="G5971" s="1">
        <v>60000</v>
      </c>
      <c r="H5971" t="s">
        <v>32</v>
      </c>
      <c r="I5971" t="s">
        <v>33</v>
      </c>
    </row>
    <row r="5972" spans="1:9" x14ac:dyDescent="0.3">
      <c r="A5972">
        <v>5974</v>
      </c>
      <c r="B5972">
        <v>32</v>
      </c>
      <c r="C5972" t="s">
        <v>8</v>
      </c>
      <c r="D5972" t="s">
        <v>9</v>
      </c>
      <c r="E5972" t="s">
        <v>25</v>
      </c>
      <c r="F5972">
        <v>7</v>
      </c>
      <c r="G5972" s="1">
        <v>120000</v>
      </c>
      <c r="H5972" t="s">
        <v>27</v>
      </c>
      <c r="I5972" t="s">
        <v>30</v>
      </c>
    </row>
    <row r="5973" spans="1:9" x14ac:dyDescent="0.3">
      <c r="A5973">
        <v>5975</v>
      </c>
      <c r="B5973">
        <v>24</v>
      </c>
      <c r="C5973" t="s">
        <v>13</v>
      </c>
      <c r="D5973" t="s">
        <v>210</v>
      </c>
      <c r="E5973" t="s">
        <v>217</v>
      </c>
      <c r="F5973">
        <v>0</v>
      </c>
      <c r="G5973" s="1">
        <v>25000</v>
      </c>
      <c r="H5973" t="s">
        <v>27</v>
      </c>
      <c r="I5973" t="s">
        <v>30</v>
      </c>
    </row>
    <row r="5974" spans="1:9" x14ac:dyDescent="0.3">
      <c r="A5974">
        <v>5976</v>
      </c>
      <c r="B5974">
        <v>37</v>
      </c>
      <c r="C5974" t="s">
        <v>8</v>
      </c>
      <c r="D5974" t="s">
        <v>14</v>
      </c>
      <c r="E5974" t="s">
        <v>218</v>
      </c>
      <c r="F5974">
        <v>14</v>
      </c>
      <c r="G5974" s="1">
        <v>190000</v>
      </c>
      <c r="H5974" t="s">
        <v>27</v>
      </c>
      <c r="I5974" t="s">
        <v>12</v>
      </c>
    </row>
    <row r="5975" spans="1:9" x14ac:dyDescent="0.3">
      <c r="A5975">
        <v>5977</v>
      </c>
      <c r="B5975">
        <v>39</v>
      </c>
      <c r="C5975" t="s">
        <v>13</v>
      </c>
      <c r="D5975" t="s">
        <v>9</v>
      </c>
      <c r="E5975" t="s">
        <v>51</v>
      </c>
      <c r="F5975">
        <v>16</v>
      </c>
      <c r="G5975" s="1">
        <v>200000</v>
      </c>
      <c r="H5975" t="s">
        <v>11</v>
      </c>
      <c r="I5975" t="s">
        <v>12</v>
      </c>
    </row>
    <row r="5976" spans="1:9" x14ac:dyDescent="0.3">
      <c r="A5976">
        <v>5978</v>
      </c>
      <c r="B5976">
        <v>26</v>
      </c>
      <c r="C5976" t="s">
        <v>8</v>
      </c>
      <c r="D5976" t="s">
        <v>9</v>
      </c>
      <c r="E5976" t="s">
        <v>57</v>
      </c>
      <c r="F5976">
        <v>2</v>
      </c>
      <c r="G5976" s="1">
        <v>55000</v>
      </c>
      <c r="H5976" t="s">
        <v>27</v>
      </c>
      <c r="I5976" t="s">
        <v>12</v>
      </c>
    </row>
    <row r="5977" spans="1:9" x14ac:dyDescent="0.3">
      <c r="A5977">
        <v>5979</v>
      </c>
      <c r="B5977">
        <v>31</v>
      </c>
      <c r="C5977" t="s">
        <v>13</v>
      </c>
      <c r="D5977" t="s">
        <v>18</v>
      </c>
      <c r="E5977" t="s">
        <v>60</v>
      </c>
      <c r="F5977">
        <v>8</v>
      </c>
      <c r="G5977" s="1">
        <v>140000</v>
      </c>
      <c r="H5977" t="s">
        <v>11</v>
      </c>
      <c r="I5977" t="s">
        <v>23</v>
      </c>
    </row>
    <row r="5978" spans="1:9" x14ac:dyDescent="0.3">
      <c r="A5978">
        <v>5980</v>
      </c>
      <c r="B5978">
        <v>29</v>
      </c>
      <c r="C5978" t="s">
        <v>8</v>
      </c>
      <c r="D5978" t="s">
        <v>9</v>
      </c>
      <c r="E5978" t="s">
        <v>24</v>
      </c>
      <c r="F5978">
        <v>4</v>
      </c>
      <c r="G5978" s="1">
        <v>70000</v>
      </c>
      <c r="H5978" t="s">
        <v>20</v>
      </c>
      <c r="I5978" t="s">
        <v>12</v>
      </c>
    </row>
    <row r="5979" spans="1:9" x14ac:dyDescent="0.3">
      <c r="A5979">
        <v>5981</v>
      </c>
      <c r="B5979">
        <v>33</v>
      </c>
      <c r="C5979" t="s">
        <v>13</v>
      </c>
      <c r="D5979" t="s">
        <v>14</v>
      </c>
      <c r="E5979" t="s">
        <v>42</v>
      </c>
      <c r="F5979">
        <v>9</v>
      </c>
      <c r="G5979" s="1">
        <v>130000</v>
      </c>
      <c r="H5979" t="s">
        <v>27</v>
      </c>
      <c r="I5979" t="s">
        <v>12</v>
      </c>
    </row>
    <row r="5980" spans="1:9" x14ac:dyDescent="0.3">
      <c r="A5980">
        <v>5982</v>
      </c>
      <c r="B5980">
        <v>27</v>
      </c>
      <c r="C5980" t="s">
        <v>8</v>
      </c>
      <c r="D5980" t="s">
        <v>9</v>
      </c>
      <c r="E5980" t="s">
        <v>10</v>
      </c>
      <c r="F5980">
        <v>3</v>
      </c>
      <c r="G5980" s="1">
        <v>80000</v>
      </c>
      <c r="H5980" t="s">
        <v>20</v>
      </c>
      <c r="I5980" t="s">
        <v>56</v>
      </c>
    </row>
    <row r="5981" spans="1:9" x14ac:dyDescent="0.3">
      <c r="A5981">
        <v>5983</v>
      </c>
      <c r="B5981">
        <v>36</v>
      </c>
      <c r="C5981" t="s">
        <v>13</v>
      </c>
      <c r="D5981" t="s">
        <v>18</v>
      </c>
      <c r="E5981" t="s">
        <v>109</v>
      </c>
      <c r="F5981">
        <v>12</v>
      </c>
      <c r="G5981" s="1">
        <v>170000</v>
      </c>
      <c r="H5981" t="s">
        <v>20</v>
      </c>
      <c r="I5981" t="s">
        <v>23</v>
      </c>
    </row>
    <row r="5982" spans="1:9" x14ac:dyDescent="0.3">
      <c r="A5982">
        <v>5984</v>
      </c>
      <c r="B5982">
        <v>25</v>
      </c>
      <c r="C5982" t="s">
        <v>8</v>
      </c>
      <c r="D5982" t="s">
        <v>9</v>
      </c>
      <c r="E5982" t="s">
        <v>25</v>
      </c>
      <c r="F5982">
        <v>1</v>
      </c>
      <c r="G5982" s="1">
        <v>60000</v>
      </c>
      <c r="H5982" t="s">
        <v>16</v>
      </c>
      <c r="I5982" t="s">
        <v>39</v>
      </c>
    </row>
    <row r="5983" spans="1:9" x14ac:dyDescent="0.3">
      <c r="A5983">
        <v>5985</v>
      </c>
      <c r="B5983">
        <v>30</v>
      </c>
      <c r="C5983" t="s">
        <v>13</v>
      </c>
      <c r="D5983" t="s">
        <v>9</v>
      </c>
      <c r="E5983" t="s">
        <v>29</v>
      </c>
      <c r="F5983">
        <v>5</v>
      </c>
      <c r="G5983" s="1">
        <v>90000</v>
      </c>
      <c r="H5983" t="s">
        <v>11</v>
      </c>
      <c r="I5983" t="s">
        <v>23</v>
      </c>
    </row>
    <row r="5984" spans="1:9" x14ac:dyDescent="0.3">
      <c r="A5984">
        <v>5986</v>
      </c>
      <c r="B5984">
        <v>34</v>
      </c>
      <c r="C5984" t="s">
        <v>8</v>
      </c>
      <c r="D5984" t="s">
        <v>18</v>
      </c>
      <c r="E5984" t="s">
        <v>92</v>
      </c>
      <c r="F5984">
        <v>11</v>
      </c>
      <c r="G5984" s="1">
        <v>160000</v>
      </c>
      <c r="H5984" t="s">
        <v>20</v>
      </c>
      <c r="I5984" t="s">
        <v>12</v>
      </c>
    </row>
    <row r="5985" spans="1:9" x14ac:dyDescent="0.3">
      <c r="A5985">
        <v>5987</v>
      </c>
      <c r="B5985">
        <v>28</v>
      </c>
      <c r="C5985" t="s">
        <v>13</v>
      </c>
      <c r="D5985" t="s">
        <v>9</v>
      </c>
      <c r="E5985" t="s">
        <v>24</v>
      </c>
      <c r="F5985">
        <v>3</v>
      </c>
      <c r="G5985" s="1">
        <v>60000</v>
      </c>
      <c r="H5985" t="s">
        <v>20</v>
      </c>
      <c r="I5985" t="s">
        <v>23</v>
      </c>
    </row>
    <row r="5986" spans="1:9" x14ac:dyDescent="0.3">
      <c r="A5986">
        <v>5988</v>
      </c>
      <c r="B5986">
        <v>32</v>
      </c>
      <c r="C5986" t="s">
        <v>8</v>
      </c>
      <c r="D5986" t="s">
        <v>9</v>
      </c>
      <c r="E5986" t="s">
        <v>25</v>
      </c>
      <c r="F5986">
        <v>7</v>
      </c>
      <c r="G5986" s="1">
        <v>120000</v>
      </c>
      <c r="H5986" t="s">
        <v>20</v>
      </c>
      <c r="I5986" t="s">
        <v>23</v>
      </c>
    </row>
    <row r="5987" spans="1:9" x14ac:dyDescent="0.3">
      <c r="A5987">
        <v>5989</v>
      </c>
      <c r="B5987">
        <v>24</v>
      </c>
      <c r="C5987" t="s">
        <v>13</v>
      </c>
      <c r="D5987" t="s">
        <v>210</v>
      </c>
      <c r="E5987" t="s">
        <v>217</v>
      </c>
      <c r="F5987">
        <v>0</v>
      </c>
      <c r="G5987" s="1">
        <v>25000</v>
      </c>
      <c r="H5987" t="s">
        <v>20</v>
      </c>
      <c r="I5987" t="s">
        <v>12</v>
      </c>
    </row>
    <row r="5988" spans="1:9" x14ac:dyDescent="0.3">
      <c r="A5988">
        <v>5990</v>
      </c>
      <c r="B5988">
        <v>37</v>
      </c>
      <c r="C5988" t="s">
        <v>8</v>
      </c>
      <c r="D5988" t="s">
        <v>14</v>
      </c>
      <c r="E5988" t="s">
        <v>218</v>
      </c>
      <c r="F5988">
        <v>14</v>
      </c>
      <c r="G5988" s="1">
        <v>190000</v>
      </c>
      <c r="H5988" t="s">
        <v>20</v>
      </c>
      <c r="I5988" t="s">
        <v>23</v>
      </c>
    </row>
    <row r="5989" spans="1:9" x14ac:dyDescent="0.3">
      <c r="A5989">
        <v>5991</v>
      </c>
      <c r="B5989">
        <v>39</v>
      </c>
      <c r="C5989" t="s">
        <v>13</v>
      </c>
      <c r="D5989" t="s">
        <v>9</v>
      </c>
      <c r="E5989" t="s">
        <v>51</v>
      </c>
      <c r="F5989">
        <v>16</v>
      </c>
      <c r="G5989" s="1">
        <v>200000</v>
      </c>
      <c r="H5989" t="s">
        <v>32</v>
      </c>
      <c r="I5989" t="s">
        <v>33</v>
      </c>
    </row>
    <row r="5990" spans="1:9" x14ac:dyDescent="0.3">
      <c r="A5990">
        <v>5992</v>
      </c>
      <c r="B5990">
        <v>26</v>
      </c>
      <c r="C5990" t="s">
        <v>8</v>
      </c>
      <c r="D5990" t="s">
        <v>9</v>
      </c>
      <c r="E5990" t="s">
        <v>57</v>
      </c>
      <c r="F5990">
        <v>2</v>
      </c>
      <c r="G5990" s="1">
        <v>55000</v>
      </c>
      <c r="H5990" t="s">
        <v>20</v>
      </c>
      <c r="I5990" t="s">
        <v>23</v>
      </c>
    </row>
    <row r="5991" spans="1:9" x14ac:dyDescent="0.3">
      <c r="A5991">
        <v>5993</v>
      </c>
      <c r="B5991">
        <v>31</v>
      </c>
      <c r="C5991" t="s">
        <v>13</v>
      </c>
      <c r="D5991" t="s">
        <v>18</v>
      </c>
      <c r="E5991" t="s">
        <v>60</v>
      </c>
      <c r="F5991">
        <v>8</v>
      </c>
      <c r="G5991" s="1">
        <v>140000</v>
      </c>
      <c r="H5991" t="s">
        <v>32</v>
      </c>
      <c r="I5991" t="s">
        <v>12</v>
      </c>
    </row>
    <row r="5992" spans="1:9" x14ac:dyDescent="0.3">
      <c r="A5992">
        <v>5994</v>
      </c>
      <c r="B5992">
        <v>29</v>
      </c>
      <c r="C5992" t="s">
        <v>8</v>
      </c>
      <c r="D5992" t="s">
        <v>9</v>
      </c>
      <c r="E5992" t="s">
        <v>24</v>
      </c>
      <c r="F5992">
        <v>4</v>
      </c>
      <c r="G5992" s="1">
        <v>70000</v>
      </c>
      <c r="H5992" t="s">
        <v>20</v>
      </c>
      <c r="I5992" t="s">
        <v>23</v>
      </c>
    </row>
    <row r="5993" spans="1:9" x14ac:dyDescent="0.3">
      <c r="A5993">
        <v>5995</v>
      </c>
      <c r="B5993">
        <v>33</v>
      </c>
      <c r="C5993" t="s">
        <v>13</v>
      </c>
      <c r="D5993" t="s">
        <v>14</v>
      </c>
      <c r="E5993" t="s">
        <v>42</v>
      </c>
      <c r="F5993">
        <v>9</v>
      </c>
      <c r="G5993" s="1">
        <v>130000</v>
      </c>
      <c r="H5993" t="s">
        <v>11</v>
      </c>
      <c r="I5993" t="s">
        <v>35</v>
      </c>
    </row>
    <row r="5994" spans="1:9" x14ac:dyDescent="0.3">
      <c r="A5994">
        <v>5996</v>
      </c>
      <c r="B5994">
        <v>27</v>
      </c>
      <c r="C5994" t="s">
        <v>8</v>
      </c>
      <c r="D5994" t="s">
        <v>9</v>
      </c>
      <c r="E5994" t="s">
        <v>10</v>
      </c>
      <c r="F5994">
        <v>3</v>
      </c>
      <c r="G5994" s="1">
        <v>80000</v>
      </c>
      <c r="H5994" t="s">
        <v>32</v>
      </c>
      <c r="I5994" t="s">
        <v>23</v>
      </c>
    </row>
    <row r="5995" spans="1:9" x14ac:dyDescent="0.3">
      <c r="A5995">
        <v>5997</v>
      </c>
      <c r="B5995">
        <v>36</v>
      </c>
      <c r="C5995" t="s">
        <v>13</v>
      </c>
      <c r="D5995" t="s">
        <v>18</v>
      </c>
      <c r="E5995" t="s">
        <v>109</v>
      </c>
      <c r="F5995">
        <v>12</v>
      </c>
      <c r="G5995" s="1">
        <v>170000</v>
      </c>
      <c r="H5995" t="s">
        <v>20</v>
      </c>
      <c r="I5995" t="s">
        <v>56</v>
      </c>
    </row>
    <row r="5996" spans="1:9" x14ac:dyDescent="0.3">
      <c r="A5996">
        <v>5998</v>
      </c>
      <c r="B5996">
        <v>25</v>
      </c>
      <c r="C5996" t="s">
        <v>8</v>
      </c>
      <c r="D5996" t="s">
        <v>9</v>
      </c>
      <c r="E5996" t="s">
        <v>25</v>
      </c>
      <c r="F5996">
        <v>1</v>
      </c>
      <c r="G5996" s="1">
        <v>60000</v>
      </c>
      <c r="H5996" t="s">
        <v>16</v>
      </c>
      <c r="I5996" t="s">
        <v>39</v>
      </c>
    </row>
    <row r="5997" spans="1:9" x14ac:dyDescent="0.3">
      <c r="A5997">
        <v>5999</v>
      </c>
      <c r="B5997">
        <v>30</v>
      </c>
      <c r="C5997" t="s">
        <v>13</v>
      </c>
      <c r="D5997" t="s">
        <v>9</v>
      </c>
      <c r="E5997" t="s">
        <v>29</v>
      </c>
      <c r="F5997">
        <v>5</v>
      </c>
      <c r="G5997" s="1">
        <v>90000</v>
      </c>
      <c r="H5997" t="s">
        <v>32</v>
      </c>
      <c r="I5997" t="s">
        <v>23</v>
      </c>
    </row>
    <row r="5998" spans="1:9" x14ac:dyDescent="0.3">
      <c r="A5998">
        <v>6000</v>
      </c>
      <c r="B5998">
        <v>34</v>
      </c>
      <c r="C5998" t="s">
        <v>8</v>
      </c>
      <c r="D5998" t="s">
        <v>18</v>
      </c>
      <c r="E5998" t="s">
        <v>92</v>
      </c>
      <c r="F5998">
        <v>11</v>
      </c>
      <c r="G5998" s="1">
        <v>160000</v>
      </c>
      <c r="H5998" t="s">
        <v>11</v>
      </c>
      <c r="I5998" t="s">
        <v>23</v>
      </c>
    </row>
    <row r="5999" spans="1:9" x14ac:dyDescent="0.3">
      <c r="A5999">
        <v>6001</v>
      </c>
      <c r="B5999">
        <v>28</v>
      </c>
      <c r="C5999" t="s">
        <v>13</v>
      </c>
      <c r="D5999" t="s">
        <v>9</v>
      </c>
      <c r="E5999" t="s">
        <v>24</v>
      </c>
      <c r="F5999">
        <v>3</v>
      </c>
      <c r="G5999" s="1">
        <v>60000</v>
      </c>
      <c r="H5999" t="s">
        <v>27</v>
      </c>
      <c r="I5999" t="s">
        <v>30</v>
      </c>
    </row>
    <row r="6000" spans="1:9" x14ac:dyDescent="0.3">
      <c r="A6000">
        <v>6002</v>
      </c>
      <c r="B6000">
        <v>32</v>
      </c>
      <c r="C6000" t="s">
        <v>8</v>
      </c>
      <c r="D6000" t="s">
        <v>9</v>
      </c>
      <c r="E6000" t="s">
        <v>25</v>
      </c>
      <c r="F6000">
        <v>7</v>
      </c>
      <c r="G6000" s="1">
        <v>120000</v>
      </c>
      <c r="H6000" t="s">
        <v>32</v>
      </c>
      <c r="I6000" t="s">
        <v>33</v>
      </c>
    </row>
    <row r="6001" spans="1:9" x14ac:dyDescent="0.3">
      <c r="A6001">
        <v>6003</v>
      </c>
      <c r="B6001">
        <v>24</v>
      </c>
      <c r="C6001" t="s">
        <v>13</v>
      </c>
      <c r="D6001" t="s">
        <v>210</v>
      </c>
      <c r="E6001" t="s">
        <v>217</v>
      </c>
      <c r="F6001">
        <v>0</v>
      </c>
      <c r="G6001" s="1">
        <v>25000</v>
      </c>
      <c r="H6001" t="s">
        <v>16</v>
      </c>
      <c r="I6001" t="s">
        <v>17</v>
      </c>
    </row>
    <row r="6002" spans="1:9" x14ac:dyDescent="0.3">
      <c r="A6002">
        <v>6004</v>
      </c>
      <c r="B6002">
        <v>37</v>
      </c>
      <c r="C6002" t="s">
        <v>8</v>
      </c>
      <c r="D6002" t="s">
        <v>14</v>
      </c>
      <c r="E6002" t="s">
        <v>218</v>
      </c>
      <c r="F6002">
        <v>14</v>
      </c>
      <c r="G6002" s="1">
        <v>190000</v>
      </c>
      <c r="H6002" t="s">
        <v>27</v>
      </c>
      <c r="I6002" t="s">
        <v>28</v>
      </c>
    </row>
    <row r="6003" spans="1:9" x14ac:dyDescent="0.3">
      <c r="A6003">
        <v>6005</v>
      </c>
      <c r="B6003">
        <v>39</v>
      </c>
      <c r="C6003" t="s">
        <v>13</v>
      </c>
      <c r="D6003" t="s">
        <v>9</v>
      </c>
      <c r="E6003" t="s">
        <v>51</v>
      </c>
      <c r="F6003">
        <v>16</v>
      </c>
      <c r="G6003" s="1">
        <v>200000</v>
      </c>
      <c r="H6003" t="s">
        <v>11</v>
      </c>
      <c r="I6003" t="s">
        <v>23</v>
      </c>
    </row>
    <row r="6004" spans="1:9" x14ac:dyDescent="0.3">
      <c r="A6004">
        <v>6006</v>
      </c>
      <c r="B6004">
        <v>29</v>
      </c>
      <c r="C6004" t="s">
        <v>13</v>
      </c>
      <c r="D6004" t="s">
        <v>9</v>
      </c>
      <c r="E6004" t="s">
        <v>29</v>
      </c>
      <c r="F6004">
        <v>4</v>
      </c>
      <c r="G6004" s="1">
        <v>65000</v>
      </c>
      <c r="H6004" t="s">
        <v>11</v>
      </c>
      <c r="I6004" t="s">
        <v>23</v>
      </c>
    </row>
    <row r="6005" spans="1:9" x14ac:dyDescent="0.3">
      <c r="A6005">
        <v>6007</v>
      </c>
      <c r="B6005">
        <v>34</v>
      </c>
      <c r="C6005" t="s">
        <v>8</v>
      </c>
      <c r="D6005" t="s">
        <v>14</v>
      </c>
      <c r="E6005" t="s">
        <v>10</v>
      </c>
      <c r="F6005">
        <v>9</v>
      </c>
      <c r="G6005" s="1">
        <v>125000</v>
      </c>
      <c r="H6005" t="s">
        <v>16</v>
      </c>
      <c r="I6005" t="s">
        <v>39</v>
      </c>
    </row>
    <row r="6006" spans="1:9" x14ac:dyDescent="0.3">
      <c r="A6006">
        <v>6008</v>
      </c>
      <c r="B6006">
        <v>28</v>
      </c>
      <c r="C6006" t="s">
        <v>13</v>
      </c>
      <c r="D6006" t="s">
        <v>9</v>
      </c>
      <c r="E6006" t="s">
        <v>25</v>
      </c>
      <c r="F6006">
        <v>3</v>
      </c>
      <c r="G6006" s="1">
        <v>70000</v>
      </c>
      <c r="H6006" t="s">
        <v>20</v>
      </c>
      <c r="I6006" t="s">
        <v>23</v>
      </c>
    </row>
    <row r="6007" spans="1:9" x14ac:dyDescent="0.3">
      <c r="A6007">
        <v>6009</v>
      </c>
      <c r="B6007">
        <v>31</v>
      </c>
      <c r="C6007" t="s">
        <v>8</v>
      </c>
      <c r="D6007" t="s">
        <v>18</v>
      </c>
      <c r="E6007" t="s">
        <v>60</v>
      </c>
      <c r="F6007">
        <v>7</v>
      </c>
      <c r="G6007" s="1">
        <v>110000</v>
      </c>
      <c r="H6007" t="s">
        <v>20</v>
      </c>
      <c r="I6007" t="s">
        <v>12</v>
      </c>
    </row>
    <row r="6008" spans="1:9" x14ac:dyDescent="0.3">
      <c r="A6008">
        <v>6010</v>
      </c>
      <c r="B6008">
        <v>37</v>
      </c>
      <c r="C6008" t="s">
        <v>13</v>
      </c>
      <c r="D6008" t="s">
        <v>9</v>
      </c>
      <c r="E6008" t="s">
        <v>37</v>
      </c>
      <c r="F6008">
        <v>12</v>
      </c>
      <c r="G6008" s="1">
        <v>160000</v>
      </c>
      <c r="H6008" t="s">
        <v>11</v>
      </c>
      <c r="I6008" t="s">
        <v>23</v>
      </c>
    </row>
    <row r="6009" spans="1:9" x14ac:dyDescent="0.3">
      <c r="A6009">
        <v>6011</v>
      </c>
      <c r="B6009">
        <v>30</v>
      </c>
      <c r="C6009" t="s">
        <v>8</v>
      </c>
      <c r="D6009" t="s">
        <v>9</v>
      </c>
      <c r="E6009" t="s">
        <v>24</v>
      </c>
      <c r="F6009">
        <v>4</v>
      </c>
      <c r="G6009" s="1">
        <v>75000</v>
      </c>
      <c r="H6009" t="s">
        <v>27</v>
      </c>
      <c r="I6009" t="s">
        <v>12</v>
      </c>
    </row>
    <row r="6010" spans="1:9" x14ac:dyDescent="0.3">
      <c r="A6010">
        <v>6012</v>
      </c>
      <c r="B6010">
        <v>33</v>
      </c>
      <c r="C6010" t="s">
        <v>13</v>
      </c>
      <c r="D6010" t="s">
        <v>14</v>
      </c>
      <c r="E6010" t="s">
        <v>10</v>
      </c>
      <c r="F6010">
        <v>8</v>
      </c>
      <c r="G6010" s="1">
        <v>120000</v>
      </c>
      <c r="H6010" t="s">
        <v>11</v>
      </c>
      <c r="I6010" t="s">
        <v>44</v>
      </c>
    </row>
    <row r="6011" spans="1:9" x14ac:dyDescent="0.3">
      <c r="A6011">
        <v>6013</v>
      </c>
      <c r="B6011">
        <v>27</v>
      </c>
      <c r="C6011" t="s">
        <v>8</v>
      </c>
      <c r="D6011" t="s">
        <v>9</v>
      </c>
      <c r="E6011" t="s">
        <v>80</v>
      </c>
      <c r="F6011">
        <v>2</v>
      </c>
      <c r="G6011" s="1">
        <v>50000</v>
      </c>
      <c r="H6011" t="s">
        <v>32</v>
      </c>
      <c r="I6011" t="s">
        <v>33</v>
      </c>
    </row>
    <row r="6012" spans="1:9" x14ac:dyDescent="0.3">
      <c r="A6012">
        <v>6014</v>
      </c>
      <c r="B6012">
        <v>30</v>
      </c>
      <c r="C6012" t="s">
        <v>13</v>
      </c>
      <c r="D6012" t="s">
        <v>9</v>
      </c>
      <c r="E6012" t="s">
        <v>25</v>
      </c>
      <c r="F6012">
        <v>5</v>
      </c>
      <c r="G6012" s="1">
        <v>85000</v>
      </c>
      <c r="H6012" t="s">
        <v>16</v>
      </c>
      <c r="I6012" t="s">
        <v>12</v>
      </c>
    </row>
    <row r="6013" spans="1:9" x14ac:dyDescent="0.3">
      <c r="A6013">
        <v>6015</v>
      </c>
      <c r="B6013">
        <v>36</v>
      </c>
      <c r="C6013" t="s">
        <v>8</v>
      </c>
      <c r="D6013" t="s">
        <v>18</v>
      </c>
      <c r="E6013" t="s">
        <v>109</v>
      </c>
      <c r="F6013">
        <v>11</v>
      </c>
      <c r="G6013" s="1">
        <v>155000</v>
      </c>
      <c r="H6013" t="s">
        <v>20</v>
      </c>
      <c r="I6013" t="s">
        <v>12</v>
      </c>
    </row>
    <row r="6014" spans="1:9" x14ac:dyDescent="0.3">
      <c r="A6014">
        <v>6016</v>
      </c>
      <c r="B6014">
        <v>28</v>
      </c>
      <c r="C6014" t="s">
        <v>8</v>
      </c>
      <c r="D6014" t="s">
        <v>9</v>
      </c>
      <c r="E6014" t="s">
        <v>10</v>
      </c>
      <c r="F6014">
        <v>3</v>
      </c>
      <c r="G6014" s="1">
        <v>70000</v>
      </c>
      <c r="H6014" t="s">
        <v>11</v>
      </c>
      <c r="I6014" t="s">
        <v>12</v>
      </c>
    </row>
    <row r="6015" spans="1:9" x14ac:dyDescent="0.3">
      <c r="A6015">
        <v>6017</v>
      </c>
      <c r="B6015">
        <v>32</v>
      </c>
      <c r="C6015" t="s">
        <v>13</v>
      </c>
      <c r="D6015" t="s">
        <v>9</v>
      </c>
      <c r="E6015" t="s">
        <v>42</v>
      </c>
      <c r="F6015">
        <v>8</v>
      </c>
      <c r="G6015" s="1">
        <v>115000</v>
      </c>
      <c r="H6015" t="s">
        <v>11</v>
      </c>
      <c r="I6015" t="s">
        <v>12</v>
      </c>
    </row>
    <row r="6016" spans="1:9" x14ac:dyDescent="0.3">
      <c r="A6016">
        <v>6018</v>
      </c>
      <c r="B6016">
        <v>29</v>
      </c>
      <c r="C6016" t="s">
        <v>8</v>
      </c>
      <c r="D6016" t="s">
        <v>14</v>
      </c>
      <c r="E6016" t="s">
        <v>37</v>
      </c>
      <c r="F6016">
        <v>5</v>
      </c>
      <c r="G6016" s="1">
        <v>95000</v>
      </c>
      <c r="H6016" t="s">
        <v>16</v>
      </c>
      <c r="I6016" t="s">
        <v>39</v>
      </c>
    </row>
    <row r="6017" spans="1:9" x14ac:dyDescent="0.3">
      <c r="A6017">
        <v>6019</v>
      </c>
      <c r="B6017">
        <v>25</v>
      </c>
      <c r="C6017" t="s">
        <v>13</v>
      </c>
      <c r="D6017" t="s">
        <v>9</v>
      </c>
      <c r="E6017" t="s">
        <v>24</v>
      </c>
      <c r="F6017">
        <v>0</v>
      </c>
      <c r="G6017" s="1">
        <v>40000</v>
      </c>
      <c r="H6017" t="s">
        <v>20</v>
      </c>
      <c r="I6017" t="s">
        <v>23</v>
      </c>
    </row>
    <row r="6018" spans="1:9" x14ac:dyDescent="0.3">
      <c r="A6018">
        <v>6020</v>
      </c>
      <c r="B6018">
        <v>31</v>
      </c>
      <c r="C6018" t="s">
        <v>8</v>
      </c>
      <c r="D6018" t="s">
        <v>9</v>
      </c>
      <c r="E6018" t="s">
        <v>38</v>
      </c>
      <c r="F6018">
        <v>6</v>
      </c>
      <c r="G6018" s="1">
        <v>115000</v>
      </c>
      <c r="H6018" t="s">
        <v>32</v>
      </c>
      <c r="I6018" t="s">
        <v>33</v>
      </c>
    </row>
    <row r="6019" spans="1:9" x14ac:dyDescent="0.3">
      <c r="A6019">
        <v>6021</v>
      </c>
      <c r="B6019">
        <v>35</v>
      </c>
      <c r="C6019" t="s">
        <v>13</v>
      </c>
      <c r="D6019" t="s">
        <v>18</v>
      </c>
      <c r="E6019" t="s">
        <v>92</v>
      </c>
      <c r="F6019">
        <v>12</v>
      </c>
      <c r="G6019" s="1">
        <v>175000</v>
      </c>
      <c r="H6019" t="s">
        <v>20</v>
      </c>
      <c r="I6019" t="s">
        <v>56</v>
      </c>
    </row>
    <row r="6020" spans="1:9" x14ac:dyDescent="0.3">
      <c r="A6020">
        <v>6022</v>
      </c>
      <c r="B6020">
        <v>28</v>
      </c>
      <c r="C6020" t="s">
        <v>8</v>
      </c>
      <c r="D6020" t="s">
        <v>9</v>
      </c>
      <c r="E6020" t="s">
        <v>10</v>
      </c>
      <c r="F6020">
        <v>3</v>
      </c>
      <c r="G6020" s="1">
        <v>70000</v>
      </c>
      <c r="H6020" t="s">
        <v>20</v>
      </c>
      <c r="I6020" t="s">
        <v>12</v>
      </c>
    </row>
    <row r="6021" spans="1:9" x14ac:dyDescent="0.3">
      <c r="A6021">
        <v>6023</v>
      </c>
      <c r="B6021">
        <v>33</v>
      </c>
      <c r="C6021" t="s">
        <v>13</v>
      </c>
      <c r="D6021" t="s">
        <v>14</v>
      </c>
      <c r="E6021" t="s">
        <v>42</v>
      </c>
      <c r="F6021">
        <v>9</v>
      </c>
      <c r="G6021" s="1">
        <v>135000</v>
      </c>
      <c r="H6021" t="s">
        <v>32</v>
      </c>
      <c r="I6021" t="s">
        <v>33</v>
      </c>
    </row>
    <row r="6022" spans="1:9" x14ac:dyDescent="0.3">
      <c r="A6022">
        <v>6024</v>
      </c>
      <c r="B6022">
        <v>29</v>
      </c>
      <c r="C6022" t="s">
        <v>8</v>
      </c>
      <c r="D6022" t="s">
        <v>9</v>
      </c>
      <c r="E6022" t="s">
        <v>24</v>
      </c>
      <c r="F6022">
        <v>4</v>
      </c>
      <c r="G6022" s="1">
        <v>75000</v>
      </c>
      <c r="H6022" t="s">
        <v>20</v>
      </c>
      <c r="I6022" t="s">
        <v>56</v>
      </c>
    </row>
    <row r="6023" spans="1:9" x14ac:dyDescent="0.3">
      <c r="A6023">
        <v>6025</v>
      </c>
      <c r="B6023">
        <v>25</v>
      </c>
      <c r="C6023" t="s">
        <v>13</v>
      </c>
      <c r="D6023" t="s">
        <v>210</v>
      </c>
      <c r="E6023" t="s">
        <v>88</v>
      </c>
      <c r="F6023">
        <v>1</v>
      </c>
      <c r="G6023" s="1">
        <v>30000</v>
      </c>
      <c r="H6023" t="s">
        <v>11</v>
      </c>
      <c r="I6023" t="s">
        <v>44</v>
      </c>
    </row>
    <row r="6024" spans="1:9" x14ac:dyDescent="0.3">
      <c r="A6024">
        <v>6026</v>
      </c>
      <c r="B6024">
        <v>36</v>
      </c>
      <c r="C6024" t="s">
        <v>8</v>
      </c>
      <c r="D6024" t="s">
        <v>18</v>
      </c>
      <c r="E6024" t="s">
        <v>109</v>
      </c>
      <c r="F6024">
        <v>13</v>
      </c>
      <c r="G6024" s="1">
        <v>185000</v>
      </c>
      <c r="H6024" t="s">
        <v>11</v>
      </c>
      <c r="I6024" t="s">
        <v>44</v>
      </c>
    </row>
    <row r="6025" spans="1:9" x14ac:dyDescent="0.3">
      <c r="A6025">
        <v>6027</v>
      </c>
      <c r="B6025">
        <v>40</v>
      </c>
      <c r="C6025" t="s">
        <v>13</v>
      </c>
      <c r="D6025" t="s">
        <v>9</v>
      </c>
      <c r="E6025" t="s">
        <v>51</v>
      </c>
      <c r="F6025">
        <v>15</v>
      </c>
      <c r="G6025" s="1">
        <v>210000</v>
      </c>
      <c r="H6025" t="s">
        <v>32</v>
      </c>
      <c r="I6025" t="s">
        <v>33</v>
      </c>
    </row>
    <row r="6026" spans="1:9" x14ac:dyDescent="0.3">
      <c r="A6026">
        <v>6028</v>
      </c>
      <c r="B6026">
        <v>27</v>
      </c>
      <c r="C6026" t="s">
        <v>8</v>
      </c>
      <c r="D6026" t="s">
        <v>9</v>
      </c>
      <c r="E6026" t="s">
        <v>57</v>
      </c>
      <c r="F6026">
        <v>1</v>
      </c>
      <c r="G6026" s="1">
        <v>45000</v>
      </c>
      <c r="H6026" t="s">
        <v>27</v>
      </c>
      <c r="I6026" t="s">
        <v>12</v>
      </c>
    </row>
    <row r="6027" spans="1:9" x14ac:dyDescent="0.3">
      <c r="A6027">
        <v>6029</v>
      </c>
      <c r="B6027">
        <v>32</v>
      </c>
      <c r="C6027" t="s">
        <v>13</v>
      </c>
      <c r="D6027" t="s">
        <v>18</v>
      </c>
      <c r="E6027" t="s">
        <v>60</v>
      </c>
      <c r="F6027">
        <v>9</v>
      </c>
      <c r="G6027" s="1">
        <v>145000</v>
      </c>
      <c r="H6027" t="s">
        <v>16</v>
      </c>
      <c r="I6027" t="s">
        <v>17</v>
      </c>
    </row>
    <row r="6028" spans="1:9" x14ac:dyDescent="0.3">
      <c r="A6028">
        <v>6030</v>
      </c>
      <c r="B6028">
        <v>28</v>
      </c>
      <c r="C6028" t="s">
        <v>8</v>
      </c>
      <c r="D6028" t="s">
        <v>9</v>
      </c>
      <c r="E6028" t="s">
        <v>24</v>
      </c>
      <c r="F6028">
        <v>3</v>
      </c>
      <c r="G6028" s="1">
        <v>70000</v>
      </c>
      <c r="H6028" t="s">
        <v>11</v>
      </c>
      <c r="I6028" t="s">
        <v>35</v>
      </c>
    </row>
    <row r="6029" spans="1:9" x14ac:dyDescent="0.3">
      <c r="A6029">
        <v>6031</v>
      </c>
      <c r="B6029">
        <v>32</v>
      </c>
      <c r="C6029" t="s">
        <v>13</v>
      </c>
      <c r="D6029" t="s">
        <v>9</v>
      </c>
      <c r="E6029" t="s">
        <v>25</v>
      </c>
      <c r="F6029">
        <v>7</v>
      </c>
      <c r="G6029" s="1">
        <v>120000</v>
      </c>
      <c r="H6029" t="s">
        <v>27</v>
      </c>
      <c r="I6029" t="s">
        <v>30</v>
      </c>
    </row>
    <row r="6030" spans="1:9" x14ac:dyDescent="0.3">
      <c r="A6030">
        <v>6032</v>
      </c>
      <c r="B6030">
        <v>24</v>
      </c>
      <c r="C6030" t="s">
        <v>8</v>
      </c>
      <c r="D6030" t="s">
        <v>210</v>
      </c>
      <c r="E6030" t="s">
        <v>220</v>
      </c>
      <c r="F6030">
        <v>0</v>
      </c>
      <c r="G6030" s="1">
        <v>28000</v>
      </c>
      <c r="H6030" t="s">
        <v>20</v>
      </c>
      <c r="I6030" t="s">
        <v>23</v>
      </c>
    </row>
    <row r="6031" spans="1:9" x14ac:dyDescent="0.3">
      <c r="A6031">
        <v>6033</v>
      </c>
      <c r="B6031">
        <v>38</v>
      </c>
      <c r="C6031" t="s">
        <v>8</v>
      </c>
      <c r="D6031" t="s">
        <v>14</v>
      </c>
      <c r="E6031" t="s">
        <v>218</v>
      </c>
      <c r="F6031">
        <v>14</v>
      </c>
      <c r="G6031" s="1">
        <v>195000</v>
      </c>
      <c r="H6031" t="s">
        <v>16</v>
      </c>
      <c r="I6031" t="s">
        <v>12</v>
      </c>
    </row>
    <row r="6032" spans="1:9" x14ac:dyDescent="0.3">
      <c r="A6032">
        <v>6034</v>
      </c>
      <c r="B6032">
        <v>40</v>
      </c>
      <c r="C6032" t="s">
        <v>13</v>
      </c>
      <c r="D6032" t="s">
        <v>9</v>
      </c>
      <c r="E6032" t="s">
        <v>51</v>
      </c>
      <c r="F6032">
        <v>16</v>
      </c>
      <c r="G6032" s="1">
        <v>215000</v>
      </c>
      <c r="H6032" t="s">
        <v>27</v>
      </c>
      <c r="I6032" t="s">
        <v>12</v>
      </c>
    </row>
    <row r="6033" spans="1:9" x14ac:dyDescent="0.3">
      <c r="A6033">
        <v>6035</v>
      </c>
      <c r="B6033">
        <v>27</v>
      </c>
      <c r="C6033" t="s">
        <v>8</v>
      </c>
      <c r="D6033" t="s">
        <v>9</v>
      </c>
      <c r="E6033" t="s">
        <v>57</v>
      </c>
      <c r="F6033">
        <v>2</v>
      </c>
      <c r="G6033" s="1">
        <v>55000</v>
      </c>
      <c r="H6033" t="s">
        <v>32</v>
      </c>
      <c r="I6033" t="s">
        <v>23</v>
      </c>
    </row>
    <row r="6034" spans="1:9" x14ac:dyDescent="0.3">
      <c r="A6034">
        <v>6036</v>
      </c>
      <c r="B6034">
        <v>32</v>
      </c>
      <c r="C6034" t="s">
        <v>13</v>
      </c>
      <c r="D6034" t="s">
        <v>18</v>
      </c>
      <c r="E6034" t="s">
        <v>60</v>
      </c>
      <c r="F6034">
        <v>9</v>
      </c>
      <c r="G6034" s="1">
        <v>145000</v>
      </c>
      <c r="H6034" t="s">
        <v>27</v>
      </c>
      <c r="I6034" t="s">
        <v>12</v>
      </c>
    </row>
    <row r="6035" spans="1:9" x14ac:dyDescent="0.3">
      <c r="A6035">
        <v>6037</v>
      </c>
      <c r="B6035">
        <v>29</v>
      </c>
      <c r="C6035" t="s">
        <v>8</v>
      </c>
      <c r="D6035" t="s">
        <v>9</v>
      </c>
      <c r="E6035" t="s">
        <v>24</v>
      </c>
      <c r="F6035">
        <v>4</v>
      </c>
      <c r="G6035" s="1">
        <v>75000</v>
      </c>
      <c r="H6035" t="s">
        <v>11</v>
      </c>
      <c r="I6035" t="s">
        <v>12</v>
      </c>
    </row>
    <row r="6036" spans="1:9" x14ac:dyDescent="0.3">
      <c r="A6036">
        <v>6038</v>
      </c>
      <c r="B6036">
        <v>33</v>
      </c>
      <c r="C6036" t="s">
        <v>13</v>
      </c>
      <c r="D6036" t="s">
        <v>14</v>
      </c>
      <c r="E6036" t="s">
        <v>42</v>
      </c>
      <c r="F6036">
        <v>9</v>
      </c>
      <c r="G6036" s="1">
        <v>135000</v>
      </c>
      <c r="H6036" t="s">
        <v>27</v>
      </c>
      <c r="I6036" t="s">
        <v>30</v>
      </c>
    </row>
    <row r="6037" spans="1:9" x14ac:dyDescent="0.3">
      <c r="A6037">
        <v>6039</v>
      </c>
      <c r="B6037">
        <v>27</v>
      </c>
      <c r="C6037" t="s">
        <v>8</v>
      </c>
      <c r="D6037" t="s">
        <v>9</v>
      </c>
      <c r="E6037" t="s">
        <v>10</v>
      </c>
      <c r="F6037">
        <v>3</v>
      </c>
      <c r="G6037" s="1">
        <v>80000</v>
      </c>
      <c r="H6037" t="s">
        <v>20</v>
      </c>
      <c r="I6037" t="s">
        <v>56</v>
      </c>
    </row>
    <row r="6038" spans="1:9" x14ac:dyDescent="0.3">
      <c r="A6038">
        <v>6040</v>
      </c>
      <c r="B6038">
        <v>36</v>
      </c>
      <c r="C6038" t="s">
        <v>13</v>
      </c>
      <c r="D6038" t="s">
        <v>18</v>
      </c>
      <c r="E6038" t="s">
        <v>109</v>
      </c>
      <c r="F6038">
        <v>13</v>
      </c>
      <c r="G6038" s="1">
        <v>185000</v>
      </c>
      <c r="H6038" t="s">
        <v>32</v>
      </c>
      <c r="I6038" t="s">
        <v>23</v>
      </c>
    </row>
    <row r="6039" spans="1:9" x14ac:dyDescent="0.3">
      <c r="A6039">
        <v>6041</v>
      </c>
      <c r="B6039">
        <v>25</v>
      </c>
      <c r="C6039" t="s">
        <v>8</v>
      </c>
      <c r="D6039" t="s">
        <v>9</v>
      </c>
      <c r="E6039" t="s">
        <v>25</v>
      </c>
      <c r="F6039">
        <v>1</v>
      </c>
      <c r="G6039" s="1">
        <v>60000</v>
      </c>
      <c r="H6039" t="s">
        <v>27</v>
      </c>
      <c r="I6039" t="s">
        <v>30</v>
      </c>
    </row>
    <row r="6040" spans="1:9" x14ac:dyDescent="0.3">
      <c r="A6040">
        <v>6042</v>
      </c>
      <c r="B6040">
        <v>30</v>
      </c>
      <c r="C6040" t="s">
        <v>13</v>
      </c>
      <c r="D6040" t="s">
        <v>9</v>
      </c>
      <c r="E6040" t="s">
        <v>29</v>
      </c>
      <c r="F6040">
        <v>5</v>
      </c>
      <c r="G6040" s="1">
        <v>95000</v>
      </c>
      <c r="H6040" t="s">
        <v>27</v>
      </c>
      <c r="I6040" t="s">
        <v>28</v>
      </c>
    </row>
    <row r="6041" spans="1:9" x14ac:dyDescent="0.3">
      <c r="A6041">
        <v>6043</v>
      </c>
      <c r="B6041">
        <v>34</v>
      </c>
      <c r="C6041" t="s">
        <v>8</v>
      </c>
      <c r="D6041" t="s">
        <v>18</v>
      </c>
      <c r="E6041" t="s">
        <v>92</v>
      </c>
      <c r="F6041">
        <v>12</v>
      </c>
      <c r="G6041" s="1">
        <v>170000</v>
      </c>
      <c r="H6041" t="s">
        <v>20</v>
      </c>
      <c r="I6041" t="s">
        <v>56</v>
      </c>
    </row>
    <row r="6042" spans="1:9" x14ac:dyDescent="0.3">
      <c r="A6042">
        <v>6044</v>
      </c>
      <c r="B6042">
        <v>28</v>
      </c>
      <c r="C6042" t="s">
        <v>13</v>
      </c>
      <c r="D6042" t="s">
        <v>9</v>
      </c>
      <c r="E6042" t="s">
        <v>24</v>
      </c>
      <c r="F6042">
        <v>3</v>
      </c>
      <c r="G6042" s="1">
        <v>65000</v>
      </c>
      <c r="H6042" t="s">
        <v>27</v>
      </c>
      <c r="I6042" t="s">
        <v>12</v>
      </c>
    </row>
    <row r="6043" spans="1:9" x14ac:dyDescent="0.3">
      <c r="A6043">
        <v>6045</v>
      </c>
      <c r="B6043">
        <v>32</v>
      </c>
      <c r="C6043" t="s">
        <v>8</v>
      </c>
      <c r="D6043" t="s">
        <v>9</v>
      </c>
      <c r="E6043" t="s">
        <v>25</v>
      </c>
      <c r="F6043">
        <v>7</v>
      </c>
      <c r="G6043" s="1">
        <v>120000</v>
      </c>
      <c r="H6043" t="s">
        <v>20</v>
      </c>
      <c r="I6043" t="s">
        <v>12</v>
      </c>
    </row>
    <row r="6044" spans="1:9" x14ac:dyDescent="0.3">
      <c r="A6044">
        <v>6046</v>
      </c>
      <c r="B6044">
        <v>24</v>
      </c>
      <c r="C6044" t="s">
        <v>13</v>
      </c>
      <c r="D6044" t="s">
        <v>210</v>
      </c>
      <c r="E6044" t="s">
        <v>217</v>
      </c>
      <c r="F6044">
        <v>0</v>
      </c>
      <c r="G6044" s="1">
        <v>25000</v>
      </c>
      <c r="H6044" t="s">
        <v>20</v>
      </c>
      <c r="I6044" t="s">
        <v>12</v>
      </c>
    </row>
    <row r="6045" spans="1:9" x14ac:dyDescent="0.3">
      <c r="A6045">
        <v>6047</v>
      </c>
      <c r="B6045">
        <v>38</v>
      </c>
      <c r="C6045" t="s">
        <v>8</v>
      </c>
      <c r="D6045" t="s">
        <v>14</v>
      </c>
      <c r="E6045" t="s">
        <v>218</v>
      </c>
      <c r="F6045">
        <v>14</v>
      </c>
      <c r="G6045" s="1">
        <v>195000</v>
      </c>
      <c r="H6045" t="s">
        <v>20</v>
      </c>
      <c r="I6045" t="s">
        <v>56</v>
      </c>
    </row>
    <row r="6046" spans="1:9" x14ac:dyDescent="0.3">
      <c r="A6046">
        <v>6048</v>
      </c>
      <c r="B6046">
        <v>40</v>
      </c>
      <c r="C6046" t="s">
        <v>13</v>
      </c>
      <c r="D6046" t="s">
        <v>9</v>
      </c>
      <c r="E6046" t="s">
        <v>51</v>
      </c>
      <c r="F6046">
        <v>16</v>
      </c>
      <c r="G6046" s="1">
        <v>215000</v>
      </c>
      <c r="H6046" t="s">
        <v>27</v>
      </c>
      <c r="I6046" t="s">
        <v>28</v>
      </c>
    </row>
    <row r="6047" spans="1:9" x14ac:dyDescent="0.3">
      <c r="A6047">
        <v>6049</v>
      </c>
      <c r="B6047">
        <v>27</v>
      </c>
      <c r="C6047" t="s">
        <v>8</v>
      </c>
      <c r="D6047" t="s">
        <v>9</v>
      </c>
      <c r="E6047" t="s">
        <v>57</v>
      </c>
      <c r="F6047">
        <v>2</v>
      </c>
      <c r="G6047" s="1">
        <v>55000</v>
      </c>
      <c r="H6047" t="s">
        <v>27</v>
      </c>
      <c r="I6047" t="s">
        <v>12</v>
      </c>
    </row>
    <row r="6048" spans="1:9" x14ac:dyDescent="0.3">
      <c r="A6048">
        <v>6050</v>
      </c>
      <c r="B6048">
        <v>32</v>
      </c>
      <c r="C6048" t="s">
        <v>13</v>
      </c>
      <c r="D6048" t="s">
        <v>18</v>
      </c>
      <c r="E6048" t="s">
        <v>60</v>
      </c>
      <c r="F6048">
        <v>9</v>
      </c>
      <c r="G6048" s="1">
        <v>145000</v>
      </c>
      <c r="H6048" t="s">
        <v>11</v>
      </c>
      <c r="I6048" t="s">
        <v>12</v>
      </c>
    </row>
    <row r="6049" spans="1:9" x14ac:dyDescent="0.3">
      <c r="A6049">
        <v>6051</v>
      </c>
      <c r="B6049">
        <v>29</v>
      </c>
      <c r="C6049" t="s">
        <v>8</v>
      </c>
      <c r="D6049" t="s">
        <v>9</v>
      </c>
      <c r="E6049" t="s">
        <v>24</v>
      </c>
      <c r="F6049">
        <v>4</v>
      </c>
      <c r="G6049" s="1">
        <v>75000</v>
      </c>
      <c r="H6049" t="s">
        <v>16</v>
      </c>
      <c r="I6049" t="s">
        <v>39</v>
      </c>
    </row>
    <row r="6050" spans="1:9" x14ac:dyDescent="0.3">
      <c r="A6050">
        <v>6052</v>
      </c>
      <c r="B6050">
        <v>33</v>
      </c>
      <c r="C6050" t="s">
        <v>13</v>
      </c>
      <c r="D6050" t="s">
        <v>14</v>
      </c>
      <c r="E6050" t="s">
        <v>42</v>
      </c>
      <c r="F6050">
        <v>9</v>
      </c>
      <c r="G6050" s="1">
        <v>135000</v>
      </c>
      <c r="H6050" t="s">
        <v>16</v>
      </c>
      <c r="I6050" t="s">
        <v>23</v>
      </c>
    </row>
    <row r="6051" spans="1:9" x14ac:dyDescent="0.3">
      <c r="A6051">
        <v>6053</v>
      </c>
      <c r="B6051">
        <v>27</v>
      </c>
      <c r="C6051" t="s">
        <v>8</v>
      </c>
      <c r="D6051" t="s">
        <v>9</v>
      </c>
      <c r="E6051" t="s">
        <v>10</v>
      </c>
      <c r="F6051">
        <v>3</v>
      </c>
      <c r="G6051" s="1">
        <v>80000</v>
      </c>
      <c r="H6051" t="s">
        <v>20</v>
      </c>
      <c r="I6051" t="s">
        <v>12</v>
      </c>
    </row>
    <row r="6052" spans="1:9" x14ac:dyDescent="0.3">
      <c r="A6052">
        <v>6054</v>
      </c>
      <c r="B6052">
        <v>36</v>
      </c>
      <c r="C6052" t="s">
        <v>13</v>
      </c>
      <c r="D6052" t="s">
        <v>18</v>
      </c>
      <c r="E6052" t="s">
        <v>109</v>
      </c>
      <c r="F6052">
        <v>13</v>
      </c>
      <c r="G6052" s="1">
        <v>185000</v>
      </c>
      <c r="H6052" t="s">
        <v>32</v>
      </c>
      <c r="I6052" t="s">
        <v>12</v>
      </c>
    </row>
    <row r="6053" spans="1:9" x14ac:dyDescent="0.3">
      <c r="A6053">
        <v>6055</v>
      </c>
      <c r="B6053">
        <v>25</v>
      </c>
      <c r="C6053" t="s">
        <v>8</v>
      </c>
      <c r="D6053" t="s">
        <v>9</v>
      </c>
      <c r="E6053" t="s">
        <v>25</v>
      </c>
      <c r="F6053">
        <v>1</v>
      </c>
      <c r="G6053" s="1">
        <v>60000</v>
      </c>
      <c r="H6053" t="s">
        <v>32</v>
      </c>
      <c r="I6053" t="s">
        <v>23</v>
      </c>
    </row>
    <row r="6054" spans="1:9" x14ac:dyDescent="0.3">
      <c r="A6054">
        <v>6056</v>
      </c>
      <c r="B6054">
        <v>30</v>
      </c>
      <c r="C6054" t="s">
        <v>13</v>
      </c>
      <c r="D6054" t="s">
        <v>9</v>
      </c>
      <c r="E6054" t="s">
        <v>29</v>
      </c>
      <c r="F6054">
        <v>5</v>
      </c>
      <c r="G6054" s="1">
        <v>95000</v>
      </c>
      <c r="H6054" t="s">
        <v>16</v>
      </c>
      <c r="I6054" t="s">
        <v>23</v>
      </c>
    </row>
    <row r="6055" spans="1:9" x14ac:dyDescent="0.3">
      <c r="A6055">
        <v>6057</v>
      </c>
      <c r="B6055">
        <v>34</v>
      </c>
      <c r="C6055" t="s">
        <v>8</v>
      </c>
      <c r="D6055" t="s">
        <v>18</v>
      </c>
      <c r="E6055" t="s">
        <v>92</v>
      </c>
      <c r="F6055">
        <v>12</v>
      </c>
      <c r="G6055" s="1">
        <v>170000</v>
      </c>
      <c r="H6055" t="s">
        <v>11</v>
      </c>
      <c r="I6055" t="s">
        <v>35</v>
      </c>
    </row>
    <row r="6056" spans="1:9" x14ac:dyDescent="0.3">
      <c r="A6056">
        <v>6058</v>
      </c>
      <c r="B6056">
        <v>28</v>
      </c>
      <c r="C6056" t="s">
        <v>13</v>
      </c>
      <c r="D6056" t="s">
        <v>9</v>
      </c>
      <c r="E6056" t="s">
        <v>24</v>
      </c>
      <c r="F6056">
        <v>3</v>
      </c>
      <c r="G6056" s="1">
        <v>65000</v>
      </c>
      <c r="H6056" t="s">
        <v>16</v>
      </c>
      <c r="I6056" t="s">
        <v>23</v>
      </c>
    </row>
    <row r="6057" spans="1:9" x14ac:dyDescent="0.3">
      <c r="A6057">
        <v>6059</v>
      </c>
      <c r="B6057">
        <v>32</v>
      </c>
      <c r="C6057" t="s">
        <v>8</v>
      </c>
      <c r="D6057" t="s">
        <v>9</v>
      </c>
      <c r="E6057" t="s">
        <v>25</v>
      </c>
      <c r="F6057">
        <v>7</v>
      </c>
      <c r="G6057" s="1">
        <v>120000</v>
      </c>
      <c r="H6057" t="s">
        <v>20</v>
      </c>
      <c r="I6057" t="s">
        <v>56</v>
      </c>
    </row>
    <row r="6058" spans="1:9" x14ac:dyDescent="0.3">
      <c r="A6058">
        <v>6060</v>
      </c>
      <c r="B6058">
        <v>24</v>
      </c>
      <c r="C6058" t="s">
        <v>13</v>
      </c>
      <c r="D6058" t="s">
        <v>210</v>
      </c>
      <c r="E6058" t="s">
        <v>217</v>
      </c>
      <c r="F6058">
        <v>0</v>
      </c>
      <c r="G6058" s="1">
        <v>25000</v>
      </c>
      <c r="H6058" t="s">
        <v>11</v>
      </c>
      <c r="I6058" t="s">
        <v>35</v>
      </c>
    </row>
    <row r="6059" spans="1:9" x14ac:dyDescent="0.3">
      <c r="A6059">
        <v>6061</v>
      </c>
      <c r="B6059">
        <v>38</v>
      </c>
      <c r="C6059" t="s">
        <v>8</v>
      </c>
      <c r="D6059" t="s">
        <v>14</v>
      </c>
      <c r="E6059" t="s">
        <v>218</v>
      </c>
      <c r="F6059">
        <v>14</v>
      </c>
      <c r="G6059" s="1">
        <v>195000</v>
      </c>
      <c r="H6059" t="s">
        <v>27</v>
      </c>
      <c r="I6059" t="s">
        <v>30</v>
      </c>
    </row>
    <row r="6060" spans="1:9" x14ac:dyDescent="0.3">
      <c r="A6060">
        <v>6062</v>
      </c>
      <c r="B6060">
        <v>40</v>
      </c>
      <c r="C6060" t="s">
        <v>13</v>
      </c>
      <c r="D6060" t="s">
        <v>9</v>
      </c>
      <c r="E6060" t="s">
        <v>51</v>
      </c>
      <c r="F6060">
        <v>16</v>
      </c>
      <c r="G6060" s="1">
        <v>215000</v>
      </c>
      <c r="H6060" t="s">
        <v>32</v>
      </c>
      <c r="I6060" t="s">
        <v>12</v>
      </c>
    </row>
    <row r="6061" spans="1:9" x14ac:dyDescent="0.3">
      <c r="A6061">
        <v>6063</v>
      </c>
      <c r="B6061">
        <v>27</v>
      </c>
      <c r="C6061" t="s">
        <v>8</v>
      </c>
      <c r="D6061" t="s">
        <v>9</v>
      </c>
      <c r="E6061" t="s">
        <v>57</v>
      </c>
      <c r="F6061">
        <v>2</v>
      </c>
      <c r="G6061" s="1">
        <v>55000</v>
      </c>
      <c r="H6061" t="s">
        <v>11</v>
      </c>
      <c r="I6061" t="s">
        <v>12</v>
      </c>
    </row>
    <row r="6062" spans="1:9" x14ac:dyDescent="0.3">
      <c r="A6062">
        <v>6064</v>
      </c>
      <c r="B6062">
        <v>32</v>
      </c>
      <c r="C6062" t="s">
        <v>13</v>
      </c>
      <c r="D6062" t="s">
        <v>18</v>
      </c>
      <c r="E6062" t="s">
        <v>60</v>
      </c>
      <c r="F6062">
        <v>9</v>
      </c>
      <c r="G6062" s="1">
        <v>145000</v>
      </c>
      <c r="H6062" t="s">
        <v>16</v>
      </c>
      <c r="I6062" t="s">
        <v>23</v>
      </c>
    </row>
    <row r="6063" spans="1:9" x14ac:dyDescent="0.3">
      <c r="A6063">
        <v>6065</v>
      </c>
      <c r="B6063">
        <v>29</v>
      </c>
      <c r="C6063" t="s">
        <v>8</v>
      </c>
      <c r="D6063" t="s">
        <v>9</v>
      </c>
      <c r="E6063" t="s">
        <v>24</v>
      </c>
      <c r="F6063">
        <v>4</v>
      </c>
      <c r="G6063" s="1">
        <v>75000</v>
      </c>
      <c r="H6063" t="s">
        <v>16</v>
      </c>
      <c r="I6063" t="s">
        <v>17</v>
      </c>
    </row>
    <row r="6064" spans="1:9" x14ac:dyDescent="0.3">
      <c r="A6064">
        <v>6066</v>
      </c>
      <c r="B6064">
        <v>33</v>
      </c>
      <c r="C6064" t="s">
        <v>13</v>
      </c>
      <c r="D6064" t="s">
        <v>14</v>
      </c>
      <c r="E6064" t="s">
        <v>42</v>
      </c>
      <c r="F6064">
        <v>9</v>
      </c>
      <c r="G6064" s="1">
        <v>135000</v>
      </c>
      <c r="H6064" t="s">
        <v>32</v>
      </c>
      <c r="I6064" t="s">
        <v>12</v>
      </c>
    </row>
    <row r="6065" spans="1:9" x14ac:dyDescent="0.3">
      <c r="A6065">
        <v>6067</v>
      </c>
      <c r="B6065">
        <v>27</v>
      </c>
      <c r="C6065" t="s">
        <v>8</v>
      </c>
      <c r="D6065" t="s">
        <v>9</v>
      </c>
      <c r="E6065" t="s">
        <v>10</v>
      </c>
      <c r="F6065">
        <v>3</v>
      </c>
      <c r="G6065" s="1">
        <v>80000</v>
      </c>
      <c r="H6065" t="s">
        <v>20</v>
      </c>
      <c r="I6065" t="s">
        <v>56</v>
      </c>
    </row>
    <row r="6066" spans="1:9" x14ac:dyDescent="0.3">
      <c r="A6066">
        <v>6068</v>
      </c>
      <c r="B6066">
        <v>36</v>
      </c>
      <c r="C6066" t="s">
        <v>13</v>
      </c>
      <c r="D6066" t="s">
        <v>18</v>
      </c>
      <c r="E6066" t="s">
        <v>109</v>
      </c>
      <c r="F6066">
        <v>13</v>
      </c>
      <c r="G6066" s="1">
        <v>185000</v>
      </c>
      <c r="H6066" t="s">
        <v>16</v>
      </c>
      <c r="I6066" t="s">
        <v>39</v>
      </c>
    </row>
    <row r="6067" spans="1:9" x14ac:dyDescent="0.3">
      <c r="A6067">
        <v>6069</v>
      </c>
      <c r="B6067">
        <v>25</v>
      </c>
      <c r="C6067" t="s">
        <v>8</v>
      </c>
      <c r="D6067" t="s">
        <v>9</v>
      </c>
      <c r="E6067" t="s">
        <v>25</v>
      </c>
      <c r="F6067">
        <v>1</v>
      </c>
      <c r="G6067" s="1">
        <v>60000</v>
      </c>
      <c r="H6067" t="s">
        <v>11</v>
      </c>
      <c r="I6067" t="s">
        <v>12</v>
      </c>
    </row>
    <row r="6068" spans="1:9" x14ac:dyDescent="0.3">
      <c r="A6068">
        <v>6070</v>
      </c>
      <c r="B6068">
        <v>30</v>
      </c>
      <c r="C6068" t="s">
        <v>13</v>
      </c>
      <c r="D6068" t="s">
        <v>9</v>
      </c>
      <c r="E6068" t="s">
        <v>29</v>
      </c>
      <c r="F6068">
        <v>5</v>
      </c>
      <c r="G6068" s="1">
        <v>95000</v>
      </c>
      <c r="H6068" t="s">
        <v>32</v>
      </c>
      <c r="I6068" t="s">
        <v>33</v>
      </c>
    </row>
    <row r="6069" spans="1:9" x14ac:dyDescent="0.3">
      <c r="A6069">
        <v>6071</v>
      </c>
      <c r="B6069">
        <v>34</v>
      </c>
      <c r="C6069" t="s">
        <v>8</v>
      </c>
      <c r="D6069" t="s">
        <v>18</v>
      </c>
      <c r="E6069" t="s">
        <v>92</v>
      </c>
      <c r="F6069">
        <v>12</v>
      </c>
      <c r="G6069" s="1">
        <v>170000</v>
      </c>
      <c r="H6069" t="s">
        <v>20</v>
      </c>
      <c r="I6069" t="s">
        <v>23</v>
      </c>
    </row>
    <row r="6070" spans="1:9" x14ac:dyDescent="0.3">
      <c r="A6070">
        <v>6072</v>
      </c>
      <c r="B6070">
        <v>28</v>
      </c>
      <c r="C6070" t="s">
        <v>13</v>
      </c>
      <c r="D6070" t="s">
        <v>9</v>
      </c>
      <c r="E6070" t="s">
        <v>24</v>
      </c>
      <c r="F6070">
        <v>3</v>
      </c>
      <c r="G6070" s="1">
        <v>65000</v>
      </c>
      <c r="H6070" t="s">
        <v>11</v>
      </c>
      <c r="I6070" t="s">
        <v>35</v>
      </c>
    </row>
    <row r="6071" spans="1:9" x14ac:dyDescent="0.3">
      <c r="A6071">
        <v>6073</v>
      </c>
      <c r="B6071">
        <v>32</v>
      </c>
      <c r="C6071" t="s">
        <v>8</v>
      </c>
      <c r="D6071" t="s">
        <v>9</v>
      </c>
      <c r="E6071" t="s">
        <v>25</v>
      </c>
      <c r="F6071">
        <v>7</v>
      </c>
      <c r="G6071" s="1">
        <v>120000</v>
      </c>
      <c r="H6071" t="s">
        <v>16</v>
      </c>
      <c r="I6071" t="s">
        <v>17</v>
      </c>
    </row>
    <row r="6072" spans="1:9" x14ac:dyDescent="0.3">
      <c r="A6072">
        <v>6074</v>
      </c>
      <c r="B6072">
        <v>24</v>
      </c>
      <c r="C6072" t="s">
        <v>13</v>
      </c>
      <c r="D6072" t="s">
        <v>210</v>
      </c>
      <c r="E6072" t="s">
        <v>217</v>
      </c>
      <c r="F6072">
        <v>0</v>
      </c>
      <c r="G6072" s="1">
        <v>25000</v>
      </c>
      <c r="H6072" t="s">
        <v>16</v>
      </c>
      <c r="I6072" t="s">
        <v>17</v>
      </c>
    </row>
    <row r="6073" spans="1:9" x14ac:dyDescent="0.3">
      <c r="A6073">
        <v>6075</v>
      </c>
      <c r="B6073">
        <v>38</v>
      </c>
      <c r="C6073" t="s">
        <v>8</v>
      </c>
      <c r="D6073" t="s">
        <v>14</v>
      </c>
      <c r="E6073" t="s">
        <v>218</v>
      </c>
      <c r="F6073">
        <v>14</v>
      </c>
      <c r="G6073" s="1">
        <v>195000</v>
      </c>
      <c r="H6073" t="s">
        <v>32</v>
      </c>
      <c r="I6073" t="s">
        <v>33</v>
      </c>
    </row>
    <row r="6074" spans="1:9" x14ac:dyDescent="0.3">
      <c r="A6074">
        <v>6076</v>
      </c>
      <c r="B6074">
        <v>40</v>
      </c>
      <c r="C6074" t="s">
        <v>13</v>
      </c>
      <c r="D6074" t="s">
        <v>9</v>
      </c>
      <c r="E6074" t="s">
        <v>51</v>
      </c>
      <c r="F6074">
        <v>16</v>
      </c>
      <c r="G6074" s="1">
        <v>215000</v>
      </c>
      <c r="H6074" t="s">
        <v>32</v>
      </c>
      <c r="I6074" t="s">
        <v>33</v>
      </c>
    </row>
    <row r="6075" spans="1:9" x14ac:dyDescent="0.3">
      <c r="A6075">
        <v>6077</v>
      </c>
      <c r="B6075">
        <v>27</v>
      </c>
      <c r="C6075" t="s">
        <v>8</v>
      </c>
      <c r="D6075" t="s">
        <v>9</v>
      </c>
      <c r="E6075" t="s">
        <v>57</v>
      </c>
      <c r="F6075">
        <v>2</v>
      </c>
      <c r="G6075" s="1">
        <v>55000</v>
      </c>
      <c r="H6075" t="s">
        <v>20</v>
      </c>
      <c r="I6075" t="s">
        <v>56</v>
      </c>
    </row>
    <row r="6076" spans="1:9" x14ac:dyDescent="0.3">
      <c r="A6076">
        <v>6078</v>
      </c>
      <c r="B6076">
        <v>32</v>
      </c>
      <c r="C6076" t="s">
        <v>13</v>
      </c>
      <c r="D6076" t="s">
        <v>18</v>
      </c>
      <c r="E6076" t="s">
        <v>60</v>
      </c>
      <c r="F6076">
        <v>9</v>
      </c>
      <c r="G6076" s="1">
        <v>145000</v>
      </c>
      <c r="H6076" t="s">
        <v>20</v>
      </c>
      <c r="I6076" t="s">
        <v>23</v>
      </c>
    </row>
    <row r="6077" spans="1:9" x14ac:dyDescent="0.3">
      <c r="A6077">
        <v>6079</v>
      </c>
      <c r="B6077">
        <v>29</v>
      </c>
      <c r="C6077" t="s">
        <v>8</v>
      </c>
      <c r="D6077" t="s">
        <v>9</v>
      </c>
      <c r="E6077" t="s">
        <v>24</v>
      </c>
      <c r="F6077">
        <v>4</v>
      </c>
      <c r="G6077" s="1">
        <v>75000</v>
      </c>
      <c r="H6077" t="s">
        <v>27</v>
      </c>
      <c r="I6077" t="s">
        <v>30</v>
      </c>
    </row>
    <row r="6078" spans="1:9" x14ac:dyDescent="0.3">
      <c r="A6078">
        <v>6080</v>
      </c>
      <c r="B6078">
        <v>33</v>
      </c>
      <c r="C6078" t="s">
        <v>13</v>
      </c>
      <c r="D6078" t="s">
        <v>14</v>
      </c>
      <c r="E6078" t="s">
        <v>42</v>
      </c>
      <c r="F6078">
        <v>9</v>
      </c>
      <c r="G6078" s="1">
        <v>135000</v>
      </c>
      <c r="H6078" t="s">
        <v>27</v>
      </c>
      <c r="I6078" t="s">
        <v>12</v>
      </c>
    </row>
    <row r="6079" spans="1:9" x14ac:dyDescent="0.3">
      <c r="A6079">
        <v>6081</v>
      </c>
      <c r="B6079">
        <v>27</v>
      </c>
      <c r="C6079" t="s">
        <v>8</v>
      </c>
      <c r="D6079" t="s">
        <v>9</v>
      </c>
      <c r="E6079" t="s">
        <v>10</v>
      </c>
      <c r="F6079">
        <v>3</v>
      </c>
      <c r="G6079" s="1">
        <v>80000</v>
      </c>
      <c r="H6079" t="s">
        <v>16</v>
      </c>
      <c r="I6079" t="s">
        <v>39</v>
      </c>
    </row>
    <row r="6080" spans="1:9" x14ac:dyDescent="0.3">
      <c r="A6080">
        <v>6082</v>
      </c>
      <c r="B6080">
        <v>36</v>
      </c>
      <c r="C6080" t="s">
        <v>13</v>
      </c>
      <c r="D6080" t="s">
        <v>18</v>
      </c>
      <c r="E6080" t="s">
        <v>109</v>
      </c>
      <c r="F6080">
        <v>13</v>
      </c>
      <c r="G6080" s="1">
        <v>185000</v>
      </c>
      <c r="H6080" t="s">
        <v>32</v>
      </c>
      <c r="I6080" t="s">
        <v>23</v>
      </c>
    </row>
    <row r="6081" spans="1:9" x14ac:dyDescent="0.3">
      <c r="A6081">
        <v>6083</v>
      </c>
      <c r="B6081">
        <v>25</v>
      </c>
      <c r="C6081" t="s">
        <v>8</v>
      </c>
      <c r="D6081" t="s">
        <v>9</v>
      </c>
      <c r="E6081" t="s">
        <v>25</v>
      </c>
      <c r="F6081">
        <v>1</v>
      </c>
      <c r="G6081" s="1">
        <v>60000</v>
      </c>
      <c r="H6081" t="s">
        <v>27</v>
      </c>
      <c r="I6081" t="s">
        <v>28</v>
      </c>
    </row>
    <row r="6082" spans="1:9" x14ac:dyDescent="0.3">
      <c r="A6082">
        <v>6084</v>
      </c>
      <c r="B6082">
        <v>30</v>
      </c>
      <c r="C6082" t="s">
        <v>13</v>
      </c>
      <c r="D6082" t="s">
        <v>9</v>
      </c>
      <c r="E6082" t="s">
        <v>29</v>
      </c>
      <c r="F6082">
        <v>5</v>
      </c>
      <c r="G6082" s="1">
        <v>95000</v>
      </c>
      <c r="H6082" t="s">
        <v>11</v>
      </c>
      <c r="I6082" t="s">
        <v>12</v>
      </c>
    </row>
    <row r="6083" spans="1:9" x14ac:dyDescent="0.3">
      <c r="A6083">
        <v>6085</v>
      </c>
      <c r="B6083">
        <v>34</v>
      </c>
      <c r="C6083" t="s">
        <v>8</v>
      </c>
      <c r="D6083" t="s">
        <v>18</v>
      </c>
      <c r="E6083" t="s">
        <v>92</v>
      </c>
      <c r="F6083">
        <v>12</v>
      </c>
      <c r="G6083" s="1">
        <v>170000</v>
      </c>
      <c r="H6083" t="s">
        <v>32</v>
      </c>
      <c r="I6083" t="s">
        <v>12</v>
      </c>
    </row>
    <row r="6084" spans="1:9" x14ac:dyDescent="0.3">
      <c r="A6084">
        <v>6086</v>
      </c>
      <c r="B6084">
        <v>28</v>
      </c>
      <c r="C6084" t="s">
        <v>13</v>
      </c>
      <c r="D6084" t="s">
        <v>9</v>
      </c>
      <c r="E6084" t="s">
        <v>24</v>
      </c>
      <c r="F6084">
        <v>3</v>
      </c>
      <c r="G6084" s="1">
        <v>65000</v>
      </c>
      <c r="H6084" t="s">
        <v>11</v>
      </c>
      <c r="I6084" t="s">
        <v>12</v>
      </c>
    </row>
    <row r="6085" spans="1:9" x14ac:dyDescent="0.3">
      <c r="A6085">
        <v>6087</v>
      </c>
      <c r="B6085">
        <v>32</v>
      </c>
      <c r="C6085" t="s">
        <v>8</v>
      </c>
      <c r="D6085" t="s">
        <v>9</v>
      </c>
      <c r="E6085" t="s">
        <v>25</v>
      </c>
      <c r="F6085">
        <v>7</v>
      </c>
      <c r="G6085" s="1">
        <v>120000</v>
      </c>
      <c r="H6085" t="s">
        <v>27</v>
      </c>
      <c r="I6085" t="s">
        <v>30</v>
      </c>
    </row>
    <row r="6086" spans="1:9" x14ac:dyDescent="0.3">
      <c r="A6086">
        <v>6088</v>
      </c>
      <c r="B6086">
        <v>24</v>
      </c>
      <c r="C6086" t="s">
        <v>13</v>
      </c>
      <c r="D6086" t="s">
        <v>210</v>
      </c>
      <c r="E6086" t="s">
        <v>217</v>
      </c>
      <c r="F6086">
        <v>0</v>
      </c>
      <c r="G6086" s="1">
        <v>25000</v>
      </c>
      <c r="H6086" t="s">
        <v>20</v>
      </c>
      <c r="I6086" t="s">
        <v>12</v>
      </c>
    </row>
    <row r="6087" spans="1:9" x14ac:dyDescent="0.3">
      <c r="A6087">
        <v>6089</v>
      </c>
      <c r="B6087">
        <v>38</v>
      </c>
      <c r="C6087" t="s">
        <v>8</v>
      </c>
      <c r="D6087" t="s">
        <v>14</v>
      </c>
      <c r="E6087" t="s">
        <v>218</v>
      </c>
      <c r="F6087">
        <v>14</v>
      </c>
      <c r="G6087" s="1">
        <v>195000</v>
      </c>
      <c r="H6087" t="s">
        <v>11</v>
      </c>
      <c r="I6087" t="s">
        <v>23</v>
      </c>
    </row>
    <row r="6088" spans="1:9" x14ac:dyDescent="0.3">
      <c r="A6088">
        <v>6090</v>
      </c>
      <c r="B6088">
        <v>40</v>
      </c>
      <c r="C6088" t="s">
        <v>13</v>
      </c>
      <c r="D6088" t="s">
        <v>9</v>
      </c>
      <c r="E6088" t="s">
        <v>51</v>
      </c>
      <c r="F6088">
        <v>16</v>
      </c>
      <c r="G6088" s="1">
        <v>215000</v>
      </c>
      <c r="H6088" t="s">
        <v>27</v>
      </c>
      <c r="I6088" t="s">
        <v>30</v>
      </c>
    </row>
    <row r="6089" spans="1:9" x14ac:dyDescent="0.3">
      <c r="A6089">
        <v>6091</v>
      </c>
      <c r="B6089">
        <v>27</v>
      </c>
      <c r="C6089" t="s">
        <v>8</v>
      </c>
      <c r="D6089" t="s">
        <v>9</v>
      </c>
      <c r="E6089" t="s">
        <v>57</v>
      </c>
      <c r="F6089">
        <v>2</v>
      </c>
      <c r="G6089" s="1">
        <v>55000</v>
      </c>
      <c r="H6089" t="s">
        <v>16</v>
      </c>
      <c r="I6089" t="s">
        <v>39</v>
      </c>
    </row>
    <row r="6090" spans="1:9" x14ac:dyDescent="0.3">
      <c r="A6090">
        <v>6092</v>
      </c>
      <c r="B6090">
        <v>32</v>
      </c>
      <c r="C6090" t="s">
        <v>13</v>
      </c>
      <c r="D6090" t="s">
        <v>18</v>
      </c>
      <c r="E6090" t="s">
        <v>60</v>
      </c>
      <c r="F6090">
        <v>9</v>
      </c>
      <c r="G6090" s="1">
        <v>145000</v>
      </c>
      <c r="H6090" t="s">
        <v>32</v>
      </c>
      <c r="I6090" t="s">
        <v>12</v>
      </c>
    </row>
    <row r="6091" spans="1:9" x14ac:dyDescent="0.3">
      <c r="A6091">
        <v>6093</v>
      </c>
      <c r="B6091">
        <v>29</v>
      </c>
      <c r="C6091" t="s">
        <v>8</v>
      </c>
      <c r="D6091" t="s">
        <v>9</v>
      </c>
      <c r="E6091" t="s">
        <v>24</v>
      </c>
      <c r="F6091">
        <v>4</v>
      </c>
      <c r="G6091" s="1">
        <v>75000</v>
      </c>
      <c r="H6091" t="s">
        <v>11</v>
      </c>
      <c r="I6091" t="s">
        <v>12</v>
      </c>
    </row>
    <row r="6092" spans="1:9" x14ac:dyDescent="0.3">
      <c r="A6092">
        <v>6094</v>
      </c>
      <c r="B6092">
        <v>33</v>
      </c>
      <c r="C6092" t="s">
        <v>13</v>
      </c>
      <c r="D6092" t="s">
        <v>14</v>
      </c>
      <c r="E6092" t="s">
        <v>42</v>
      </c>
      <c r="F6092">
        <v>9</v>
      </c>
      <c r="G6092" s="1">
        <v>135000</v>
      </c>
      <c r="H6092" t="s">
        <v>32</v>
      </c>
      <c r="I6092" t="s">
        <v>23</v>
      </c>
    </row>
    <row r="6093" spans="1:9" x14ac:dyDescent="0.3">
      <c r="A6093">
        <v>6095</v>
      </c>
      <c r="B6093">
        <v>27</v>
      </c>
      <c r="C6093" t="s">
        <v>8</v>
      </c>
      <c r="D6093" t="s">
        <v>9</v>
      </c>
      <c r="E6093" t="s">
        <v>10</v>
      </c>
      <c r="F6093">
        <v>3</v>
      </c>
      <c r="G6093" s="1">
        <v>80000</v>
      </c>
      <c r="H6093" t="s">
        <v>32</v>
      </c>
      <c r="I6093" t="s">
        <v>23</v>
      </c>
    </row>
    <row r="6094" spans="1:9" x14ac:dyDescent="0.3">
      <c r="A6094">
        <v>6096</v>
      </c>
      <c r="B6094">
        <v>36</v>
      </c>
      <c r="C6094" t="s">
        <v>13</v>
      </c>
      <c r="D6094" t="s">
        <v>18</v>
      </c>
      <c r="E6094" t="s">
        <v>109</v>
      </c>
      <c r="F6094">
        <v>13</v>
      </c>
      <c r="G6094" s="1">
        <v>185000</v>
      </c>
      <c r="H6094" t="s">
        <v>27</v>
      </c>
      <c r="I6094" t="s">
        <v>30</v>
      </c>
    </row>
    <row r="6095" spans="1:9" x14ac:dyDescent="0.3">
      <c r="A6095">
        <v>6097</v>
      </c>
      <c r="B6095">
        <v>25</v>
      </c>
      <c r="C6095" t="s">
        <v>8</v>
      </c>
      <c r="D6095" t="s">
        <v>9</v>
      </c>
      <c r="E6095" t="s">
        <v>25</v>
      </c>
      <c r="F6095">
        <v>1</v>
      </c>
      <c r="G6095" s="1">
        <v>60000</v>
      </c>
      <c r="H6095" t="s">
        <v>27</v>
      </c>
      <c r="I6095" t="s">
        <v>30</v>
      </c>
    </row>
    <row r="6096" spans="1:9" x14ac:dyDescent="0.3">
      <c r="A6096">
        <v>6098</v>
      </c>
      <c r="B6096">
        <v>30</v>
      </c>
      <c r="C6096" t="s">
        <v>13</v>
      </c>
      <c r="D6096" t="s">
        <v>9</v>
      </c>
      <c r="E6096" t="s">
        <v>29</v>
      </c>
      <c r="F6096">
        <v>5</v>
      </c>
      <c r="G6096" s="1">
        <v>95000</v>
      </c>
      <c r="H6096" t="s">
        <v>16</v>
      </c>
      <c r="I6096" t="s">
        <v>23</v>
      </c>
    </row>
    <row r="6097" spans="1:9" x14ac:dyDescent="0.3">
      <c r="A6097">
        <v>6099</v>
      </c>
      <c r="B6097">
        <v>34</v>
      </c>
      <c r="C6097" t="s">
        <v>8</v>
      </c>
      <c r="D6097" t="s">
        <v>18</v>
      </c>
      <c r="E6097" t="s">
        <v>92</v>
      </c>
      <c r="F6097">
        <v>12</v>
      </c>
      <c r="G6097" s="1">
        <v>170000</v>
      </c>
      <c r="H6097" t="s">
        <v>27</v>
      </c>
      <c r="I6097" t="s">
        <v>28</v>
      </c>
    </row>
    <row r="6098" spans="1:9" x14ac:dyDescent="0.3">
      <c r="A6098">
        <v>6100</v>
      </c>
      <c r="B6098">
        <v>28</v>
      </c>
      <c r="C6098" t="s">
        <v>13</v>
      </c>
      <c r="D6098" t="s">
        <v>9</v>
      </c>
      <c r="E6098" t="s">
        <v>24</v>
      </c>
      <c r="F6098">
        <v>3</v>
      </c>
      <c r="G6098" s="1">
        <v>65000</v>
      </c>
      <c r="H6098" t="s">
        <v>16</v>
      </c>
      <c r="I6098" t="s">
        <v>39</v>
      </c>
    </row>
    <row r="6099" spans="1:9" x14ac:dyDescent="0.3">
      <c r="A6099">
        <v>6101</v>
      </c>
      <c r="B6099">
        <v>32</v>
      </c>
      <c r="C6099" t="s">
        <v>8</v>
      </c>
      <c r="D6099" t="s">
        <v>9</v>
      </c>
      <c r="E6099" t="s">
        <v>25</v>
      </c>
      <c r="F6099">
        <v>7</v>
      </c>
      <c r="G6099" s="1">
        <v>120000</v>
      </c>
      <c r="H6099" t="s">
        <v>27</v>
      </c>
      <c r="I6099" t="s">
        <v>28</v>
      </c>
    </row>
    <row r="6100" spans="1:9" x14ac:dyDescent="0.3">
      <c r="A6100">
        <v>6102</v>
      </c>
      <c r="B6100">
        <v>24</v>
      </c>
      <c r="C6100" t="s">
        <v>13</v>
      </c>
      <c r="D6100" t="s">
        <v>210</v>
      </c>
      <c r="E6100" t="s">
        <v>217</v>
      </c>
      <c r="F6100">
        <v>0</v>
      </c>
      <c r="G6100" s="1">
        <v>25000</v>
      </c>
      <c r="H6100" t="s">
        <v>32</v>
      </c>
      <c r="I6100" t="s">
        <v>12</v>
      </c>
    </row>
    <row r="6101" spans="1:9" x14ac:dyDescent="0.3">
      <c r="A6101">
        <v>6103</v>
      </c>
      <c r="B6101">
        <v>38</v>
      </c>
      <c r="C6101" t="s">
        <v>8</v>
      </c>
      <c r="D6101" t="s">
        <v>14</v>
      </c>
      <c r="E6101" t="s">
        <v>218</v>
      </c>
      <c r="F6101">
        <v>14</v>
      </c>
      <c r="G6101" s="1">
        <v>195000</v>
      </c>
      <c r="H6101" t="s">
        <v>16</v>
      </c>
      <c r="I6101" t="s">
        <v>23</v>
      </c>
    </row>
    <row r="6102" spans="1:9" x14ac:dyDescent="0.3">
      <c r="A6102">
        <v>6104</v>
      </c>
      <c r="B6102">
        <v>40</v>
      </c>
      <c r="C6102" t="s">
        <v>13</v>
      </c>
      <c r="D6102" t="s">
        <v>9</v>
      </c>
      <c r="E6102" t="s">
        <v>51</v>
      </c>
      <c r="F6102">
        <v>16</v>
      </c>
      <c r="G6102" s="1">
        <v>215000</v>
      </c>
      <c r="H6102" t="s">
        <v>11</v>
      </c>
      <c r="I6102" t="s">
        <v>12</v>
      </c>
    </row>
    <row r="6103" spans="1:9" x14ac:dyDescent="0.3">
      <c r="A6103">
        <v>6105</v>
      </c>
      <c r="B6103">
        <v>27</v>
      </c>
      <c r="C6103" t="s">
        <v>8</v>
      </c>
      <c r="D6103" t="s">
        <v>9</v>
      </c>
      <c r="E6103" t="s">
        <v>57</v>
      </c>
      <c r="F6103">
        <v>2</v>
      </c>
      <c r="G6103" s="1">
        <v>55000</v>
      </c>
      <c r="H6103" t="s">
        <v>16</v>
      </c>
      <c r="I6103" t="s">
        <v>39</v>
      </c>
    </row>
    <row r="6104" spans="1:9" x14ac:dyDescent="0.3">
      <c r="A6104">
        <v>6106</v>
      </c>
      <c r="B6104">
        <v>32</v>
      </c>
      <c r="C6104" t="s">
        <v>13</v>
      </c>
      <c r="D6104" t="s">
        <v>18</v>
      </c>
      <c r="E6104" t="s">
        <v>60</v>
      </c>
      <c r="F6104">
        <v>9</v>
      </c>
      <c r="G6104" s="1">
        <v>145000</v>
      </c>
      <c r="H6104" t="s">
        <v>20</v>
      </c>
      <c r="I6104" t="s">
        <v>12</v>
      </c>
    </row>
    <row r="6105" spans="1:9" x14ac:dyDescent="0.3">
      <c r="A6105">
        <v>6107</v>
      </c>
      <c r="B6105">
        <v>29</v>
      </c>
      <c r="C6105" t="s">
        <v>8</v>
      </c>
      <c r="D6105" t="s">
        <v>9</v>
      </c>
      <c r="E6105" t="s">
        <v>24</v>
      </c>
      <c r="F6105">
        <v>4</v>
      </c>
      <c r="G6105" s="1">
        <v>75000</v>
      </c>
      <c r="H6105" t="s">
        <v>16</v>
      </c>
      <c r="I6105" t="s">
        <v>17</v>
      </c>
    </row>
    <row r="6106" spans="1:9" x14ac:dyDescent="0.3">
      <c r="A6106">
        <v>6108</v>
      </c>
      <c r="B6106">
        <v>33</v>
      </c>
      <c r="C6106" t="s">
        <v>13</v>
      </c>
      <c r="D6106" t="s">
        <v>14</v>
      </c>
      <c r="E6106" t="s">
        <v>42</v>
      </c>
      <c r="F6106">
        <v>9</v>
      </c>
      <c r="G6106" s="1">
        <v>135000</v>
      </c>
      <c r="H6106" t="s">
        <v>27</v>
      </c>
      <c r="I6106" t="s">
        <v>28</v>
      </c>
    </row>
    <row r="6107" spans="1:9" x14ac:dyDescent="0.3">
      <c r="A6107">
        <v>6109</v>
      </c>
      <c r="B6107">
        <v>27</v>
      </c>
      <c r="C6107" t="s">
        <v>8</v>
      </c>
      <c r="D6107" t="s">
        <v>9</v>
      </c>
      <c r="E6107" t="s">
        <v>10</v>
      </c>
      <c r="F6107">
        <v>3</v>
      </c>
      <c r="G6107" s="1">
        <v>80000</v>
      </c>
      <c r="H6107" t="s">
        <v>11</v>
      </c>
      <c r="I6107" t="s">
        <v>35</v>
      </c>
    </row>
    <row r="6108" spans="1:9" x14ac:dyDescent="0.3">
      <c r="A6108">
        <v>6110</v>
      </c>
      <c r="B6108">
        <v>36</v>
      </c>
      <c r="C6108" t="s">
        <v>13</v>
      </c>
      <c r="D6108" t="s">
        <v>18</v>
      </c>
      <c r="E6108" t="s">
        <v>109</v>
      </c>
      <c r="F6108">
        <v>13</v>
      </c>
      <c r="G6108" s="1">
        <v>185000</v>
      </c>
      <c r="H6108" t="s">
        <v>32</v>
      </c>
      <c r="I6108" t="s">
        <v>33</v>
      </c>
    </row>
    <row r="6109" spans="1:9" x14ac:dyDescent="0.3">
      <c r="A6109">
        <v>6111</v>
      </c>
      <c r="B6109">
        <v>25</v>
      </c>
      <c r="C6109" t="s">
        <v>8</v>
      </c>
      <c r="D6109" t="s">
        <v>9</v>
      </c>
      <c r="E6109" t="s">
        <v>25</v>
      </c>
      <c r="F6109">
        <v>1</v>
      </c>
      <c r="G6109" s="1">
        <v>60000</v>
      </c>
      <c r="H6109" t="s">
        <v>11</v>
      </c>
      <c r="I6109" t="s">
        <v>35</v>
      </c>
    </row>
    <row r="6110" spans="1:9" x14ac:dyDescent="0.3">
      <c r="A6110">
        <v>6112</v>
      </c>
      <c r="B6110">
        <v>30</v>
      </c>
      <c r="C6110" t="s">
        <v>13</v>
      </c>
      <c r="D6110" t="s">
        <v>9</v>
      </c>
      <c r="E6110" t="s">
        <v>29</v>
      </c>
      <c r="F6110">
        <v>5</v>
      </c>
      <c r="G6110" s="1">
        <v>95000</v>
      </c>
      <c r="H6110" t="s">
        <v>16</v>
      </c>
      <c r="I6110" t="s">
        <v>12</v>
      </c>
    </row>
    <row r="6111" spans="1:9" x14ac:dyDescent="0.3">
      <c r="A6111">
        <v>6113</v>
      </c>
      <c r="B6111">
        <v>34</v>
      </c>
      <c r="C6111" t="s">
        <v>8</v>
      </c>
      <c r="D6111" t="s">
        <v>18</v>
      </c>
      <c r="E6111" t="s">
        <v>92</v>
      </c>
      <c r="F6111">
        <v>12</v>
      </c>
      <c r="G6111" s="1">
        <v>170000</v>
      </c>
      <c r="H6111" t="s">
        <v>16</v>
      </c>
      <c r="I6111" t="s">
        <v>23</v>
      </c>
    </row>
    <row r="6112" spans="1:9" x14ac:dyDescent="0.3">
      <c r="A6112">
        <v>6114</v>
      </c>
      <c r="B6112">
        <v>28</v>
      </c>
      <c r="C6112" t="s">
        <v>13</v>
      </c>
      <c r="D6112" t="s">
        <v>9</v>
      </c>
      <c r="E6112" t="s">
        <v>24</v>
      </c>
      <c r="F6112">
        <v>3</v>
      </c>
      <c r="G6112" s="1">
        <v>65000</v>
      </c>
      <c r="H6112" t="s">
        <v>11</v>
      </c>
      <c r="I6112" t="s">
        <v>35</v>
      </c>
    </row>
    <row r="6113" spans="1:9" x14ac:dyDescent="0.3">
      <c r="A6113">
        <v>6115</v>
      </c>
      <c r="B6113">
        <v>32</v>
      </c>
      <c r="C6113" t="s">
        <v>8</v>
      </c>
      <c r="D6113" t="s">
        <v>9</v>
      </c>
      <c r="E6113" t="s">
        <v>25</v>
      </c>
      <c r="F6113">
        <v>7</v>
      </c>
      <c r="G6113" s="1">
        <v>120000</v>
      </c>
      <c r="H6113" t="s">
        <v>11</v>
      </c>
      <c r="I6113" t="s">
        <v>44</v>
      </c>
    </row>
    <row r="6114" spans="1:9" x14ac:dyDescent="0.3">
      <c r="A6114">
        <v>6116</v>
      </c>
      <c r="B6114">
        <v>24</v>
      </c>
      <c r="C6114" t="s">
        <v>13</v>
      </c>
      <c r="D6114" t="s">
        <v>210</v>
      </c>
      <c r="E6114" t="s">
        <v>217</v>
      </c>
      <c r="F6114">
        <v>0</v>
      </c>
      <c r="G6114" s="1">
        <v>25000</v>
      </c>
      <c r="H6114" t="s">
        <v>16</v>
      </c>
      <c r="I6114" t="s">
        <v>23</v>
      </c>
    </row>
    <row r="6115" spans="1:9" x14ac:dyDescent="0.3">
      <c r="A6115">
        <v>6117</v>
      </c>
      <c r="B6115">
        <v>38</v>
      </c>
      <c r="C6115" t="s">
        <v>8</v>
      </c>
      <c r="D6115" t="s">
        <v>14</v>
      </c>
      <c r="E6115" t="s">
        <v>218</v>
      </c>
      <c r="F6115">
        <v>14</v>
      </c>
      <c r="G6115" s="1">
        <v>195000</v>
      </c>
      <c r="H6115" t="s">
        <v>16</v>
      </c>
      <c r="I6115" t="s">
        <v>12</v>
      </c>
    </row>
    <row r="6116" spans="1:9" x14ac:dyDescent="0.3">
      <c r="A6116">
        <v>6118</v>
      </c>
      <c r="B6116">
        <v>40</v>
      </c>
      <c r="C6116" t="s">
        <v>13</v>
      </c>
      <c r="D6116" t="s">
        <v>9</v>
      </c>
      <c r="E6116" t="s">
        <v>51</v>
      </c>
      <c r="F6116">
        <v>16</v>
      </c>
      <c r="G6116" s="1">
        <v>215000</v>
      </c>
      <c r="H6116" t="s">
        <v>27</v>
      </c>
      <c r="I6116" t="s">
        <v>12</v>
      </c>
    </row>
    <row r="6117" spans="1:9" x14ac:dyDescent="0.3">
      <c r="A6117">
        <v>6119</v>
      </c>
      <c r="B6117">
        <v>27</v>
      </c>
      <c r="C6117" t="s">
        <v>8</v>
      </c>
      <c r="D6117" t="s">
        <v>9</v>
      </c>
      <c r="E6117" t="s">
        <v>57</v>
      </c>
      <c r="F6117">
        <v>2</v>
      </c>
      <c r="G6117" s="1">
        <v>55000</v>
      </c>
      <c r="H6117" t="s">
        <v>16</v>
      </c>
      <c r="I6117" t="s">
        <v>17</v>
      </c>
    </row>
    <row r="6118" spans="1:9" x14ac:dyDescent="0.3">
      <c r="A6118">
        <v>6120</v>
      </c>
      <c r="B6118">
        <v>32</v>
      </c>
      <c r="C6118" t="s">
        <v>13</v>
      </c>
      <c r="D6118" t="s">
        <v>18</v>
      </c>
      <c r="E6118" t="s">
        <v>60</v>
      </c>
      <c r="F6118">
        <v>9</v>
      </c>
      <c r="G6118" s="1">
        <v>145000</v>
      </c>
      <c r="H6118" t="s">
        <v>27</v>
      </c>
      <c r="I6118" t="s">
        <v>12</v>
      </c>
    </row>
    <row r="6119" spans="1:9" x14ac:dyDescent="0.3">
      <c r="A6119">
        <v>6121</v>
      </c>
      <c r="B6119">
        <v>29</v>
      </c>
      <c r="C6119" t="s">
        <v>8</v>
      </c>
      <c r="D6119" t="s">
        <v>9</v>
      </c>
      <c r="E6119" t="s">
        <v>24</v>
      </c>
      <c r="F6119">
        <v>4</v>
      </c>
      <c r="G6119" s="1">
        <v>75000</v>
      </c>
      <c r="H6119" t="s">
        <v>11</v>
      </c>
      <c r="I6119" t="s">
        <v>44</v>
      </c>
    </row>
    <row r="6120" spans="1:9" x14ac:dyDescent="0.3">
      <c r="A6120">
        <v>6122</v>
      </c>
      <c r="B6120">
        <v>33</v>
      </c>
      <c r="C6120" t="s">
        <v>13</v>
      </c>
      <c r="D6120" t="s">
        <v>14</v>
      </c>
      <c r="E6120" t="s">
        <v>42</v>
      </c>
      <c r="F6120">
        <v>9</v>
      </c>
      <c r="G6120" s="1">
        <v>135000</v>
      </c>
      <c r="H6120" t="s">
        <v>11</v>
      </c>
      <c r="I6120" t="s">
        <v>12</v>
      </c>
    </row>
    <row r="6121" spans="1:9" x14ac:dyDescent="0.3">
      <c r="A6121">
        <v>6123</v>
      </c>
      <c r="B6121">
        <v>27</v>
      </c>
      <c r="C6121" t="s">
        <v>8</v>
      </c>
      <c r="D6121" t="s">
        <v>9</v>
      </c>
      <c r="E6121" t="s">
        <v>10</v>
      </c>
      <c r="F6121">
        <v>3</v>
      </c>
      <c r="G6121" s="1">
        <v>80000</v>
      </c>
      <c r="H6121" t="s">
        <v>32</v>
      </c>
      <c r="I6121" t="s">
        <v>23</v>
      </c>
    </row>
    <row r="6122" spans="1:9" x14ac:dyDescent="0.3">
      <c r="A6122">
        <v>6124</v>
      </c>
      <c r="B6122">
        <v>36</v>
      </c>
      <c r="C6122" t="s">
        <v>13</v>
      </c>
      <c r="D6122" t="s">
        <v>18</v>
      </c>
      <c r="E6122" t="s">
        <v>109</v>
      </c>
      <c r="F6122">
        <v>13</v>
      </c>
      <c r="G6122" s="1">
        <v>185000</v>
      </c>
      <c r="H6122" t="s">
        <v>20</v>
      </c>
      <c r="I6122" t="s">
        <v>12</v>
      </c>
    </row>
    <row r="6123" spans="1:9" x14ac:dyDescent="0.3">
      <c r="A6123">
        <v>6125</v>
      </c>
      <c r="B6123">
        <v>25</v>
      </c>
      <c r="C6123" t="s">
        <v>8</v>
      </c>
      <c r="D6123" t="s">
        <v>9</v>
      </c>
      <c r="E6123" t="s">
        <v>25</v>
      </c>
      <c r="F6123">
        <v>1</v>
      </c>
      <c r="G6123" s="1">
        <v>60000</v>
      </c>
      <c r="H6123" t="s">
        <v>20</v>
      </c>
      <c r="I6123" t="s">
        <v>23</v>
      </c>
    </row>
    <row r="6124" spans="1:9" x14ac:dyDescent="0.3">
      <c r="A6124">
        <v>6126</v>
      </c>
      <c r="B6124">
        <v>30</v>
      </c>
      <c r="C6124" t="s">
        <v>13</v>
      </c>
      <c r="D6124" t="s">
        <v>9</v>
      </c>
      <c r="E6124" t="s">
        <v>29</v>
      </c>
      <c r="F6124">
        <v>5</v>
      </c>
      <c r="G6124" s="1">
        <v>95000</v>
      </c>
      <c r="H6124" t="s">
        <v>27</v>
      </c>
      <c r="I6124" t="s">
        <v>12</v>
      </c>
    </row>
    <row r="6125" spans="1:9" x14ac:dyDescent="0.3">
      <c r="A6125">
        <v>6127</v>
      </c>
      <c r="B6125">
        <v>34</v>
      </c>
      <c r="C6125" t="s">
        <v>8</v>
      </c>
      <c r="D6125" t="s">
        <v>18</v>
      </c>
      <c r="E6125" t="s">
        <v>92</v>
      </c>
      <c r="F6125">
        <v>12</v>
      </c>
      <c r="G6125" s="1">
        <v>170000</v>
      </c>
      <c r="H6125" t="s">
        <v>32</v>
      </c>
      <c r="I6125" t="s">
        <v>23</v>
      </c>
    </row>
    <row r="6126" spans="1:9" x14ac:dyDescent="0.3">
      <c r="A6126">
        <v>6128</v>
      </c>
      <c r="B6126">
        <v>28</v>
      </c>
      <c r="C6126" t="s">
        <v>13</v>
      </c>
      <c r="D6126" t="s">
        <v>9</v>
      </c>
      <c r="E6126" t="s">
        <v>24</v>
      </c>
      <c r="F6126">
        <v>3</v>
      </c>
      <c r="G6126" s="1">
        <v>65000</v>
      </c>
      <c r="H6126" t="s">
        <v>27</v>
      </c>
      <c r="I6126" t="s">
        <v>12</v>
      </c>
    </row>
    <row r="6127" spans="1:9" x14ac:dyDescent="0.3">
      <c r="A6127">
        <v>6129</v>
      </c>
      <c r="B6127">
        <v>32</v>
      </c>
      <c r="C6127" t="s">
        <v>8</v>
      </c>
      <c r="D6127" t="s">
        <v>9</v>
      </c>
      <c r="E6127" t="s">
        <v>25</v>
      </c>
      <c r="F6127">
        <v>7</v>
      </c>
      <c r="G6127" s="1">
        <v>120000</v>
      </c>
      <c r="H6127" t="s">
        <v>32</v>
      </c>
      <c r="I6127" t="s">
        <v>23</v>
      </c>
    </row>
    <row r="6128" spans="1:9" x14ac:dyDescent="0.3">
      <c r="A6128">
        <v>6130</v>
      </c>
      <c r="B6128">
        <v>24</v>
      </c>
      <c r="C6128" t="s">
        <v>13</v>
      </c>
      <c r="D6128" t="s">
        <v>210</v>
      </c>
      <c r="E6128" t="s">
        <v>217</v>
      </c>
      <c r="F6128">
        <v>0</v>
      </c>
      <c r="G6128" s="1">
        <v>25000</v>
      </c>
      <c r="H6128" t="s">
        <v>27</v>
      </c>
      <c r="I6128" t="s">
        <v>30</v>
      </c>
    </row>
    <row r="6129" spans="1:9" x14ac:dyDescent="0.3">
      <c r="A6129">
        <v>6131</v>
      </c>
      <c r="B6129">
        <v>38</v>
      </c>
      <c r="C6129" t="s">
        <v>8</v>
      </c>
      <c r="D6129" t="s">
        <v>14</v>
      </c>
      <c r="E6129" t="s">
        <v>218</v>
      </c>
      <c r="F6129">
        <v>14</v>
      </c>
      <c r="G6129" s="1">
        <v>195000</v>
      </c>
      <c r="H6129" t="s">
        <v>27</v>
      </c>
      <c r="I6129" t="s">
        <v>30</v>
      </c>
    </row>
    <row r="6130" spans="1:9" x14ac:dyDescent="0.3">
      <c r="A6130">
        <v>6132</v>
      </c>
      <c r="B6130">
        <v>40</v>
      </c>
      <c r="C6130" t="s">
        <v>13</v>
      </c>
      <c r="D6130" t="s">
        <v>9</v>
      </c>
      <c r="E6130" t="s">
        <v>51</v>
      </c>
      <c r="F6130">
        <v>16</v>
      </c>
      <c r="G6130" s="1">
        <v>215000</v>
      </c>
      <c r="H6130" t="s">
        <v>27</v>
      </c>
      <c r="I6130" t="s">
        <v>12</v>
      </c>
    </row>
    <row r="6131" spans="1:9" x14ac:dyDescent="0.3">
      <c r="A6131">
        <v>6133</v>
      </c>
      <c r="B6131">
        <v>26</v>
      </c>
      <c r="C6131" t="s">
        <v>13</v>
      </c>
      <c r="D6131" t="s">
        <v>14</v>
      </c>
      <c r="E6131" t="s">
        <v>10</v>
      </c>
      <c r="F6131">
        <v>2</v>
      </c>
      <c r="G6131" s="1">
        <v>75000</v>
      </c>
      <c r="H6131" t="s">
        <v>27</v>
      </c>
      <c r="I6131" t="s">
        <v>28</v>
      </c>
    </row>
    <row r="6132" spans="1:9" x14ac:dyDescent="0.3">
      <c r="A6132">
        <v>6134</v>
      </c>
      <c r="B6132">
        <v>39</v>
      </c>
      <c r="C6132" t="s">
        <v>8</v>
      </c>
      <c r="D6132" t="s">
        <v>18</v>
      </c>
      <c r="E6132" t="s">
        <v>109</v>
      </c>
      <c r="F6132">
        <v>14</v>
      </c>
      <c r="G6132" s="1">
        <v>185000</v>
      </c>
      <c r="H6132" t="s">
        <v>11</v>
      </c>
      <c r="I6132" t="s">
        <v>12</v>
      </c>
    </row>
    <row r="6133" spans="1:9" x14ac:dyDescent="0.3">
      <c r="A6133">
        <v>6135</v>
      </c>
      <c r="B6133">
        <v>32</v>
      </c>
      <c r="C6133" t="s">
        <v>13</v>
      </c>
      <c r="D6133" t="s">
        <v>9</v>
      </c>
      <c r="E6133" t="s">
        <v>42</v>
      </c>
      <c r="F6133">
        <v>7</v>
      </c>
      <c r="G6133" s="1">
        <v>120000</v>
      </c>
      <c r="H6133" t="s">
        <v>20</v>
      </c>
      <c r="I6133" t="s">
        <v>12</v>
      </c>
    </row>
    <row r="6134" spans="1:9" x14ac:dyDescent="0.3">
      <c r="A6134">
        <v>6136</v>
      </c>
      <c r="B6134">
        <v>28</v>
      </c>
      <c r="C6134" t="s">
        <v>8</v>
      </c>
      <c r="D6134" t="s">
        <v>9</v>
      </c>
      <c r="E6134" t="s">
        <v>80</v>
      </c>
      <c r="F6134">
        <v>3</v>
      </c>
      <c r="G6134" s="1">
        <v>60000</v>
      </c>
      <c r="H6134" t="s">
        <v>20</v>
      </c>
      <c r="I6134" t="s">
        <v>23</v>
      </c>
    </row>
    <row r="6135" spans="1:9" x14ac:dyDescent="0.3">
      <c r="A6135">
        <v>6137</v>
      </c>
      <c r="B6135">
        <v>35</v>
      </c>
      <c r="C6135" t="s">
        <v>13</v>
      </c>
      <c r="D6135" t="s">
        <v>14</v>
      </c>
      <c r="E6135" t="s">
        <v>60</v>
      </c>
      <c r="F6135">
        <v>10</v>
      </c>
      <c r="G6135" s="1">
        <v>145000</v>
      </c>
      <c r="H6135" t="s">
        <v>11</v>
      </c>
      <c r="I6135" t="s">
        <v>23</v>
      </c>
    </row>
    <row r="6136" spans="1:9" x14ac:dyDescent="0.3">
      <c r="A6136">
        <v>6138</v>
      </c>
      <c r="B6136">
        <v>29</v>
      </c>
      <c r="C6136" t="s">
        <v>8</v>
      </c>
      <c r="D6136" t="s">
        <v>9</v>
      </c>
      <c r="E6136" t="s">
        <v>24</v>
      </c>
      <c r="F6136">
        <v>4</v>
      </c>
      <c r="G6136" s="1">
        <v>75000</v>
      </c>
      <c r="H6136" t="s">
        <v>27</v>
      </c>
      <c r="I6136" t="s">
        <v>30</v>
      </c>
    </row>
    <row r="6137" spans="1:9" x14ac:dyDescent="0.3">
      <c r="A6137">
        <v>6139</v>
      </c>
      <c r="B6137">
        <v>33</v>
      </c>
      <c r="C6137" t="s">
        <v>13</v>
      </c>
      <c r="D6137" t="s">
        <v>14</v>
      </c>
      <c r="E6137" t="s">
        <v>25</v>
      </c>
      <c r="F6137">
        <v>8</v>
      </c>
      <c r="G6137" s="1">
        <v>135000</v>
      </c>
      <c r="H6137" t="s">
        <v>16</v>
      </c>
      <c r="I6137" t="s">
        <v>17</v>
      </c>
    </row>
    <row r="6138" spans="1:9" x14ac:dyDescent="0.3">
      <c r="A6138">
        <v>6140</v>
      </c>
      <c r="B6138">
        <v>27</v>
      </c>
      <c r="C6138" t="s">
        <v>8</v>
      </c>
      <c r="D6138" t="s">
        <v>9</v>
      </c>
      <c r="E6138" t="s">
        <v>10</v>
      </c>
      <c r="F6138">
        <v>2</v>
      </c>
      <c r="G6138" s="1">
        <v>70000</v>
      </c>
      <c r="H6138" t="s">
        <v>32</v>
      </c>
      <c r="I6138" t="s">
        <v>33</v>
      </c>
    </row>
    <row r="6139" spans="1:9" x14ac:dyDescent="0.3">
      <c r="A6139">
        <v>6141</v>
      </c>
      <c r="B6139">
        <v>36</v>
      </c>
      <c r="C6139" t="s">
        <v>13</v>
      </c>
      <c r="D6139" t="s">
        <v>18</v>
      </c>
      <c r="E6139" t="s">
        <v>92</v>
      </c>
      <c r="F6139">
        <v>12</v>
      </c>
      <c r="G6139" s="1">
        <v>175000</v>
      </c>
      <c r="H6139" t="s">
        <v>27</v>
      </c>
      <c r="I6139" t="s">
        <v>28</v>
      </c>
    </row>
    <row r="6140" spans="1:9" x14ac:dyDescent="0.3">
      <c r="A6140">
        <v>6142</v>
      </c>
      <c r="B6140">
        <v>24</v>
      </c>
      <c r="C6140" t="s">
        <v>8</v>
      </c>
      <c r="D6140" t="s">
        <v>210</v>
      </c>
      <c r="E6140" t="s">
        <v>220</v>
      </c>
      <c r="F6140">
        <v>0</v>
      </c>
      <c r="G6140" s="1">
        <v>28000</v>
      </c>
      <c r="H6140" t="s">
        <v>32</v>
      </c>
      <c r="I6140" t="s">
        <v>12</v>
      </c>
    </row>
    <row r="6141" spans="1:9" x14ac:dyDescent="0.3">
      <c r="A6141">
        <v>6143</v>
      </c>
      <c r="B6141">
        <v>38</v>
      </c>
      <c r="C6141" t="s">
        <v>8</v>
      </c>
      <c r="D6141" t="s">
        <v>14</v>
      </c>
      <c r="E6141" t="s">
        <v>218</v>
      </c>
      <c r="F6141">
        <v>14</v>
      </c>
      <c r="G6141" s="1">
        <v>195000</v>
      </c>
      <c r="H6141" t="s">
        <v>20</v>
      </c>
      <c r="I6141" t="s">
        <v>23</v>
      </c>
    </row>
    <row r="6142" spans="1:9" x14ac:dyDescent="0.3">
      <c r="A6142">
        <v>6144</v>
      </c>
      <c r="B6142">
        <v>40</v>
      </c>
      <c r="C6142" t="s">
        <v>13</v>
      </c>
      <c r="D6142" t="s">
        <v>9</v>
      </c>
      <c r="E6142" t="s">
        <v>51</v>
      </c>
      <c r="F6142">
        <v>16</v>
      </c>
      <c r="G6142" s="1">
        <v>215000</v>
      </c>
      <c r="H6142" t="s">
        <v>20</v>
      </c>
      <c r="I6142" t="s">
        <v>56</v>
      </c>
    </row>
    <row r="6143" spans="1:9" x14ac:dyDescent="0.3">
      <c r="A6143">
        <v>6145</v>
      </c>
      <c r="B6143">
        <v>27</v>
      </c>
      <c r="C6143" t="s">
        <v>8</v>
      </c>
      <c r="D6143" t="s">
        <v>9</v>
      </c>
      <c r="E6143" t="s">
        <v>57</v>
      </c>
      <c r="F6143">
        <v>2</v>
      </c>
      <c r="G6143" s="1">
        <v>55000</v>
      </c>
      <c r="H6143" t="s">
        <v>27</v>
      </c>
      <c r="I6143" t="s">
        <v>28</v>
      </c>
    </row>
    <row r="6144" spans="1:9" x14ac:dyDescent="0.3">
      <c r="A6144">
        <v>6146</v>
      </c>
      <c r="B6144">
        <v>32</v>
      </c>
      <c r="C6144" t="s">
        <v>13</v>
      </c>
      <c r="D6144" t="s">
        <v>18</v>
      </c>
      <c r="E6144" t="s">
        <v>60</v>
      </c>
      <c r="F6144">
        <v>9</v>
      </c>
      <c r="G6144" s="1">
        <v>145000</v>
      </c>
      <c r="H6144" t="s">
        <v>20</v>
      </c>
      <c r="I6144" t="s">
        <v>56</v>
      </c>
    </row>
    <row r="6145" spans="1:9" x14ac:dyDescent="0.3">
      <c r="A6145">
        <v>6147</v>
      </c>
      <c r="B6145">
        <v>29</v>
      </c>
      <c r="C6145" t="s">
        <v>8</v>
      </c>
      <c r="D6145" t="s">
        <v>9</v>
      </c>
      <c r="E6145" t="s">
        <v>24</v>
      </c>
      <c r="F6145">
        <v>4</v>
      </c>
      <c r="G6145" s="1">
        <v>75000</v>
      </c>
      <c r="H6145" t="s">
        <v>16</v>
      </c>
      <c r="I6145" t="s">
        <v>12</v>
      </c>
    </row>
    <row r="6146" spans="1:9" x14ac:dyDescent="0.3">
      <c r="A6146">
        <v>6148</v>
      </c>
      <c r="B6146">
        <v>33</v>
      </c>
      <c r="C6146" t="s">
        <v>13</v>
      </c>
      <c r="D6146" t="s">
        <v>14</v>
      </c>
      <c r="E6146" t="s">
        <v>42</v>
      </c>
      <c r="F6146">
        <v>9</v>
      </c>
      <c r="G6146" s="1">
        <v>135000</v>
      </c>
      <c r="H6146" t="s">
        <v>32</v>
      </c>
      <c r="I6146" t="s">
        <v>33</v>
      </c>
    </row>
    <row r="6147" spans="1:9" x14ac:dyDescent="0.3">
      <c r="A6147">
        <v>6149</v>
      </c>
      <c r="B6147">
        <v>27</v>
      </c>
      <c r="C6147" t="s">
        <v>8</v>
      </c>
      <c r="D6147" t="s">
        <v>9</v>
      </c>
      <c r="E6147" t="s">
        <v>10</v>
      </c>
      <c r="F6147">
        <v>3</v>
      </c>
      <c r="G6147" s="1">
        <v>80000</v>
      </c>
      <c r="H6147" t="s">
        <v>27</v>
      </c>
      <c r="I6147" t="s">
        <v>30</v>
      </c>
    </row>
    <row r="6148" spans="1:9" x14ac:dyDescent="0.3">
      <c r="A6148">
        <v>6150</v>
      </c>
      <c r="B6148">
        <v>36</v>
      </c>
      <c r="C6148" t="s">
        <v>13</v>
      </c>
      <c r="D6148" t="s">
        <v>18</v>
      </c>
      <c r="E6148" t="s">
        <v>109</v>
      </c>
      <c r="F6148">
        <v>13</v>
      </c>
      <c r="G6148" s="1">
        <v>185000</v>
      </c>
      <c r="H6148" t="s">
        <v>11</v>
      </c>
      <c r="I6148" t="s">
        <v>23</v>
      </c>
    </row>
    <row r="6149" spans="1:9" x14ac:dyDescent="0.3">
      <c r="A6149">
        <v>6151</v>
      </c>
      <c r="B6149">
        <v>25</v>
      </c>
      <c r="C6149" t="s">
        <v>8</v>
      </c>
      <c r="D6149" t="s">
        <v>9</v>
      </c>
      <c r="E6149" t="s">
        <v>25</v>
      </c>
      <c r="F6149">
        <v>1</v>
      </c>
      <c r="G6149" s="1">
        <v>60000</v>
      </c>
      <c r="H6149" t="s">
        <v>27</v>
      </c>
      <c r="I6149" t="s">
        <v>28</v>
      </c>
    </row>
    <row r="6150" spans="1:9" x14ac:dyDescent="0.3">
      <c r="A6150">
        <v>6152</v>
      </c>
      <c r="B6150">
        <v>30</v>
      </c>
      <c r="C6150" t="s">
        <v>13</v>
      </c>
      <c r="D6150" t="s">
        <v>9</v>
      </c>
      <c r="E6150" t="s">
        <v>29</v>
      </c>
      <c r="F6150">
        <v>5</v>
      </c>
      <c r="G6150" s="1">
        <v>95000</v>
      </c>
      <c r="H6150" t="s">
        <v>11</v>
      </c>
      <c r="I6150" t="s">
        <v>35</v>
      </c>
    </row>
    <row r="6151" spans="1:9" x14ac:dyDescent="0.3">
      <c r="A6151">
        <v>6153</v>
      </c>
      <c r="B6151">
        <v>34</v>
      </c>
      <c r="C6151" t="s">
        <v>8</v>
      </c>
      <c r="D6151" t="s">
        <v>18</v>
      </c>
      <c r="E6151" t="s">
        <v>92</v>
      </c>
      <c r="F6151">
        <v>12</v>
      </c>
      <c r="G6151" s="1">
        <v>170000</v>
      </c>
      <c r="H6151" t="s">
        <v>11</v>
      </c>
      <c r="I6151" t="s">
        <v>35</v>
      </c>
    </row>
    <row r="6152" spans="1:9" x14ac:dyDescent="0.3">
      <c r="A6152">
        <v>6154</v>
      </c>
      <c r="B6152">
        <v>28</v>
      </c>
      <c r="C6152" t="s">
        <v>13</v>
      </c>
      <c r="D6152" t="s">
        <v>9</v>
      </c>
      <c r="E6152" t="s">
        <v>24</v>
      </c>
      <c r="F6152">
        <v>3</v>
      </c>
      <c r="G6152" s="1">
        <v>65000</v>
      </c>
      <c r="H6152" t="s">
        <v>11</v>
      </c>
      <c r="I6152" t="s">
        <v>12</v>
      </c>
    </row>
    <row r="6153" spans="1:9" x14ac:dyDescent="0.3">
      <c r="A6153">
        <v>6155</v>
      </c>
      <c r="B6153">
        <v>32</v>
      </c>
      <c r="C6153" t="s">
        <v>8</v>
      </c>
      <c r="D6153" t="s">
        <v>9</v>
      </c>
      <c r="E6153" t="s">
        <v>25</v>
      </c>
      <c r="F6153">
        <v>7</v>
      </c>
      <c r="G6153" s="1">
        <v>120000</v>
      </c>
      <c r="H6153" t="s">
        <v>32</v>
      </c>
      <c r="I6153" t="s">
        <v>23</v>
      </c>
    </row>
    <row r="6154" spans="1:9" x14ac:dyDescent="0.3">
      <c r="A6154">
        <v>6156</v>
      </c>
      <c r="B6154">
        <v>24</v>
      </c>
      <c r="C6154" t="s">
        <v>13</v>
      </c>
      <c r="D6154" t="s">
        <v>210</v>
      </c>
      <c r="E6154" t="s">
        <v>217</v>
      </c>
      <c r="F6154">
        <v>0</v>
      </c>
      <c r="G6154" s="1">
        <v>25000</v>
      </c>
      <c r="H6154" t="s">
        <v>16</v>
      </c>
      <c r="I6154" t="s">
        <v>12</v>
      </c>
    </row>
    <row r="6155" spans="1:9" x14ac:dyDescent="0.3">
      <c r="A6155">
        <v>6157</v>
      </c>
      <c r="B6155">
        <v>38</v>
      </c>
      <c r="C6155" t="s">
        <v>8</v>
      </c>
      <c r="D6155" t="s">
        <v>14</v>
      </c>
      <c r="E6155" t="s">
        <v>218</v>
      </c>
      <c r="F6155">
        <v>14</v>
      </c>
      <c r="G6155" s="1">
        <v>195000</v>
      </c>
      <c r="H6155" t="s">
        <v>11</v>
      </c>
      <c r="I6155" t="s">
        <v>12</v>
      </c>
    </row>
    <row r="6156" spans="1:9" x14ac:dyDescent="0.3">
      <c r="A6156">
        <v>6158</v>
      </c>
      <c r="B6156">
        <v>40</v>
      </c>
      <c r="C6156" t="s">
        <v>13</v>
      </c>
      <c r="D6156" t="s">
        <v>9</v>
      </c>
      <c r="E6156" t="s">
        <v>51</v>
      </c>
      <c r="F6156">
        <v>16</v>
      </c>
      <c r="G6156" s="1">
        <v>215000</v>
      </c>
      <c r="H6156" t="s">
        <v>16</v>
      </c>
      <c r="I6156" t="s">
        <v>17</v>
      </c>
    </row>
    <row r="6157" spans="1:9" x14ac:dyDescent="0.3">
      <c r="A6157">
        <v>6159</v>
      </c>
      <c r="B6157">
        <v>27</v>
      </c>
      <c r="C6157" t="s">
        <v>8</v>
      </c>
      <c r="D6157" t="s">
        <v>9</v>
      </c>
      <c r="E6157" t="s">
        <v>57</v>
      </c>
      <c r="F6157">
        <v>2</v>
      </c>
      <c r="G6157" s="1">
        <v>55000</v>
      </c>
      <c r="H6157" t="s">
        <v>11</v>
      </c>
      <c r="I6157" t="s">
        <v>44</v>
      </c>
    </row>
    <row r="6158" spans="1:9" x14ac:dyDescent="0.3">
      <c r="A6158">
        <v>6160</v>
      </c>
      <c r="B6158">
        <v>32</v>
      </c>
      <c r="C6158" t="s">
        <v>13</v>
      </c>
      <c r="D6158" t="s">
        <v>18</v>
      </c>
      <c r="E6158" t="s">
        <v>60</v>
      </c>
      <c r="F6158">
        <v>9</v>
      </c>
      <c r="G6158" s="1">
        <v>145000</v>
      </c>
      <c r="H6158" t="s">
        <v>20</v>
      </c>
      <c r="I6158" t="s">
        <v>23</v>
      </c>
    </row>
    <row r="6159" spans="1:9" x14ac:dyDescent="0.3">
      <c r="A6159">
        <v>6161</v>
      </c>
      <c r="B6159">
        <v>29</v>
      </c>
      <c r="C6159" t="s">
        <v>8</v>
      </c>
      <c r="D6159" t="s">
        <v>9</v>
      </c>
      <c r="E6159" t="s">
        <v>24</v>
      </c>
      <c r="F6159">
        <v>4</v>
      </c>
      <c r="G6159" s="1">
        <v>75000</v>
      </c>
      <c r="H6159" t="s">
        <v>32</v>
      </c>
      <c r="I6159" t="s">
        <v>33</v>
      </c>
    </row>
    <row r="6160" spans="1:9" x14ac:dyDescent="0.3">
      <c r="A6160">
        <v>6162</v>
      </c>
      <c r="B6160">
        <v>33</v>
      </c>
      <c r="C6160" t="s">
        <v>13</v>
      </c>
      <c r="D6160" t="s">
        <v>14</v>
      </c>
      <c r="E6160" t="s">
        <v>42</v>
      </c>
      <c r="F6160">
        <v>9</v>
      </c>
      <c r="G6160" s="1">
        <v>135000</v>
      </c>
      <c r="H6160" t="s">
        <v>20</v>
      </c>
      <c r="I6160" t="s">
        <v>23</v>
      </c>
    </row>
    <row r="6161" spans="1:9" x14ac:dyDescent="0.3">
      <c r="A6161">
        <v>6163</v>
      </c>
      <c r="B6161">
        <v>27</v>
      </c>
      <c r="C6161" t="s">
        <v>8</v>
      </c>
      <c r="D6161" t="s">
        <v>9</v>
      </c>
      <c r="E6161" t="s">
        <v>10</v>
      </c>
      <c r="F6161">
        <v>3</v>
      </c>
      <c r="G6161" s="1">
        <v>80000</v>
      </c>
      <c r="H6161" t="s">
        <v>32</v>
      </c>
      <c r="I6161" t="s">
        <v>33</v>
      </c>
    </row>
    <row r="6162" spans="1:9" x14ac:dyDescent="0.3">
      <c r="A6162">
        <v>6164</v>
      </c>
      <c r="B6162">
        <v>36</v>
      </c>
      <c r="C6162" t="s">
        <v>13</v>
      </c>
      <c r="D6162" t="s">
        <v>18</v>
      </c>
      <c r="E6162" t="s">
        <v>109</v>
      </c>
      <c r="F6162">
        <v>13</v>
      </c>
      <c r="G6162" s="1">
        <v>185000</v>
      </c>
      <c r="H6162" t="s">
        <v>27</v>
      </c>
      <c r="I6162" t="s">
        <v>12</v>
      </c>
    </row>
    <row r="6163" spans="1:9" x14ac:dyDescent="0.3">
      <c r="A6163">
        <v>6165</v>
      </c>
      <c r="B6163">
        <v>25</v>
      </c>
      <c r="C6163" t="s">
        <v>8</v>
      </c>
      <c r="D6163" t="s">
        <v>9</v>
      </c>
      <c r="E6163" t="s">
        <v>25</v>
      </c>
      <c r="F6163">
        <v>1</v>
      </c>
      <c r="G6163" s="1">
        <v>60000</v>
      </c>
      <c r="H6163" t="s">
        <v>20</v>
      </c>
      <c r="I6163" t="s">
        <v>23</v>
      </c>
    </row>
    <row r="6164" spans="1:9" x14ac:dyDescent="0.3">
      <c r="A6164">
        <v>6166</v>
      </c>
      <c r="B6164">
        <v>30</v>
      </c>
      <c r="C6164" t="s">
        <v>13</v>
      </c>
      <c r="D6164" t="s">
        <v>9</v>
      </c>
      <c r="E6164" t="s">
        <v>29</v>
      </c>
      <c r="F6164">
        <v>5</v>
      </c>
      <c r="G6164" s="1">
        <v>95000</v>
      </c>
      <c r="H6164" t="s">
        <v>27</v>
      </c>
      <c r="I6164" t="s">
        <v>30</v>
      </c>
    </row>
    <row r="6165" spans="1:9" x14ac:dyDescent="0.3">
      <c r="A6165">
        <v>6167</v>
      </c>
      <c r="B6165">
        <v>34</v>
      </c>
      <c r="C6165" t="s">
        <v>8</v>
      </c>
      <c r="D6165" t="s">
        <v>18</v>
      </c>
      <c r="E6165" t="s">
        <v>92</v>
      </c>
      <c r="F6165">
        <v>12</v>
      </c>
      <c r="G6165" s="1">
        <v>170000</v>
      </c>
      <c r="H6165" t="s">
        <v>11</v>
      </c>
      <c r="I6165" t="s">
        <v>23</v>
      </c>
    </row>
    <row r="6166" spans="1:9" x14ac:dyDescent="0.3">
      <c r="A6166">
        <v>6168</v>
      </c>
      <c r="B6166">
        <v>28</v>
      </c>
      <c r="C6166" t="s">
        <v>13</v>
      </c>
      <c r="D6166" t="s">
        <v>9</v>
      </c>
      <c r="E6166" t="s">
        <v>24</v>
      </c>
      <c r="F6166">
        <v>3</v>
      </c>
      <c r="G6166" s="1">
        <v>65000</v>
      </c>
      <c r="H6166" t="s">
        <v>16</v>
      </c>
      <c r="I6166" t="s">
        <v>39</v>
      </c>
    </row>
    <row r="6167" spans="1:9" x14ac:dyDescent="0.3">
      <c r="A6167">
        <v>6169</v>
      </c>
      <c r="B6167">
        <v>32</v>
      </c>
      <c r="C6167" t="s">
        <v>8</v>
      </c>
      <c r="D6167" t="s">
        <v>9</v>
      </c>
      <c r="E6167" t="s">
        <v>25</v>
      </c>
      <c r="F6167">
        <v>7</v>
      </c>
      <c r="G6167" s="1">
        <v>120000</v>
      </c>
      <c r="H6167" t="s">
        <v>11</v>
      </c>
      <c r="I6167" t="s">
        <v>44</v>
      </c>
    </row>
    <row r="6168" spans="1:9" x14ac:dyDescent="0.3">
      <c r="A6168">
        <v>6170</v>
      </c>
      <c r="B6168">
        <v>24</v>
      </c>
      <c r="C6168" t="s">
        <v>13</v>
      </c>
      <c r="D6168" t="s">
        <v>210</v>
      </c>
      <c r="E6168" t="s">
        <v>217</v>
      </c>
      <c r="F6168">
        <v>0</v>
      </c>
      <c r="G6168" s="1">
        <v>25000</v>
      </c>
      <c r="H6168" t="s">
        <v>27</v>
      </c>
      <c r="I6168" t="s">
        <v>28</v>
      </c>
    </row>
    <row r="6169" spans="1:9" x14ac:dyDescent="0.3">
      <c r="A6169">
        <v>6171</v>
      </c>
      <c r="B6169">
        <v>38</v>
      </c>
      <c r="C6169" t="s">
        <v>8</v>
      </c>
      <c r="D6169" t="s">
        <v>14</v>
      </c>
      <c r="E6169" t="s">
        <v>218</v>
      </c>
      <c r="F6169">
        <v>14</v>
      </c>
      <c r="G6169" s="1">
        <v>195000</v>
      </c>
      <c r="H6169" t="s">
        <v>11</v>
      </c>
      <c r="I6169" t="s">
        <v>12</v>
      </c>
    </row>
    <row r="6170" spans="1:9" x14ac:dyDescent="0.3">
      <c r="A6170">
        <v>6172</v>
      </c>
      <c r="B6170">
        <v>40</v>
      </c>
      <c r="C6170" t="s">
        <v>13</v>
      </c>
      <c r="D6170" t="s">
        <v>9</v>
      </c>
      <c r="E6170" t="s">
        <v>51</v>
      </c>
      <c r="F6170">
        <v>16</v>
      </c>
      <c r="G6170" s="1">
        <v>215000</v>
      </c>
      <c r="H6170" t="s">
        <v>32</v>
      </c>
      <c r="I6170" t="s">
        <v>12</v>
      </c>
    </row>
    <row r="6171" spans="1:9" x14ac:dyDescent="0.3">
      <c r="A6171">
        <v>6173</v>
      </c>
      <c r="B6171">
        <v>27</v>
      </c>
      <c r="C6171" t="s">
        <v>8</v>
      </c>
      <c r="D6171" t="s">
        <v>9</v>
      </c>
      <c r="E6171" t="s">
        <v>57</v>
      </c>
      <c r="F6171">
        <v>2</v>
      </c>
      <c r="G6171" s="1">
        <v>55000</v>
      </c>
      <c r="H6171" t="s">
        <v>20</v>
      </c>
      <c r="I6171" t="s">
        <v>56</v>
      </c>
    </row>
    <row r="6172" spans="1:9" x14ac:dyDescent="0.3">
      <c r="A6172">
        <v>6174</v>
      </c>
      <c r="B6172">
        <v>32</v>
      </c>
      <c r="C6172" t="s">
        <v>13</v>
      </c>
      <c r="D6172" t="s">
        <v>18</v>
      </c>
      <c r="E6172" t="s">
        <v>60</v>
      </c>
      <c r="F6172">
        <v>9</v>
      </c>
      <c r="G6172" s="1">
        <v>145000</v>
      </c>
      <c r="H6172" t="s">
        <v>16</v>
      </c>
      <c r="I6172" t="s">
        <v>12</v>
      </c>
    </row>
    <row r="6173" spans="1:9" x14ac:dyDescent="0.3">
      <c r="A6173">
        <v>6175</v>
      </c>
      <c r="B6173">
        <v>29</v>
      </c>
      <c r="C6173" t="s">
        <v>8</v>
      </c>
      <c r="D6173" t="s">
        <v>9</v>
      </c>
      <c r="E6173" t="s">
        <v>24</v>
      </c>
      <c r="F6173">
        <v>4</v>
      </c>
      <c r="G6173" s="1">
        <v>75000</v>
      </c>
      <c r="H6173" t="s">
        <v>27</v>
      </c>
      <c r="I6173" t="s">
        <v>12</v>
      </c>
    </row>
    <row r="6174" spans="1:9" x14ac:dyDescent="0.3">
      <c r="A6174">
        <v>6176</v>
      </c>
      <c r="B6174">
        <v>33</v>
      </c>
      <c r="C6174" t="s">
        <v>13</v>
      </c>
      <c r="D6174" t="s">
        <v>14</v>
      </c>
      <c r="E6174" t="s">
        <v>42</v>
      </c>
      <c r="F6174">
        <v>9</v>
      </c>
      <c r="G6174" s="1">
        <v>135000</v>
      </c>
      <c r="H6174" t="s">
        <v>20</v>
      </c>
      <c r="I6174" t="s">
        <v>12</v>
      </c>
    </row>
    <row r="6175" spans="1:9" x14ac:dyDescent="0.3">
      <c r="A6175">
        <v>6177</v>
      </c>
      <c r="B6175">
        <v>27</v>
      </c>
      <c r="C6175" t="s">
        <v>8</v>
      </c>
      <c r="D6175" t="s">
        <v>9</v>
      </c>
      <c r="E6175" t="s">
        <v>10</v>
      </c>
      <c r="F6175">
        <v>3</v>
      </c>
      <c r="G6175" s="1">
        <v>80000</v>
      </c>
      <c r="H6175" t="s">
        <v>20</v>
      </c>
      <c r="I6175" t="s">
        <v>56</v>
      </c>
    </row>
    <row r="6176" spans="1:9" x14ac:dyDescent="0.3">
      <c r="A6176">
        <v>6178</v>
      </c>
      <c r="B6176">
        <v>36</v>
      </c>
      <c r="C6176" t="s">
        <v>13</v>
      </c>
      <c r="D6176" t="s">
        <v>18</v>
      </c>
      <c r="E6176" t="s">
        <v>109</v>
      </c>
      <c r="F6176">
        <v>13</v>
      </c>
      <c r="G6176" s="1">
        <v>185000</v>
      </c>
      <c r="H6176" t="s">
        <v>32</v>
      </c>
      <c r="I6176" t="s">
        <v>33</v>
      </c>
    </row>
    <row r="6177" spans="1:9" x14ac:dyDescent="0.3">
      <c r="A6177">
        <v>6179</v>
      </c>
      <c r="B6177">
        <v>25</v>
      </c>
      <c r="C6177" t="s">
        <v>8</v>
      </c>
      <c r="D6177" t="s">
        <v>9</v>
      </c>
      <c r="E6177" t="s">
        <v>25</v>
      </c>
      <c r="F6177">
        <v>1</v>
      </c>
      <c r="G6177" s="1">
        <v>60000</v>
      </c>
      <c r="H6177" t="s">
        <v>11</v>
      </c>
      <c r="I6177" t="s">
        <v>23</v>
      </c>
    </row>
    <row r="6178" spans="1:9" x14ac:dyDescent="0.3">
      <c r="A6178">
        <v>6180</v>
      </c>
      <c r="B6178">
        <v>30</v>
      </c>
      <c r="C6178" t="s">
        <v>13</v>
      </c>
      <c r="D6178" t="s">
        <v>9</v>
      </c>
      <c r="E6178" t="s">
        <v>29</v>
      </c>
      <c r="F6178">
        <v>5</v>
      </c>
      <c r="G6178" s="1">
        <v>95000</v>
      </c>
      <c r="H6178" t="s">
        <v>32</v>
      </c>
      <c r="I6178" t="s">
        <v>12</v>
      </c>
    </row>
    <row r="6179" spans="1:9" x14ac:dyDescent="0.3">
      <c r="A6179">
        <v>6181</v>
      </c>
      <c r="B6179">
        <v>34</v>
      </c>
      <c r="C6179" t="s">
        <v>8</v>
      </c>
      <c r="D6179" t="s">
        <v>18</v>
      </c>
      <c r="E6179" t="s">
        <v>92</v>
      </c>
      <c r="F6179">
        <v>12</v>
      </c>
      <c r="G6179" s="1">
        <v>170000</v>
      </c>
      <c r="H6179" t="s">
        <v>32</v>
      </c>
      <c r="I6179" t="s">
        <v>12</v>
      </c>
    </row>
    <row r="6180" spans="1:9" x14ac:dyDescent="0.3">
      <c r="A6180">
        <v>6182</v>
      </c>
      <c r="B6180">
        <v>28</v>
      </c>
      <c r="C6180" t="s">
        <v>13</v>
      </c>
      <c r="D6180" t="s">
        <v>9</v>
      </c>
      <c r="E6180" t="s">
        <v>24</v>
      </c>
      <c r="F6180">
        <v>3</v>
      </c>
      <c r="G6180" s="1">
        <v>65000</v>
      </c>
      <c r="H6180" t="s">
        <v>20</v>
      </c>
      <c r="I6180" t="s">
        <v>12</v>
      </c>
    </row>
    <row r="6181" spans="1:9" x14ac:dyDescent="0.3">
      <c r="A6181">
        <v>6183</v>
      </c>
      <c r="B6181">
        <v>32</v>
      </c>
      <c r="C6181" t="s">
        <v>8</v>
      </c>
      <c r="D6181" t="s">
        <v>9</v>
      </c>
      <c r="E6181" t="s">
        <v>25</v>
      </c>
      <c r="F6181">
        <v>7</v>
      </c>
      <c r="G6181" s="1">
        <v>120000</v>
      </c>
      <c r="H6181" t="s">
        <v>16</v>
      </c>
      <c r="I6181" t="s">
        <v>17</v>
      </c>
    </row>
    <row r="6182" spans="1:9" x14ac:dyDescent="0.3">
      <c r="A6182">
        <v>6184</v>
      </c>
      <c r="B6182">
        <v>24</v>
      </c>
      <c r="C6182" t="s">
        <v>13</v>
      </c>
      <c r="D6182" t="s">
        <v>210</v>
      </c>
      <c r="E6182" t="s">
        <v>217</v>
      </c>
      <c r="F6182">
        <v>0</v>
      </c>
      <c r="G6182" s="1">
        <v>25000</v>
      </c>
      <c r="H6182" t="s">
        <v>32</v>
      </c>
      <c r="I6182" t="s">
        <v>23</v>
      </c>
    </row>
    <row r="6183" spans="1:9" x14ac:dyDescent="0.3">
      <c r="A6183">
        <v>6185</v>
      </c>
      <c r="B6183">
        <v>38</v>
      </c>
      <c r="C6183" t="s">
        <v>8</v>
      </c>
      <c r="D6183" t="s">
        <v>14</v>
      </c>
      <c r="E6183" t="s">
        <v>218</v>
      </c>
      <c r="F6183">
        <v>14</v>
      </c>
      <c r="G6183" s="1">
        <v>195000</v>
      </c>
      <c r="H6183" t="s">
        <v>20</v>
      </c>
      <c r="I6183" t="s">
        <v>12</v>
      </c>
    </row>
    <row r="6184" spans="1:9" x14ac:dyDescent="0.3">
      <c r="A6184">
        <v>6186</v>
      </c>
      <c r="B6184">
        <v>40</v>
      </c>
      <c r="C6184" t="s">
        <v>13</v>
      </c>
      <c r="D6184" t="s">
        <v>9</v>
      </c>
      <c r="E6184" t="s">
        <v>51</v>
      </c>
      <c r="F6184">
        <v>16</v>
      </c>
      <c r="G6184" s="1">
        <v>215000</v>
      </c>
      <c r="H6184" t="s">
        <v>27</v>
      </c>
      <c r="I6184" t="s">
        <v>12</v>
      </c>
    </row>
    <row r="6185" spans="1:9" x14ac:dyDescent="0.3">
      <c r="A6185">
        <v>6187</v>
      </c>
      <c r="B6185">
        <v>27</v>
      </c>
      <c r="C6185" t="s">
        <v>8</v>
      </c>
      <c r="D6185" t="s">
        <v>9</v>
      </c>
      <c r="E6185" t="s">
        <v>57</v>
      </c>
      <c r="F6185">
        <v>2</v>
      </c>
      <c r="G6185" s="1">
        <v>55000</v>
      </c>
      <c r="H6185" t="s">
        <v>20</v>
      </c>
      <c r="I6185" t="s">
        <v>12</v>
      </c>
    </row>
    <row r="6186" spans="1:9" x14ac:dyDescent="0.3">
      <c r="A6186">
        <v>6188</v>
      </c>
      <c r="B6186">
        <v>32</v>
      </c>
      <c r="C6186" t="s">
        <v>13</v>
      </c>
      <c r="D6186" t="s">
        <v>18</v>
      </c>
      <c r="E6186" t="s">
        <v>60</v>
      </c>
      <c r="F6186">
        <v>9</v>
      </c>
      <c r="G6186" s="1">
        <v>145000</v>
      </c>
      <c r="H6186" t="s">
        <v>11</v>
      </c>
      <c r="I6186" t="s">
        <v>12</v>
      </c>
    </row>
    <row r="6187" spans="1:9" x14ac:dyDescent="0.3">
      <c r="A6187">
        <v>6189</v>
      </c>
      <c r="B6187">
        <v>29</v>
      </c>
      <c r="C6187" t="s">
        <v>8</v>
      </c>
      <c r="D6187" t="s">
        <v>9</v>
      </c>
      <c r="E6187" t="s">
        <v>24</v>
      </c>
      <c r="F6187">
        <v>4</v>
      </c>
      <c r="G6187" s="1">
        <v>75000</v>
      </c>
      <c r="H6187" t="s">
        <v>20</v>
      </c>
      <c r="I6187" t="s">
        <v>23</v>
      </c>
    </row>
    <row r="6188" spans="1:9" x14ac:dyDescent="0.3">
      <c r="A6188">
        <v>6190</v>
      </c>
      <c r="B6188">
        <v>33</v>
      </c>
      <c r="C6188" t="s">
        <v>13</v>
      </c>
      <c r="D6188" t="s">
        <v>14</v>
      </c>
      <c r="E6188" t="s">
        <v>42</v>
      </c>
      <c r="F6188">
        <v>9</v>
      </c>
      <c r="G6188" s="1">
        <v>135000</v>
      </c>
      <c r="H6188" t="s">
        <v>11</v>
      </c>
      <c r="I6188" t="s">
        <v>35</v>
      </c>
    </row>
    <row r="6189" spans="1:9" x14ac:dyDescent="0.3">
      <c r="A6189">
        <v>6191</v>
      </c>
      <c r="B6189">
        <v>27</v>
      </c>
      <c r="C6189" t="s">
        <v>8</v>
      </c>
      <c r="D6189" t="s">
        <v>9</v>
      </c>
      <c r="E6189" t="s">
        <v>10</v>
      </c>
      <c r="F6189">
        <v>3</v>
      </c>
      <c r="G6189" s="1">
        <v>80000</v>
      </c>
      <c r="H6189" t="s">
        <v>16</v>
      </c>
      <c r="I6189" t="s">
        <v>23</v>
      </c>
    </row>
    <row r="6190" spans="1:9" x14ac:dyDescent="0.3">
      <c r="A6190">
        <v>6192</v>
      </c>
      <c r="B6190">
        <v>36</v>
      </c>
      <c r="C6190" t="s">
        <v>13</v>
      </c>
      <c r="D6190" t="s">
        <v>18</v>
      </c>
      <c r="E6190" t="s">
        <v>109</v>
      </c>
      <c r="F6190">
        <v>13</v>
      </c>
      <c r="G6190" s="1">
        <v>185000</v>
      </c>
      <c r="H6190" t="s">
        <v>16</v>
      </c>
      <c r="I6190" t="s">
        <v>23</v>
      </c>
    </row>
    <row r="6191" spans="1:9" x14ac:dyDescent="0.3">
      <c r="A6191">
        <v>6193</v>
      </c>
      <c r="B6191">
        <v>25</v>
      </c>
      <c r="C6191" t="s">
        <v>8</v>
      </c>
      <c r="D6191" t="s">
        <v>9</v>
      </c>
      <c r="E6191" t="s">
        <v>25</v>
      </c>
      <c r="F6191">
        <v>1</v>
      </c>
      <c r="G6191" s="1">
        <v>60000</v>
      </c>
      <c r="H6191" t="s">
        <v>16</v>
      </c>
      <c r="I6191" t="s">
        <v>39</v>
      </c>
    </row>
    <row r="6192" spans="1:9" x14ac:dyDescent="0.3">
      <c r="A6192">
        <v>6194</v>
      </c>
      <c r="B6192">
        <v>30</v>
      </c>
      <c r="C6192" t="s">
        <v>13</v>
      </c>
      <c r="D6192" t="s">
        <v>9</v>
      </c>
      <c r="E6192" t="s">
        <v>29</v>
      </c>
      <c r="F6192">
        <v>5</v>
      </c>
      <c r="G6192" s="1">
        <v>95000</v>
      </c>
      <c r="H6192" t="s">
        <v>27</v>
      </c>
      <c r="I6192" t="s">
        <v>30</v>
      </c>
    </row>
    <row r="6193" spans="1:9" x14ac:dyDescent="0.3">
      <c r="A6193">
        <v>6195</v>
      </c>
      <c r="B6193">
        <v>34</v>
      </c>
      <c r="C6193" t="s">
        <v>8</v>
      </c>
      <c r="D6193" t="s">
        <v>18</v>
      </c>
      <c r="E6193" t="s">
        <v>92</v>
      </c>
      <c r="F6193">
        <v>12</v>
      </c>
      <c r="G6193" s="1">
        <v>170000</v>
      </c>
      <c r="H6193" t="s">
        <v>27</v>
      </c>
      <c r="I6193" t="s">
        <v>28</v>
      </c>
    </row>
    <row r="6194" spans="1:9" x14ac:dyDescent="0.3">
      <c r="A6194">
        <v>6196</v>
      </c>
      <c r="B6194">
        <v>28</v>
      </c>
      <c r="C6194" t="s">
        <v>13</v>
      </c>
      <c r="D6194" t="s">
        <v>9</v>
      </c>
      <c r="E6194" t="s">
        <v>24</v>
      </c>
      <c r="F6194">
        <v>3</v>
      </c>
      <c r="G6194" s="1">
        <v>65000</v>
      </c>
      <c r="H6194" t="s">
        <v>11</v>
      </c>
      <c r="I6194" t="s">
        <v>23</v>
      </c>
    </row>
    <row r="6195" spans="1:9" x14ac:dyDescent="0.3">
      <c r="A6195">
        <v>6197</v>
      </c>
      <c r="B6195">
        <v>32</v>
      </c>
      <c r="C6195" t="s">
        <v>8</v>
      </c>
      <c r="D6195" t="s">
        <v>9</v>
      </c>
      <c r="E6195" t="s">
        <v>25</v>
      </c>
      <c r="F6195">
        <v>7</v>
      </c>
      <c r="G6195" s="1">
        <v>120000</v>
      </c>
      <c r="H6195" t="s">
        <v>16</v>
      </c>
      <c r="I6195" t="s">
        <v>23</v>
      </c>
    </row>
    <row r="6196" spans="1:9" x14ac:dyDescent="0.3">
      <c r="A6196">
        <v>6198</v>
      </c>
      <c r="B6196">
        <v>24</v>
      </c>
      <c r="C6196" t="s">
        <v>13</v>
      </c>
      <c r="D6196" t="s">
        <v>210</v>
      </c>
      <c r="E6196" t="s">
        <v>217</v>
      </c>
      <c r="F6196">
        <v>0</v>
      </c>
      <c r="G6196" s="1">
        <v>25000</v>
      </c>
      <c r="H6196" t="s">
        <v>27</v>
      </c>
      <c r="I6196" t="s">
        <v>12</v>
      </c>
    </row>
    <row r="6197" spans="1:9" x14ac:dyDescent="0.3">
      <c r="A6197">
        <v>6199</v>
      </c>
      <c r="B6197">
        <v>38</v>
      </c>
      <c r="C6197" t="s">
        <v>8</v>
      </c>
      <c r="D6197" t="s">
        <v>14</v>
      </c>
      <c r="E6197" t="s">
        <v>218</v>
      </c>
      <c r="F6197">
        <v>14</v>
      </c>
      <c r="G6197" s="1">
        <v>195000</v>
      </c>
      <c r="H6197" t="s">
        <v>16</v>
      </c>
      <c r="I6197" t="s">
        <v>39</v>
      </c>
    </row>
    <row r="6198" spans="1:9" x14ac:dyDescent="0.3">
      <c r="A6198">
        <v>6200</v>
      </c>
      <c r="B6198">
        <v>40</v>
      </c>
      <c r="C6198" t="s">
        <v>13</v>
      </c>
      <c r="D6198" t="s">
        <v>9</v>
      </c>
      <c r="E6198" t="s">
        <v>51</v>
      </c>
      <c r="F6198">
        <v>16</v>
      </c>
      <c r="G6198" s="1">
        <v>215000</v>
      </c>
      <c r="H6198" t="s">
        <v>20</v>
      </c>
      <c r="I6198" t="s">
        <v>12</v>
      </c>
    </row>
    <row r="6199" spans="1:9" x14ac:dyDescent="0.3">
      <c r="A6199">
        <v>6201</v>
      </c>
      <c r="B6199">
        <v>27</v>
      </c>
      <c r="C6199" t="s">
        <v>8</v>
      </c>
      <c r="D6199" t="s">
        <v>9</v>
      </c>
      <c r="E6199" t="s">
        <v>57</v>
      </c>
      <c r="F6199">
        <v>2</v>
      </c>
      <c r="G6199" s="1">
        <v>55000</v>
      </c>
      <c r="H6199" t="s">
        <v>27</v>
      </c>
      <c r="I6199" t="s">
        <v>28</v>
      </c>
    </row>
    <row r="6200" spans="1:9" x14ac:dyDescent="0.3">
      <c r="A6200">
        <v>6202</v>
      </c>
      <c r="B6200">
        <v>32</v>
      </c>
      <c r="C6200" t="s">
        <v>13</v>
      </c>
      <c r="D6200" t="s">
        <v>18</v>
      </c>
      <c r="E6200" t="s">
        <v>60</v>
      </c>
      <c r="F6200">
        <v>9</v>
      </c>
      <c r="G6200" s="1">
        <v>145000</v>
      </c>
      <c r="H6200" t="s">
        <v>27</v>
      </c>
      <c r="I6200" t="s">
        <v>28</v>
      </c>
    </row>
    <row r="6201" spans="1:9" x14ac:dyDescent="0.3">
      <c r="A6201">
        <v>6203</v>
      </c>
      <c r="B6201">
        <v>29</v>
      </c>
      <c r="C6201" t="s">
        <v>8</v>
      </c>
      <c r="D6201" t="s">
        <v>9</v>
      </c>
      <c r="E6201" t="s">
        <v>24</v>
      </c>
      <c r="F6201">
        <v>4</v>
      </c>
      <c r="G6201" s="1">
        <v>75000</v>
      </c>
      <c r="H6201" t="s">
        <v>20</v>
      </c>
      <c r="I6201" t="s">
        <v>23</v>
      </c>
    </row>
    <row r="6202" spans="1:9" x14ac:dyDescent="0.3">
      <c r="A6202">
        <v>6204</v>
      </c>
      <c r="B6202">
        <v>33</v>
      </c>
      <c r="C6202" t="s">
        <v>13</v>
      </c>
      <c r="D6202" t="s">
        <v>14</v>
      </c>
      <c r="E6202" t="s">
        <v>42</v>
      </c>
      <c r="F6202">
        <v>9</v>
      </c>
      <c r="G6202" s="1">
        <v>135000</v>
      </c>
      <c r="H6202" t="s">
        <v>32</v>
      </c>
      <c r="I6202" t="s">
        <v>33</v>
      </c>
    </row>
    <row r="6203" spans="1:9" x14ac:dyDescent="0.3">
      <c r="A6203">
        <v>6205</v>
      </c>
      <c r="B6203">
        <v>27</v>
      </c>
      <c r="C6203" t="s">
        <v>8</v>
      </c>
      <c r="D6203" t="s">
        <v>9</v>
      </c>
      <c r="E6203" t="s">
        <v>10</v>
      </c>
      <c r="F6203">
        <v>3</v>
      </c>
      <c r="G6203" s="1">
        <v>80000</v>
      </c>
      <c r="H6203" t="s">
        <v>27</v>
      </c>
      <c r="I6203" t="s">
        <v>28</v>
      </c>
    </row>
    <row r="6204" spans="1:9" x14ac:dyDescent="0.3">
      <c r="A6204">
        <v>6206</v>
      </c>
      <c r="B6204">
        <v>36</v>
      </c>
      <c r="C6204" t="s">
        <v>13</v>
      </c>
      <c r="D6204" t="s">
        <v>18</v>
      </c>
      <c r="E6204" t="s">
        <v>109</v>
      </c>
      <c r="F6204">
        <v>13</v>
      </c>
      <c r="G6204" s="1">
        <v>185000</v>
      </c>
      <c r="H6204" t="s">
        <v>32</v>
      </c>
      <c r="I6204" t="s">
        <v>33</v>
      </c>
    </row>
    <row r="6205" spans="1:9" x14ac:dyDescent="0.3">
      <c r="A6205">
        <v>6207</v>
      </c>
      <c r="B6205">
        <v>25</v>
      </c>
      <c r="C6205" t="s">
        <v>8</v>
      </c>
      <c r="D6205" t="s">
        <v>9</v>
      </c>
      <c r="E6205" t="s">
        <v>25</v>
      </c>
      <c r="F6205">
        <v>1</v>
      </c>
      <c r="G6205" s="1">
        <v>60000</v>
      </c>
      <c r="H6205" t="s">
        <v>11</v>
      </c>
      <c r="I6205" t="s">
        <v>23</v>
      </c>
    </row>
    <row r="6206" spans="1:9" x14ac:dyDescent="0.3">
      <c r="A6206">
        <v>6208</v>
      </c>
      <c r="B6206">
        <v>30</v>
      </c>
      <c r="C6206" t="s">
        <v>13</v>
      </c>
      <c r="D6206" t="s">
        <v>9</v>
      </c>
      <c r="E6206" t="s">
        <v>29</v>
      </c>
      <c r="F6206">
        <v>5</v>
      </c>
      <c r="G6206" s="1">
        <v>95000</v>
      </c>
      <c r="H6206" t="s">
        <v>16</v>
      </c>
      <c r="I6206" t="s">
        <v>17</v>
      </c>
    </row>
    <row r="6207" spans="1:9" x14ac:dyDescent="0.3">
      <c r="A6207">
        <v>6209</v>
      </c>
      <c r="B6207">
        <v>34</v>
      </c>
      <c r="C6207" t="s">
        <v>8</v>
      </c>
      <c r="D6207" t="s">
        <v>18</v>
      </c>
      <c r="E6207" t="s">
        <v>92</v>
      </c>
      <c r="F6207">
        <v>12</v>
      </c>
      <c r="G6207" s="1">
        <v>170000</v>
      </c>
      <c r="H6207" t="s">
        <v>11</v>
      </c>
      <c r="I6207" t="s">
        <v>44</v>
      </c>
    </row>
    <row r="6208" spans="1:9" x14ac:dyDescent="0.3">
      <c r="A6208">
        <v>6210</v>
      </c>
      <c r="B6208">
        <v>28</v>
      </c>
      <c r="C6208" t="s">
        <v>13</v>
      </c>
      <c r="D6208" t="s">
        <v>9</v>
      </c>
      <c r="E6208" t="s">
        <v>24</v>
      </c>
      <c r="F6208">
        <v>3</v>
      </c>
      <c r="G6208" s="1">
        <v>65000</v>
      </c>
      <c r="H6208" t="s">
        <v>11</v>
      </c>
      <c r="I6208" t="s">
        <v>44</v>
      </c>
    </row>
    <row r="6209" spans="1:9" x14ac:dyDescent="0.3">
      <c r="A6209">
        <v>6211</v>
      </c>
      <c r="B6209">
        <v>32</v>
      </c>
      <c r="C6209" t="s">
        <v>8</v>
      </c>
      <c r="D6209" t="s">
        <v>9</v>
      </c>
      <c r="E6209" t="s">
        <v>25</v>
      </c>
      <c r="F6209">
        <v>7</v>
      </c>
      <c r="G6209" s="1">
        <v>120000</v>
      </c>
      <c r="H6209" t="s">
        <v>20</v>
      </c>
      <c r="I6209" t="s">
        <v>12</v>
      </c>
    </row>
    <row r="6210" spans="1:9" x14ac:dyDescent="0.3">
      <c r="A6210">
        <v>6212</v>
      </c>
      <c r="B6210">
        <v>24</v>
      </c>
      <c r="C6210" t="s">
        <v>13</v>
      </c>
      <c r="D6210" t="s">
        <v>210</v>
      </c>
      <c r="E6210" t="s">
        <v>217</v>
      </c>
      <c r="F6210">
        <v>0</v>
      </c>
      <c r="G6210" s="1">
        <v>25000</v>
      </c>
      <c r="H6210" t="s">
        <v>32</v>
      </c>
      <c r="I6210" t="s">
        <v>33</v>
      </c>
    </row>
    <row r="6211" spans="1:9" x14ac:dyDescent="0.3">
      <c r="A6211">
        <v>6213</v>
      </c>
      <c r="B6211">
        <v>38</v>
      </c>
      <c r="C6211" t="s">
        <v>8</v>
      </c>
      <c r="D6211" t="s">
        <v>14</v>
      </c>
      <c r="E6211" t="s">
        <v>218</v>
      </c>
      <c r="F6211">
        <v>14</v>
      </c>
      <c r="G6211" s="1">
        <v>195000</v>
      </c>
      <c r="H6211" t="s">
        <v>27</v>
      </c>
      <c r="I6211" t="s">
        <v>30</v>
      </c>
    </row>
    <row r="6212" spans="1:9" x14ac:dyDescent="0.3">
      <c r="A6212">
        <v>6214</v>
      </c>
      <c r="B6212">
        <v>40</v>
      </c>
      <c r="C6212" t="s">
        <v>13</v>
      </c>
      <c r="D6212" t="s">
        <v>9</v>
      </c>
      <c r="E6212" t="s">
        <v>51</v>
      </c>
      <c r="F6212">
        <v>16</v>
      </c>
      <c r="G6212" s="1">
        <v>215000</v>
      </c>
      <c r="H6212" t="s">
        <v>27</v>
      </c>
      <c r="I6212" t="s">
        <v>12</v>
      </c>
    </row>
    <row r="6213" spans="1:9" x14ac:dyDescent="0.3">
      <c r="A6213">
        <v>6215</v>
      </c>
      <c r="B6213">
        <v>27</v>
      </c>
      <c r="C6213" t="s">
        <v>8</v>
      </c>
      <c r="D6213" t="s">
        <v>9</v>
      </c>
      <c r="E6213" t="s">
        <v>57</v>
      </c>
      <c r="F6213">
        <v>2</v>
      </c>
      <c r="G6213" s="1">
        <v>55000</v>
      </c>
      <c r="H6213" t="s">
        <v>27</v>
      </c>
      <c r="I6213" t="s">
        <v>12</v>
      </c>
    </row>
    <row r="6214" spans="1:9" x14ac:dyDescent="0.3">
      <c r="A6214">
        <v>6216</v>
      </c>
      <c r="B6214">
        <v>32</v>
      </c>
      <c r="C6214" t="s">
        <v>13</v>
      </c>
      <c r="D6214" t="s">
        <v>18</v>
      </c>
      <c r="E6214" t="s">
        <v>60</v>
      </c>
      <c r="F6214">
        <v>9</v>
      </c>
      <c r="G6214" s="1">
        <v>145000</v>
      </c>
      <c r="H6214" t="s">
        <v>27</v>
      </c>
      <c r="I6214" t="s">
        <v>12</v>
      </c>
    </row>
    <row r="6215" spans="1:9" x14ac:dyDescent="0.3">
      <c r="A6215">
        <v>6217</v>
      </c>
      <c r="B6215">
        <v>29</v>
      </c>
      <c r="C6215" t="s">
        <v>8</v>
      </c>
      <c r="D6215" t="s">
        <v>9</v>
      </c>
      <c r="E6215" t="s">
        <v>24</v>
      </c>
      <c r="F6215">
        <v>4</v>
      </c>
      <c r="G6215" s="1">
        <v>75000</v>
      </c>
      <c r="H6215" t="s">
        <v>11</v>
      </c>
      <c r="I6215" t="s">
        <v>44</v>
      </c>
    </row>
    <row r="6216" spans="1:9" x14ac:dyDescent="0.3">
      <c r="A6216">
        <v>6218</v>
      </c>
      <c r="B6216">
        <v>33</v>
      </c>
      <c r="C6216" t="s">
        <v>13</v>
      </c>
      <c r="D6216" t="s">
        <v>14</v>
      </c>
      <c r="E6216" t="s">
        <v>42</v>
      </c>
      <c r="F6216">
        <v>9</v>
      </c>
      <c r="G6216" s="1">
        <v>135000</v>
      </c>
      <c r="H6216" t="s">
        <v>27</v>
      </c>
      <c r="I6216" t="s">
        <v>28</v>
      </c>
    </row>
    <row r="6217" spans="1:9" x14ac:dyDescent="0.3">
      <c r="A6217">
        <v>6219</v>
      </c>
      <c r="B6217">
        <v>27</v>
      </c>
      <c r="C6217" t="s">
        <v>8</v>
      </c>
      <c r="D6217" t="s">
        <v>9</v>
      </c>
      <c r="E6217" t="s">
        <v>10</v>
      </c>
      <c r="F6217">
        <v>3</v>
      </c>
      <c r="G6217" s="1">
        <v>80000</v>
      </c>
      <c r="H6217" t="s">
        <v>32</v>
      </c>
      <c r="I6217" t="s">
        <v>12</v>
      </c>
    </row>
    <row r="6218" spans="1:9" x14ac:dyDescent="0.3">
      <c r="A6218">
        <v>6220</v>
      </c>
      <c r="B6218">
        <v>36</v>
      </c>
      <c r="C6218" t="s">
        <v>13</v>
      </c>
      <c r="D6218" t="s">
        <v>18</v>
      </c>
      <c r="E6218" t="s">
        <v>109</v>
      </c>
      <c r="F6218">
        <v>13</v>
      </c>
      <c r="G6218" s="1">
        <v>185000</v>
      </c>
      <c r="H6218" t="s">
        <v>32</v>
      </c>
      <c r="I6218" t="s">
        <v>12</v>
      </c>
    </row>
    <row r="6219" spans="1:9" x14ac:dyDescent="0.3">
      <c r="A6219">
        <v>6221</v>
      </c>
      <c r="B6219">
        <v>25</v>
      </c>
      <c r="C6219" t="s">
        <v>8</v>
      </c>
      <c r="D6219" t="s">
        <v>9</v>
      </c>
      <c r="E6219" t="s">
        <v>25</v>
      </c>
      <c r="F6219">
        <v>1</v>
      </c>
      <c r="G6219" s="1">
        <v>60000</v>
      </c>
      <c r="H6219" t="s">
        <v>11</v>
      </c>
      <c r="I6219" t="s">
        <v>44</v>
      </c>
    </row>
    <row r="6220" spans="1:9" x14ac:dyDescent="0.3">
      <c r="A6220">
        <v>6222</v>
      </c>
      <c r="B6220">
        <v>30</v>
      </c>
      <c r="C6220" t="s">
        <v>13</v>
      </c>
      <c r="D6220" t="s">
        <v>9</v>
      </c>
      <c r="E6220" t="s">
        <v>29</v>
      </c>
      <c r="F6220">
        <v>5</v>
      </c>
      <c r="G6220" s="1">
        <v>95000</v>
      </c>
      <c r="H6220" t="s">
        <v>27</v>
      </c>
      <c r="I6220" t="s">
        <v>28</v>
      </c>
    </row>
    <row r="6221" spans="1:9" x14ac:dyDescent="0.3">
      <c r="A6221">
        <v>6223</v>
      </c>
      <c r="B6221">
        <v>34</v>
      </c>
      <c r="C6221" t="s">
        <v>8</v>
      </c>
      <c r="D6221" t="s">
        <v>18</v>
      </c>
      <c r="E6221" t="s">
        <v>92</v>
      </c>
      <c r="F6221">
        <v>12</v>
      </c>
      <c r="G6221" s="1">
        <v>170000</v>
      </c>
      <c r="H6221" t="s">
        <v>11</v>
      </c>
      <c r="I6221" t="s">
        <v>23</v>
      </c>
    </row>
    <row r="6222" spans="1:9" x14ac:dyDescent="0.3">
      <c r="A6222">
        <v>6224</v>
      </c>
      <c r="B6222">
        <v>28</v>
      </c>
      <c r="C6222" t="s">
        <v>13</v>
      </c>
      <c r="D6222" t="s">
        <v>9</v>
      </c>
      <c r="E6222" t="s">
        <v>24</v>
      </c>
      <c r="F6222">
        <v>3</v>
      </c>
      <c r="G6222" s="1">
        <v>65000</v>
      </c>
      <c r="H6222" t="s">
        <v>11</v>
      </c>
      <c r="I6222" t="s">
        <v>35</v>
      </c>
    </row>
    <row r="6223" spans="1:9" x14ac:dyDescent="0.3">
      <c r="A6223">
        <v>6225</v>
      </c>
      <c r="B6223">
        <v>32</v>
      </c>
      <c r="C6223" t="s">
        <v>8</v>
      </c>
      <c r="D6223" t="s">
        <v>9</v>
      </c>
      <c r="E6223" t="s">
        <v>25</v>
      </c>
      <c r="F6223">
        <v>7</v>
      </c>
      <c r="G6223" s="1">
        <v>120000</v>
      </c>
      <c r="H6223" t="s">
        <v>20</v>
      </c>
      <c r="I6223" t="s">
        <v>23</v>
      </c>
    </row>
    <row r="6224" spans="1:9" x14ac:dyDescent="0.3">
      <c r="A6224">
        <v>6226</v>
      </c>
      <c r="B6224">
        <v>24</v>
      </c>
      <c r="C6224" t="s">
        <v>13</v>
      </c>
      <c r="D6224" t="s">
        <v>210</v>
      </c>
      <c r="E6224" t="s">
        <v>217</v>
      </c>
      <c r="F6224">
        <v>0</v>
      </c>
      <c r="G6224" s="1">
        <v>25000</v>
      </c>
      <c r="H6224" t="s">
        <v>32</v>
      </c>
      <c r="I6224" t="s">
        <v>12</v>
      </c>
    </row>
    <row r="6225" spans="1:9" x14ac:dyDescent="0.3">
      <c r="A6225">
        <v>6227</v>
      </c>
      <c r="B6225">
        <v>38</v>
      </c>
      <c r="C6225" t="s">
        <v>8</v>
      </c>
      <c r="D6225" t="s">
        <v>14</v>
      </c>
      <c r="E6225" t="s">
        <v>218</v>
      </c>
      <c r="F6225">
        <v>14</v>
      </c>
      <c r="G6225" s="1">
        <v>195000</v>
      </c>
      <c r="H6225" t="s">
        <v>16</v>
      </c>
      <c r="I6225" t="s">
        <v>23</v>
      </c>
    </row>
    <row r="6226" spans="1:9" x14ac:dyDescent="0.3">
      <c r="A6226">
        <v>6228</v>
      </c>
      <c r="B6226">
        <v>40</v>
      </c>
      <c r="C6226" t="s">
        <v>13</v>
      </c>
      <c r="D6226" t="s">
        <v>9</v>
      </c>
      <c r="E6226" t="s">
        <v>51</v>
      </c>
      <c r="F6226">
        <v>16</v>
      </c>
      <c r="G6226" s="1">
        <v>215000</v>
      </c>
      <c r="H6226" t="s">
        <v>32</v>
      </c>
      <c r="I6226" t="s">
        <v>12</v>
      </c>
    </row>
    <row r="6227" spans="1:9" x14ac:dyDescent="0.3">
      <c r="A6227">
        <v>6229</v>
      </c>
      <c r="B6227">
        <v>27</v>
      </c>
      <c r="C6227" t="s">
        <v>8</v>
      </c>
      <c r="D6227" t="s">
        <v>9</v>
      </c>
      <c r="E6227" t="s">
        <v>57</v>
      </c>
      <c r="F6227">
        <v>2</v>
      </c>
      <c r="G6227" s="1">
        <v>55000</v>
      </c>
      <c r="H6227" t="s">
        <v>27</v>
      </c>
      <c r="I6227" t="s">
        <v>30</v>
      </c>
    </row>
    <row r="6228" spans="1:9" x14ac:dyDescent="0.3">
      <c r="A6228">
        <v>6230</v>
      </c>
      <c r="B6228">
        <v>32</v>
      </c>
      <c r="C6228" t="s">
        <v>13</v>
      </c>
      <c r="D6228" t="s">
        <v>18</v>
      </c>
      <c r="E6228" t="s">
        <v>60</v>
      </c>
      <c r="F6228">
        <v>9</v>
      </c>
      <c r="G6228" s="1">
        <v>145000</v>
      </c>
      <c r="H6228" t="s">
        <v>11</v>
      </c>
      <c r="I6228" t="s">
        <v>23</v>
      </c>
    </row>
    <row r="6229" spans="1:9" x14ac:dyDescent="0.3">
      <c r="A6229">
        <v>6231</v>
      </c>
      <c r="B6229">
        <v>29</v>
      </c>
      <c r="C6229" t="s">
        <v>8</v>
      </c>
      <c r="D6229" t="s">
        <v>9</v>
      </c>
      <c r="E6229" t="s">
        <v>24</v>
      </c>
      <c r="F6229">
        <v>4</v>
      </c>
      <c r="G6229" s="1">
        <v>75000</v>
      </c>
      <c r="H6229" t="s">
        <v>16</v>
      </c>
      <c r="I6229" t="s">
        <v>12</v>
      </c>
    </row>
    <row r="6230" spans="1:9" x14ac:dyDescent="0.3">
      <c r="A6230">
        <v>6232</v>
      </c>
      <c r="B6230">
        <v>33</v>
      </c>
      <c r="C6230" t="s">
        <v>13</v>
      </c>
      <c r="D6230" t="s">
        <v>14</v>
      </c>
      <c r="E6230" t="s">
        <v>42</v>
      </c>
      <c r="F6230">
        <v>9</v>
      </c>
      <c r="G6230" s="1">
        <v>135000</v>
      </c>
      <c r="H6230" t="s">
        <v>20</v>
      </c>
      <c r="I6230" t="s">
        <v>56</v>
      </c>
    </row>
    <row r="6231" spans="1:9" x14ac:dyDescent="0.3">
      <c r="A6231">
        <v>6233</v>
      </c>
      <c r="B6231">
        <v>27</v>
      </c>
      <c r="C6231" t="s">
        <v>8</v>
      </c>
      <c r="D6231" t="s">
        <v>9</v>
      </c>
      <c r="E6231" t="s">
        <v>10</v>
      </c>
      <c r="F6231">
        <v>3</v>
      </c>
      <c r="G6231" s="1">
        <v>80000</v>
      </c>
      <c r="H6231" t="s">
        <v>32</v>
      </c>
      <c r="I6231" t="s">
        <v>23</v>
      </c>
    </row>
    <row r="6232" spans="1:9" x14ac:dyDescent="0.3">
      <c r="A6232">
        <v>6234</v>
      </c>
      <c r="B6232">
        <v>36</v>
      </c>
      <c r="C6232" t="s">
        <v>13</v>
      </c>
      <c r="D6232" t="s">
        <v>18</v>
      </c>
      <c r="E6232" t="s">
        <v>109</v>
      </c>
      <c r="F6232">
        <v>13</v>
      </c>
      <c r="G6232" s="1">
        <v>185000</v>
      </c>
      <c r="H6232" t="s">
        <v>16</v>
      </c>
      <c r="I6232" t="s">
        <v>23</v>
      </c>
    </row>
    <row r="6233" spans="1:9" x14ac:dyDescent="0.3">
      <c r="A6233">
        <v>6235</v>
      </c>
      <c r="B6233">
        <v>25</v>
      </c>
      <c r="C6233" t="s">
        <v>8</v>
      </c>
      <c r="D6233" t="s">
        <v>9</v>
      </c>
      <c r="E6233" t="s">
        <v>25</v>
      </c>
      <c r="F6233">
        <v>1</v>
      </c>
      <c r="G6233" s="1">
        <v>60000</v>
      </c>
      <c r="H6233" t="s">
        <v>20</v>
      </c>
      <c r="I6233" t="s">
        <v>56</v>
      </c>
    </row>
    <row r="6234" spans="1:9" x14ac:dyDescent="0.3">
      <c r="A6234">
        <v>6236</v>
      </c>
      <c r="B6234">
        <v>30</v>
      </c>
      <c r="C6234" t="s">
        <v>13</v>
      </c>
      <c r="D6234" t="s">
        <v>9</v>
      </c>
      <c r="E6234" t="s">
        <v>29</v>
      </c>
      <c r="F6234">
        <v>5</v>
      </c>
      <c r="G6234" s="1">
        <v>95000</v>
      </c>
      <c r="H6234" t="s">
        <v>11</v>
      </c>
      <c r="I6234" t="s">
        <v>35</v>
      </c>
    </row>
    <row r="6235" spans="1:9" x14ac:dyDescent="0.3">
      <c r="A6235">
        <v>6237</v>
      </c>
      <c r="B6235">
        <v>34</v>
      </c>
      <c r="C6235" t="s">
        <v>8</v>
      </c>
      <c r="D6235" t="s">
        <v>18</v>
      </c>
      <c r="E6235" t="s">
        <v>92</v>
      </c>
      <c r="F6235">
        <v>12</v>
      </c>
      <c r="G6235" s="1">
        <v>170000</v>
      </c>
      <c r="H6235" t="s">
        <v>32</v>
      </c>
      <c r="I6235" t="s">
        <v>33</v>
      </c>
    </row>
    <row r="6236" spans="1:9" x14ac:dyDescent="0.3">
      <c r="A6236">
        <v>6238</v>
      </c>
      <c r="B6236">
        <v>28</v>
      </c>
      <c r="C6236" t="s">
        <v>13</v>
      </c>
      <c r="D6236" t="s">
        <v>9</v>
      </c>
      <c r="E6236" t="s">
        <v>24</v>
      </c>
      <c r="F6236">
        <v>3</v>
      </c>
      <c r="G6236" s="1">
        <v>65000</v>
      </c>
      <c r="H6236" t="s">
        <v>16</v>
      </c>
      <c r="I6236" t="s">
        <v>17</v>
      </c>
    </row>
    <row r="6237" spans="1:9" x14ac:dyDescent="0.3">
      <c r="A6237">
        <v>6239</v>
      </c>
      <c r="B6237">
        <v>32</v>
      </c>
      <c r="C6237" t="s">
        <v>8</v>
      </c>
      <c r="D6237" t="s">
        <v>9</v>
      </c>
      <c r="E6237" t="s">
        <v>25</v>
      </c>
      <c r="F6237">
        <v>7</v>
      </c>
      <c r="G6237" s="1">
        <v>120000</v>
      </c>
      <c r="H6237" t="s">
        <v>32</v>
      </c>
      <c r="I6237" t="s">
        <v>23</v>
      </c>
    </row>
    <row r="6238" spans="1:9" x14ac:dyDescent="0.3">
      <c r="A6238">
        <v>6240</v>
      </c>
      <c r="B6238">
        <v>24</v>
      </c>
      <c r="C6238" t="s">
        <v>13</v>
      </c>
      <c r="D6238" t="s">
        <v>210</v>
      </c>
      <c r="E6238" t="s">
        <v>217</v>
      </c>
      <c r="F6238">
        <v>0</v>
      </c>
      <c r="G6238" s="1">
        <v>25000</v>
      </c>
      <c r="H6238" t="s">
        <v>11</v>
      </c>
      <c r="I6238" t="s">
        <v>35</v>
      </c>
    </row>
    <row r="6239" spans="1:9" x14ac:dyDescent="0.3">
      <c r="A6239">
        <v>6241</v>
      </c>
      <c r="B6239">
        <v>38</v>
      </c>
      <c r="C6239" t="s">
        <v>8</v>
      </c>
      <c r="D6239" t="s">
        <v>14</v>
      </c>
      <c r="E6239" t="s">
        <v>218</v>
      </c>
      <c r="F6239">
        <v>14</v>
      </c>
      <c r="G6239" s="1">
        <v>195000</v>
      </c>
      <c r="H6239" t="s">
        <v>20</v>
      </c>
      <c r="I6239" t="s">
        <v>23</v>
      </c>
    </row>
    <row r="6240" spans="1:9" x14ac:dyDescent="0.3">
      <c r="A6240">
        <v>6242</v>
      </c>
      <c r="B6240">
        <v>40</v>
      </c>
      <c r="C6240" t="s">
        <v>13</v>
      </c>
      <c r="D6240" t="s">
        <v>9</v>
      </c>
      <c r="E6240" t="s">
        <v>51</v>
      </c>
      <c r="F6240">
        <v>16</v>
      </c>
      <c r="G6240" s="1">
        <v>215000</v>
      </c>
      <c r="H6240" t="s">
        <v>20</v>
      </c>
      <c r="I6240" t="s">
        <v>12</v>
      </c>
    </row>
    <row r="6241" spans="1:9" x14ac:dyDescent="0.3">
      <c r="A6241">
        <v>6243</v>
      </c>
      <c r="B6241">
        <v>27</v>
      </c>
      <c r="C6241" t="s">
        <v>8</v>
      </c>
      <c r="D6241" t="s">
        <v>9</v>
      </c>
      <c r="E6241" t="s">
        <v>57</v>
      </c>
      <c r="F6241">
        <v>2</v>
      </c>
      <c r="G6241" s="1">
        <v>55000</v>
      </c>
      <c r="H6241" t="s">
        <v>27</v>
      </c>
      <c r="I6241" t="s">
        <v>28</v>
      </c>
    </row>
    <row r="6242" spans="1:9" x14ac:dyDescent="0.3">
      <c r="A6242">
        <v>6244</v>
      </c>
      <c r="B6242">
        <v>32</v>
      </c>
      <c r="C6242" t="s">
        <v>13</v>
      </c>
      <c r="D6242" t="s">
        <v>18</v>
      </c>
      <c r="E6242" t="s">
        <v>60</v>
      </c>
      <c r="F6242">
        <v>9</v>
      </c>
      <c r="G6242" s="1">
        <v>145000</v>
      </c>
      <c r="H6242" t="s">
        <v>16</v>
      </c>
      <c r="I6242" t="s">
        <v>23</v>
      </c>
    </row>
    <row r="6243" spans="1:9" x14ac:dyDescent="0.3">
      <c r="A6243">
        <v>6245</v>
      </c>
      <c r="B6243">
        <v>29</v>
      </c>
      <c r="C6243" t="s">
        <v>8</v>
      </c>
      <c r="D6243" t="s">
        <v>9</v>
      </c>
      <c r="E6243" t="s">
        <v>24</v>
      </c>
      <c r="F6243">
        <v>4</v>
      </c>
      <c r="G6243" s="1">
        <v>75000</v>
      </c>
      <c r="H6243" t="s">
        <v>11</v>
      </c>
      <c r="I6243" t="s">
        <v>35</v>
      </c>
    </row>
    <row r="6244" spans="1:9" x14ac:dyDescent="0.3">
      <c r="A6244">
        <v>6246</v>
      </c>
      <c r="B6244">
        <v>33</v>
      </c>
      <c r="C6244" t="s">
        <v>13</v>
      </c>
      <c r="D6244" t="s">
        <v>14</v>
      </c>
      <c r="E6244" t="s">
        <v>42</v>
      </c>
      <c r="F6244">
        <v>9</v>
      </c>
      <c r="G6244" s="1">
        <v>135000</v>
      </c>
      <c r="H6244" t="s">
        <v>27</v>
      </c>
      <c r="I6244" t="s">
        <v>28</v>
      </c>
    </row>
    <row r="6245" spans="1:9" x14ac:dyDescent="0.3">
      <c r="A6245">
        <v>6247</v>
      </c>
      <c r="B6245">
        <v>27</v>
      </c>
      <c r="C6245" t="s">
        <v>8</v>
      </c>
      <c r="D6245" t="s">
        <v>9</v>
      </c>
      <c r="E6245" t="s">
        <v>10</v>
      </c>
      <c r="F6245">
        <v>3</v>
      </c>
      <c r="G6245" s="1">
        <v>80000</v>
      </c>
      <c r="H6245" t="s">
        <v>11</v>
      </c>
      <c r="I6245" t="s">
        <v>44</v>
      </c>
    </row>
    <row r="6246" spans="1:9" x14ac:dyDescent="0.3">
      <c r="A6246">
        <v>6248</v>
      </c>
      <c r="B6246">
        <v>36</v>
      </c>
      <c r="C6246" t="s">
        <v>13</v>
      </c>
      <c r="D6246" t="s">
        <v>18</v>
      </c>
      <c r="E6246" t="s">
        <v>109</v>
      </c>
      <c r="F6246">
        <v>13</v>
      </c>
      <c r="G6246" s="1">
        <v>185000</v>
      </c>
      <c r="H6246" t="s">
        <v>27</v>
      </c>
      <c r="I6246" t="s">
        <v>28</v>
      </c>
    </row>
    <row r="6247" spans="1:9" x14ac:dyDescent="0.3">
      <c r="A6247">
        <v>6249</v>
      </c>
      <c r="B6247">
        <v>25</v>
      </c>
      <c r="C6247" t="s">
        <v>8</v>
      </c>
      <c r="D6247" t="s">
        <v>9</v>
      </c>
      <c r="E6247" t="s">
        <v>25</v>
      </c>
      <c r="F6247">
        <v>1</v>
      </c>
      <c r="G6247" s="1">
        <v>60000</v>
      </c>
      <c r="H6247" t="s">
        <v>32</v>
      </c>
      <c r="I6247" t="s">
        <v>12</v>
      </c>
    </row>
    <row r="6248" spans="1:9" x14ac:dyDescent="0.3">
      <c r="A6248">
        <v>6250</v>
      </c>
      <c r="B6248">
        <v>30</v>
      </c>
      <c r="C6248" t="s">
        <v>13</v>
      </c>
      <c r="D6248" t="s">
        <v>9</v>
      </c>
      <c r="E6248" t="s">
        <v>29</v>
      </c>
      <c r="F6248">
        <v>5</v>
      </c>
      <c r="G6248" s="1">
        <v>95000</v>
      </c>
      <c r="H6248" t="s">
        <v>11</v>
      </c>
      <c r="I6248" t="s">
        <v>12</v>
      </c>
    </row>
    <row r="6249" spans="1:9" x14ac:dyDescent="0.3">
      <c r="A6249">
        <v>6251</v>
      </c>
      <c r="B6249">
        <v>34</v>
      </c>
      <c r="C6249" t="s">
        <v>8</v>
      </c>
      <c r="D6249" t="s">
        <v>18</v>
      </c>
      <c r="E6249" t="s">
        <v>92</v>
      </c>
      <c r="F6249">
        <v>12</v>
      </c>
      <c r="G6249" s="1">
        <v>170000</v>
      </c>
      <c r="H6249" t="s">
        <v>20</v>
      </c>
      <c r="I6249" t="s">
        <v>12</v>
      </c>
    </row>
    <row r="6250" spans="1:9" x14ac:dyDescent="0.3">
      <c r="A6250">
        <v>6252</v>
      </c>
      <c r="B6250">
        <v>28</v>
      </c>
      <c r="C6250" t="s">
        <v>13</v>
      </c>
      <c r="D6250" t="s">
        <v>9</v>
      </c>
      <c r="E6250" t="s">
        <v>24</v>
      </c>
      <c r="F6250">
        <v>3</v>
      </c>
      <c r="G6250" s="1">
        <v>65000</v>
      </c>
      <c r="H6250" t="s">
        <v>32</v>
      </c>
      <c r="I6250" t="s">
        <v>12</v>
      </c>
    </row>
    <row r="6251" spans="1:9" x14ac:dyDescent="0.3">
      <c r="A6251">
        <v>6253</v>
      </c>
      <c r="B6251">
        <v>32</v>
      </c>
      <c r="C6251" t="s">
        <v>8</v>
      </c>
      <c r="D6251" t="s">
        <v>9</v>
      </c>
      <c r="E6251" t="s">
        <v>25</v>
      </c>
      <c r="F6251">
        <v>7</v>
      </c>
      <c r="G6251" s="1">
        <v>120000</v>
      </c>
      <c r="H6251" t="s">
        <v>32</v>
      </c>
      <c r="I6251" t="s">
        <v>33</v>
      </c>
    </row>
    <row r="6252" spans="1:9" x14ac:dyDescent="0.3">
      <c r="A6252">
        <v>6254</v>
      </c>
      <c r="B6252">
        <v>24</v>
      </c>
      <c r="C6252" t="s">
        <v>13</v>
      </c>
      <c r="D6252" t="s">
        <v>210</v>
      </c>
      <c r="E6252" t="s">
        <v>217</v>
      </c>
      <c r="F6252">
        <v>0</v>
      </c>
      <c r="G6252" s="1">
        <v>25000</v>
      </c>
      <c r="H6252" t="s">
        <v>32</v>
      </c>
      <c r="I6252" t="s">
        <v>23</v>
      </c>
    </row>
    <row r="6253" spans="1:9" x14ac:dyDescent="0.3">
      <c r="A6253">
        <v>6255</v>
      </c>
      <c r="B6253">
        <v>38</v>
      </c>
      <c r="C6253" t="s">
        <v>8</v>
      </c>
      <c r="D6253" t="s">
        <v>14</v>
      </c>
      <c r="E6253" t="s">
        <v>218</v>
      </c>
      <c r="F6253">
        <v>14</v>
      </c>
      <c r="G6253" s="1">
        <v>195000</v>
      </c>
      <c r="H6253" t="s">
        <v>16</v>
      </c>
      <c r="I6253" t="s">
        <v>23</v>
      </c>
    </row>
    <row r="6254" spans="1:9" x14ac:dyDescent="0.3">
      <c r="A6254">
        <v>6256</v>
      </c>
      <c r="B6254">
        <v>40</v>
      </c>
      <c r="C6254" t="s">
        <v>13</v>
      </c>
      <c r="D6254" t="s">
        <v>9</v>
      </c>
      <c r="E6254" t="s">
        <v>51</v>
      </c>
      <c r="F6254">
        <v>16</v>
      </c>
      <c r="G6254" s="1">
        <v>215000</v>
      </c>
      <c r="H6254" t="s">
        <v>27</v>
      </c>
      <c r="I6254" t="s">
        <v>12</v>
      </c>
    </row>
    <row r="6255" spans="1:9" x14ac:dyDescent="0.3">
      <c r="A6255">
        <v>6257</v>
      </c>
      <c r="B6255">
        <v>27</v>
      </c>
      <c r="C6255" t="s">
        <v>8</v>
      </c>
      <c r="D6255" t="s">
        <v>9</v>
      </c>
      <c r="E6255" t="s">
        <v>57</v>
      </c>
      <c r="F6255">
        <v>2</v>
      </c>
      <c r="G6255" s="1">
        <v>55000</v>
      </c>
      <c r="H6255" t="s">
        <v>27</v>
      </c>
      <c r="I6255" t="s">
        <v>30</v>
      </c>
    </row>
    <row r="6256" spans="1:9" x14ac:dyDescent="0.3">
      <c r="A6256">
        <v>6258</v>
      </c>
      <c r="B6256">
        <v>32</v>
      </c>
      <c r="C6256" t="s">
        <v>13</v>
      </c>
      <c r="D6256" t="s">
        <v>18</v>
      </c>
      <c r="E6256" t="s">
        <v>60</v>
      </c>
      <c r="F6256">
        <v>9</v>
      </c>
      <c r="G6256" s="1">
        <v>145000</v>
      </c>
      <c r="H6256" t="s">
        <v>32</v>
      </c>
      <c r="I6256" t="s">
        <v>12</v>
      </c>
    </row>
    <row r="6257" spans="1:9" x14ac:dyDescent="0.3">
      <c r="A6257">
        <v>6259</v>
      </c>
      <c r="B6257">
        <v>29</v>
      </c>
      <c r="C6257" t="s">
        <v>8</v>
      </c>
      <c r="D6257" t="s">
        <v>9</v>
      </c>
      <c r="E6257" t="s">
        <v>24</v>
      </c>
      <c r="F6257">
        <v>4</v>
      </c>
      <c r="G6257" s="1">
        <v>75000</v>
      </c>
      <c r="H6257" t="s">
        <v>27</v>
      </c>
      <c r="I6257" t="s">
        <v>30</v>
      </c>
    </row>
    <row r="6258" spans="1:9" x14ac:dyDescent="0.3">
      <c r="A6258">
        <v>6260</v>
      </c>
      <c r="B6258">
        <v>29</v>
      </c>
      <c r="C6258" t="s">
        <v>8</v>
      </c>
      <c r="D6258" t="s">
        <v>9</v>
      </c>
      <c r="E6258" t="s">
        <v>21</v>
      </c>
      <c r="F6258">
        <v>2</v>
      </c>
      <c r="G6258" s="1">
        <v>45000</v>
      </c>
      <c r="H6258" t="s">
        <v>16</v>
      </c>
      <c r="I6258" t="s">
        <v>17</v>
      </c>
    </row>
    <row r="6259" spans="1:9" x14ac:dyDescent="0.3">
      <c r="A6259">
        <v>6261</v>
      </c>
      <c r="B6259">
        <v>45</v>
      </c>
      <c r="C6259" t="s">
        <v>13</v>
      </c>
      <c r="D6259" t="s">
        <v>14</v>
      </c>
      <c r="E6259" t="s">
        <v>26</v>
      </c>
      <c r="F6259">
        <v>8</v>
      </c>
      <c r="G6259" s="1">
        <v>80000</v>
      </c>
      <c r="H6259" t="s">
        <v>20</v>
      </c>
      <c r="I6259" t="s">
        <v>56</v>
      </c>
    </row>
    <row r="6260" spans="1:9" x14ac:dyDescent="0.3">
      <c r="A6260">
        <v>6262</v>
      </c>
      <c r="B6260">
        <v>37</v>
      </c>
      <c r="C6260" t="s">
        <v>8</v>
      </c>
      <c r="D6260" t="s">
        <v>18</v>
      </c>
      <c r="E6260" t="s">
        <v>42</v>
      </c>
      <c r="F6260">
        <v>7</v>
      </c>
      <c r="G6260" s="1">
        <v>90000</v>
      </c>
      <c r="H6260" t="s">
        <v>11</v>
      </c>
      <c r="I6260" t="s">
        <v>44</v>
      </c>
    </row>
    <row r="6261" spans="1:9" x14ac:dyDescent="0.3">
      <c r="A6261">
        <v>6263</v>
      </c>
      <c r="B6261">
        <v>23</v>
      </c>
      <c r="C6261" t="s">
        <v>13</v>
      </c>
      <c r="D6261" t="s">
        <v>210</v>
      </c>
      <c r="E6261" t="s">
        <v>66</v>
      </c>
      <c r="F6261">
        <v>1</v>
      </c>
      <c r="G6261" s="1">
        <v>35000</v>
      </c>
      <c r="H6261" t="s">
        <v>27</v>
      </c>
      <c r="I6261" t="s">
        <v>28</v>
      </c>
    </row>
    <row r="6262" spans="1:9" x14ac:dyDescent="0.3">
      <c r="A6262">
        <v>6264</v>
      </c>
      <c r="B6262">
        <v>41</v>
      </c>
      <c r="C6262" t="s">
        <v>8</v>
      </c>
      <c r="D6262" t="s">
        <v>9</v>
      </c>
      <c r="E6262" t="s">
        <v>51</v>
      </c>
      <c r="F6262">
        <v>12</v>
      </c>
      <c r="G6262" s="1">
        <v>120000</v>
      </c>
      <c r="H6262" t="s">
        <v>27</v>
      </c>
      <c r="I6262" t="s">
        <v>28</v>
      </c>
    </row>
    <row r="6263" spans="1:9" x14ac:dyDescent="0.3">
      <c r="A6263">
        <v>6265</v>
      </c>
      <c r="B6263">
        <v>26</v>
      </c>
      <c r="C6263" t="s">
        <v>13</v>
      </c>
      <c r="D6263" t="s">
        <v>9</v>
      </c>
      <c r="E6263" t="s">
        <v>86</v>
      </c>
      <c r="F6263">
        <v>4</v>
      </c>
      <c r="G6263" s="1">
        <v>60000</v>
      </c>
      <c r="H6263" t="s">
        <v>20</v>
      </c>
      <c r="I6263" t="s">
        <v>56</v>
      </c>
    </row>
    <row r="6264" spans="1:9" x14ac:dyDescent="0.3">
      <c r="A6264">
        <v>6266</v>
      </c>
      <c r="B6264">
        <v>33</v>
      </c>
      <c r="C6264" t="s">
        <v>8</v>
      </c>
      <c r="D6264" t="s">
        <v>14</v>
      </c>
      <c r="E6264" t="s">
        <v>97</v>
      </c>
      <c r="F6264">
        <v>5</v>
      </c>
      <c r="G6264" s="1">
        <v>70000</v>
      </c>
      <c r="H6264" t="s">
        <v>20</v>
      </c>
      <c r="I6264" t="s">
        <v>23</v>
      </c>
    </row>
    <row r="6265" spans="1:9" x14ac:dyDescent="0.3">
      <c r="A6265">
        <v>6267</v>
      </c>
      <c r="B6265">
        <v>28</v>
      </c>
      <c r="C6265" t="s">
        <v>13</v>
      </c>
      <c r="D6265" t="s">
        <v>210</v>
      </c>
      <c r="E6265" t="s">
        <v>99</v>
      </c>
      <c r="F6265">
        <v>3</v>
      </c>
      <c r="G6265" s="1">
        <v>40000</v>
      </c>
      <c r="H6265" t="s">
        <v>27</v>
      </c>
      <c r="I6265" t="s">
        <v>28</v>
      </c>
    </row>
    <row r="6266" spans="1:9" x14ac:dyDescent="0.3">
      <c r="A6266">
        <v>6268</v>
      </c>
      <c r="B6266">
        <v>50</v>
      </c>
      <c r="C6266" t="s">
        <v>8</v>
      </c>
      <c r="D6266" t="s">
        <v>18</v>
      </c>
      <c r="E6266" t="s">
        <v>141</v>
      </c>
      <c r="F6266">
        <v>15</v>
      </c>
      <c r="G6266" s="1">
        <v>150000</v>
      </c>
      <c r="H6266" t="s">
        <v>11</v>
      </c>
      <c r="I6266" t="s">
        <v>44</v>
      </c>
    </row>
    <row r="6267" spans="1:9" x14ac:dyDescent="0.3">
      <c r="A6267">
        <v>6269</v>
      </c>
      <c r="B6267">
        <v>35</v>
      </c>
      <c r="C6267" t="s">
        <v>13</v>
      </c>
      <c r="D6267" t="s">
        <v>9</v>
      </c>
      <c r="E6267" t="s">
        <v>138</v>
      </c>
      <c r="F6267">
        <v>2</v>
      </c>
      <c r="G6267" s="1">
        <v>35000</v>
      </c>
      <c r="H6267" t="s">
        <v>16</v>
      </c>
      <c r="I6267" t="s">
        <v>23</v>
      </c>
    </row>
    <row r="6268" spans="1:9" x14ac:dyDescent="0.3">
      <c r="A6268">
        <v>6270</v>
      </c>
      <c r="B6268">
        <v>42</v>
      </c>
      <c r="C6268" t="s">
        <v>8</v>
      </c>
      <c r="D6268" t="s">
        <v>14</v>
      </c>
      <c r="E6268" t="s">
        <v>74</v>
      </c>
      <c r="F6268">
        <v>13</v>
      </c>
      <c r="G6268" s="1">
        <v>130000</v>
      </c>
      <c r="H6268" t="s">
        <v>20</v>
      </c>
      <c r="I6268" t="s">
        <v>23</v>
      </c>
    </row>
    <row r="6269" spans="1:9" x14ac:dyDescent="0.3">
      <c r="A6269">
        <v>6271</v>
      </c>
      <c r="B6269">
        <v>27</v>
      </c>
      <c r="C6269" t="s">
        <v>13</v>
      </c>
      <c r="D6269" t="s">
        <v>9</v>
      </c>
      <c r="E6269" t="s">
        <v>21</v>
      </c>
      <c r="F6269">
        <v>1</v>
      </c>
      <c r="G6269" s="1">
        <v>35000</v>
      </c>
      <c r="H6269" t="s">
        <v>32</v>
      </c>
      <c r="I6269" t="s">
        <v>12</v>
      </c>
    </row>
    <row r="6270" spans="1:9" x14ac:dyDescent="0.3">
      <c r="A6270">
        <v>6272</v>
      </c>
      <c r="B6270">
        <v>48</v>
      </c>
      <c r="C6270" t="s">
        <v>8</v>
      </c>
      <c r="D6270" t="s">
        <v>18</v>
      </c>
      <c r="E6270" t="s">
        <v>46</v>
      </c>
      <c r="F6270">
        <v>18</v>
      </c>
      <c r="G6270" s="1">
        <v>180000</v>
      </c>
      <c r="H6270" t="s">
        <v>16</v>
      </c>
      <c r="I6270" t="s">
        <v>23</v>
      </c>
    </row>
    <row r="6271" spans="1:9" x14ac:dyDescent="0.3">
      <c r="A6271">
        <v>6273</v>
      </c>
      <c r="B6271">
        <v>31</v>
      </c>
      <c r="C6271" t="s">
        <v>13</v>
      </c>
      <c r="D6271" t="s">
        <v>210</v>
      </c>
      <c r="E6271" t="s">
        <v>51</v>
      </c>
      <c r="F6271">
        <v>4</v>
      </c>
      <c r="G6271" s="1">
        <v>60000</v>
      </c>
      <c r="H6271" t="s">
        <v>32</v>
      </c>
      <c r="I6271" t="s">
        <v>33</v>
      </c>
    </row>
    <row r="6272" spans="1:9" x14ac:dyDescent="0.3">
      <c r="A6272">
        <v>6274</v>
      </c>
      <c r="B6272">
        <v>36</v>
      </c>
      <c r="C6272" t="s">
        <v>8</v>
      </c>
      <c r="D6272" t="s">
        <v>9</v>
      </c>
      <c r="E6272" t="s">
        <v>26</v>
      </c>
      <c r="F6272">
        <v>6</v>
      </c>
      <c r="G6272" s="1">
        <v>75000</v>
      </c>
      <c r="H6272" t="s">
        <v>11</v>
      </c>
      <c r="I6272" t="s">
        <v>44</v>
      </c>
    </row>
    <row r="6273" spans="1:9" x14ac:dyDescent="0.3">
      <c r="A6273">
        <v>6275</v>
      </c>
      <c r="B6273">
        <v>25</v>
      </c>
      <c r="C6273" t="s">
        <v>13</v>
      </c>
      <c r="D6273" t="s">
        <v>14</v>
      </c>
      <c r="E6273" t="s">
        <v>86</v>
      </c>
      <c r="F6273">
        <v>3</v>
      </c>
      <c r="G6273" s="1">
        <v>50000</v>
      </c>
      <c r="H6273" t="s">
        <v>11</v>
      </c>
      <c r="I6273" t="s">
        <v>44</v>
      </c>
    </row>
    <row r="6274" spans="1:9" x14ac:dyDescent="0.3">
      <c r="A6274">
        <v>6276</v>
      </c>
      <c r="B6274">
        <v>39</v>
      </c>
      <c r="C6274" t="s">
        <v>8</v>
      </c>
      <c r="D6274" t="s">
        <v>18</v>
      </c>
      <c r="E6274" t="s">
        <v>42</v>
      </c>
      <c r="F6274">
        <v>10</v>
      </c>
      <c r="G6274" s="1">
        <v>100000</v>
      </c>
      <c r="H6274" t="s">
        <v>27</v>
      </c>
      <c r="I6274" t="s">
        <v>30</v>
      </c>
    </row>
    <row r="6275" spans="1:9" x14ac:dyDescent="0.3">
      <c r="A6275">
        <v>6277</v>
      </c>
      <c r="B6275">
        <v>30</v>
      </c>
      <c r="C6275" t="s">
        <v>13</v>
      </c>
      <c r="D6275" t="s">
        <v>210</v>
      </c>
      <c r="E6275" t="s">
        <v>66</v>
      </c>
      <c r="F6275">
        <v>2</v>
      </c>
      <c r="G6275" s="1">
        <v>40000</v>
      </c>
      <c r="H6275" t="s">
        <v>20</v>
      </c>
      <c r="I6275" t="s">
        <v>23</v>
      </c>
    </row>
    <row r="6276" spans="1:9" x14ac:dyDescent="0.3">
      <c r="A6276">
        <v>6278</v>
      </c>
      <c r="B6276">
        <v>44</v>
      </c>
      <c r="C6276" t="s">
        <v>8</v>
      </c>
      <c r="D6276" t="s">
        <v>9</v>
      </c>
      <c r="E6276" t="s">
        <v>97</v>
      </c>
      <c r="F6276">
        <v>11</v>
      </c>
      <c r="G6276" s="1">
        <v>110000</v>
      </c>
      <c r="H6276" t="s">
        <v>16</v>
      </c>
      <c r="I6276" t="s">
        <v>12</v>
      </c>
    </row>
    <row r="6277" spans="1:9" x14ac:dyDescent="0.3">
      <c r="A6277">
        <v>6279</v>
      </c>
      <c r="B6277">
        <v>29</v>
      </c>
      <c r="C6277" t="s">
        <v>13</v>
      </c>
      <c r="D6277" t="s">
        <v>14</v>
      </c>
      <c r="E6277" t="s">
        <v>99</v>
      </c>
      <c r="F6277">
        <v>4</v>
      </c>
      <c r="G6277" s="1">
        <v>55000</v>
      </c>
      <c r="H6277" t="s">
        <v>27</v>
      </c>
      <c r="I6277" t="s">
        <v>28</v>
      </c>
    </row>
    <row r="6278" spans="1:9" x14ac:dyDescent="0.3">
      <c r="A6278">
        <v>6280</v>
      </c>
      <c r="B6278">
        <v>47</v>
      </c>
      <c r="C6278" t="s">
        <v>8</v>
      </c>
      <c r="D6278" t="s">
        <v>18</v>
      </c>
      <c r="E6278" t="s">
        <v>141</v>
      </c>
      <c r="F6278">
        <v>17</v>
      </c>
      <c r="G6278" s="1">
        <v>170000</v>
      </c>
      <c r="H6278" t="s">
        <v>20</v>
      </c>
      <c r="I6278" t="s">
        <v>12</v>
      </c>
    </row>
    <row r="6279" spans="1:9" x14ac:dyDescent="0.3">
      <c r="A6279">
        <v>6281</v>
      </c>
      <c r="B6279">
        <v>32</v>
      </c>
      <c r="C6279" t="s">
        <v>13</v>
      </c>
      <c r="D6279" t="s">
        <v>9</v>
      </c>
      <c r="E6279" t="s">
        <v>138</v>
      </c>
      <c r="F6279">
        <v>3</v>
      </c>
      <c r="G6279" s="1">
        <v>40000</v>
      </c>
      <c r="H6279" t="s">
        <v>32</v>
      </c>
      <c r="I6279" t="s">
        <v>23</v>
      </c>
    </row>
    <row r="6280" spans="1:9" x14ac:dyDescent="0.3">
      <c r="A6280">
        <v>6282</v>
      </c>
      <c r="B6280">
        <v>38</v>
      </c>
      <c r="C6280" t="s">
        <v>8</v>
      </c>
      <c r="D6280" t="s">
        <v>14</v>
      </c>
      <c r="E6280" t="s">
        <v>74</v>
      </c>
      <c r="F6280">
        <v>9</v>
      </c>
      <c r="G6280" s="1">
        <v>95000</v>
      </c>
      <c r="H6280" t="s">
        <v>32</v>
      </c>
      <c r="I6280" t="s">
        <v>23</v>
      </c>
    </row>
    <row r="6281" spans="1:9" x14ac:dyDescent="0.3">
      <c r="A6281">
        <v>6283</v>
      </c>
      <c r="B6281">
        <v>24</v>
      </c>
      <c r="C6281" t="s">
        <v>13</v>
      </c>
      <c r="D6281" t="s">
        <v>210</v>
      </c>
      <c r="E6281" t="s">
        <v>21</v>
      </c>
      <c r="F6281">
        <v>1</v>
      </c>
      <c r="G6281" s="1">
        <v>35000</v>
      </c>
      <c r="H6281" t="s">
        <v>27</v>
      </c>
      <c r="I6281" t="s">
        <v>12</v>
      </c>
    </row>
    <row r="6282" spans="1:9" x14ac:dyDescent="0.3">
      <c r="A6282">
        <v>6284</v>
      </c>
      <c r="B6282">
        <v>40</v>
      </c>
      <c r="C6282" t="s">
        <v>8</v>
      </c>
      <c r="D6282" t="s">
        <v>18</v>
      </c>
      <c r="E6282" t="s">
        <v>46</v>
      </c>
      <c r="F6282">
        <v>14</v>
      </c>
      <c r="G6282" s="1">
        <v>140000</v>
      </c>
      <c r="H6282" t="s">
        <v>11</v>
      </c>
      <c r="I6282" t="s">
        <v>35</v>
      </c>
    </row>
    <row r="6283" spans="1:9" x14ac:dyDescent="0.3">
      <c r="A6283">
        <v>6285</v>
      </c>
      <c r="B6283">
        <v>34</v>
      </c>
      <c r="C6283" t="s">
        <v>13</v>
      </c>
      <c r="D6283" t="s">
        <v>9</v>
      </c>
      <c r="E6283" t="s">
        <v>51</v>
      </c>
      <c r="F6283">
        <v>5</v>
      </c>
      <c r="G6283" s="1">
        <v>70000</v>
      </c>
      <c r="H6283" t="s">
        <v>27</v>
      </c>
      <c r="I6283" t="s">
        <v>12</v>
      </c>
    </row>
    <row r="6284" spans="1:9" x14ac:dyDescent="0.3">
      <c r="A6284">
        <v>6286</v>
      </c>
      <c r="B6284">
        <v>26</v>
      </c>
      <c r="C6284" t="s">
        <v>8</v>
      </c>
      <c r="D6284" t="s">
        <v>14</v>
      </c>
      <c r="E6284" t="s">
        <v>86</v>
      </c>
      <c r="F6284">
        <v>3</v>
      </c>
      <c r="G6284" s="1">
        <v>50000</v>
      </c>
      <c r="H6284" t="s">
        <v>11</v>
      </c>
      <c r="I6284" t="s">
        <v>44</v>
      </c>
    </row>
    <row r="6285" spans="1:9" x14ac:dyDescent="0.3">
      <c r="A6285">
        <v>6287</v>
      </c>
      <c r="B6285">
        <v>31</v>
      </c>
      <c r="C6285" t="s">
        <v>13</v>
      </c>
      <c r="D6285" t="s">
        <v>18</v>
      </c>
      <c r="E6285" t="s">
        <v>42</v>
      </c>
      <c r="F6285">
        <v>6</v>
      </c>
      <c r="G6285" s="1">
        <v>75000</v>
      </c>
      <c r="H6285" t="s">
        <v>11</v>
      </c>
      <c r="I6285" t="s">
        <v>44</v>
      </c>
    </row>
    <row r="6286" spans="1:9" x14ac:dyDescent="0.3">
      <c r="A6286">
        <v>6288</v>
      </c>
      <c r="B6286">
        <v>27</v>
      </c>
      <c r="C6286" t="s">
        <v>8</v>
      </c>
      <c r="D6286" t="s">
        <v>210</v>
      </c>
      <c r="E6286" t="s">
        <v>66</v>
      </c>
      <c r="F6286">
        <v>2</v>
      </c>
      <c r="G6286" s="1">
        <v>40000</v>
      </c>
      <c r="H6286" t="s">
        <v>11</v>
      </c>
      <c r="I6286" t="s">
        <v>35</v>
      </c>
    </row>
    <row r="6287" spans="1:9" x14ac:dyDescent="0.3">
      <c r="A6287">
        <v>6289</v>
      </c>
      <c r="B6287">
        <v>43</v>
      </c>
      <c r="C6287" t="s">
        <v>13</v>
      </c>
      <c r="D6287" t="s">
        <v>9</v>
      </c>
      <c r="E6287" t="s">
        <v>97</v>
      </c>
      <c r="F6287">
        <v>12</v>
      </c>
      <c r="G6287" s="1">
        <v>120000</v>
      </c>
      <c r="H6287" t="s">
        <v>32</v>
      </c>
      <c r="I6287" t="s">
        <v>12</v>
      </c>
    </row>
    <row r="6288" spans="1:9" x14ac:dyDescent="0.3">
      <c r="A6288">
        <v>6290</v>
      </c>
      <c r="B6288">
        <v>28</v>
      </c>
      <c r="C6288" t="s">
        <v>8</v>
      </c>
      <c r="D6288" t="s">
        <v>14</v>
      </c>
      <c r="E6288" t="s">
        <v>99</v>
      </c>
      <c r="F6288">
        <v>2</v>
      </c>
      <c r="G6288" s="1">
        <v>40000</v>
      </c>
      <c r="H6288" t="s">
        <v>16</v>
      </c>
      <c r="I6288" t="s">
        <v>23</v>
      </c>
    </row>
    <row r="6289" spans="1:9" x14ac:dyDescent="0.3">
      <c r="A6289">
        <v>6291</v>
      </c>
      <c r="B6289">
        <v>46</v>
      </c>
      <c r="C6289" t="s">
        <v>13</v>
      </c>
      <c r="D6289" t="s">
        <v>18</v>
      </c>
      <c r="E6289" t="s">
        <v>141</v>
      </c>
      <c r="F6289">
        <v>16</v>
      </c>
      <c r="G6289" s="1">
        <v>160000</v>
      </c>
      <c r="H6289" t="s">
        <v>16</v>
      </c>
      <c r="I6289" t="s">
        <v>17</v>
      </c>
    </row>
    <row r="6290" spans="1:9" x14ac:dyDescent="0.3">
      <c r="A6290">
        <v>6292</v>
      </c>
      <c r="B6290">
        <v>33</v>
      </c>
      <c r="C6290" t="s">
        <v>8</v>
      </c>
      <c r="D6290" t="s">
        <v>9</v>
      </c>
      <c r="E6290" t="s">
        <v>138</v>
      </c>
      <c r="F6290">
        <v>4</v>
      </c>
      <c r="G6290" s="1">
        <v>55000</v>
      </c>
      <c r="H6290" t="s">
        <v>16</v>
      </c>
      <c r="I6290" t="s">
        <v>12</v>
      </c>
    </row>
    <row r="6291" spans="1:9" x14ac:dyDescent="0.3">
      <c r="A6291">
        <v>6293</v>
      </c>
      <c r="B6291">
        <v>39</v>
      </c>
      <c r="C6291" t="s">
        <v>13</v>
      </c>
      <c r="D6291" t="s">
        <v>14</v>
      </c>
      <c r="E6291" t="s">
        <v>74</v>
      </c>
      <c r="F6291">
        <v>10</v>
      </c>
      <c r="G6291" s="1">
        <v>100000</v>
      </c>
      <c r="H6291" t="s">
        <v>11</v>
      </c>
      <c r="I6291" t="s">
        <v>12</v>
      </c>
    </row>
    <row r="6292" spans="1:9" x14ac:dyDescent="0.3">
      <c r="A6292">
        <v>6294</v>
      </c>
      <c r="B6292">
        <v>25</v>
      </c>
      <c r="C6292" t="s">
        <v>8</v>
      </c>
      <c r="D6292" t="s">
        <v>210</v>
      </c>
      <c r="E6292" t="s">
        <v>21</v>
      </c>
      <c r="F6292">
        <v>1</v>
      </c>
      <c r="G6292" s="1">
        <v>35000</v>
      </c>
      <c r="H6292" t="s">
        <v>27</v>
      </c>
      <c r="I6292" t="s">
        <v>12</v>
      </c>
    </row>
    <row r="6293" spans="1:9" x14ac:dyDescent="0.3">
      <c r="A6293">
        <v>6295</v>
      </c>
      <c r="B6293">
        <v>41</v>
      </c>
      <c r="C6293" t="s">
        <v>13</v>
      </c>
      <c r="D6293" t="s">
        <v>9</v>
      </c>
      <c r="E6293" t="s">
        <v>26</v>
      </c>
      <c r="F6293">
        <v>8</v>
      </c>
      <c r="G6293" s="1">
        <v>80000</v>
      </c>
      <c r="H6293" t="s">
        <v>27</v>
      </c>
      <c r="I6293" t="s">
        <v>30</v>
      </c>
    </row>
    <row r="6294" spans="1:9" x14ac:dyDescent="0.3">
      <c r="A6294">
        <v>6296</v>
      </c>
      <c r="B6294">
        <v>35</v>
      </c>
      <c r="C6294" t="s">
        <v>8</v>
      </c>
      <c r="D6294" t="s">
        <v>18</v>
      </c>
      <c r="E6294" t="s">
        <v>42</v>
      </c>
      <c r="F6294">
        <v>7</v>
      </c>
      <c r="G6294" s="1">
        <v>90000</v>
      </c>
      <c r="H6294" t="s">
        <v>11</v>
      </c>
      <c r="I6294" t="s">
        <v>12</v>
      </c>
    </row>
    <row r="6295" spans="1:9" x14ac:dyDescent="0.3">
      <c r="A6295">
        <v>6297</v>
      </c>
      <c r="B6295">
        <v>23</v>
      </c>
      <c r="C6295" t="s">
        <v>13</v>
      </c>
      <c r="D6295" t="s">
        <v>9</v>
      </c>
      <c r="E6295" t="s">
        <v>66</v>
      </c>
      <c r="F6295">
        <v>1</v>
      </c>
      <c r="G6295" s="1">
        <v>35000</v>
      </c>
      <c r="H6295" t="s">
        <v>11</v>
      </c>
      <c r="I6295" t="s">
        <v>23</v>
      </c>
    </row>
    <row r="6296" spans="1:9" x14ac:dyDescent="0.3">
      <c r="A6296">
        <v>6298</v>
      </c>
      <c r="B6296">
        <v>42</v>
      </c>
      <c r="C6296" t="s">
        <v>8</v>
      </c>
      <c r="D6296" t="s">
        <v>14</v>
      </c>
      <c r="E6296" t="s">
        <v>51</v>
      </c>
      <c r="F6296">
        <v>13</v>
      </c>
      <c r="G6296" s="1">
        <v>130000</v>
      </c>
      <c r="H6296" t="s">
        <v>20</v>
      </c>
      <c r="I6296" t="s">
        <v>56</v>
      </c>
    </row>
    <row r="6297" spans="1:9" x14ac:dyDescent="0.3">
      <c r="A6297">
        <v>6299</v>
      </c>
      <c r="B6297">
        <v>26</v>
      </c>
      <c r="C6297" t="s">
        <v>13</v>
      </c>
      <c r="D6297" t="s">
        <v>9</v>
      </c>
      <c r="E6297" t="s">
        <v>86</v>
      </c>
      <c r="F6297">
        <v>4</v>
      </c>
      <c r="G6297" s="1">
        <v>60000</v>
      </c>
      <c r="H6297" t="s">
        <v>20</v>
      </c>
      <c r="I6297" t="s">
        <v>23</v>
      </c>
    </row>
    <row r="6298" spans="1:9" x14ac:dyDescent="0.3">
      <c r="A6298">
        <v>6300</v>
      </c>
      <c r="B6298">
        <v>32</v>
      </c>
      <c r="C6298" t="s">
        <v>8</v>
      </c>
      <c r="D6298" t="s">
        <v>14</v>
      </c>
      <c r="E6298" t="s">
        <v>97</v>
      </c>
      <c r="F6298">
        <v>5</v>
      </c>
      <c r="G6298" s="1">
        <v>70000</v>
      </c>
      <c r="H6298" t="s">
        <v>11</v>
      </c>
      <c r="I6298" t="s">
        <v>35</v>
      </c>
    </row>
    <row r="6299" spans="1:9" x14ac:dyDescent="0.3">
      <c r="A6299">
        <v>6301</v>
      </c>
      <c r="B6299">
        <v>27</v>
      </c>
      <c r="C6299" t="s">
        <v>13</v>
      </c>
      <c r="D6299" t="s">
        <v>210</v>
      </c>
      <c r="E6299" t="s">
        <v>99</v>
      </c>
      <c r="F6299">
        <v>3</v>
      </c>
      <c r="G6299" s="1">
        <v>40000</v>
      </c>
      <c r="H6299" t="s">
        <v>20</v>
      </c>
      <c r="I6299" t="s">
        <v>12</v>
      </c>
    </row>
    <row r="6300" spans="1:9" x14ac:dyDescent="0.3">
      <c r="A6300">
        <v>6302</v>
      </c>
      <c r="B6300">
        <v>50</v>
      </c>
      <c r="C6300" t="s">
        <v>8</v>
      </c>
      <c r="D6300" t="s">
        <v>18</v>
      </c>
      <c r="E6300" t="s">
        <v>141</v>
      </c>
      <c r="F6300">
        <v>15</v>
      </c>
      <c r="G6300" s="1">
        <v>150000</v>
      </c>
      <c r="H6300" t="s">
        <v>32</v>
      </c>
      <c r="I6300" t="s">
        <v>12</v>
      </c>
    </row>
    <row r="6301" spans="1:9" x14ac:dyDescent="0.3">
      <c r="A6301">
        <v>6303</v>
      </c>
      <c r="B6301">
        <v>36</v>
      </c>
      <c r="C6301" t="s">
        <v>13</v>
      </c>
      <c r="D6301" t="s">
        <v>9</v>
      </c>
      <c r="E6301" t="s">
        <v>138</v>
      </c>
      <c r="F6301">
        <v>2</v>
      </c>
      <c r="G6301" s="1">
        <v>35000</v>
      </c>
      <c r="H6301" t="s">
        <v>16</v>
      </c>
      <c r="I6301" t="s">
        <v>17</v>
      </c>
    </row>
    <row r="6302" spans="1:9" x14ac:dyDescent="0.3">
      <c r="A6302">
        <v>6304</v>
      </c>
      <c r="B6302">
        <v>48</v>
      </c>
      <c r="C6302" t="s">
        <v>8</v>
      </c>
      <c r="D6302" t="s">
        <v>14</v>
      </c>
      <c r="E6302" t="s">
        <v>74</v>
      </c>
      <c r="F6302">
        <v>18</v>
      </c>
      <c r="G6302" s="1">
        <v>180000</v>
      </c>
      <c r="H6302" t="s">
        <v>27</v>
      </c>
      <c r="I6302" t="s">
        <v>28</v>
      </c>
    </row>
    <row r="6303" spans="1:9" x14ac:dyDescent="0.3">
      <c r="A6303">
        <v>6305</v>
      </c>
      <c r="B6303">
        <v>31</v>
      </c>
      <c r="C6303" t="s">
        <v>13</v>
      </c>
      <c r="D6303" t="s">
        <v>210</v>
      </c>
      <c r="E6303" t="s">
        <v>21</v>
      </c>
      <c r="F6303">
        <v>2</v>
      </c>
      <c r="G6303" s="1">
        <v>40000</v>
      </c>
      <c r="H6303" t="s">
        <v>32</v>
      </c>
      <c r="I6303" t="s">
        <v>23</v>
      </c>
    </row>
    <row r="6304" spans="1:9" x14ac:dyDescent="0.3">
      <c r="A6304">
        <v>6306</v>
      </c>
      <c r="B6304">
        <v>29</v>
      </c>
      <c r="C6304" t="s">
        <v>8</v>
      </c>
      <c r="D6304" t="s">
        <v>9</v>
      </c>
      <c r="E6304" t="s">
        <v>46</v>
      </c>
      <c r="F6304">
        <v>6</v>
      </c>
      <c r="G6304" s="1">
        <v>75000</v>
      </c>
      <c r="H6304" t="s">
        <v>32</v>
      </c>
      <c r="I6304" t="s">
        <v>12</v>
      </c>
    </row>
    <row r="6305" spans="1:9" x14ac:dyDescent="0.3">
      <c r="A6305">
        <v>6307</v>
      </c>
      <c r="B6305">
        <v>45</v>
      </c>
      <c r="C6305" t="s">
        <v>13</v>
      </c>
      <c r="D6305" t="s">
        <v>18</v>
      </c>
      <c r="E6305" t="s">
        <v>51</v>
      </c>
      <c r="F6305">
        <v>12</v>
      </c>
      <c r="G6305" s="1">
        <v>120000</v>
      </c>
      <c r="H6305" t="s">
        <v>32</v>
      </c>
      <c r="I6305" t="s">
        <v>33</v>
      </c>
    </row>
    <row r="6306" spans="1:9" x14ac:dyDescent="0.3">
      <c r="A6306">
        <v>6308</v>
      </c>
      <c r="B6306">
        <v>25</v>
      </c>
      <c r="C6306" t="s">
        <v>8</v>
      </c>
      <c r="D6306" t="s">
        <v>14</v>
      </c>
      <c r="E6306" t="s">
        <v>86</v>
      </c>
      <c r="F6306">
        <v>3</v>
      </c>
      <c r="G6306" s="1">
        <v>50000</v>
      </c>
      <c r="H6306" t="s">
        <v>11</v>
      </c>
      <c r="I6306" t="s">
        <v>12</v>
      </c>
    </row>
    <row r="6307" spans="1:9" x14ac:dyDescent="0.3">
      <c r="A6307">
        <v>6309</v>
      </c>
      <c r="B6307">
        <v>37</v>
      </c>
      <c r="C6307" t="s">
        <v>13</v>
      </c>
      <c r="D6307" t="s">
        <v>9</v>
      </c>
      <c r="E6307" t="s">
        <v>42</v>
      </c>
      <c r="F6307">
        <v>7</v>
      </c>
      <c r="G6307" s="1">
        <v>90000</v>
      </c>
      <c r="H6307" t="s">
        <v>20</v>
      </c>
      <c r="I6307" t="s">
        <v>56</v>
      </c>
    </row>
    <row r="6308" spans="1:9" x14ac:dyDescent="0.3">
      <c r="A6308">
        <v>6310</v>
      </c>
      <c r="B6308">
        <v>23</v>
      </c>
      <c r="C6308" t="s">
        <v>8</v>
      </c>
      <c r="D6308" t="s">
        <v>210</v>
      </c>
      <c r="E6308" t="s">
        <v>66</v>
      </c>
      <c r="F6308">
        <v>1</v>
      </c>
      <c r="G6308" s="1">
        <v>35000</v>
      </c>
      <c r="H6308" t="s">
        <v>20</v>
      </c>
      <c r="I6308" t="s">
        <v>23</v>
      </c>
    </row>
    <row r="6309" spans="1:9" x14ac:dyDescent="0.3">
      <c r="A6309">
        <v>6311</v>
      </c>
      <c r="B6309">
        <v>41</v>
      </c>
      <c r="C6309" t="s">
        <v>13</v>
      </c>
      <c r="D6309" t="s">
        <v>9</v>
      </c>
      <c r="E6309" t="s">
        <v>97</v>
      </c>
      <c r="F6309">
        <v>11</v>
      </c>
      <c r="G6309" s="1">
        <v>110000</v>
      </c>
      <c r="H6309" t="s">
        <v>32</v>
      </c>
      <c r="I6309" t="s">
        <v>23</v>
      </c>
    </row>
    <row r="6310" spans="1:9" x14ac:dyDescent="0.3">
      <c r="A6310">
        <v>6312</v>
      </c>
      <c r="B6310">
        <v>26</v>
      </c>
      <c r="C6310" t="s">
        <v>8</v>
      </c>
      <c r="D6310" t="s">
        <v>14</v>
      </c>
      <c r="E6310" t="s">
        <v>99</v>
      </c>
      <c r="F6310">
        <v>3</v>
      </c>
      <c r="G6310" s="1">
        <v>45000</v>
      </c>
      <c r="H6310" t="s">
        <v>11</v>
      </c>
      <c r="I6310" t="s">
        <v>35</v>
      </c>
    </row>
    <row r="6311" spans="1:9" x14ac:dyDescent="0.3">
      <c r="A6311">
        <v>6313</v>
      </c>
      <c r="B6311">
        <v>33</v>
      </c>
      <c r="C6311" t="s">
        <v>13</v>
      </c>
      <c r="D6311" t="s">
        <v>18</v>
      </c>
      <c r="E6311" t="s">
        <v>141</v>
      </c>
      <c r="F6311">
        <v>5</v>
      </c>
      <c r="G6311" s="1">
        <v>70000</v>
      </c>
      <c r="H6311" t="s">
        <v>27</v>
      </c>
      <c r="I6311" t="s">
        <v>12</v>
      </c>
    </row>
    <row r="6312" spans="1:9" x14ac:dyDescent="0.3">
      <c r="A6312">
        <v>6314</v>
      </c>
      <c r="B6312">
        <v>28</v>
      </c>
      <c r="C6312" t="s">
        <v>8</v>
      </c>
      <c r="D6312" t="s">
        <v>9</v>
      </c>
      <c r="E6312" t="s">
        <v>138</v>
      </c>
      <c r="F6312">
        <v>1</v>
      </c>
      <c r="G6312" s="1">
        <v>30000</v>
      </c>
      <c r="H6312" t="s">
        <v>16</v>
      </c>
      <c r="I6312" t="s">
        <v>39</v>
      </c>
    </row>
    <row r="6313" spans="1:9" x14ac:dyDescent="0.3">
      <c r="A6313">
        <v>6315</v>
      </c>
      <c r="B6313">
        <v>42</v>
      </c>
      <c r="C6313" t="s">
        <v>13</v>
      </c>
      <c r="D6313" t="s">
        <v>14</v>
      </c>
      <c r="E6313" t="s">
        <v>74</v>
      </c>
      <c r="F6313">
        <v>13</v>
      </c>
      <c r="G6313" s="1">
        <v>130000</v>
      </c>
      <c r="H6313" t="s">
        <v>11</v>
      </c>
      <c r="I6313" t="s">
        <v>35</v>
      </c>
    </row>
    <row r="6314" spans="1:9" x14ac:dyDescent="0.3">
      <c r="A6314">
        <v>6316</v>
      </c>
      <c r="B6314">
        <v>27</v>
      </c>
      <c r="C6314" t="s">
        <v>8</v>
      </c>
      <c r="D6314" t="s">
        <v>210</v>
      </c>
      <c r="E6314" t="s">
        <v>51</v>
      </c>
      <c r="F6314">
        <v>4</v>
      </c>
      <c r="G6314" s="1">
        <v>60000</v>
      </c>
      <c r="H6314" t="s">
        <v>20</v>
      </c>
      <c r="I6314" t="s">
        <v>12</v>
      </c>
    </row>
    <row r="6315" spans="1:9" x14ac:dyDescent="0.3">
      <c r="A6315">
        <v>6317</v>
      </c>
      <c r="B6315">
        <v>50</v>
      </c>
      <c r="C6315" t="s">
        <v>13</v>
      </c>
      <c r="D6315" t="s">
        <v>9</v>
      </c>
      <c r="E6315" t="s">
        <v>26</v>
      </c>
      <c r="F6315">
        <v>15</v>
      </c>
      <c r="G6315" s="1">
        <v>150000</v>
      </c>
      <c r="H6315" t="s">
        <v>27</v>
      </c>
      <c r="I6315" t="s">
        <v>30</v>
      </c>
    </row>
    <row r="6316" spans="1:9" x14ac:dyDescent="0.3">
      <c r="A6316">
        <v>6318</v>
      </c>
      <c r="B6316">
        <v>35</v>
      </c>
      <c r="C6316" t="s">
        <v>8</v>
      </c>
      <c r="D6316" t="s">
        <v>18</v>
      </c>
      <c r="E6316" t="s">
        <v>42</v>
      </c>
      <c r="F6316">
        <v>8</v>
      </c>
      <c r="G6316" s="1">
        <v>80000</v>
      </c>
      <c r="H6316" t="s">
        <v>27</v>
      </c>
      <c r="I6316" t="s">
        <v>28</v>
      </c>
    </row>
    <row r="6317" spans="1:9" x14ac:dyDescent="0.3">
      <c r="A6317">
        <v>6319</v>
      </c>
      <c r="B6317">
        <v>24</v>
      </c>
      <c r="C6317" t="s">
        <v>13</v>
      </c>
      <c r="D6317" t="s">
        <v>9</v>
      </c>
      <c r="E6317" t="s">
        <v>66</v>
      </c>
      <c r="F6317">
        <v>1</v>
      </c>
      <c r="G6317" s="1">
        <v>35000</v>
      </c>
      <c r="H6317" t="s">
        <v>27</v>
      </c>
      <c r="I6317" t="s">
        <v>30</v>
      </c>
    </row>
    <row r="6318" spans="1:9" x14ac:dyDescent="0.3">
      <c r="A6318">
        <v>6320</v>
      </c>
      <c r="B6318">
        <v>46</v>
      </c>
      <c r="C6318" t="s">
        <v>8</v>
      </c>
      <c r="D6318" t="s">
        <v>14</v>
      </c>
      <c r="E6318" t="s">
        <v>97</v>
      </c>
      <c r="F6318">
        <v>16</v>
      </c>
      <c r="G6318" s="1">
        <v>160000</v>
      </c>
      <c r="H6318" t="s">
        <v>16</v>
      </c>
      <c r="I6318" t="s">
        <v>12</v>
      </c>
    </row>
    <row r="6319" spans="1:9" x14ac:dyDescent="0.3">
      <c r="A6319">
        <v>6321</v>
      </c>
      <c r="B6319">
        <v>29</v>
      </c>
      <c r="C6319" t="s">
        <v>13</v>
      </c>
      <c r="D6319" t="s">
        <v>210</v>
      </c>
      <c r="E6319" t="s">
        <v>99</v>
      </c>
      <c r="F6319">
        <v>2</v>
      </c>
      <c r="G6319" s="1">
        <v>40000</v>
      </c>
      <c r="H6319" t="s">
        <v>27</v>
      </c>
      <c r="I6319" t="s">
        <v>12</v>
      </c>
    </row>
    <row r="6320" spans="1:9" x14ac:dyDescent="0.3">
      <c r="A6320">
        <v>6322</v>
      </c>
      <c r="B6320">
        <v>47</v>
      </c>
      <c r="C6320" t="s">
        <v>8</v>
      </c>
      <c r="D6320" t="s">
        <v>18</v>
      </c>
      <c r="E6320" t="s">
        <v>141</v>
      </c>
      <c r="F6320">
        <v>17</v>
      </c>
      <c r="G6320" s="1">
        <v>170000</v>
      </c>
      <c r="H6320" t="s">
        <v>27</v>
      </c>
      <c r="I6320" t="s">
        <v>12</v>
      </c>
    </row>
    <row r="6321" spans="1:9" x14ac:dyDescent="0.3">
      <c r="A6321">
        <v>6323</v>
      </c>
      <c r="B6321">
        <v>31</v>
      </c>
      <c r="C6321" t="s">
        <v>13</v>
      </c>
      <c r="D6321" t="s">
        <v>9</v>
      </c>
      <c r="E6321" t="s">
        <v>138</v>
      </c>
      <c r="F6321">
        <v>3</v>
      </c>
      <c r="G6321" s="1">
        <v>40000</v>
      </c>
      <c r="H6321" t="s">
        <v>16</v>
      </c>
      <c r="I6321" t="s">
        <v>17</v>
      </c>
    </row>
    <row r="6322" spans="1:9" x14ac:dyDescent="0.3">
      <c r="A6322">
        <v>6324</v>
      </c>
      <c r="B6322">
        <v>38</v>
      </c>
      <c r="C6322" t="s">
        <v>8</v>
      </c>
      <c r="D6322" t="s">
        <v>14</v>
      </c>
      <c r="E6322" t="s">
        <v>74</v>
      </c>
      <c r="F6322">
        <v>9</v>
      </c>
      <c r="G6322" s="1">
        <v>95000</v>
      </c>
      <c r="H6322" t="s">
        <v>32</v>
      </c>
      <c r="I6322" t="s">
        <v>33</v>
      </c>
    </row>
    <row r="6323" spans="1:9" x14ac:dyDescent="0.3">
      <c r="A6323">
        <v>6325</v>
      </c>
      <c r="B6323">
        <v>25</v>
      </c>
      <c r="C6323" t="s">
        <v>13</v>
      </c>
      <c r="D6323" t="s">
        <v>210</v>
      </c>
      <c r="E6323" t="s">
        <v>21</v>
      </c>
      <c r="F6323">
        <v>1</v>
      </c>
      <c r="G6323" s="1">
        <v>35000</v>
      </c>
      <c r="H6323" t="s">
        <v>32</v>
      </c>
      <c r="I6323" t="s">
        <v>23</v>
      </c>
    </row>
    <row r="6324" spans="1:9" x14ac:dyDescent="0.3">
      <c r="A6324">
        <v>6326</v>
      </c>
      <c r="B6324">
        <v>39</v>
      </c>
      <c r="C6324" t="s">
        <v>8</v>
      </c>
      <c r="D6324" t="s">
        <v>9</v>
      </c>
      <c r="E6324" t="s">
        <v>46</v>
      </c>
      <c r="F6324">
        <v>10</v>
      </c>
      <c r="G6324" s="1">
        <v>100000</v>
      </c>
      <c r="H6324" t="s">
        <v>32</v>
      </c>
      <c r="I6324" t="s">
        <v>23</v>
      </c>
    </row>
    <row r="6325" spans="1:9" x14ac:dyDescent="0.3">
      <c r="A6325">
        <v>6327</v>
      </c>
      <c r="B6325">
        <v>33</v>
      </c>
      <c r="C6325" t="s">
        <v>13</v>
      </c>
      <c r="D6325" t="s">
        <v>18</v>
      </c>
      <c r="E6325" t="s">
        <v>51</v>
      </c>
      <c r="F6325">
        <v>5</v>
      </c>
      <c r="G6325" s="1">
        <v>70000</v>
      </c>
      <c r="H6325" t="s">
        <v>20</v>
      </c>
      <c r="I6325" t="s">
        <v>12</v>
      </c>
    </row>
    <row r="6326" spans="1:9" x14ac:dyDescent="0.3">
      <c r="A6326">
        <v>6328</v>
      </c>
      <c r="B6326">
        <v>27</v>
      </c>
      <c r="C6326" t="s">
        <v>8</v>
      </c>
      <c r="D6326" t="s">
        <v>14</v>
      </c>
      <c r="E6326" t="s">
        <v>86</v>
      </c>
      <c r="F6326">
        <v>3</v>
      </c>
      <c r="G6326" s="1">
        <v>50000</v>
      </c>
      <c r="H6326" t="s">
        <v>32</v>
      </c>
      <c r="I6326" t="s">
        <v>33</v>
      </c>
    </row>
    <row r="6327" spans="1:9" x14ac:dyDescent="0.3">
      <c r="A6327">
        <v>6329</v>
      </c>
      <c r="B6327">
        <v>43</v>
      </c>
      <c r="C6327" t="s">
        <v>13</v>
      </c>
      <c r="D6327" t="s">
        <v>9</v>
      </c>
      <c r="E6327" t="s">
        <v>42</v>
      </c>
      <c r="F6327">
        <v>12</v>
      </c>
      <c r="G6327" s="1">
        <v>120000</v>
      </c>
      <c r="H6327" t="s">
        <v>32</v>
      </c>
      <c r="I6327" t="s">
        <v>33</v>
      </c>
    </row>
    <row r="6328" spans="1:9" x14ac:dyDescent="0.3">
      <c r="A6328">
        <v>6330</v>
      </c>
      <c r="B6328">
        <v>28</v>
      </c>
      <c r="C6328" t="s">
        <v>8</v>
      </c>
      <c r="D6328" t="s">
        <v>210</v>
      </c>
      <c r="E6328" t="s">
        <v>66</v>
      </c>
      <c r="F6328">
        <v>2</v>
      </c>
      <c r="G6328" s="1">
        <v>40000</v>
      </c>
      <c r="H6328" t="s">
        <v>20</v>
      </c>
      <c r="I6328" t="s">
        <v>23</v>
      </c>
    </row>
    <row r="6329" spans="1:9" x14ac:dyDescent="0.3">
      <c r="A6329">
        <v>6331</v>
      </c>
      <c r="B6329">
        <v>31</v>
      </c>
      <c r="C6329" t="s">
        <v>8</v>
      </c>
      <c r="D6329" t="s">
        <v>9</v>
      </c>
      <c r="E6329" t="s">
        <v>21</v>
      </c>
      <c r="F6329">
        <v>3</v>
      </c>
      <c r="G6329" s="1">
        <v>50000</v>
      </c>
      <c r="H6329" t="s">
        <v>27</v>
      </c>
      <c r="I6329" t="s">
        <v>28</v>
      </c>
    </row>
    <row r="6330" spans="1:9" x14ac:dyDescent="0.3">
      <c r="A6330">
        <v>6332</v>
      </c>
      <c r="B6330">
        <v>46</v>
      </c>
      <c r="C6330" t="s">
        <v>13</v>
      </c>
      <c r="D6330" t="s">
        <v>14</v>
      </c>
      <c r="E6330" t="s">
        <v>42</v>
      </c>
      <c r="F6330">
        <v>14</v>
      </c>
      <c r="G6330" s="1">
        <v>140000</v>
      </c>
      <c r="H6330" t="s">
        <v>27</v>
      </c>
      <c r="I6330" t="s">
        <v>28</v>
      </c>
    </row>
    <row r="6331" spans="1:9" x14ac:dyDescent="0.3">
      <c r="A6331">
        <v>6333</v>
      </c>
      <c r="B6331">
        <v>27</v>
      </c>
      <c r="C6331" t="s">
        <v>8</v>
      </c>
      <c r="D6331" t="s">
        <v>210</v>
      </c>
      <c r="E6331" t="s">
        <v>66</v>
      </c>
      <c r="F6331">
        <v>2</v>
      </c>
      <c r="G6331" s="1">
        <v>40000</v>
      </c>
      <c r="H6331" t="s">
        <v>11</v>
      </c>
      <c r="I6331" t="s">
        <v>23</v>
      </c>
    </row>
    <row r="6332" spans="1:9" x14ac:dyDescent="0.3">
      <c r="A6332">
        <v>6334</v>
      </c>
      <c r="B6332">
        <v>38</v>
      </c>
      <c r="C6332" t="s">
        <v>13</v>
      </c>
      <c r="D6332" t="s">
        <v>9</v>
      </c>
      <c r="E6332" t="s">
        <v>51</v>
      </c>
      <c r="F6332">
        <v>10</v>
      </c>
      <c r="G6332" s="1">
        <v>100000</v>
      </c>
      <c r="H6332" t="s">
        <v>11</v>
      </c>
      <c r="I6332" t="s">
        <v>23</v>
      </c>
    </row>
    <row r="6333" spans="1:9" x14ac:dyDescent="0.3">
      <c r="A6333">
        <v>6335</v>
      </c>
      <c r="B6333">
        <v>24</v>
      </c>
      <c r="C6333" t="s">
        <v>8</v>
      </c>
      <c r="D6333" t="s">
        <v>18</v>
      </c>
      <c r="E6333" t="s">
        <v>86</v>
      </c>
      <c r="F6333">
        <v>1</v>
      </c>
      <c r="G6333" s="1">
        <v>30000</v>
      </c>
      <c r="H6333" t="s">
        <v>27</v>
      </c>
      <c r="I6333" t="s">
        <v>12</v>
      </c>
    </row>
    <row r="6334" spans="1:9" x14ac:dyDescent="0.3">
      <c r="A6334">
        <v>6336</v>
      </c>
      <c r="B6334">
        <v>33</v>
      </c>
      <c r="C6334" t="s">
        <v>13</v>
      </c>
      <c r="D6334" t="s">
        <v>14</v>
      </c>
      <c r="E6334" t="s">
        <v>97</v>
      </c>
      <c r="F6334">
        <v>6</v>
      </c>
      <c r="G6334" s="1">
        <v>75000</v>
      </c>
      <c r="H6334" t="s">
        <v>16</v>
      </c>
      <c r="I6334" t="s">
        <v>17</v>
      </c>
    </row>
    <row r="6335" spans="1:9" x14ac:dyDescent="0.3">
      <c r="A6335">
        <v>6337</v>
      </c>
      <c r="B6335">
        <v>29</v>
      </c>
      <c r="C6335" t="s">
        <v>8</v>
      </c>
      <c r="D6335" t="s">
        <v>210</v>
      </c>
      <c r="E6335" t="s">
        <v>99</v>
      </c>
      <c r="F6335">
        <v>2</v>
      </c>
      <c r="G6335" s="1">
        <v>40000</v>
      </c>
      <c r="H6335" t="s">
        <v>27</v>
      </c>
      <c r="I6335" t="s">
        <v>30</v>
      </c>
    </row>
    <row r="6336" spans="1:9" x14ac:dyDescent="0.3">
      <c r="A6336">
        <v>6338</v>
      </c>
      <c r="B6336">
        <v>50</v>
      </c>
      <c r="C6336" t="s">
        <v>13</v>
      </c>
      <c r="D6336" t="s">
        <v>9</v>
      </c>
      <c r="E6336" t="s">
        <v>26</v>
      </c>
      <c r="F6336">
        <v>18</v>
      </c>
      <c r="G6336" s="1">
        <v>180000</v>
      </c>
      <c r="H6336" t="s">
        <v>20</v>
      </c>
      <c r="I6336" t="s">
        <v>56</v>
      </c>
    </row>
    <row r="6337" spans="1:9" x14ac:dyDescent="0.3">
      <c r="A6337">
        <v>6339</v>
      </c>
      <c r="B6337">
        <v>35</v>
      </c>
      <c r="C6337" t="s">
        <v>8</v>
      </c>
      <c r="D6337" t="s">
        <v>18</v>
      </c>
      <c r="E6337" t="s">
        <v>141</v>
      </c>
      <c r="F6337">
        <v>8</v>
      </c>
      <c r="G6337" s="1">
        <v>80000</v>
      </c>
      <c r="H6337" t="s">
        <v>11</v>
      </c>
      <c r="I6337" t="s">
        <v>35</v>
      </c>
    </row>
    <row r="6338" spans="1:9" x14ac:dyDescent="0.3">
      <c r="A6338">
        <v>6340</v>
      </c>
      <c r="B6338">
        <v>23</v>
      </c>
      <c r="C6338" t="s">
        <v>13</v>
      </c>
      <c r="D6338" t="s">
        <v>9</v>
      </c>
      <c r="E6338" t="s">
        <v>66</v>
      </c>
      <c r="F6338">
        <v>1</v>
      </c>
      <c r="G6338" s="1">
        <v>35000</v>
      </c>
      <c r="H6338" t="s">
        <v>27</v>
      </c>
      <c r="I6338" t="s">
        <v>30</v>
      </c>
    </row>
    <row r="6339" spans="1:9" x14ac:dyDescent="0.3">
      <c r="A6339">
        <v>6341</v>
      </c>
      <c r="B6339">
        <v>41</v>
      </c>
      <c r="C6339" t="s">
        <v>8</v>
      </c>
      <c r="D6339" t="s">
        <v>14</v>
      </c>
      <c r="E6339" t="s">
        <v>74</v>
      </c>
      <c r="F6339">
        <v>12</v>
      </c>
      <c r="G6339" s="1">
        <v>120000</v>
      </c>
      <c r="H6339" t="s">
        <v>20</v>
      </c>
      <c r="I6339" t="s">
        <v>56</v>
      </c>
    </row>
    <row r="6340" spans="1:9" x14ac:dyDescent="0.3">
      <c r="A6340">
        <v>6342</v>
      </c>
      <c r="B6340">
        <v>26</v>
      </c>
      <c r="C6340" t="s">
        <v>13</v>
      </c>
      <c r="D6340" t="s">
        <v>210</v>
      </c>
      <c r="E6340" t="s">
        <v>51</v>
      </c>
      <c r="F6340">
        <v>3</v>
      </c>
      <c r="G6340" s="1">
        <v>45000</v>
      </c>
      <c r="H6340" t="s">
        <v>16</v>
      </c>
      <c r="I6340" t="s">
        <v>39</v>
      </c>
    </row>
    <row r="6341" spans="1:9" x14ac:dyDescent="0.3">
      <c r="A6341">
        <v>6343</v>
      </c>
      <c r="B6341">
        <v>32</v>
      </c>
      <c r="C6341" t="s">
        <v>8</v>
      </c>
      <c r="D6341" t="s">
        <v>9</v>
      </c>
      <c r="E6341" t="s">
        <v>46</v>
      </c>
      <c r="F6341">
        <v>7</v>
      </c>
      <c r="G6341" s="1">
        <v>90000</v>
      </c>
      <c r="H6341" t="s">
        <v>20</v>
      </c>
      <c r="I6341" t="s">
        <v>56</v>
      </c>
    </row>
    <row r="6342" spans="1:9" x14ac:dyDescent="0.3">
      <c r="A6342">
        <v>6344</v>
      </c>
      <c r="B6342">
        <v>27</v>
      </c>
      <c r="C6342" t="s">
        <v>13</v>
      </c>
      <c r="D6342" t="s">
        <v>18</v>
      </c>
      <c r="E6342" t="s">
        <v>42</v>
      </c>
      <c r="F6342">
        <v>4</v>
      </c>
      <c r="G6342" s="1">
        <v>55000</v>
      </c>
      <c r="H6342" t="s">
        <v>20</v>
      </c>
      <c r="I6342" t="s">
        <v>56</v>
      </c>
    </row>
    <row r="6343" spans="1:9" x14ac:dyDescent="0.3">
      <c r="A6343">
        <v>6345</v>
      </c>
      <c r="B6343">
        <v>43</v>
      </c>
      <c r="C6343" t="s">
        <v>8</v>
      </c>
      <c r="D6343" t="s">
        <v>14</v>
      </c>
      <c r="E6343" t="s">
        <v>97</v>
      </c>
      <c r="F6343">
        <v>16</v>
      </c>
      <c r="G6343" s="1">
        <v>160000</v>
      </c>
      <c r="H6343" t="s">
        <v>32</v>
      </c>
      <c r="I6343" t="s">
        <v>23</v>
      </c>
    </row>
    <row r="6344" spans="1:9" x14ac:dyDescent="0.3">
      <c r="A6344">
        <v>6346</v>
      </c>
      <c r="B6344">
        <v>28</v>
      </c>
      <c r="C6344" t="s">
        <v>13</v>
      </c>
      <c r="D6344" t="s">
        <v>9</v>
      </c>
      <c r="E6344" t="s">
        <v>99</v>
      </c>
      <c r="F6344">
        <v>2</v>
      </c>
      <c r="G6344" s="1">
        <v>40000</v>
      </c>
      <c r="H6344" t="s">
        <v>16</v>
      </c>
      <c r="I6344" t="s">
        <v>39</v>
      </c>
    </row>
    <row r="6345" spans="1:9" x14ac:dyDescent="0.3">
      <c r="A6345">
        <v>6347</v>
      </c>
      <c r="B6345">
        <v>47</v>
      </c>
      <c r="C6345" t="s">
        <v>8</v>
      </c>
      <c r="D6345" t="s">
        <v>18</v>
      </c>
      <c r="E6345" t="s">
        <v>141</v>
      </c>
      <c r="F6345">
        <v>17</v>
      </c>
      <c r="G6345" s="1">
        <v>170000</v>
      </c>
      <c r="H6345" t="s">
        <v>27</v>
      </c>
      <c r="I6345" t="s">
        <v>28</v>
      </c>
    </row>
    <row r="6346" spans="1:9" x14ac:dyDescent="0.3">
      <c r="A6346">
        <v>6348</v>
      </c>
      <c r="B6346">
        <v>31</v>
      </c>
      <c r="C6346" t="s">
        <v>13</v>
      </c>
      <c r="D6346" t="s">
        <v>210</v>
      </c>
      <c r="E6346" t="s">
        <v>138</v>
      </c>
      <c r="F6346">
        <v>3</v>
      </c>
      <c r="G6346" s="1">
        <v>40000</v>
      </c>
      <c r="H6346" t="s">
        <v>11</v>
      </c>
      <c r="I6346" t="s">
        <v>23</v>
      </c>
    </row>
    <row r="6347" spans="1:9" x14ac:dyDescent="0.3">
      <c r="A6347">
        <v>6349</v>
      </c>
      <c r="B6347">
        <v>38</v>
      </c>
      <c r="C6347" t="s">
        <v>8</v>
      </c>
      <c r="D6347" t="s">
        <v>14</v>
      </c>
      <c r="E6347" t="s">
        <v>74</v>
      </c>
      <c r="F6347">
        <v>9</v>
      </c>
      <c r="G6347" s="1">
        <v>95000</v>
      </c>
      <c r="H6347" t="s">
        <v>20</v>
      </c>
      <c r="I6347" t="s">
        <v>23</v>
      </c>
    </row>
    <row r="6348" spans="1:9" x14ac:dyDescent="0.3">
      <c r="A6348">
        <v>6350</v>
      </c>
      <c r="B6348">
        <v>25</v>
      </c>
      <c r="C6348" t="s">
        <v>13</v>
      </c>
      <c r="D6348" t="s">
        <v>210</v>
      </c>
      <c r="E6348" t="s">
        <v>21</v>
      </c>
      <c r="F6348">
        <v>1</v>
      </c>
      <c r="G6348" s="1">
        <v>35000</v>
      </c>
      <c r="H6348" t="s">
        <v>32</v>
      </c>
      <c r="I6348" t="s">
        <v>23</v>
      </c>
    </row>
    <row r="6349" spans="1:9" x14ac:dyDescent="0.3">
      <c r="A6349">
        <v>6351</v>
      </c>
      <c r="B6349">
        <v>39</v>
      </c>
      <c r="C6349" t="s">
        <v>8</v>
      </c>
      <c r="D6349" t="s">
        <v>9</v>
      </c>
      <c r="E6349" t="s">
        <v>26</v>
      </c>
      <c r="F6349">
        <v>11</v>
      </c>
      <c r="G6349" s="1">
        <v>110000</v>
      </c>
      <c r="H6349" t="s">
        <v>20</v>
      </c>
      <c r="I6349" t="s">
        <v>12</v>
      </c>
    </row>
    <row r="6350" spans="1:9" x14ac:dyDescent="0.3">
      <c r="A6350">
        <v>6352</v>
      </c>
      <c r="B6350">
        <v>33</v>
      </c>
      <c r="C6350" t="s">
        <v>13</v>
      </c>
      <c r="D6350" t="s">
        <v>18</v>
      </c>
      <c r="E6350" t="s">
        <v>51</v>
      </c>
      <c r="F6350">
        <v>6</v>
      </c>
      <c r="G6350" s="1">
        <v>75000</v>
      </c>
      <c r="H6350" t="s">
        <v>27</v>
      </c>
      <c r="I6350" t="s">
        <v>30</v>
      </c>
    </row>
    <row r="6351" spans="1:9" x14ac:dyDescent="0.3">
      <c r="A6351">
        <v>6353</v>
      </c>
      <c r="B6351">
        <v>27</v>
      </c>
      <c r="C6351" t="s">
        <v>8</v>
      </c>
      <c r="D6351" t="s">
        <v>14</v>
      </c>
      <c r="E6351" t="s">
        <v>86</v>
      </c>
      <c r="F6351">
        <v>3</v>
      </c>
      <c r="G6351" s="1">
        <v>50000</v>
      </c>
      <c r="H6351" t="s">
        <v>27</v>
      </c>
      <c r="I6351" t="s">
        <v>12</v>
      </c>
    </row>
    <row r="6352" spans="1:9" x14ac:dyDescent="0.3">
      <c r="A6352">
        <v>6354</v>
      </c>
      <c r="B6352">
        <v>43</v>
      </c>
      <c r="C6352" t="s">
        <v>13</v>
      </c>
      <c r="D6352" t="s">
        <v>9</v>
      </c>
      <c r="E6352" t="s">
        <v>42</v>
      </c>
      <c r="F6352">
        <v>12</v>
      </c>
      <c r="G6352" s="1">
        <v>120000</v>
      </c>
      <c r="H6352" t="s">
        <v>20</v>
      </c>
      <c r="I6352" t="s">
        <v>23</v>
      </c>
    </row>
    <row r="6353" spans="1:9" x14ac:dyDescent="0.3">
      <c r="A6353">
        <v>6355</v>
      </c>
      <c r="B6353">
        <v>28</v>
      </c>
      <c r="C6353" t="s">
        <v>8</v>
      </c>
      <c r="D6353" t="s">
        <v>210</v>
      </c>
      <c r="E6353" t="s">
        <v>66</v>
      </c>
      <c r="F6353">
        <v>2</v>
      </c>
      <c r="G6353" s="1">
        <v>40000</v>
      </c>
      <c r="H6353" t="s">
        <v>11</v>
      </c>
      <c r="I6353" t="s">
        <v>35</v>
      </c>
    </row>
    <row r="6354" spans="1:9" x14ac:dyDescent="0.3">
      <c r="A6354">
        <v>6356</v>
      </c>
      <c r="B6354">
        <v>50</v>
      </c>
      <c r="C6354" t="s">
        <v>13</v>
      </c>
      <c r="D6354" t="s">
        <v>14</v>
      </c>
      <c r="E6354" t="s">
        <v>97</v>
      </c>
      <c r="F6354">
        <v>15</v>
      </c>
      <c r="G6354" s="1">
        <v>150000</v>
      </c>
      <c r="H6354" t="s">
        <v>27</v>
      </c>
      <c r="I6354" t="s">
        <v>28</v>
      </c>
    </row>
    <row r="6355" spans="1:9" x14ac:dyDescent="0.3">
      <c r="A6355">
        <v>6357</v>
      </c>
      <c r="B6355">
        <v>36</v>
      </c>
      <c r="C6355" t="s">
        <v>8</v>
      </c>
      <c r="D6355" t="s">
        <v>9</v>
      </c>
      <c r="E6355" t="s">
        <v>99</v>
      </c>
      <c r="F6355">
        <v>5</v>
      </c>
      <c r="G6355" s="1">
        <v>70000</v>
      </c>
      <c r="H6355" t="s">
        <v>11</v>
      </c>
      <c r="I6355" t="s">
        <v>35</v>
      </c>
    </row>
    <row r="6356" spans="1:9" x14ac:dyDescent="0.3">
      <c r="A6356">
        <v>6358</v>
      </c>
      <c r="B6356">
        <v>48</v>
      </c>
      <c r="C6356" t="s">
        <v>13</v>
      </c>
      <c r="D6356" t="s">
        <v>18</v>
      </c>
      <c r="E6356" t="s">
        <v>141</v>
      </c>
      <c r="F6356">
        <v>19</v>
      </c>
      <c r="G6356" s="1">
        <v>190000</v>
      </c>
      <c r="H6356" t="s">
        <v>20</v>
      </c>
      <c r="I6356" t="s">
        <v>12</v>
      </c>
    </row>
    <row r="6357" spans="1:9" x14ac:dyDescent="0.3">
      <c r="A6357">
        <v>6359</v>
      </c>
      <c r="B6357">
        <v>31</v>
      </c>
      <c r="C6357" t="s">
        <v>8</v>
      </c>
      <c r="D6357" t="s">
        <v>210</v>
      </c>
      <c r="E6357" t="s">
        <v>138</v>
      </c>
      <c r="F6357">
        <v>3</v>
      </c>
      <c r="G6357" s="1">
        <v>40000</v>
      </c>
      <c r="H6357" t="s">
        <v>27</v>
      </c>
      <c r="I6357" t="s">
        <v>30</v>
      </c>
    </row>
    <row r="6358" spans="1:9" x14ac:dyDescent="0.3">
      <c r="A6358">
        <v>6360</v>
      </c>
      <c r="B6358">
        <v>29</v>
      </c>
      <c r="C6358" t="s">
        <v>13</v>
      </c>
      <c r="D6358" t="s">
        <v>9</v>
      </c>
      <c r="E6358" t="s">
        <v>46</v>
      </c>
      <c r="F6358">
        <v>6</v>
      </c>
      <c r="G6358" s="1">
        <v>75000</v>
      </c>
      <c r="H6358" t="s">
        <v>27</v>
      </c>
      <c r="I6358" t="s">
        <v>30</v>
      </c>
    </row>
    <row r="6359" spans="1:9" x14ac:dyDescent="0.3">
      <c r="A6359">
        <v>6361</v>
      </c>
      <c r="B6359">
        <v>45</v>
      </c>
      <c r="C6359" t="s">
        <v>8</v>
      </c>
      <c r="D6359" t="s">
        <v>14</v>
      </c>
      <c r="E6359" t="s">
        <v>74</v>
      </c>
      <c r="F6359">
        <v>14</v>
      </c>
      <c r="G6359" s="1">
        <v>140000</v>
      </c>
      <c r="H6359" t="s">
        <v>27</v>
      </c>
      <c r="I6359" t="s">
        <v>30</v>
      </c>
    </row>
    <row r="6360" spans="1:9" x14ac:dyDescent="0.3">
      <c r="A6360">
        <v>6362</v>
      </c>
      <c r="B6360">
        <v>25</v>
      </c>
      <c r="C6360" t="s">
        <v>13</v>
      </c>
      <c r="D6360" t="s">
        <v>210</v>
      </c>
      <c r="E6360" t="s">
        <v>21</v>
      </c>
      <c r="F6360">
        <v>1</v>
      </c>
      <c r="G6360" s="1">
        <v>35000</v>
      </c>
      <c r="H6360" t="s">
        <v>20</v>
      </c>
      <c r="I6360" t="s">
        <v>12</v>
      </c>
    </row>
    <row r="6361" spans="1:9" x14ac:dyDescent="0.3">
      <c r="A6361">
        <v>6363</v>
      </c>
      <c r="B6361">
        <v>41</v>
      </c>
      <c r="C6361" t="s">
        <v>8</v>
      </c>
      <c r="D6361" t="s">
        <v>9</v>
      </c>
      <c r="E6361" t="s">
        <v>51</v>
      </c>
      <c r="F6361">
        <v>12</v>
      </c>
      <c r="G6361" s="1">
        <v>120000</v>
      </c>
      <c r="H6361" t="s">
        <v>16</v>
      </c>
      <c r="I6361" t="s">
        <v>12</v>
      </c>
    </row>
    <row r="6362" spans="1:9" x14ac:dyDescent="0.3">
      <c r="A6362">
        <v>6364</v>
      </c>
      <c r="B6362">
        <v>35</v>
      </c>
      <c r="C6362" t="s">
        <v>13</v>
      </c>
      <c r="D6362" t="s">
        <v>18</v>
      </c>
      <c r="E6362" t="s">
        <v>42</v>
      </c>
      <c r="F6362">
        <v>8</v>
      </c>
      <c r="G6362" s="1">
        <v>80000</v>
      </c>
      <c r="H6362" t="s">
        <v>20</v>
      </c>
      <c r="I6362" t="s">
        <v>12</v>
      </c>
    </row>
    <row r="6363" spans="1:9" x14ac:dyDescent="0.3">
      <c r="A6363">
        <v>6365</v>
      </c>
      <c r="B6363">
        <v>23</v>
      </c>
      <c r="C6363" t="s">
        <v>8</v>
      </c>
      <c r="D6363" t="s">
        <v>9</v>
      </c>
      <c r="E6363" t="s">
        <v>66</v>
      </c>
      <c r="F6363">
        <v>1</v>
      </c>
      <c r="G6363" s="1">
        <v>35000</v>
      </c>
      <c r="H6363" t="s">
        <v>27</v>
      </c>
      <c r="I6363" t="s">
        <v>12</v>
      </c>
    </row>
    <row r="6364" spans="1:9" x14ac:dyDescent="0.3">
      <c r="A6364">
        <v>6366</v>
      </c>
      <c r="B6364">
        <v>42</v>
      </c>
      <c r="C6364" t="s">
        <v>13</v>
      </c>
      <c r="D6364" t="s">
        <v>14</v>
      </c>
      <c r="E6364" t="s">
        <v>26</v>
      </c>
      <c r="F6364">
        <v>13</v>
      </c>
      <c r="G6364" s="1">
        <v>130000</v>
      </c>
      <c r="H6364" t="s">
        <v>20</v>
      </c>
      <c r="I6364" t="s">
        <v>56</v>
      </c>
    </row>
    <row r="6365" spans="1:9" x14ac:dyDescent="0.3">
      <c r="A6365">
        <v>6367</v>
      </c>
      <c r="B6365">
        <v>26</v>
      </c>
      <c r="C6365" t="s">
        <v>8</v>
      </c>
      <c r="D6365" t="s">
        <v>210</v>
      </c>
      <c r="E6365" t="s">
        <v>86</v>
      </c>
      <c r="F6365">
        <v>2</v>
      </c>
      <c r="G6365" s="1">
        <v>40000</v>
      </c>
      <c r="H6365" t="s">
        <v>32</v>
      </c>
      <c r="I6365" t="s">
        <v>33</v>
      </c>
    </row>
    <row r="6366" spans="1:9" x14ac:dyDescent="0.3">
      <c r="A6366">
        <v>6368</v>
      </c>
      <c r="B6366">
        <v>32</v>
      </c>
      <c r="C6366" t="s">
        <v>13</v>
      </c>
      <c r="D6366" t="s">
        <v>9</v>
      </c>
      <c r="E6366" t="s">
        <v>97</v>
      </c>
      <c r="F6366">
        <v>7</v>
      </c>
      <c r="G6366" s="1">
        <v>90000</v>
      </c>
      <c r="H6366" t="s">
        <v>20</v>
      </c>
      <c r="I6366" t="s">
        <v>12</v>
      </c>
    </row>
    <row r="6367" spans="1:9" x14ac:dyDescent="0.3">
      <c r="A6367">
        <v>6369</v>
      </c>
      <c r="B6367">
        <v>27</v>
      </c>
      <c r="C6367" t="s">
        <v>8</v>
      </c>
      <c r="D6367" t="s">
        <v>18</v>
      </c>
      <c r="E6367" t="s">
        <v>99</v>
      </c>
      <c r="F6367">
        <v>4</v>
      </c>
      <c r="G6367" s="1">
        <v>55000</v>
      </c>
      <c r="H6367" t="s">
        <v>16</v>
      </c>
      <c r="I6367" t="s">
        <v>17</v>
      </c>
    </row>
    <row r="6368" spans="1:9" x14ac:dyDescent="0.3">
      <c r="A6368">
        <v>6370</v>
      </c>
      <c r="B6368">
        <v>50</v>
      </c>
      <c r="C6368" t="s">
        <v>13</v>
      </c>
      <c r="D6368" t="s">
        <v>14</v>
      </c>
      <c r="E6368" t="s">
        <v>141</v>
      </c>
      <c r="F6368">
        <v>18</v>
      </c>
      <c r="G6368" s="1">
        <v>180000</v>
      </c>
      <c r="H6368" t="s">
        <v>32</v>
      </c>
      <c r="I6368" t="s">
        <v>23</v>
      </c>
    </row>
    <row r="6369" spans="1:9" x14ac:dyDescent="0.3">
      <c r="A6369">
        <v>6371</v>
      </c>
      <c r="B6369">
        <v>36</v>
      </c>
      <c r="C6369" t="s">
        <v>8</v>
      </c>
      <c r="D6369" t="s">
        <v>9</v>
      </c>
      <c r="E6369" t="s">
        <v>138</v>
      </c>
      <c r="F6369">
        <v>3</v>
      </c>
      <c r="G6369" s="1">
        <v>45000</v>
      </c>
      <c r="H6369" t="s">
        <v>32</v>
      </c>
      <c r="I6369" t="s">
        <v>23</v>
      </c>
    </row>
    <row r="6370" spans="1:9" x14ac:dyDescent="0.3">
      <c r="A6370">
        <v>6372</v>
      </c>
      <c r="B6370">
        <v>48</v>
      </c>
      <c r="C6370" t="s">
        <v>13</v>
      </c>
      <c r="D6370" t="s">
        <v>18</v>
      </c>
      <c r="E6370" t="s">
        <v>74</v>
      </c>
      <c r="F6370">
        <v>19</v>
      </c>
      <c r="G6370" s="1">
        <v>190000</v>
      </c>
      <c r="H6370" t="s">
        <v>27</v>
      </c>
      <c r="I6370" t="s">
        <v>12</v>
      </c>
    </row>
    <row r="6371" spans="1:9" x14ac:dyDescent="0.3">
      <c r="A6371">
        <v>6373</v>
      </c>
      <c r="B6371">
        <v>31</v>
      </c>
      <c r="C6371" t="s">
        <v>8</v>
      </c>
      <c r="D6371" t="s">
        <v>210</v>
      </c>
      <c r="E6371" t="s">
        <v>21</v>
      </c>
      <c r="F6371">
        <v>3</v>
      </c>
      <c r="G6371" s="1">
        <v>50000</v>
      </c>
      <c r="H6371" t="s">
        <v>32</v>
      </c>
      <c r="I6371" t="s">
        <v>23</v>
      </c>
    </row>
    <row r="6372" spans="1:9" x14ac:dyDescent="0.3">
      <c r="A6372">
        <v>6374</v>
      </c>
      <c r="B6372">
        <v>29</v>
      </c>
      <c r="C6372" t="s">
        <v>13</v>
      </c>
      <c r="D6372" t="s">
        <v>9</v>
      </c>
      <c r="E6372" t="s">
        <v>51</v>
      </c>
      <c r="F6372">
        <v>4</v>
      </c>
      <c r="G6372" s="1">
        <v>55000</v>
      </c>
      <c r="H6372" t="s">
        <v>11</v>
      </c>
      <c r="I6372" t="s">
        <v>44</v>
      </c>
    </row>
    <row r="6373" spans="1:9" x14ac:dyDescent="0.3">
      <c r="A6373">
        <v>6375</v>
      </c>
      <c r="B6373">
        <v>45</v>
      </c>
      <c r="C6373" t="s">
        <v>8</v>
      </c>
      <c r="D6373" t="s">
        <v>14</v>
      </c>
      <c r="E6373" t="s">
        <v>42</v>
      </c>
      <c r="F6373">
        <v>13</v>
      </c>
      <c r="G6373" s="1">
        <v>130000</v>
      </c>
      <c r="H6373" t="s">
        <v>11</v>
      </c>
      <c r="I6373" t="s">
        <v>23</v>
      </c>
    </row>
    <row r="6374" spans="1:9" x14ac:dyDescent="0.3">
      <c r="A6374">
        <v>6376</v>
      </c>
      <c r="B6374">
        <v>25</v>
      </c>
      <c r="C6374" t="s">
        <v>13</v>
      </c>
      <c r="D6374" t="s">
        <v>210</v>
      </c>
      <c r="E6374" t="s">
        <v>66</v>
      </c>
      <c r="F6374">
        <v>1</v>
      </c>
      <c r="G6374" s="1">
        <v>35000</v>
      </c>
      <c r="H6374" t="s">
        <v>16</v>
      </c>
      <c r="I6374" t="s">
        <v>39</v>
      </c>
    </row>
    <row r="6375" spans="1:9" x14ac:dyDescent="0.3">
      <c r="A6375">
        <v>6377</v>
      </c>
      <c r="B6375">
        <v>41</v>
      </c>
      <c r="C6375" t="s">
        <v>8</v>
      </c>
      <c r="D6375" t="s">
        <v>9</v>
      </c>
      <c r="E6375" t="s">
        <v>97</v>
      </c>
      <c r="F6375">
        <v>12</v>
      </c>
      <c r="G6375" s="1">
        <v>120000</v>
      </c>
      <c r="H6375" t="s">
        <v>27</v>
      </c>
      <c r="I6375" t="s">
        <v>28</v>
      </c>
    </row>
    <row r="6376" spans="1:9" x14ac:dyDescent="0.3">
      <c r="A6376">
        <v>6378</v>
      </c>
      <c r="B6376">
        <v>35</v>
      </c>
      <c r="C6376" t="s">
        <v>13</v>
      </c>
      <c r="D6376" t="s">
        <v>18</v>
      </c>
      <c r="E6376" t="s">
        <v>141</v>
      </c>
      <c r="F6376">
        <v>9</v>
      </c>
      <c r="G6376" s="1">
        <v>95000</v>
      </c>
      <c r="H6376" t="s">
        <v>27</v>
      </c>
      <c r="I6376" t="s">
        <v>12</v>
      </c>
    </row>
    <row r="6377" spans="1:9" x14ac:dyDescent="0.3">
      <c r="A6377">
        <v>6379</v>
      </c>
      <c r="B6377">
        <v>23</v>
      </c>
      <c r="C6377" t="s">
        <v>8</v>
      </c>
      <c r="D6377" t="s">
        <v>9</v>
      </c>
      <c r="E6377" t="s">
        <v>99</v>
      </c>
      <c r="F6377">
        <v>1</v>
      </c>
      <c r="G6377" s="1">
        <v>35000</v>
      </c>
      <c r="H6377" t="s">
        <v>32</v>
      </c>
      <c r="I6377" t="s">
        <v>33</v>
      </c>
    </row>
    <row r="6378" spans="1:9" x14ac:dyDescent="0.3">
      <c r="A6378">
        <v>6380</v>
      </c>
      <c r="B6378">
        <v>42</v>
      </c>
      <c r="C6378" t="s">
        <v>13</v>
      </c>
      <c r="D6378" t="s">
        <v>14</v>
      </c>
      <c r="E6378" t="s">
        <v>86</v>
      </c>
      <c r="F6378">
        <v>14</v>
      </c>
      <c r="G6378" s="1">
        <v>140000</v>
      </c>
      <c r="H6378" t="s">
        <v>11</v>
      </c>
      <c r="I6378" t="s">
        <v>23</v>
      </c>
    </row>
    <row r="6379" spans="1:9" x14ac:dyDescent="0.3">
      <c r="A6379">
        <v>6381</v>
      </c>
      <c r="B6379">
        <v>26</v>
      </c>
      <c r="C6379" t="s">
        <v>8</v>
      </c>
      <c r="D6379" t="s">
        <v>210</v>
      </c>
      <c r="E6379" t="s">
        <v>26</v>
      </c>
      <c r="F6379">
        <v>2</v>
      </c>
      <c r="G6379" s="1">
        <v>40000</v>
      </c>
      <c r="H6379" t="s">
        <v>27</v>
      </c>
      <c r="I6379" t="s">
        <v>28</v>
      </c>
    </row>
    <row r="6380" spans="1:9" x14ac:dyDescent="0.3">
      <c r="A6380">
        <v>6382</v>
      </c>
      <c r="B6380">
        <v>32</v>
      </c>
      <c r="C6380" t="s">
        <v>13</v>
      </c>
      <c r="D6380" t="s">
        <v>9</v>
      </c>
      <c r="E6380" t="s">
        <v>74</v>
      </c>
      <c r="F6380">
        <v>8</v>
      </c>
      <c r="G6380" s="1">
        <v>80000</v>
      </c>
      <c r="H6380" t="s">
        <v>32</v>
      </c>
      <c r="I6380" t="s">
        <v>33</v>
      </c>
    </row>
    <row r="6381" spans="1:9" x14ac:dyDescent="0.3">
      <c r="A6381">
        <v>6383</v>
      </c>
      <c r="B6381">
        <v>27</v>
      </c>
      <c r="C6381" t="s">
        <v>8</v>
      </c>
      <c r="D6381" t="s">
        <v>18</v>
      </c>
      <c r="E6381" t="s">
        <v>42</v>
      </c>
      <c r="F6381">
        <v>4</v>
      </c>
      <c r="G6381" s="1">
        <v>55000</v>
      </c>
      <c r="H6381" t="s">
        <v>32</v>
      </c>
      <c r="I6381" t="s">
        <v>23</v>
      </c>
    </row>
    <row r="6382" spans="1:9" x14ac:dyDescent="0.3">
      <c r="A6382">
        <v>6384</v>
      </c>
      <c r="B6382">
        <v>50</v>
      </c>
      <c r="C6382" t="s">
        <v>13</v>
      </c>
      <c r="D6382" t="s">
        <v>14</v>
      </c>
      <c r="E6382" t="s">
        <v>97</v>
      </c>
      <c r="F6382">
        <v>19</v>
      </c>
      <c r="G6382" s="1">
        <v>190000</v>
      </c>
      <c r="H6382" t="s">
        <v>27</v>
      </c>
      <c r="I6382" t="s">
        <v>12</v>
      </c>
    </row>
    <row r="6383" spans="1:9" x14ac:dyDescent="0.3">
      <c r="A6383">
        <v>6385</v>
      </c>
      <c r="B6383">
        <v>36</v>
      </c>
      <c r="C6383" t="s">
        <v>8</v>
      </c>
      <c r="D6383" t="s">
        <v>9</v>
      </c>
      <c r="E6383" t="s">
        <v>46</v>
      </c>
      <c r="F6383">
        <v>6</v>
      </c>
      <c r="G6383" s="1">
        <v>75000</v>
      </c>
      <c r="H6383" t="s">
        <v>20</v>
      </c>
      <c r="I6383" t="s">
        <v>12</v>
      </c>
    </row>
    <row r="6384" spans="1:9" x14ac:dyDescent="0.3">
      <c r="A6384">
        <v>6386</v>
      </c>
      <c r="B6384">
        <v>48</v>
      </c>
      <c r="C6384" t="s">
        <v>13</v>
      </c>
      <c r="D6384" t="s">
        <v>18</v>
      </c>
      <c r="E6384" t="s">
        <v>141</v>
      </c>
      <c r="F6384">
        <v>17</v>
      </c>
      <c r="G6384" s="1">
        <v>170000</v>
      </c>
      <c r="H6384" t="s">
        <v>27</v>
      </c>
      <c r="I6384" t="s">
        <v>28</v>
      </c>
    </row>
    <row r="6385" spans="1:9" x14ac:dyDescent="0.3">
      <c r="A6385">
        <v>6387</v>
      </c>
      <c r="B6385">
        <v>31</v>
      </c>
      <c r="C6385" t="s">
        <v>8</v>
      </c>
      <c r="D6385" t="s">
        <v>210</v>
      </c>
      <c r="E6385" t="s">
        <v>21</v>
      </c>
      <c r="F6385">
        <v>3</v>
      </c>
      <c r="G6385" s="1">
        <v>50000</v>
      </c>
      <c r="H6385" t="s">
        <v>27</v>
      </c>
      <c r="I6385" t="s">
        <v>30</v>
      </c>
    </row>
    <row r="6386" spans="1:9" x14ac:dyDescent="0.3">
      <c r="A6386">
        <v>6388</v>
      </c>
      <c r="B6386">
        <v>29</v>
      </c>
      <c r="C6386" t="s">
        <v>13</v>
      </c>
      <c r="D6386" t="s">
        <v>9</v>
      </c>
      <c r="E6386" t="s">
        <v>51</v>
      </c>
      <c r="F6386">
        <v>4</v>
      </c>
      <c r="G6386" s="1">
        <v>55000</v>
      </c>
      <c r="H6386" t="s">
        <v>32</v>
      </c>
      <c r="I6386" t="s">
        <v>12</v>
      </c>
    </row>
    <row r="6387" spans="1:9" x14ac:dyDescent="0.3">
      <c r="A6387">
        <v>6389</v>
      </c>
      <c r="B6387">
        <v>45</v>
      </c>
      <c r="C6387" t="s">
        <v>8</v>
      </c>
      <c r="D6387" t="s">
        <v>14</v>
      </c>
      <c r="E6387" t="s">
        <v>42</v>
      </c>
      <c r="F6387">
        <v>13</v>
      </c>
      <c r="G6387" s="1">
        <v>130000</v>
      </c>
      <c r="H6387" t="s">
        <v>20</v>
      </c>
      <c r="I6387" t="s">
        <v>12</v>
      </c>
    </row>
    <row r="6388" spans="1:9" x14ac:dyDescent="0.3">
      <c r="A6388">
        <v>6390</v>
      </c>
      <c r="B6388">
        <v>25</v>
      </c>
      <c r="C6388" t="s">
        <v>13</v>
      </c>
      <c r="D6388" t="s">
        <v>210</v>
      </c>
      <c r="E6388" t="s">
        <v>66</v>
      </c>
      <c r="F6388">
        <v>1</v>
      </c>
      <c r="G6388" s="1">
        <v>35000</v>
      </c>
      <c r="H6388" t="s">
        <v>27</v>
      </c>
      <c r="I6388" t="s">
        <v>30</v>
      </c>
    </row>
    <row r="6389" spans="1:9" x14ac:dyDescent="0.3">
      <c r="A6389">
        <v>6391</v>
      </c>
      <c r="B6389">
        <v>41</v>
      </c>
      <c r="C6389" t="s">
        <v>8</v>
      </c>
      <c r="D6389" t="s">
        <v>9</v>
      </c>
      <c r="E6389" t="s">
        <v>97</v>
      </c>
      <c r="F6389">
        <v>12</v>
      </c>
      <c r="G6389" s="1">
        <v>120000</v>
      </c>
      <c r="H6389" t="s">
        <v>20</v>
      </c>
      <c r="I6389" t="s">
        <v>23</v>
      </c>
    </row>
    <row r="6390" spans="1:9" x14ac:dyDescent="0.3">
      <c r="A6390">
        <v>6392</v>
      </c>
      <c r="B6390">
        <v>35</v>
      </c>
      <c r="C6390" t="s">
        <v>13</v>
      </c>
      <c r="D6390" t="s">
        <v>18</v>
      </c>
      <c r="E6390" t="s">
        <v>141</v>
      </c>
      <c r="F6390">
        <v>9</v>
      </c>
      <c r="G6390" s="1">
        <v>95000</v>
      </c>
      <c r="H6390" t="s">
        <v>16</v>
      </c>
      <c r="I6390" t="s">
        <v>12</v>
      </c>
    </row>
    <row r="6391" spans="1:9" x14ac:dyDescent="0.3">
      <c r="A6391">
        <v>6393</v>
      </c>
      <c r="B6391">
        <v>23</v>
      </c>
      <c r="C6391" t="s">
        <v>8</v>
      </c>
      <c r="D6391" t="s">
        <v>9</v>
      </c>
      <c r="E6391" t="s">
        <v>99</v>
      </c>
      <c r="F6391">
        <v>1</v>
      </c>
      <c r="G6391" s="1">
        <v>35000</v>
      </c>
      <c r="H6391" t="s">
        <v>27</v>
      </c>
      <c r="I6391" t="s">
        <v>30</v>
      </c>
    </row>
    <row r="6392" spans="1:9" x14ac:dyDescent="0.3">
      <c r="A6392">
        <v>6394</v>
      </c>
      <c r="B6392">
        <v>42</v>
      </c>
      <c r="C6392" t="s">
        <v>13</v>
      </c>
      <c r="D6392" t="s">
        <v>14</v>
      </c>
      <c r="E6392" t="s">
        <v>86</v>
      </c>
      <c r="F6392">
        <v>14</v>
      </c>
      <c r="G6392" s="1">
        <v>140000</v>
      </c>
      <c r="H6392" t="s">
        <v>27</v>
      </c>
      <c r="I6392" t="s">
        <v>12</v>
      </c>
    </row>
    <row r="6393" spans="1:9" x14ac:dyDescent="0.3">
      <c r="A6393">
        <v>6395</v>
      </c>
      <c r="B6393">
        <v>26</v>
      </c>
      <c r="C6393" t="s">
        <v>8</v>
      </c>
      <c r="D6393" t="s">
        <v>210</v>
      </c>
      <c r="E6393" t="s">
        <v>26</v>
      </c>
      <c r="F6393">
        <v>2</v>
      </c>
      <c r="G6393" s="1">
        <v>40000</v>
      </c>
      <c r="H6393" t="s">
        <v>20</v>
      </c>
      <c r="I6393" t="s">
        <v>23</v>
      </c>
    </row>
    <row r="6394" spans="1:9" x14ac:dyDescent="0.3">
      <c r="A6394">
        <v>6396</v>
      </c>
      <c r="B6394">
        <v>32</v>
      </c>
      <c r="C6394" t="s">
        <v>13</v>
      </c>
      <c r="D6394" t="s">
        <v>9</v>
      </c>
      <c r="E6394" t="s">
        <v>74</v>
      </c>
      <c r="F6394">
        <v>8</v>
      </c>
      <c r="G6394" s="1">
        <v>80000</v>
      </c>
      <c r="H6394" t="s">
        <v>11</v>
      </c>
      <c r="I6394" t="s">
        <v>23</v>
      </c>
    </row>
    <row r="6395" spans="1:9" x14ac:dyDescent="0.3">
      <c r="A6395">
        <v>6397</v>
      </c>
      <c r="B6395">
        <v>27</v>
      </c>
      <c r="C6395" t="s">
        <v>8</v>
      </c>
      <c r="D6395" t="s">
        <v>18</v>
      </c>
      <c r="E6395" t="s">
        <v>42</v>
      </c>
      <c r="F6395">
        <v>4</v>
      </c>
      <c r="G6395" s="1">
        <v>55000</v>
      </c>
      <c r="H6395" t="s">
        <v>27</v>
      </c>
      <c r="I6395" t="s">
        <v>30</v>
      </c>
    </row>
    <row r="6396" spans="1:9" x14ac:dyDescent="0.3">
      <c r="A6396">
        <v>6398</v>
      </c>
      <c r="B6396">
        <v>50</v>
      </c>
      <c r="C6396" t="s">
        <v>13</v>
      </c>
      <c r="D6396" t="s">
        <v>14</v>
      </c>
      <c r="E6396" t="s">
        <v>97</v>
      </c>
      <c r="F6396">
        <v>19</v>
      </c>
      <c r="G6396" s="1">
        <v>190000</v>
      </c>
      <c r="H6396" t="s">
        <v>20</v>
      </c>
      <c r="I6396" t="s">
        <v>56</v>
      </c>
    </row>
    <row r="6397" spans="1:9" x14ac:dyDescent="0.3">
      <c r="A6397">
        <v>6399</v>
      </c>
      <c r="B6397">
        <v>36</v>
      </c>
      <c r="C6397" t="s">
        <v>8</v>
      </c>
      <c r="D6397" t="s">
        <v>9</v>
      </c>
      <c r="E6397" t="s">
        <v>46</v>
      </c>
      <c r="F6397">
        <v>6</v>
      </c>
      <c r="G6397" s="1">
        <v>75000</v>
      </c>
      <c r="H6397" t="s">
        <v>27</v>
      </c>
      <c r="I6397" t="s">
        <v>30</v>
      </c>
    </row>
    <row r="6398" spans="1:9" x14ac:dyDescent="0.3">
      <c r="A6398">
        <v>6400</v>
      </c>
      <c r="B6398">
        <v>48</v>
      </c>
      <c r="C6398" t="s">
        <v>13</v>
      </c>
      <c r="D6398" t="s">
        <v>18</v>
      </c>
      <c r="E6398" t="s">
        <v>141</v>
      </c>
      <c r="F6398">
        <v>17</v>
      </c>
      <c r="G6398" s="1">
        <v>170000</v>
      </c>
      <c r="H6398" t="s">
        <v>27</v>
      </c>
      <c r="I6398" t="s">
        <v>12</v>
      </c>
    </row>
    <row r="6399" spans="1:9" x14ac:dyDescent="0.3">
      <c r="A6399">
        <v>6401</v>
      </c>
      <c r="B6399">
        <v>31</v>
      </c>
      <c r="C6399" t="s">
        <v>8</v>
      </c>
      <c r="D6399" t="s">
        <v>210</v>
      </c>
      <c r="E6399" t="s">
        <v>21</v>
      </c>
      <c r="F6399">
        <v>3</v>
      </c>
      <c r="G6399" s="1">
        <v>50000</v>
      </c>
      <c r="H6399" t="s">
        <v>20</v>
      </c>
      <c r="I6399" t="s">
        <v>12</v>
      </c>
    </row>
    <row r="6400" spans="1:9" x14ac:dyDescent="0.3">
      <c r="A6400">
        <v>6402</v>
      </c>
      <c r="B6400">
        <v>29</v>
      </c>
      <c r="C6400" t="s">
        <v>13</v>
      </c>
      <c r="D6400" t="s">
        <v>9</v>
      </c>
      <c r="E6400" t="s">
        <v>51</v>
      </c>
      <c r="F6400">
        <v>4</v>
      </c>
      <c r="G6400" s="1">
        <v>55000</v>
      </c>
      <c r="H6400" t="s">
        <v>16</v>
      </c>
      <c r="I6400" t="s">
        <v>17</v>
      </c>
    </row>
    <row r="6401" spans="1:9" x14ac:dyDescent="0.3">
      <c r="A6401">
        <v>6403</v>
      </c>
      <c r="B6401">
        <v>45</v>
      </c>
      <c r="C6401" t="s">
        <v>8</v>
      </c>
      <c r="D6401" t="s">
        <v>14</v>
      </c>
      <c r="E6401" t="s">
        <v>42</v>
      </c>
      <c r="F6401">
        <v>13</v>
      </c>
      <c r="G6401" s="1">
        <v>130000</v>
      </c>
      <c r="H6401" t="s">
        <v>16</v>
      </c>
      <c r="I6401" t="s">
        <v>17</v>
      </c>
    </row>
    <row r="6402" spans="1:9" x14ac:dyDescent="0.3">
      <c r="A6402">
        <v>6404</v>
      </c>
      <c r="B6402">
        <v>25</v>
      </c>
      <c r="C6402" t="s">
        <v>13</v>
      </c>
      <c r="D6402" t="s">
        <v>210</v>
      </c>
      <c r="E6402" t="s">
        <v>66</v>
      </c>
      <c r="F6402">
        <v>1</v>
      </c>
      <c r="G6402" s="1">
        <v>35000</v>
      </c>
      <c r="H6402" t="s">
        <v>20</v>
      </c>
      <c r="I6402" t="s">
        <v>23</v>
      </c>
    </row>
    <row r="6403" spans="1:9" x14ac:dyDescent="0.3">
      <c r="A6403">
        <v>6405</v>
      </c>
      <c r="B6403">
        <v>41</v>
      </c>
      <c r="C6403" t="s">
        <v>8</v>
      </c>
      <c r="D6403" t="s">
        <v>9</v>
      </c>
      <c r="E6403" t="s">
        <v>97</v>
      </c>
      <c r="F6403">
        <v>12</v>
      </c>
      <c r="G6403" s="1">
        <v>120000</v>
      </c>
      <c r="H6403" t="s">
        <v>27</v>
      </c>
      <c r="I6403" t="s">
        <v>30</v>
      </c>
    </row>
    <row r="6404" spans="1:9" x14ac:dyDescent="0.3">
      <c r="A6404">
        <v>6406</v>
      </c>
      <c r="B6404">
        <v>35</v>
      </c>
      <c r="C6404" t="s">
        <v>13</v>
      </c>
      <c r="D6404" t="s">
        <v>18</v>
      </c>
      <c r="E6404" t="s">
        <v>141</v>
      </c>
      <c r="F6404">
        <v>9</v>
      </c>
      <c r="G6404" s="1">
        <v>95000</v>
      </c>
      <c r="H6404" t="s">
        <v>20</v>
      </c>
      <c r="I6404" t="s">
        <v>56</v>
      </c>
    </row>
    <row r="6405" spans="1:9" x14ac:dyDescent="0.3">
      <c r="A6405">
        <v>6407</v>
      </c>
      <c r="B6405">
        <v>23</v>
      </c>
      <c r="C6405" t="s">
        <v>8</v>
      </c>
      <c r="D6405" t="s">
        <v>9</v>
      </c>
      <c r="E6405" t="s">
        <v>99</v>
      </c>
      <c r="F6405">
        <v>1</v>
      </c>
      <c r="G6405" s="1">
        <v>35000</v>
      </c>
      <c r="H6405" t="s">
        <v>16</v>
      </c>
      <c r="I6405" t="s">
        <v>12</v>
      </c>
    </row>
    <row r="6406" spans="1:9" x14ac:dyDescent="0.3">
      <c r="A6406">
        <v>6408</v>
      </c>
      <c r="B6406">
        <v>42</v>
      </c>
      <c r="C6406" t="s">
        <v>13</v>
      </c>
      <c r="D6406" t="s">
        <v>14</v>
      </c>
      <c r="E6406" t="s">
        <v>86</v>
      </c>
      <c r="F6406">
        <v>14</v>
      </c>
      <c r="G6406" s="1">
        <v>140000</v>
      </c>
      <c r="H6406" t="s">
        <v>16</v>
      </c>
      <c r="I6406" t="s">
        <v>17</v>
      </c>
    </row>
    <row r="6407" spans="1:9" x14ac:dyDescent="0.3">
      <c r="A6407">
        <v>6409</v>
      </c>
      <c r="B6407">
        <v>26</v>
      </c>
      <c r="C6407" t="s">
        <v>8</v>
      </c>
      <c r="D6407" t="s">
        <v>210</v>
      </c>
      <c r="E6407" t="s">
        <v>26</v>
      </c>
      <c r="F6407">
        <v>2</v>
      </c>
      <c r="G6407" s="1">
        <v>40000</v>
      </c>
      <c r="H6407" t="s">
        <v>27</v>
      </c>
      <c r="I6407" t="s">
        <v>28</v>
      </c>
    </row>
    <row r="6408" spans="1:9" x14ac:dyDescent="0.3">
      <c r="A6408">
        <v>6410</v>
      </c>
      <c r="B6408">
        <v>32</v>
      </c>
      <c r="C6408" t="s">
        <v>13</v>
      </c>
      <c r="D6408" t="s">
        <v>9</v>
      </c>
      <c r="E6408" t="s">
        <v>74</v>
      </c>
      <c r="F6408">
        <v>8</v>
      </c>
      <c r="G6408" s="1">
        <v>80000</v>
      </c>
      <c r="H6408" t="s">
        <v>20</v>
      </c>
      <c r="I6408" t="s">
        <v>23</v>
      </c>
    </row>
    <row r="6409" spans="1:9" x14ac:dyDescent="0.3">
      <c r="A6409">
        <v>6411</v>
      </c>
      <c r="B6409">
        <v>27</v>
      </c>
      <c r="C6409" t="s">
        <v>8</v>
      </c>
      <c r="D6409" t="s">
        <v>18</v>
      </c>
      <c r="E6409" t="s">
        <v>42</v>
      </c>
      <c r="F6409">
        <v>4</v>
      </c>
      <c r="G6409" s="1">
        <v>55000</v>
      </c>
      <c r="H6409" t="s">
        <v>16</v>
      </c>
      <c r="I6409" t="s">
        <v>39</v>
      </c>
    </row>
    <row r="6410" spans="1:9" x14ac:dyDescent="0.3">
      <c r="A6410">
        <v>6412</v>
      </c>
      <c r="B6410">
        <v>50</v>
      </c>
      <c r="C6410" t="s">
        <v>13</v>
      </c>
      <c r="D6410" t="s">
        <v>14</v>
      </c>
      <c r="E6410" t="s">
        <v>97</v>
      </c>
      <c r="F6410">
        <v>19</v>
      </c>
      <c r="G6410" s="1">
        <v>190000</v>
      </c>
      <c r="H6410" t="s">
        <v>11</v>
      </c>
      <c r="I6410" t="s">
        <v>35</v>
      </c>
    </row>
    <row r="6411" spans="1:9" x14ac:dyDescent="0.3">
      <c r="A6411">
        <v>6413</v>
      </c>
      <c r="B6411">
        <v>36</v>
      </c>
      <c r="C6411" t="s">
        <v>8</v>
      </c>
      <c r="D6411" t="s">
        <v>9</v>
      </c>
      <c r="E6411" t="s">
        <v>46</v>
      </c>
      <c r="F6411">
        <v>6</v>
      </c>
      <c r="G6411" s="1">
        <v>75000</v>
      </c>
      <c r="H6411" t="s">
        <v>16</v>
      </c>
      <c r="I6411" t="s">
        <v>12</v>
      </c>
    </row>
    <row r="6412" spans="1:9" x14ac:dyDescent="0.3">
      <c r="A6412">
        <v>6414</v>
      </c>
      <c r="B6412">
        <v>48</v>
      </c>
      <c r="C6412" t="s">
        <v>13</v>
      </c>
      <c r="D6412" t="s">
        <v>18</v>
      </c>
      <c r="E6412" t="s">
        <v>141</v>
      </c>
      <c r="F6412">
        <v>17</v>
      </c>
      <c r="G6412" s="1">
        <v>170000</v>
      </c>
      <c r="H6412" t="s">
        <v>32</v>
      </c>
      <c r="I6412" t="s">
        <v>12</v>
      </c>
    </row>
    <row r="6413" spans="1:9" x14ac:dyDescent="0.3">
      <c r="A6413">
        <v>6415</v>
      </c>
      <c r="B6413">
        <v>31</v>
      </c>
      <c r="C6413" t="s">
        <v>8</v>
      </c>
      <c r="D6413" t="s">
        <v>210</v>
      </c>
      <c r="E6413" t="s">
        <v>21</v>
      </c>
      <c r="F6413">
        <v>3</v>
      </c>
      <c r="G6413" s="1">
        <v>50000</v>
      </c>
      <c r="H6413" t="s">
        <v>11</v>
      </c>
      <c r="I6413" t="s">
        <v>23</v>
      </c>
    </row>
    <row r="6414" spans="1:9" x14ac:dyDescent="0.3">
      <c r="A6414">
        <v>6416</v>
      </c>
      <c r="B6414">
        <v>29</v>
      </c>
      <c r="C6414" t="s">
        <v>13</v>
      </c>
      <c r="D6414" t="s">
        <v>9</v>
      </c>
      <c r="E6414" t="s">
        <v>51</v>
      </c>
      <c r="F6414">
        <v>4</v>
      </c>
      <c r="G6414" s="1">
        <v>55000</v>
      </c>
      <c r="H6414" t="s">
        <v>11</v>
      </c>
      <c r="I6414" t="s">
        <v>12</v>
      </c>
    </row>
    <row r="6415" spans="1:9" x14ac:dyDescent="0.3">
      <c r="A6415">
        <v>6417</v>
      </c>
      <c r="B6415">
        <v>45</v>
      </c>
      <c r="C6415" t="s">
        <v>8</v>
      </c>
      <c r="D6415" t="s">
        <v>14</v>
      </c>
      <c r="E6415" t="s">
        <v>42</v>
      </c>
      <c r="F6415">
        <v>13</v>
      </c>
      <c r="G6415" s="1">
        <v>130000</v>
      </c>
      <c r="H6415" t="s">
        <v>20</v>
      </c>
      <c r="I6415" t="s">
        <v>23</v>
      </c>
    </row>
    <row r="6416" spans="1:9" x14ac:dyDescent="0.3">
      <c r="A6416">
        <v>6418</v>
      </c>
      <c r="B6416">
        <v>25</v>
      </c>
      <c r="C6416" t="s">
        <v>13</v>
      </c>
      <c r="D6416" t="s">
        <v>210</v>
      </c>
      <c r="E6416" t="s">
        <v>66</v>
      </c>
      <c r="F6416">
        <v>1</v>
      </c>
      <c r="G6416" s="1">
        <v>35000</v>
      </c>
      <c r="H6416" t="s">
        <v>32</v>
      </c>
      <c r="I6416" t="s">
        <v>33</v>
      </c>
    </row>
    <row r="6417" spans="1:9" x14ac:dyDescent="0.3">
      <c r="A6417">
        <v>6419</v>
      </c>
      <c r="B6417">
        <v>41</v>
      </c>
      <c r="C6417" t="s">
        <v>8</v>
      </c>
      <c r="D6417" t="s">
        <v>9</v>
      </c>
      <c r="E6417" t="s">
        <v>97</v>
      </c>
      <c r="F6417">
        <v>12</v>
      </c>
      <c r="G6417" s="1">
        <v>120000</v>
      </c>
      <c r="H6417" t="s">
        <v>16</v>
      </c>
      <c r="I6417" t="s">
        <v>39</v>
      </c>
    </row>
    <row r="6418" spans="1:9" x14ac:dyDescent="0.3">
      <c r="A6418">
        <v>6420</v>
      </c>
      <c r="B6418">
        <v>35</v>
      </c>
      <c r="C6418" t="s">
        <v>13</v>
      </c>
      <c r="D6418" t="s">
        <v>18</v>
      </c>
      <c r="E6418" t="s">
        <v>141</v>
      </c>
      <c r="F6418">
        <v>9</v>
      </c>
      <c r="G6418" s="1">
        <v>95000</v>
      </c>
      <c r="H6418" t="s">
        <v>20</v>
      </c>
      <c r="I6418" t="s">
        <v>23</v>
      </c>
    </row>
    <row r="6419" spans="1:9" x14ac:dyDescent="0.3">
      <c r="A6419">
        <v>6421</v>
      </c>
      <c r="B6419">
        <v>23</v>
      </c>
      <c r="C6419" t="s">
        <v>8</v>
      </c>
      <c r="D6419" t="s">
        <v>9</v>
      </c>
      <c r="E6419" t="s">
        <v>99</v>
      </c>
      <c r="F6419">
        <v>1</v>
      </c>
      <c r="G6419" s="1">
        <v>35000</v>
      </c>
      <c r="H6419" t="s">
        <v>16</v>
      </c>
      <c r="I6419" t="s">
        <v>12</v>
      </c>
    </row>
    <row r="6420" spans="1:9" x14ac:dyDescent="0.3">
      <c r="A6420">
        <v>6422</v>
      </c>
      <c r="B6420">
        <v>42</v>
      </c>
      <c r="C6420" t="s">
        <v>13</v>
      </c>
      <c r="D6420" t="s">
        <v>14</v>
      </c>
      <c r="E6420" t="s">
        <v>86</v>
      </c>
      <c r="F6420">
        <v>14</v>
      </c>
      <c r="G6420" s="1">
        <v>140000</v>
      </c>
      <c r="H6420" t="s">
        <v>20</v>
      </c>
      <c r="I6420" t="s">
        <v>12</v>
      </c>
    </row>
    <row r="6421" spans="1:9" x14ac:dyDescent="0.3">
      <c r="A6421">
        <v>6423</v>
      </c>
      <c r="B6421">
        <v>26</v>
      </c>
      <c r="C6421" t="s">
        <v>8</v>
      </c>
      <c r="D6421" t="s">
        <v>210</v>
      </c>
      <c r="E6421" t="s">
        <v>26</v>
      </c>
      <c r="F6421">
        <v>2</v>
      </c>
      <c r="G6421" s="1">
        <v>40000</v>
      </c>
      <c r="H6421" t="s">
        <v>27</v>
      </c>
      <c r="I6421" t="s">
        <v>28</v>
      </c>
    </row>
    <row r="6422" spans="1:9" x14ac:dyDescent="0.3">
      <c r="A6422">
        <v>6424</v>
      </c>
      <c r="B6422">
        <v>32</v>
      </c>
      <c r="C6422" t="s">
        <v>13</v>
      </c>
      <c r="D6422" t="s">
        <v>9</v>
      </c>
      <c r="E6422" t="s">
        <v>74</v>
      </c>
      <c r="F6422">
        <v>8</v>
      </c>
      <c r="G6422" s="1">
        <v>80000</v>
      </c>
      <c r="H6422" t="s">
        <v>11</v>
      </c>
      <c r="I6422" t="s">
        <v>44</v>
      </c>
    </row>
    <row r="6423" spans="1:9" x14ac:dyDescent="0.3">
      <c r="A6423">
        <v>6425</v>
      </c>
      <c r="B6423">
        <v>27</v>
      </c>
      <c r="C6423" t="s">
        <v>8</v>
      </c>
      <c r="D6423" t="s">
        <v>18</v>
      </c>
      <c r="E6423" t="s">
        <v>42</v>
      </c>
      <c r="F6423">
        <v>4</v>
      </c>
      <c r="G6423" s="1">
        <v>55000</v>
      </c>
      <c r="H6423" t="s">
        <v>11</v>
      </c>
      <c r="I6423" t="s">
        <v>44</v>
      </c>
    </row>
    <row r="6424" spans="1:9" x14ac:dyDescent="0.3">
      <c r="A6424">
        <v>6426</v>
      </c>
      <c r="B6424">
        <v>50</v>
      </c>
      <c r="C6424" t="s">
        <v>13</v>
      </c>
      <c r="D6424" t="s">
        <v>14</v>
      </c>
      <c r="E6424" t="s">
        <v>97</v>
      </c>
      <c r="F6424">
        <v>19</v>
      </c>
      <c r="G6424" s="1">
        <v>190000</v>
      </c>
      <c r="H6424" t="s">
        <v>20</v>
      </c>
      <c r="I6424" t="s">
        <v>23</v>
      </c>
    </row>
    <row r="6425" spans="1:9" x14ac:dyDescent="0.3">
      <c r="A6425">
        <v>6427</v>
      </c>
      <c r="B6425">
        <v>36</v>
      </c>
      <c r="C6425" t="s">
        <v>8</v>
      </c>
      <c r="D6425" t="s">
        <v>9</v>
      </c>
      <c r="E6425" t="s">
        <v>46</v>
      </c>
      <c r="F6425">
        <v>6</v>
      </c>
      <c r="G6425" s="1">
        <v>75000</v>
      </c>
      <c r="H6425" t="s">
        <v>27</v>
      </c>
      <c r="I6425" t="s">
        <v>12</v>
      </c>
    </row>
    <row r="6426" spans="1:9" x14ac:dyDescent="0.3">
      <c r="A6426">
        <v>6428</v>
      </c>
      <c r="B6426">
        <v>48</v>
      </c>
      <c r="C6426" t="s">
        <v>13</v>
      </c>
      <c r="D6426" t="s">
        <v>18</v>
      </c>
      <c r="E6426" t="s">
        <v>141</v>
      </c>
      <c r="F6426">
        <v>17</v>
      </c>
      <c r="G6426" s="1">
        <v>170000</v>
      </c>
      <c r="H6426" t="s">
        <v>20</v>
      </c>
      <c r="I6426" t="s">
        <v>56</v>
      </c>
    </row>
    <row r="6427" spans="1:9" x14ac:dyDescent="0.3">
      <c r="A6427">
        <v>6429</v>
      </c>
      <c r="B6427">
        <v>31</v>
      </c>
      <c r="C6427" t="s">
        <v>8</v>
      </c>
      <c r="D6427" t="s">
        <v>210</v>
      </c>
      <c r="E6427" t="s">
        <v>21</v>
      </c>
      <c r="F6427">
        <v>3</v>
      </c>
      <c r="G6427" s="1">
        <v>50000</v>
      </c>
      <c r="H6427" t="s">
        <v>32</v>
      </c>
      <c r="I6427" t="s">
        <v>23</v>
      </c>
    </row>
    <row r="6428" spans="1:9" x14ac:dyDescent="0.3">
      <c r="A6428">
        <v>6430</v>
      </c>
      <c r="B6428">
        <v>29</v>
      </c>
      <c r="C6428" t="s">
        <v>13</v>
      </c>
      <c r="D6428" t="s">
        <v>9</v>
      </c>
      <c r="E6428" t="s">
        <v>51</v>
      </c>
      <c r="F6428">
        <v>4</v>
      </c>
      <c r="G6428" s="1">
        <v>55000</v>
      </c>
      <c r="H6428" t="s">
        <v>11</v>
      </c>
      <c r="I6428" t="s">
        <v>23</v>
      </c>
    </row>
    <row r="6429" spans="1:9" x14ac:dyDescent="0.3">
      <c r="A6429">
        <v>6431</v>
      </c>
      <c r="B6429">
        <v>45</v>
      </c>
      <c r="C6429" t="s">
        <v>8</v>
      </c>
      <c r="D6429" t="s">
        <v>14</v>
      </c>
      <c r="E6429" t="s">
        <v>42</v>
      </c>
      <c r="F6429">
        <v>13</v>
      </c>
      <c r="G6429" s="1">
        <v>130000</v>
      </c>
      <c r="H6429" t="s">
        <v>20</v>
      </c>
      <c r="I6429" t="s">
        <v>56</v>
      </c>
    </row>
    <row r="6430" spans="1:9" x14ac:dyDescent="0.3">
      <c r="A6430">
        <v>6432</v>
      </c>
      <c r="B6430">
        <v>25</v>
      </c>
      <c r="C6430" t="s">
        <v>13</v>
      </c>
      <c r="D6430" t="s">
        <v>210</v>
      </c>
      <c r="E6430" t="s">
        <v>66</v>
      </c>
      <c r="F6430">
        <v>1</v>
      </c>
      <c r="G6430" s="1">
        <v>35000</v>
      </c>
      <c r="H6430" t="s">
        <v>20</v>
      </c>
      <c r="I6430" t="s">
        <v>23</v>
      </c>
    </row>
    <row r="6431" spans="1:9" x14ac:dyDescent="0.3">
      <c r="A6431">
        <v>6433</v>
      </c>
      <c r="B6431">
        <v>41</v>
      </c>
      <c r="C6431" t="s">
        <v>8</v>
      </c>
      <c r="D6431" t="s">
        <v>9</v>
      </c>
      <c r="E6431" t="s">
        <v>97</v>
      </c>
      <c r="F6431">
        <v>12</v>
      </c>
      <c r="G6431" s="1">
        <v>120000</v>
      </c>
      <c r="H6431" t="s">
        <v>20</v>
      </c>
      <c r="I6431" t="s">
        <v>56</v>
      </c>
    </row>
    <row r="6432" spans="1:9" x14ac:dyDescent="0.3">
      <c r="A6432">
        <v>6434</v>
      </c>
      <c r="B6432">
        <v>35</v>
      </c>
      <c r="C6432" t="s">
        <v>13</v>
      </c>
      <c r="D6432" t="s">
        <v>18</v>
      </c>
      <c r="E6432" t="s">
        <v>141</v>
      </c>
      <c r="F6432">
        <v>9</v>
      </c>
      <c r="G6432" s="1">
        <v>95000</v>
      </c>
      <c r="H6432" t="s">
        <v>11</v>
      </c>
      <c r="I6432" t="s">
        <v>12</v>
      </c>
    </row>
    <row r="6433" spans="1:9" x14ac:dyDescent="0.3">
      <c r="A6433">
        <v>6435</v>
      </c>
      <c r="B6433">
        <v>23</v>
      </c>
      <c r="C6433" t="s">
        <v>8</v>
      </c>
      <c r="D6433" t="s">
        <v>9</v>
      </c>
      <c r="E6433" t="s">
        <v>99</v>
      </c>
      <c r="F6433">
        <v>1</v>
      </c>
      <c r="G6433" s="1">
        <v>35000</v>
      </c>
      <c r="H6433" t="s">
        <v>32</v>
      </c>
      <c r="I6433" t="s">
        <v>23</v>
      </c>
    </row>
    <row r="6434" spans="1:9" x14ac:dyDescent="0.3">
      <c r="A6434">
        <v>6436</v>
      </c>
      <c r="B6434">
        <v>42</v>
      </c>
      <c r="C6434" t="s">
        <v>13</v>
      </c>
      <c r="D6434" t="s">
        <v>14</v>
      </c>
      <c r="E6434" t="s">
        <v>86</v>
      </c>
      <c r="F6434">
        <v>14</v>
      </c>
      <c r="G6434" s="1">
        <v>140000</v>
      </c>
      <c r="H6434" t="s">
        <v>32</v>
      </c>
      <c r="I6434" t="s">
        <v>12</v>
      </c>
    </row>
    <row r="6435" spans="1:9" x14ac:dyDescent="0.3">
      <c r="A6435">
        <v>6437</v>
      </c>
      <c r="B6435">
        <v>26</v>
      </c>
      <c r="C6435" t="s">
        <v>8</v>
      </c>
      <c r="D6435" t="s">
        <v>210</v>
      </c>
      <c r="E6435" t="s">
        <v>26</v>
      </c>
      <c r="F6435">
        <v>2</v>
      </c>
      <c r="G6435" s="1">
        <v>40000</v>
      </c>
      <c r="H6435" t="s">
        <v>32</v>
      </c>
      <c r="I6435" t="s">
        <v>33</v>
      </c>
    </row>
    <row r="6436" spans="1:9" x14ac:dyDescent="0.3">
      <c r="A6436">
        <v>6438</v>
      </c>
      <c r="B6436">
        <v>32</v>
      </c>
      <c r="C6436" t="s">
        <v>13</v>
      </c>
      <c r="D6436" t="s">
        <v>9</v>
      </c>
      <c r="E6436" t="s">
        <v>74</v>
      </c>
      <c r="F6436">
        <v>8</v>
      </c>
      <c r="G6436" s="1">
        <v>80000</v>
      </c>
      <c r="H6436" t="s">
        <v>16</v>
      </c>
      <c r="I6436" t="s">
        <v>17</v>
      </c>
    </row>
    <row r="6437" spans="1:9" x14ac:dyDescent="0.3">
      <c r="A6437">
        <v>6439</v>
      </c>
      <c r="B6437">
        <v>27</v>
      </c>
      <c r="C6437" t="s">
        <v>8</v>
      </c>
      <c r="D6437" t="s">
        <v>18</v>
      </c>
      <c r="E6437" t="s">
        <v>42</v>
      </c>
      <c r="F6437">
        <v>4</v>
      </c>
      <c r="G6437" s="1">
        <v>55000</v>
      </c>
      <c r="H6437" t="s">
        <v>20</v>
      </c>
      <c r="I6437" t="s">
        <v>23</v>
      </c>
    </row>
    <row r="6438" spans="1:9" x14ac:dyDescent="0.3">
      <c r="A6438">
        <v>6440</v>
      </c>
      <c r="B6438">
        <v>50</v>
      </c>
      <c r="C6438" t="s">
        <v>13</v>
      </c>
      <c r="D6438" t="s">
        <v>14</v>
      </c>
      <c r="E6438" t="s">
        <v>97</v>
      </c>
      <c r="F6438">
        <v>19</v>
      </c>
      <c r="G6438" s="1">
        <v>190000</v>
      </c>
      <c r="H6438" t="s">
        <v>11</v>
      </c>
      <c r="I6438" t="s">
        <v>35</v>
      </c>
    </row>
    <row r="6439" spans="1:9" x14ac:dyDescent="0.3">
      <c r="A6439">
        <v>6441</v>
      </c>
      <c r="B6439">
        <v>36</v>
      </c>
      <c r="C6439" t="s">
        <v>8</v>
      </c>
      <c r="D6439" t="s">
        <v>9</v>
      </c>
      <c r="E6439" t="s">
        <v>46</v>
      </c>
      <c r="F6439">
        <v>6</v>
      </c>
      <c r="G6439" s="1">
        <v>75000</v>
      </c>
      <c r="H6439" t="s">
        <v>16</v>
      </c>
      <c r="I6439" t="s">
        <v>17</v>
      </c>
    </row>
    <row r="6440" spans="1:9" x14ac:dyDescent="0.3">
      <c r="A6440">
        <v>6442</v>
      </c>
      <c r="B6440">
        <v>48</v>
      </c>
      <c r="C6440" t="s">
        <v>13</v>
      </c>
      <c r="D6440" t="s">
        <v>18</v>
      </c>
      <c r="E6440" t="s">
        <v>141</v>
      </c>
      <c r="F6440">
        <v>17</v>
      </c>
      <c r="G6440" s="1">
        <v>170000</v>
      </c>
      <c r="H6440" t="s">
        <v>20</v>
      </c>
      <c r="I6440" t="s">
        <v>23</v>
      </c>
    </row>
    <row r="6441" spans="1:9" x14ac:dyDescent="0.3">
      <c r="A6441">
        <v>6443</v>
      </c>
      <c r="B6441">
        <v>31</v>
      </c>
      <c r="C6441" t="s">
        <v>8</v>
      </c>
      <c r="D6441" t="s">
        <v>210</v>
      </c>
      <c r="E6441" t="s">
        <v>21</v>
      </c>
      <c r="F6441">
        <v>3</v>
      </c>
      <c r="G6441" s="1">
        <v>50000</v>
      </c>
      <c r="H6441" t="s">
        <v>32</v>
      </c>
      <c r="I6441" t="s">
        <v>33</v>
      </c>
    </row>
    <row r="6442" spans="1:9" x14ac:dyDescent="0.3">
      <c r="A6442">
        <v>6444</v>
      </c>
      <c r="B6442">
        <v>29</v>
      </c>
      <c r="C6442" t="s">
        <v>13</v>
      </c>
      <c r="D6442" t="s">
        <v>9</v>
      </c>
      <c r="E6442" t="s">
        <v>51</v>
      </c>
      <c r="F6442">
        <v>4</v>
      </c>
      <c r="G6442" s="1">
        <v>55000</v>
      </c>
      <c r="H6442" t="s">
        <v>11</v>
      </c>
      <c r="I6442" t="s">
        <v>44</v>
      </c>
    </row>
    <row r="6443" spans="1:9" x14ac:dyDescent="0.3">
      <c r="A6443">
        <v>6445</v>
      </c>
      <c r="B6443">
        <v>45</v>
      </c>
      <c r="C6443" t="s">
        <v>8</v>
      </c>
      <c r="D6443" t="s">
        <v>14</v>
      </c>
      <c r="E6443" t="s">
        <v>42</v>
      </c>
      <c r="F6443">
        <v>13</v>
      </c>
      <c r="G6443" s="1">
        <v>130000</v>
      </c>
      <c r="H6443" t="s">
        <v>32</v>
      </c>
      <c r="I6443" t="s">
        <v>33</v>
      </c>
    </row>
    <row r="6444" spans="1:9" x14ac:dyDescent="0.3">
      <c r="A6444">
        <v>6446</v>
      </c>
      <c r="B6444">
        <v>25</v>
      </c>
      <c r="C6444" t="s">
        <v>13</v>
      </c>
      <c r="D6444" t="s">
        <v>210</v>
      </c>
      <c r="E6444" t="s">
        <v>66</v>
      </c>
      <c r="F6444">
        <v>1</v>
      </c>
      <c r="G6444" s="1">
        <v>35000</v>
      </c>
      <c r="H6444" t="s">
        <v>11</v>
      </c>
      <c r="I6444" t="s">
        <v>12</v>
      </c>
    </row>
    <row r="6445" spans="1:9" x14ac:dyDescent="0.3">
      <c r="A6445">
        <v>6447</v>
      </c>
      <c r="B6445">
        <v>41</v>
      </c>
      <c r="C6445" t="s">
        <v>8</v>
      </c>
      <c r="D6445" t="s">
        <v>9</v>
      </c>
      <c r="E6445" t="s">
        <v>97</v>
      </c>
      <c r="F6445">
        <v>12</v>
      </c>
      <c r="G6445" s="1">
        <v>120000</v>
      </c>
      <c r="H6445" t="s">
        <v>11</v>
      </c>
      <c r="I6445" t="s">
        <v>44</v>
      </c>
    </row>
    <row r="6446" spans="1:9" x14ac:dyDescent="0.3">
      <c r="A6446">
        <v>6448</v>
      </c>
      <c r="B6446">
        <v>35</v>
      </c>
      <c r="C6446" t="s">
        <v>13</v>
      </c>
      <c r="D6446" t="s">
        <v>18</v>
      </c>
      <c r="E6446" t="s">
        <v>141</v>
      </c>
      <c r="F6446">
        <v>9</v>
      </c>
      <c r="G6446" s="1">
        <v>95000</v>
      </c>
      <c r="H6446" t="s">
        <v>11</v>
      </c>
      <c r="I6446" t="s">
        <v>35</v>
      </c>
    </row>
    <row r="6447" spans="1:9" x14ac:dyDescent="0.3">
      <c r="A6447">
        <v>6449</v>
      </c>
      <c r="B6447">
        <v>23</v>
      </c>
      <c r="C6447" t="s">
        <v>8</v>
      </c>
      <c r="D6447" t="s">
        <v>9</v>
      </c>
      <c r="E6447" t="s">
        <v>99</v>
      </c>
      <c r="F6447">
        <v>1</v>
      </c>
      <c r="G6447" s="1">
        <v>35000</v>
      </c>
      <c r="H6447" t="s">
        <v>11</v>
      </c>
      <c r="I6447" t="s">
        <v>12</v>
      </c>
    </row>
    <row r="6448" spans="1:9" x14ac:dyDescent="0.3">
      <c r="A6448">
        <v>6450</v>
      </c>
      <c r="B6448">
        <v>42</v>
      </c>
      <c r="C6448" t="s">
        <v>13</v>
      </c>
      <c r="D6448" t="s">
        <v>14</v>
      </c>
      <c r="E6448" t="s">
        <v>86</v>
      </c>
      <c r="F6448">
        <v>14</v>
      </c>
      <c r="G6448" s="1">
        <v>140000</v>
      </c>
      <c r="H6448" t="s">
        <v>16</v>
      </c>
      <c r="I6448" t="s">
        <v>23</v>
      </c>
    </row>
    <row r="6449" spans="1:9" x14ac:dyDescent="0.3">
      <c r="A6449">
        <v>6451</v>
      </c>
      <c r="B6449">
        <v>26</v>
      </c>
      <c r="C6449" t="s">
        <v>8</v>
      </c>
      <c r="D6449" t="s">
        <v>210</v>
      </c>
      <c r="E6449" t="s">
        <v>26</v>
      </c>
      <c r="F6449">
        <v>2</v>
      </c>
      <c r="G6449" s="1">
        <v>40000</v>
      </c>
      <c r="H6449" t="s">
        <v>16</v>
      </c>
      <c r="I6449" t="s">
        <v>12</v>
      </c>
    </row>
    <row r="6450" spans="1:9" x14ac:dyDescent="0.3">
      <c r="A6450">
        <v>6452</v>
      </c>
      <c r="B6450">
        <v>32</v>
      </c>
      <c r="C6450" t="s">
        <v>13</v>
      </c>
      <c r="D6450" t="s">
        <v>9</v>
      </c>
      <c r="E6450" t="s">
        <v>74</v>
      </c>
      <c r="F6450">
        <v>8</v>
      </c>
      <c r="G6450" s="1">
        <v>80000</v>
      </c>
      <c r="H6450" t="s">
        <v>16</v>
      </c>
      <c r="I6450" t="s">
        <v>17</v>
      </c>
    </row>
    <row r="6451" spans="1:9" x14ac:dyDescent="0.3">
      <c r="A6451">
        <v>6453</v>
      </c>
      <c r="B6451">
        <v>27</v>
      </c>
      <c r="C6451" t="s">
        <v>8</v>
      </c>
      <c r="D6451" t="s">
        <v>18</v>
      </c>
      <c r="E6451" t="s">
        <v>42</v>
      </c>
      <c r="F6451">
        <v>4</v>
      </c>
      <c r="G6451" s="1">
        <v>55000</v>
      </c>
      <c r="H6451" t="s">
        <v>11</v>
      </c>
      <c r="I6451" t="s">
        <v>23</v>
      </c>
    </row>
    <row r="6452" spans="1:9" x14ac:dyDescent="0.3">
      <c r="A6452">
        <v>6454</v>
      </c>
      <c r="B6452">
        <v>50</v>
      </c>
      <c r="C6452" t="s">
        <v>13</v>
      </c>
      <c r="D6452" t="s">
        <v>14</v>
      </c>
      <c r="E6452" t="s">
        <v>97</v>
      </c>
      <c r="F6452">
        <v>19</v>
      </c>
      <c r="G6452" s="1">
        <v>190000</v>
      </c>
      <c r="H6452" t="s">
        <v>32</v>
      </c>
      <c r="I6452" t="s">
        <v>12</v>
      </c>
    </row>
    <row r="6453" spans="1:9" x14ac:dyDescent="0.3">
      <c r="A6453">
        <v>6455</v>
      </c>
      <c r="B6453">
        <v>36</v>
      </c>
      <c r="C6453" t="s">
        <v>8</v>
      </c>
      <c r="D6453" t="s">
        <v>9</v>
      </c>
      <c r="E6453" t="s">
        <v>46</v>
      </c>
      <c r="F6453">
        <v>6</v>
      </c>
      <c r="H6453" t="s">
        <v>20</v>
      </c>
      <c r="I6453" t="s">
        <v>12</v>
      </c>
    </row>
    <row r="6454" spans="1:9" x14ac:dyDescent="0.3">
      <c r="A6454">
        <v>6456</v>
      </c>
      <c r="B6454">
        <v>37</v>
      </c>
      <c r="C6454" t="s">
        <v>8</v>
      </c>
      <c r="D6454" t="s">
        <v>14</v>
      </c>
      <c r="E6454" t="s">
        <v>42</v>
      </c>
      <c r="F6454">
        <v>11</v>
      </c>
      <c r="G6454" s="1">
        <v>110000</v>
      </c>
      <c r="H6454" t="s">
        <v>32</v>
      </c>
      <c r="I6454" t="s">
        <v>33</v>
      </c>
    </row>
    <row r="6455" spans="1:9" x14ac:dyDescent="0.3">
      <c r="A6455">
        <v>6457</v>
      </c>
      <c r="B6455">
        <v>26</v>
      </c>
      <c r="C6455" t="s">
        <v>13</v>
      </c>
      <c r="D6455" t="s">
        <v>9</v>
      </c>
      <c r="E6455" t="s">
        <v>99</v>
      </c>
      <c r="F6455">
        <v>2</v>
      </c>
      <c r="G6455" s="1">
        <v>40000</v>
      </c>
      <c r="H6455" t="s">
        <v>16</v>
      </c>
      <c r="I6455" t="s">
        <v>39</v>
      </c>
    </row>
    <row r="6456" spans="1:9" x14ac:dyDescent="0.3">
      <c r="A6456">
        <v>6458</v>
      </c>
      <c r="B6456">
        <v>42</v>
      </c>
      <c r="C6456" t="s">
        <v>8</v>
      </c>
      <c r="D6456" t="s">
        <v>18</v>
      </c>
      <c r="E6456" t="s">
        <v>97</v>
      </c>
      <c r="F6456">
        <v>15</v>
      </c>
      <c r="G6456" s="1">
        <v>150000</v>
      </c>
      <c r="H6456" t="s">
        <v>27</v>
      </c>
      <c r="I6456" t="s">
        <v>12</v>
      </c>
    </row>
    <row r="6457" spans="1:9" x14ac:dyDescent="0.3">
      <c r="A6457">
        <v>6459</v>
      </c>
      <c r="B6457">
        <v>33</v>
      </c>
      <c r="C6457" t="s">
        <v>13</v>
      </c>
      <c r="D6457" t="s">
        <v>210</v>
      </c>
      <c r="E6457" t="s">
        <v>66</v>
      </c>
      <c r="F6457">
        <v>4</v>
      </c>
      <c r="G6457" s="1">
        <v>55000</v>
      </c>
      <c r="H6457" t="s">
        <v>32</v>
      </c>
      <c r="I6457" t="s">
        <v>12</v>
      </c>
    </row>
    <row r="6458" spans="1:9" x14ac:dyDescent="0.3">
      <c r="A6458">
        <v>6460</v>
      </c>
      <c r="B6458">
        <v>29</v>
      </c>
      <c r="C6458" t="s">
        <v>8</v>
      </c>
      <c r="D6458" t="s">
        <v>9</v>
      </c>
      <c r="E6458" t="s">
        <v>26</v>
      </c>
      <c r="F6458">
        <v>5</v>
      </c>
      <c r="G6458" s="1">
        <v>70000</v>
      </c>
      <c r="H6458" t="s">
        <v>27</v>
      </c>
      <c r="I6458" t="s">
        <v>28</v>
      </c>
    </row>
    <row r="6459" spans="1:9" x14ac:dyDescent="0.3">
      <c r="A6459">
        <v>6461</v>
      </c>
      <c r="B6459">
        <v>45</v>
      </c>
      <c r="C6459" t="s">
        <v>13</v>
      </c>
      <c r="D6459" t="s">
        <v>14</v>
      </c>
      <c r="E6459" t="s">
        <v>74</v>
      </c>
      <c r="F6459">
        <v>16</v>
      </c>
      <c r="G6459" s="1">
        <v>160000</v>
      </c>
      <c r="H6459" t="s">
        <v>16</v>
      </c>
      <c r="I6459" t="s">
        <v>39</v>
      </c>
    </row>
    <row r="6460" spans="1:9" x14ac:dyDescent="0.3">
      <c r="A6460">
        <v>6462</v>
      </c>
      <c r="B6460">
        <v>24</v>
      </c>
      <c r="C6460" t="s">
        <v>8</v>
      </c>
      <c r="D6460" t="s">
        <v>210</v>
      </c>
      <c r="E6460" t="s">
        <v>21</v>
      </c>
      <c r="F6460">
        <v>1</v>
      </c>
      <c r="G6460" s="1">
        <v>35000</v>
      </c>
      <c r="H6460" t="s">
        <v>32</v>
      </c>
      <c r="I6460" t="s">
        <v>33</v>
      </c>
    </row>
    <row r="6461" spans="1:9" x14ac:dyDescent="0.3">
      <c r="A6461">
        <v>6463</v>
      </c>
      <c r="B6461">
        <v>39</v>
      </c>
      <c r="C6461" t="s">
        <v>13</v>
      </c>
      <c r="D6461" t="s">
        <v>9</v>
      </c>
      <c r="E6461" t="s">
        <v>51</v>
      </c>
      <c r="F6461">
        <v>10</v>
      </c>
      <c r="G6461" s="1">
        <v>100000</v>
      </c>
      <c r="H6461" t="s">
        <v>32</v>
      </c>
      <c r="I6461" t="s">
        <v>33</v>
      </c>
    </row>
    <row r="6462" spans="1:9" x14ac:dyDescent="0.3">
      <c r="A6462">
        <v>6464</v>
      </c>
      <c r="B6462">
        <v>31</v>
      </c>
      <c r="C6462" t="s">
        <v>8</v>
      </c>
      <c r="D6462" t="s">
        <v>18</v>
      </c>
      <c r="E6462" t="s">
        <v>141</v>
      </c>
      <c r="F6462">
        <v>7</v>
      </c>
      <c r="G6462" s="1">
        <v>90000</v>
      </c>
      <c r="H6462" t="s">
        <v>27</v>
      </c>
      <c r="I6462" t="s">
        <v>28</v>
      </c>
    </row>
    <row r="6463" spans="1:9" x14ac:dyDescent="0.3">
      <c r="A6463">
        <v>6465</v>
      </c>
      <c r="B6463">
        <v>27</v>
      </c>
      <c r="C6463" t="s">
        <v>13</v>
      </c>
      <c r="D6463" t="s">
        <v>14</v>
      </c>
      <c r="E6463" t="s">
        <v>86</v>
      </c>
      <c r="F6463">
        <v>3</v>
      </c>
      <c r="G6463" s="1">
        <v>50000</v>
      </c>
      <c r="H6463" t="s">
        <v>32</v>
      </c>
      <c r="I6463" t="s">
        <v>23</v>
      </c>
    </row>
    <row r="6464" spans="1:9" x14ac:dyDescent="0.3">
      <c r="A6464">
        <v>6466</v>
      </c>
      <c r="B6464">
        <v>43</v>
      </c>
      <c r="C6464" t="s">
        <v>8</v>
      </c>
      <c r="D6464" t="s">
        <v>9</v>
      </c>
      <c r="E6464" t="s">
        <v>97</v>
      </c>
      <c r="F6464">
        <v>14</v>
      </c>
      <c r="G6464" s="1">
        <v>140000</v>
      </c>
      <c r="H6464" t="s">
        <v>27</v>
      </c>
      <c r="I6464" t="s">
        <v>12</v>
      </c>
    </row>
    <row r="6465" spans="1:9" x14ac:dyDescent="0.3">
      <c r="A6465">
        <v>6467</v>
      </c>
      <c r="B6465">
        <v>28</v>
      </c>
      <c r="C6465" t="s">
        <v>13</v>
      </c>
      <c r="D6465" t="s">
        <v>210</v>
      </c>
      <c r="E6465" t="s">
        <v>99</v>
      </c>
      <c r="F6465">
        <v>2</v>
      </c>
      <c r="G6465" s="1">
        <v>40000</v>
      </c>
      <c r="H6465" t="s">
        <v>27</v>
      </c>
      <c r="I6465" t="s">
        <v>12</v>
      </c>
    </row>
    <row r="6466" spans="1:9" x14ac:dyDescent="0.3">
      <c r="A6466">
        <v>6468</v>
      </c>
      <c r="B6466">
        <v>50</v>
      </c>
      <c r="C6466" t="s">
        <v>8</v>
      </c>
      <c r="D6466" t="s">
        <v>18</v>
      </c>
      <c r="E6466" t="s">
        <v>42</v>
      </c>
      <c r="F6466">
        <v>18</v>
      </c>
      <c r="G6466" s="1">
        <v>180000</v>
      </c>
      <c r="H6466" t="s">
        <v>20</v>
      </c>
      <c r="I6466" t="s">
        <v>56</v>
      </c>
    </row>
    <row r="6467" spans="1:9" x14ac:dyDescent="0.3">
      <c r="A6467">
        <v>6469</v>
      </c>
      <c r="B6467">
        <v>35</v>
      </c>
      <c r="C6467" t="s">
        <v>13</v>
      </c>
      <c r="D6467" t="s">
        <v>9</v>
      </c>
      <c r="E6467" t="s">
        <v>66</v>
      </c>
      <c r="F6467">
        <v>7</v>
      </c>
      <c r="G6467" s="1">
        <v>90000</v>
      </c>
      <c r="H6467" t="s">
        <v>16</v>
      </c>
      <c r="I6467" t="s">
        <v>39</v>
      </c>
    </row>
    <row r="6468" spans="1:9" x14ac:dyDescent="0.3">
      <c r="A6468">
        <v>6470</v>
      </c>
      <c r="B6468">
        <v>23</v>
      </c>
      <c r="C6468" t="s">
        <v>8</v>
      </c>
      <c r="D6468" t="s">
        <v>9</v>
      </c>
      <c r="E6468" t="s">
        <v>26</v>
      </c>
      <c r="F6468">
        <v>1</v>
      </c>
      <c r="G6468" s="1">
        <v>35000</v>
      </c>
      <c r="H6468" t="s">
        <v>32</v>
      </c>
      <c r="I6468" t="s">
        <v>12</v>
      </c>
    </row>
    <row r="6469" spans="1:9" x14ac:dyDescent="0.3">
      <c r="A6469">
        <v>6471</v>
      </c>
      <c r="B6469">
        <v>41</v>
      </c>
      <c r="C6469" t="s">
        <v>13</v>
      </c>
      <c r="D6469" t="s">
        <v>14</v>
      </c>
      <c r="E6469" t="s">
        <v>74</v>
      </c>
      <c r="F6469">
        <v>12</v>
      </c>
      <c r="G6469" s="1">
        <v>120000</v>
      </c>
      <c r="H6469" t="s">
        <v>27</v>
      </c>
      <c r="I6469" t="s">
        <v>28</v>
      </c>
    </row>
    <row r="6470" spans="1:9" x14ac:dyDescent="0.3">
      <c r="A6470">
        <v>6472</v>
      </c>
      <c r="B6470">
        <v>26</v>
      </c>
      <c r="C6470" t="s">
        <v>8</v>
      </c>
      <c r="D6470" t="s">
        <v>210</v>
      </c>
      <c r="E6470" t="s">
        <v>51</v>
      </c>
      <c r="F6470">
        <v>3</v>
      </c>
      <c r="G6470" s="1">
        <v>45000</v>
      </c>
      <c r="H6470" t="s">
        <v>27</v>
      </c>
      <c r="I6470" t="s">
        <v>28</v>
      </c>
    </row>
    <row r="6471" spans="1:9" x14ac:dyDescent="0.3">
      <c r="A6471">
        <v>6473</v>
      </c>
      <c r="B6471">
        <v>32</v>
      </c>
      <c r="C6471" t="s">
        <v>13</v>
      </c>
      <c r="D6471" t="s">
        <v>9</v>
      </c>
      <c r="E6471" t="s">
        <v>46</v>
      </c>
      <c r="F6471">
        <v>8</v>
      </c>
      <c r="G6471" s="1">
        <v>80000</v>
      </c>
      <c r="H6471" t="s">
        <v>32</v>
      </c>
      <c r="I6471" t="s">
        <v>33</v>
      </c>
    </row>
    <row r="6472" spans="1:9" x14ac:dyDescent="0.3">
      <c r="A6472">
        <v>6474</v>
      </c>
      <c r="B6472">
        <v>27</v>
      </c>
      <c r="C6472" t="s">
        <v>8</v>
      </c>
      <c r="D6472" t="s">
        <v>18</v>
      </c>
      <c r="E6472" t="s">
        <v>42</v>
      </c>
      <c r="F6472">
        <v>4</v>
      </c>
      <c r="G6472" s="1">
        <v>55000</v>
      </c>
      <c r="H6472" t="s">
        <v>20</v>
      </c>
      <c r="I6472" t="s">
        <v>12</v>
      </c>
    </row>
    <row r="6473" spans="1:9" x14ac:dyDescent="0.3">
      <c r="A6473">
        <v>6475</v>
      </c>
      <c r="B6473">
        <v>50</v>
      </c>
      <c r="C6473" t="s">
        <v>13</v>
      </c>
      <c r="D6473" t="s">
        <v>14</v>
      </c>
      <c r="E6473" t="s">
        <v>97</v>
      </c>
      <c r="F6473">
        <v>18</v>
      </c>
      <c r="G6473" s="1">
        <v>180000</v>
      </c>
      <c r="H6473" t="s">
        <v>32</v>
      </c>
      <c r="I6473" t="s">
        <v>33</v>
      </c>
    </row>
    <row r="6474" spans="1:9" x14ac:dyDescent="0.3">
      <c r="A6474">
        <v>6476</v>
      </c>
      <c r="B6474">
        <v>36</v>
      </c>
      <c r="C6474" t="s">
        <v>8</v>
      </c>
      <c r="D6474" t="s">
        <v>9</v>
      </c>
      <c r="E6474" t="s">
        <v>99</v>
      </c>
      <c r="F6474">
        <v>6</v>
      </c>
      <c r="G6474" s="1">
        <v>75000</v>
      </c>
      <c r="H6474" t="s">
        <v>32</v>
      </c>
      <c r="I6474" t="s">
        <v>23</v>
      </c>
    </row>
    <row r="6475" spans="1:9" x14ac:dyDescent="0.3">
      <c r="A6475">
        <v>6477</v>
      </c>
      <c r="B6475">
        <v>48</v>
      </c>
      <c r="C6475" t="s">
        <v>13</v>
      </c>
      <c r="D6475" t="s">
        <v>18</v>
      </c>
      <c r="E6475" t="s">
        <v>141</v>
      </c>
      <c r="F6475">
        <v>19</v>
      </c>
      <c r="G6475" s="1">
        <v>190000</v>
      </c>
      <c r="H6475" t="s">
        <v>27</v>
      </c>
      <c r="I6475" t="s">
        <v>30</v>
      </c>
    </row>
    <row r="6476" spans="1:9" x14ac:dyDescent="0.3">
      <c r="A6476">
        <v>6478</v>
      </c>
      <c r="B6476">
        <v>31</v>
      </c>
      <c r="C6476" t="s">
        <v>8</v>
      </c>
      <c r="D6476" t="s">
        <v>210</v>
      </c>
      <c r="E6476" t="s">
        <v>138</v>
      </c>
      <c r="F6476">
        <v>3</v>
      </c>
      <c r="G6476" s="1">
        <v>40000</v>
      </c>
      <c r="H6476" t="s">
        <v>32</v>
      </c>
      <c r="I6476" t="s">
        <v>12</v>
      </c>
    </row>
    <row r="6477" spans="1:9" x14ac:dyDescent="0.3">
      <c r="A6477">
        <v>6479</v>
      </c>
      <c r="B6477">
        <v>29</v>
      </c>
      <c r="C6477" t="s">
        <v>13</v>
      </c>
      <c r="D6477" t="s">
        <v>9</v>
      </c>
      <c r="E6477" t="s">
        <v>46</v>
      </c>
      <c r="F6477">
        <v>5</v>
      </c>
      <c r="G6477" s="1">
        <v>70000</v>
      </c>
      <c r="H6477" t="s">
        <v>27</v>
      </c>
      <c r="I6477" t="s">
        <v>30</v>
      </c>
    </row>
    <row r="6478" spans="1:9" x14ac:dyDescent="0.3">
      <c r="A6478">
        <v>6480</v>
      </c>
      <c r="B6478">
        <v>45</v>
      </c>
      <c r="C6478" t="s">
        <v>8</v>
      </c>
      <c r="D6478" t="s">
        <v>14</v>
      </c>
      <c r="E6478" t="s">
        <v>74</v>
      </c>
      <c r="F6478">
        <v>15</v>
      </c>
      <c r="G6478" s="1">
        <v>150000</v>
      </c>
      <c r="H6478" t="s">
        <v>16</v>
      </c>
      <c r="I6478" t="s">
        <v>17</v>
      </c>
    </row>
    <row r="6479" spans="1:9" x14ac:dyDescent="0.3">
      <c r="A6479">
        <v>6481</v>
      </c>
      <c r="B6479">
        <v>25</v>
      </c>
      <c r="C6479" t="s">
        <v>13</v>
      </c>
      <c r="D6479" t="s">
        <v>210</v>
      </c>
      <c r="E6479" t="s">
        <v>21</v>
      </c>
      <c r="F6479">
        <v>1</v>
      </c>
      <c r="G6479" s="1">
        <v>35000</v>
      </c>
      <c r="H6479" t="s">
        <v>32</v>
      </c>
      <c r="I6479" t="s">
        <v>33</v>
      </c>
    </row>
    <row r="6480" spans="1:9" x14ac:dyDescent="0.3">
      <c r="A6480">
        <v>6482</v>
      </c>
      <c r="B6480">
        <v>41</v>
      </c>
      <c r="C6480" t="s">
        <v>8</v>
      </c>
      <c r="D6480" t="s">
        <v>9</v>
      </c>
      <c r="E6480" t="s">
        <v>51</v>
      </c>
      <c r="F6480">
        <v>12</v>
      </c>
      <c r="G6480" s="1">
        <v>120000</v>
      </c>
      <c r="H6480" t="s">
        <v>32</v>
      </c>
      <c r="I6480" t="s">
        <v>12</v>
      </c>
    </row>
    <row r="6481" spans="1:9" x14ac:dyDescent="0.3">
      <c r="A6481">
        <v>6483</v>
      </c>
      <c r="B6481">
        <v>35</v>
      </c>
      <c r="C6481" t="s">
        <v>13</v>
      </c>
      <c r="D6481" t="s">
        <v>18</v>
      </c>
      <c r="E6481" t="s">
        <v>42</v>
      </c>
      <c r="F6481">
        <v>8</v>
      </c>
      <c r="G6481" s="1">
        <v>80000</v>
      </c>
      <c r="H6481" t="s">
        <v>20</v>
      </c>
      <c r="I6481" t="s">
        <v>23</v>
      </c>
    </row>
    <row r="6482" spans="1:9" x14ac:dyDescent="0.3">
      <c r="A6482">
        <v>6484</v>
      </c>
      <c r="B6482">
        <v>23</v>
      </c>
      <c r="C6482" t="s">
        <v>8</v>
      </c>
      <c r="D6482" t="s">
        <v>9</v>
      </c>
      <c r="E6482" t="s">
        <v>66</v>
      </c>
      <c r="F6482">
        <v>1</v>
      </c>
      <c r="G6482" s="1">
        <v>35000</v>
      </c>
      <c r="H6482" t="s">
        <v>27</v>
      </c>
      <c r="I6482" t="s">
        <v>12</v>
      </c>
    </row>
    <row r="6483" spans="1:9" x14ac:dyDescent="0.3">
      <c r="A6483">
        <v>6485</v>
      </c>
      <c r="B6483">
        <v>42</v>
      </c>
      <c r="C6483" t="s">
        <v>13</v>
      </c>
      <c r="D6483" t="s">
        <v>14</v>
      </c>
      <c r="E6483" t="s">
        <v>26</v>
      </c>
      <c r="F6483">
        <v>13</v>
      </c>
      <c r="G6483" s="1">
        <v>130000</v>
      </c>
      <c r="H6483" t="s">
        <v>20</v>
      </c>
      <c r="I6483" t="s">
        <v>56</v>
      </c>
    </row>
    <row r="6484" spans="1:9" x14ac:dyDescent="0.3">
      <c r="A6484">
        <v>6486</v>
      </c>
      <c r="B6484">
        <v>26</v>
      </c>
      <c r="C6484" t="s">
        <v>8</v>
      </c>
      <c r="D6484" t="s">
        <v>210</v>
      </c>
      <c r="E6484" t="s">
        <v>86</v>
      </c>
      <c r="F6484">
        <v>2</v>
      </c>
      <c r="G6484" s="1">
        <v>40000</v>
      </c>
      <c r="H6484" t="s">
        <v>20</v>
      </c>
      <c r="I6484" t="s">
        <v>23</v>
      </c>
    </row>
    <row r="6485" spans="1:9" x14ac:dyDescent="0.3">
      <c r="A6485">
        <v>6487</v>
      </c>
      <c r="B6485">
        <v>32</v>
      </c>
      <c r="C6485" t="s">
        <v>13</v>
      </c>
      <c r="D6485" t="s">
        <v>9</v>
      </c>
      <c r="E6485" t="s">
        <v>97</v>
      </c>
      <c r="F6485">
        <v>7</v>
      </c>
      <c r="G6485" s="1">
        <v>90000</v>
      </c>
      <c r="H6485" t="s">
        <v>27</v>
      </c>
      <c r="I6485" t="s">
        <v>12</v>
      </c>
    </row>
    <row r="6486" spans="1:9" x14ac:dyDescent="0.3">
      <c r="A6486">
        <v>6488</v>
      </c>
      <c r="B6486">
        <v>27</v>
      </c>
      <c r="C6486" t="s">
        <v>8</v>
      </c>
      <c r="D6486" t="s">
        <v>18</v>
      </c>
      <c r="E6486" t="s">
        <v>99</v>
      </c>
      <c r="F6486">
        <v>4</v>
      </c>
      <c r="G6486" s="1">
        <v>55000</v>
      </c>
      <c r="H6486" t="s">
        <v>20</v>
      </c>
      <c r="I6486" t="s">
        <v>56</v>
      </c>
    </row>
    <row r="6487" spans="1:9" x14ac:dyDescent="0.3">
      <c r="A6487">
        <v>6489</v>
      </c>
      <c r="B6487">
        <v>50</v>
      </c>
      <c r="C6487" t="s">
        <v>13</v>
      </c>
      <c r="D6487" t="s">
        <v>14</v>
      </c>
      <c r="E6487" t="s">
        <v>141</v>
      </c>
      <c r="F6487">
        <v>18</v>
      </c>
      <c r="G6487" s="1">
        <v>180000</v>
      </c>
      <c r="H6487" t="s">
        <v>11</v>
      </c>
      <c r="I6487" t="s">
        <v>35</v>
      </c>
    </row>
    <row r="6488" spans="1:9" x14ac:dyDescent="0.3">
      <c r="A6488">
        <v>6490</v>
      </c>
      <c r="B6488">
        <v>36</v>
      </c>
      <c r="C6488" t="s">
        <v>8</v>
      </c>
      <c r="D6488" t="s">
        <v>9</v>
      </c>
      <c r="E6488" t="s">
        <v>138</v>
      </c>
      <c r="F6488">
        <v>3</v>
      </c>
      <c r="G6488" s="1">
        <v>45000</v>
      </c>
      <c r="H6488" t="s">
        <v>32</v>
      </c>
      <c r="I6488" t="s">
        <v>33</v>
      </c>
    </row>
    <row r="6489" spans="1:9" x14ac:dyDescent="0.3">
      <c r="A6489">
        <v>6491</v>
      </c>
      <c r="B6489">
        <v>48</v>
      </c>
      <c r="C6489" t="s">
        <v>13</v>
      </c>
      <c r="D6489" t="s">
        <v>18</v>
      </c>
      <c r="E6489" t="s">
        <v>74</v>
      </c>
      <c r="F6489">
        <v>19</v>
      </c>
      <c r="G6489" s="1">
        <v>190000</v>
      </c>
      <c r="H6489" t="s">
        <v>20</v>
      </c>
      <c r="I6489" t="s">
        <v>23</v>
      </c>
    </row>
    <row r="6490" spans="1:9" x14ac:dyDescent="0.3">
      <c r="A6490">
        <v>6492</v>
      </c>
      <c r="B6490">
        <v>31</v>
      </c>
      <c r="C6490" t="s">
        <v>8</v>
      </c>
      <c r="D6490" t="s">
        <v>210</v>
      </c>
      <c r="E6490" t="s">
        <v>21</v>
      </c>
      <c r="F6490">
        <v>3</v>
      </c>
      <c r="G6490" s="1">
        <v>50000</v>
      </c>
      <c r="H6490" t="s">
        <v>32</v>
      </c>
      <c r="I6490" t="s">
        <v>12</v>
      </c>
    </row>
    <row r="6491" spans="1:9" x14ac:dyDescent="0.3">
      <c r="A6491">
        <v>6493</v>
      </c>
      <c r="B6491">
        <v>29</v>
      </c>
      <c r="C6491" t="s">
        <v>13</v>
      </c>
      <c r="D6491" t="s">
        <v>9</v>
      </c>
      <c r="E6491" t="s">
        <v>51</v>
      </c>
      <c r="F6491">
        <v>4</v>
      </c>
      <c r="G6491" s="1">
        <v>55000</v>
      </c>
      <c r="H6491" t="s">
        <v>16</v>
      </c>
      <c r="I6491" t="s">
        <v>12</v>
      </c>
    </row>
    <row r="6492" spans="1:9" x14ac:dyDescent="0.3">
      <c r="A6492">
        <v>6494</v>
      </c>
      <c r="B6492">
        <v>45</v>
      </c>
      <c r="C6492" t="s">
        <v>8</v>
      </c>
      <c r="D6492" t="s">
        <v>14</v>
      </c>
      <c r="E6492" t="s">
        <v>42</v>
      </c>
      <c r="F6492">
        <v>13</v>
      </c>
      <c r="G6492" s="1">
        <v>130000</v>
      </c>
      <c r="H6492" t="s">
        <v>16</v>
      </c>
      <c r="I6492" t="s">
        <v>39</v>
      </c>
    </row>
    <row r="6493" spans="1:9" x14ac:dyDescent="0.3">
      <c r="A6493">
        <v>6495</v>
      </c>
      <c r="B6493">
        <v>25</v>
      </c>
      <c r="C6493" t="s">
        <v>13</v>
      </c>
      <c r="D6493" t="s">
        <v>210</v>
      </c>
      <c r="E6493" t="s">
        <v>66</v>
      </c>
      <c r="F6493">
        <v>1</v>
      </c>
      <c r="G6493" s="1">
        <v>35000</v>
      </c>
      <c r="H6493" t="s">
        <v>16</v>
      </c>
      <c r="I6493" t="s">
        <v>17</v>
      </c>
    </row>
    <row r="6494" spans="1:9" x14ac:dyDescent="0.3">
      <c r="A6494">
        <v>6496</v>
      </c>
      <c r="B6494">
        <v>41</v>
      </c>
      <c r="C6494" t="s">
        <v>8</v>
      </c>
      <c r="D6494" t="s">
        <v>9</v>
      </c>
      <c r="E6494" t="s">
        <v>97</v>
      </c>
      <c r="F6494">
        <v>12</v>
      </c>
      <c r="G6494" s="1">
        <v>120000</v>
      </c>
      <c r="H6494" t="s">
        <v>20</v>
      </c>
      <c r="I6494" t="s">
        <v>12</v>
      </c>
    </row>
    <row r="6495" spans="1:9" x14ac:dyDescent="0.3">
      <c r="A6495">
        <v>6497</v>
      </c>
      <c r="B6495">
        <v>35</v>
      </c>
      <c r="C6495" t="s">
        <v>13</v>
      </c>
      <c r="D6495" t="s">
        <v>18</v>
      </c>
      <c r="E6495" t="s">
        <v>141</v>
      </c>
      <c r="F6495">
        <v>9</v>
      </c>
      <c r="G6495" s="1">
        <v>95000</v>
      </c>
      <c r="H6495" t="s">
        <v>27</v>
      </c>
      <c r="I6495" t="s">
        <v>30</v>
      </c>
    </row>
    <row r="6496" spans="1:9" x14ac:dyDescent="0.3">
      <c r="A6496">
        <v>6498</v>
      </c>
      <c r="B6496">
        <v>23</v>
      </c>
      <c r="C6496" t="s">
        <v>8</v>
      </c>
      <c r="D6496" t="s">
        <v>9</v>
      </c>
      <c r="E6496" t="s">
        <v>99</v>
      </c>
      <c r="F6496">
        <v>1</v>
      </c>
      <c r="G6496" s="1">
        <v>35000</v>
      </c>
      <c r="H6496" t="s">
        <v>32</v>
      </c>
      <c r="I6496" t="s">
        <v>23</v>
      </c>
    </row>
    <row r="6497" spans="1:9" x14ac:dyDescent="0.3">
      <c r="A6497">
        <v>6499</v>
      </c>
      <c r="B6497">
        <v>42</v>
      </c>
      <c r="C6497" t="s">
        <v>13</v>
      </c>
      <c r="D6497" t="s">
        <v>14</v>
      </c>
      <c r="E6497" t="s">
        <v>86</v>
      </c>
      <c r="F6497">
        <v>14</v>
      </c>
      <c r="G6497" s="1">
        <v>140000</v>
      </c>
      <c r="H6497" t="s">
        <v>16</v>
      </c>
      <c r="I6497" t="s">
        <v>39</v>
      </c>
    </row>
    <row r="6498" spans="1:9" x14ac:dyDescent="0.3">
      <c r="A6498">
        <v>6500</v>
      </c>
      <c r="B6498">
        <v>26</v>
      </c>
      <c r="C6498" t="s">
        <v>8</v>
      </c>
      <c r="D6498" t="s">
        <v>210</v>
      </c>
      <c r="E6498" t="s">
        <v>26</v>
      </c>
      <c r="F6498">
        <v>2</v>
      </c>
      <c r="G6498" s="1">
        <v>40000</v>
      </c>
      <c r="H6498" t="s">
        <v>32</v>
      </c>
      <c r="I6498" t="s">
        <v>33</v>
      </c>
    </row>
    <row r="6499" spans="1:9" x14ac:dyDescent="0.3">
      <c r="A6499">
        <v>6501</v>
      </c>
      <c r="B6499">
        <v>32</v>
      </c>
      <c r="C6499" t="s">
        <v>13</v>
      </c>
      <c r="D6499" t="s">
        <v>9</v>
      </c>
      <c r="E6499" t="s">
        <v>74</v>
      </c>
      <c r="F6499">
        <v>8</v>
      </c>
      <c r="G6499" s="1">
        <v>80000</v>
      </c>
      <c r="H6499" t="s">
        <v>11</v>
      </c>
      <c r="I6499" t="s">
        <v>44</v>
      </c>
    </row>
    <row r="6500" spans="1:9" x14ac:dyDescent="0.3">
      <c r="A6500">
        <v>6502</v>
      </c>
      <c r="B6500">
        <v>27</v>
      </c>
      <c r="C6500" t="s">
        <v>8</v>
      </c>
      <c r="D6500" t="s">
        <v>18</v>
      </c>
      <c r="E6500" t="s">
        <v>42</v>
      </c>
      <c r="F6500">
        <v>4</v>
      </c>
      <c r="G6500" s="1">
        <v>55000</v>
      </c>
      <c r="H6500" t="s">
        <v>20</v>
      </c>
      <c r="I6500" t="s">
        <v>12</v>
      </c>
    </row>
    <row r="6501" spans="1:9" x14ac:dyDescent="0.3">
      <c r="A6501">
        <v>6503</v>
      </c>
      <c r="B6501">
        <v>50</v>
      </c>
      <c r="C6501" t="s">
        <v>13</v>
      </c>
      <c r="D6501" t="s">
        <v>14</v>
      </c>
      <c r="E6501" t="s">
        <v>97</v>
      </c>
      <c r="F6501">
        <v>19</v>
      </c>
      <c r="G6501" s="1">
        <v>190000</v>
      </c>
      <c r="H6501" t="s">
        <v>27</v>
      </c>
      <c r="I6501" t="s">
        <v>30</v>
      </c>
    </row>
    <row r="6502" spans="1:9" x14ac:dyDescent="0.3">
      <c r="A6502">
        <v>6504</v>
      </c>
      <c r="B6502">
        <v>36</v>
      </c>
      <c r="C6502" t="s">
        <v>8</v>
      </c>
      <c r="D6502" t="s">
        <v>9</v>
      </c>
      <c r="E6502" t="s">
        <v>46</v>
      </c>
      <c r="F6502">
        <v>6</v>
      </c>
      <c r="G6502" s="1">
        <v>75000</v>
      </c>
      <c r="H6502" t="s">
        <v>20</v>
      </c>
      <c r="I6502" t="s">
        <v>12</v>
      </c>
    </row>
    <row r="6503" spans="1:9" x14ac:dyDescent="0.3">
      <c r="A6503">
        <v>6505</v>
      </c>
      <c r="B6503">
        <v>48</v>
      </c>
      <c r="C6503" t="s">
        <v>13</v>
      </c>
      <c r="D6503" t="s">
        <v>18</v>
      </c>
      <c r="E6503" t="s">
        <v>141</v>
      </c>
      <c r="F6503">
        <v>17</v>
      </c>
      <c r="G6503" s="1">
        <v>170000</v>
      </c>
      <c r="H6503" t="s">
        <v>27</v>
      </c>
      <c r="I6503" t="s">
        <v>30</v>
      </c>
    </row>
    <row r="6504" spans="1:9" x14ac:dyDescent="0.3">
      <c r="A6504">
        <v>6506</v>
      </c>
      <c r="B6504">
        <v>31</v>
      </c>
      <c r="C6504" t="s">
        <v>8</v>
      </c>
      <c r="D6504" t="s">
        <v>210</v>
      </c>
      <c r="E6504" t="s">
        <v>21</v>
      </c>
      <c r="F6504">
        <v>3</v>
      </c>
      <c r="G6504" s="1">
        <v>50000</v>
      </c>
      <c r="H6504" t="s">
        <v>32</v>
      </c>
      <c r="I6504" t="s">
        <v>12</v>
      </c>
    </row>
    <row r="6505" spans="1:9" x14ac:dyDescent="0.3">
      <c r="A6505">
        <v>6507</v>
      </c>
      <c r="B6505">
        <v>29</v>
      </c>
      <c r="C6505" t="s">
        <v>13</v>
      </c>
      <c r="D6505" t="s">
        <v>9</v>
      </c>
      <c r="E6505" t="s">
        <v>51</v>
      </c>
      <c r="F6505">
        <v>4</v>
      </c>
      <c r="G6505" s="1">
        <v>55000</v>
      </c>
      <c r="H6505" t="s">
        <v>16</v>
      </c>
      <c r="I6505" t="s">
        <v>39</v>
      </c>
    </row>
    <row r="6506" spans="1:9" x14ac:dyDescent="0.3">
      <c r="A6506">
        <v>6508</v>
      </c>
      <c r="B6506">
        <v>45</v>
      </c>
      <c r="C6506" t="s">
        <v>8</v>
      </c>
      <c r="D6506" t="s">
        <v>14</v>
      </c>
      <c r="E6506" t="s">
        <v>42</v>
      </c>
      <c r="F6506">
        <v>13</v>
      </c>
      <c r="G6506" s="1">
        <v>130000</v>
      </c>
      <c r="H6506" t="s">
        <v>32</v>
      </c>
      <c r="I6506" t="s">
        <v>33</v>
      </c>
    </row>
    <row r="6507" spans="1:9" x14ac:dyDescent="0.3">
      <c r="A6507">
        <v>6509</v>
      </c>
      <c r="B6507">
        <v>25</v>
      </c>
      <c r="C6507" t="s">
        <v>13</v>
      </c>
      <c r="D6507" t="s">
        <v>210</v>
      </c>
      <c r="E6507" t="s">
        <v>66</v>
      </c>
      <c r="F6507">
        <v>1</v>
      </c>
      <c r="G6507" s="1">
        <v>35000</v>
      </c>
      <c r="H6507" t="s">
        <v>32</v>
      </c>
      <c r="I6507" t="s">
        <v>23</v>
      </c>
    </row>
    <row r="6508" spans="1:9" x14ac:dyDescent="0.3">
      <c r="A6508">
        <v>6510</v>
      </c>
      <c r="B6508">
        <v>41</v>
      </c>
      <c r="C6508" t="s">
        <v>8</v>
      </c>
      <c r="D6508" t="s">
        <v>9</v>
      </c>
      <c r="E6508" t="s">
        <v>97</v>
      </c>
      <c r="F6508">
        <v>12</v>
      </c>
      <c r="G6508" s="1">
        <v>120000</v>
      </c>
      <c r="H6508" t="s">
        <v>16</v>
      </c>
      <c r="I6508" t="s">
        <v>39</v>
      </c>
    </row>
    <row r="6509" spans="1:9" x14ac:dyDescent="0.3">
      <c r="A6509">
        <v>6511</v>
      </c>
      <c r="B6509">
        <v>35</v>
      </c>
      <c r="C6509" t="s">
        <v>13</v>
      </c>
      <c r="D6509" t="s">
        <v>18</v>
      </c>
      <c r="E6509" t="s">
        <v>141</v>
      </c>
      <c r="F6509">
        <v>9</v>
      </c>
      <c r="G6509" s="1">
        <v>95000</v>
      </c>
      <c r="H6509" t="s">
        <v>16</v>
      </c>
      <c r="I6509" t="s">
        <v>17</v>
      </c>
    </row>
    <row r="6510" spans="1:9" x14ac:dyDescent="0.3">
      <c r="A6510">
        <v>6512</v>
      </c>
      <c r="B6510">
        <v>23</v>
      </c>
      <c r="C6510" t="s">
        <v>8</v>
      </c>
      <c r="D6510" t="s">
        <v>9</v>
      </c>
      <c r="E6510" t="s">
        <v>99</v>
      </c>
      <c r="F6510">
        <v>1</v>
      </c>
      <c r="G6510" s="1">
        <v>35000</v>
      </c>
      <c r="H6510" t="s">
        <v>16</v>
      </c>
      <c r="I6510" t="s">
        <v>17</v>
      </c>
    </row>
    <row r="6511" spans="1:9" x14ac:dyDescent="0.3">
      <c r="A6511">
        <v>6513</v>
      </c>
      <c r="B6511">
        <v>42</v>
      </c>
      <c r="C6511" t="s">
        <v>13</v>
      </c>
      <c r="D6511" t="s">
        <v>14</v>
      </c>
      <c r="E6511" t="s">
        <v>86</v>
      </c>
      <c r="F6511">
        <v>14</v>
      </c>
      <c r="G6511" s="1">
        <v>140000</v>
      </c>
      <c r="H6511" t="s">
        <v>16</v>
      </c>
      <c r="I6511" t="s">
        <v>39</v>
      </c>
    </row>
    <row r="6512" spans="1:9" x14ac:dyDescent="0.3">
      <c r="A6512">
        <v>6514</v>
      </c>
      <c r="B6512">
        <v>26</v>
      </c>
      <c r="C6512" t="s">
        <v>8</v>
      </c>
      <c r="D6512" t="s">
        <v>210</v>
      </c>
      <c r="E6512" t="s">
        <v>26</v>
      </c>
      <c r="F6512">
        <v>2</v>
      </c>
      <c r="G6512" s="1">
        <v>40000</v>
      </c>
      <c r="H6512" t="s">
        <v>11</v>
      </c>
      <c r="I6512" t="s">
        <v>35</v>
      </c>
    </row>
    <row r="6513" spans="1:9" x14ac:dyDescent="0.3">
      <c r="A6513">
        <v>6515</v>
      </c>
      <c r="B6513">
        <v>32</v>
      </c>
      <c r="C6513" t="s">
        <v>13</v>
      </c>
      <c r="D6513" t="s">
        <v>9</v>
      </c>
      <c r="E6513" t="s">
        <v>74</v>
      </c>
      <c r="F6513">
        <v>8</v>
      </c>
      <c r="G6513" s="1">
        <v>80000</v>
      </c>
      <c r="H6513" t="s">
        <v>27</v>
      </c>
      <c r="I6513" t="s">
        <v>30</v>
      </c>
    </row>
    <row r="6514" spans="1:9" x14ac:dyDescent="0.3">
      <c r="A6514">
        <v>6516</v>
      </c>
      <c r="B6514">
        <v>27</v>
      </c>
      <c r="C6514" t="s">
        <v>8</v>
      </c>
      <c r="D6514" t="s">
        <v>18</v>
      </c>
      <c r="E6514" t="s">
        <v>42</v>
      </c>
      <c r="F6514">
        <v>4</v>
      </c>
      <c r="G6514" s="1">
        <v>55000</v>
      </c>
      <c r="H6514" t="s">
        <v>11</v>
      </c>
      <c r="I6514" t="s">
        <v>35</v>
      </c>
    </row>
    <row r="6515" spans="1:9" x14ac:dyDescent="0.3">
      <c r="A6515">
        <v>6517</v>
      </c>
      <c r="B6515">
        <v>50</v>
      </c>
      <c r="C6515" t="s">
        <v>13</v>
      </c>
      <c r="D6515" t="s">
        <v>14</v>
      </c>
      <c r="E6515" t="s">
        <v>97</v>
      </c>
      <c r="F6515">
        <v>19</v>
      </c>
      <c r="G6515" s="1">
        <v>190000</v>
      </c>
      <c r="H6515" t="s">
        <v>16</v>
      </c>
      <c r="I6515" t="s">
        <v>12</v>
      </c>
    </row>
    <row r="6516" spans="1:9" x14ac:dyDescent="0.3">
      <c r="A6516">
        <v>6518</v>
      </c>
      <c r="B6516">
        <v>36</v>
      </c>
      <c r="C6516" t="s">
        <v>8</v>
      </c>
      <c r="D6516" t="s">
        <v>9</v>
      </c>
      <c r="E6516" t="s">
        <v>46</v>
      </c>
      <c r="F6516">
        <v>6</v>
      </c>
      <c r="G6516" s="1">
        <v>75000</v>
      </c>
      <c r="H6516" t="s">
        <v>11</v>
      </c>
      <c r="I6516" t="s">
        <v>35</v>
      </c>
    </row>
    <row r="6517" spans="1:9" x14ac:dyDescent="0.3">
      <c r="A6517">
        <v>6519</v>
      </c>
      <c r="B6517">
        <v>48</v>
      </c>
      <c r="C6517" t="s">
        <v>13</v>
      </c>
      <c r="D6517" t="s">
        <v>18</v>
      </c>
      <c r="E6517" t="s">
        <v>141</v>
      </c>
      <c r="F6517">
        <v>17</v>
      </c>
      <c r="G6517" s="1">
        <v>170000</v>
      </c>
      <c r="H6517" t="s">
        <v>32</v>
      </c>
      <c r="I6517" t="s">
        <v>33</v>
      </c>
    </row>
    <row r="6518" spans="1:9" x14ac:dyDescent="0.3">
      <c r="A6518">
        <v>6520</v>
      </c>
      <c r="B6518">
        <v>31</v>
      </c>
      <c r="C6518" t="s">
        <v>8</v>
      </c>
      <c r="D6518" t="s">
        <v>210</v>
      </c>
      <c r="E6518" t="s">
        <v>21</v>
      </c>
      <c r="F6518">
        <v>3</v>
      </c>
      <c r="G6518" s="1">
        <v>50000</v>
      </c>
      <c r="H6518" t="s">
        <v>20</v>
      </c>
      <c r="I6518" t="s">
        <v>23</v>
      </c>
    </row>
    <row r="6519" spans="1:9" x14ac:dyDescent="0.3">
      <c r="A6519">
        <v>6521</v>
      </c>
      <c r="B6519">
        <v>29</v>
      </c>
      <c r="C6519" t="s">
        <v>13</v>
      </c>
      <c r="D6519" t="s">
        <v>9</v>
      </c>
      <c r="E6519" t="s">
        <v>51</v>
      </c>
      <c r="F6519">
        <v>4</v>
      </c>
      <c r="G6519" s="1">
        <v>55000</v>
      </c>
      <c r="H6519" t="s">
        <v>27</v>
      </c>
      <c r="I6519" t="s">
        <v>28</v>
      </c>
    </row>
    <row r="6520" spans="1:9" x14ac:dyDescent="0.3">
      <c r="A6520">
        <v>6522</v>
      </c>
      <c r="B6520">
        <v>45</v>
      </c>
      <c r="C6520" t="s">
        <v>8</v>
      </c>
      <c r="D6520" t="s">
        <v>14</v>
      </c>
      <c r="E6520" t="s">
        <v>42</v>
      </c>
      <c r="F6520">
        <v>13</v>
      </c>
      <c r="G6520" s="1">
        <v>130000</v>
      </c>
      <c r="H6520" t="s">
        <v>20</v>
      </c>
      <c r="I6520" t="s">
        <v>23</v>
      </c>
    </row>
    <row r="6521" spans="1:9" x14ac:dyDescent="0.3">
      <c r="A6521">
        <v>6523</v>
      </c>
      <c r="B6521">
        <v>25</v>
      </c>
      <c r="C6521" t="s">
        <v>13</v>
      </c>
      <c r="D6521" t="s">
        <v>210</v>
      </c>
      <c r="E6521" t="s">
        <v>66</v>
      </c>
      <c r="F6521">
        <v>1</v>
      </c>
      <c r="G6521" s="1">
        <v>35000</v>
      </c>
      <c r="H6521" t="s">
        <v>11</v>
      </c>
      <c r="I6521" t="s">
        <v>44</v>
      </c>
    </row>
    <row r="6522" spans="1:9" x14ac:dyDescent="0.3">
      <c r="A6522">
        <v>6524</v>
      </c>
      <c r="B6522">
        <v>41</v>
      </c>
      <c r="C6522" t="s">
        <v>8</v>
      </c>
      <c r="D6522" t="s">
        <v>9</v>
      </c>
      <c r="E6522" t="s">
        <v>97</v>
      </c>
      <c r="F6522">
        <v>12</v>
      </c>
      <c r="G6522" s="1">
        <v>120000</v>
      </c>
      <c r="H6522" t="s">
        <v>20</v>
      </c>
      <c r="I6522" t="s">
        <v>56</v>
      </c>
    </row>
    <row r="6523" spans="1:9" x14ac:dyDescent="0.3">
      <c r="A6523">
        <v>6525</v>
      </c>
      <c r="B6523">
        <v>35</v>
      </c>
      <c r="C6523" t="s">
        <v>13</v>
      </c>
      <c r="D6523" t="s">
        <v>18</v>
      </c>
      <c r="E6523" t="s">
        <v>141</v>
      </c>
      <c r="F6523">
        <v>9</v>
      </c>
      <c r="G6523" s="1">
        <v>95000</v>
      </c>
      <c r="H6523" t="s">
        <v>32</v>
      </c>
      <c r="I6523" t="s">
        <v>12</v>
      </c>
    </row>
    <row r="6524" spans="1:9" x14ac:dyDescent="0.3">
      <c r="A6524">
        <v>6526</v>
      </c>
      <c r="B6524">
        <v>23</v>
      </c>
      <c r="C6524" t="s">
        <v>8</v>
      </c>
      <c r="D6524" t="s">
        <v>9</v>
      </c>
      <c r="E6524" t="s">
        <v>99</v>
      </c>
      <c r="F6524">
        <v>1</v>
      </c>
      <c r="G6524" s="1">
        <v>35000</v>
      </c>
      <c r="H6524" t="s">
        <v>16</v>
      </c>
      <c r="I6524" t="s">
        <v>39</v>
      </c>
    </row>
    <row r="6525" spans="1:9" x14ac:dyDescent="0.3">
      <c r="A6525">
        <v>6527</v>
      </c>
      <c r="B6525">
        <v>42</v>
      </c>
      <c r="C6525" t="s">
        <v>13</v>
      </c>
      <c r="D6525" t="s">
        <v>14</v>
      </c>
      <c r="E6525" t="s">
        <v>86</v>
      </c>
      <c r="F6525">
        <v>14</v>
      </c>
      <c r="G6525" s="1">
        <v>140000</v>
      </c>
      <c r="H6525" t="s">
        <v>27</v>
      </c>
      <c r="I6525" t="s">
        <v>12</v>
      </c>
    </row>
    <row r="6526" spans="1:9" x14ac:dyDescent="0.3">
      <c r="A6526">
        <v>6528</v>
      </c>
      <c r="B6526">
        <v>26</v>
      </c>
      <c r="C6526" t="s">
        <v>8</v>
      </c>
      <c r="D6526" t="s">
        <v>210</v>
      </c>
      <c r="E6526" t="s">
        <v>26</v>
      </c>
      <c r="F6526">
        <v>2</v>
      </c>
      <c r="G6526" s="1">
        <v>40000</v>
      </c>
      <c r="H6526" t="s">
        <v>27</v>
      </c>
      <c r="I6526" t="s">
        <v>30</v>
      </c>
    </row>
    <row r="6527" spans="1:9" x14ac:dyDescent="0.3">
      <c r="A6527">
        <v>6529</v>
      </c>
      <c r="B6527">
        <v>32</v>
      </c>
      <c r="C6527" t="s">
        <v>13</v>
      </c>
      <c r="D6527" t="s">
        <v>9</v>
      </c>
      <c r="E6527" t="s">
        <v>74</v>
      </c>
      <c r="F6527">
        <v>8</v>
      </c>
      <c r="G6527" s="1">
        <v>80000</v>
      </c>
      <c r="H6527" t="s">
        <v>20</v>
      </c>
      <c r="I6527" t="s">
        <v>12</v>
      </c>
    </row>
    <row r="6528" spans="1:9" x14ac:dyDescent="0.3">
      <c r="A6528">
        <v>6530</v>
      </c>
      <c r="B6528">
        <v>27</v>
      </c>
      <c r="C6528" t="s">
        <v>8</v>
      </c>
      <c r="D6528" t="s">
        <v>18</v>
      </c>
      <c r="E6528" t="s">
        <v>42</v>
      </c>
      <c r="F6528">
        <v>4</v>
      </c>
      <c r="G6528" s="1">
        <v>55000</v>
      </c>
      <c r="H6528" t="s">
        <v>32</v>
      </c>
      <c r="I6528" t="s">
        <v>12</v>
      </c>
    </row>
    <row r="6529" spans="1:9" x14ac:dyDescent="0.3">
      <c r="A6529">
        <v>6531</v>
      </c>
      <c r="B6529">
        <v>50</v>
      </c>
      <c r="C6529" t="s">
        <v>13</v>
      </c>
      <c r="D6529" t="s">
        <v>14</v>
      </c>
      <c r="E6529" t="s">
        <v>97</v>
      </c>
      <c r="F6529">
        <v>19</v>
      </c>
      <c r="G6529" s="1">
        <v>190000</v>
      </c>
      <c r="H6529" t="s">
        <v>20</v>
      </c>
      <c r="I6529" t="s">
        <v>12</v>
      </c>
    </row>
    <row r="6530" spans="1:9" x14ac:dyDescent="0.3">
      <c r="A6530">
        <v>6532</v>
      </c>
      <c r="B6530">
        <v>36</v>
      </c>
      <c r="C6530" t="s">
        <v>8</v>
      </c>
      <c r="D6530" t="s">
        <v>9</v>
      </c>
      <c r="E6530" t="s">
        <v>46</v>
      </c>
      <c r="F6530">
        <v>6</v>
      </c>
      <c r="G6530" s="1">
        <v>75000</v>
      </c>
      <c r="H6530" t="s">
        <v>32</v>
      </c>
      <c r="I6530" t="s">
        <v>12</v>
      </c>
    </row>
    <row r="6531" spans="1:9" x14ac:dyDescent="0.3">
      <c r="A6531">
        <v>6533</v>
      </c>
      <c r="B6531">
        <v>48</v>
      </c>
      <c r="C6531" t="s">
        <v>13</v>
      </c>
      <c r="D6531" t="s">
        <v>18</v>
      </c>
      <c r="E6531" t="s">
        <v>141</v>
      </c>
      <c r="F6531">
        <v>17</v>
      </c>
      <c r="G6531" s="1">
        <v>170000</v>
      </c>
      <c r="H6531" t="s">
        <v>20</v>
      </c>
      <c r="I6531" t="s">
        <v>12</v>
      </c>
    </row>
    <row r="6532" spans="1:9" x14ac:dyDescent="0.3">
      <c r="A6532">
        <v>6534</v>
      </c>
      <c r="B6532">
        <v>31</v>
      </c>
      <c r="C6532" t="s">
        <v>8</v>
      </c>
      <c r="D6532" t="s">
        <v>210</v>
      </c>
      <c r="E6532" t="s">
        <v>21</v>
      </c>
      <c r="F6532">
        <v>3</v>
      </c>
      <c r="G6532" s="1">
        <v>50000</v>
      </c>
      <c r="H6532" t="s">
        <v>11</v>
      </c>
      <c r="I6532" t="s">
        <v>12</v>
      </c>
    </row>
    <row r="6533" spans="1:9" x14ac:dyDescent="0.3">
      <c r="A6533">
        <v>6535</v>
      </c>
      <c r="B6533">
        <v>29</v>
      </c>
      <c r="C6533" t="s">
        <v>13</v>
      </c>
      <c r="D6533" t="s">
        <v>9</v>
      </c>
      <c r="E6533" t="s">
        <v>51</v>
      </c>
      <c r="F6533">
        <v>4</v>
      </c>
      <c r="G6533" s="1">
        <v>55000</v>
      </c>
      <c r="H6533" t="s">
        <v>32</v>
      </c>
      <c r="I6533" t="s">
        <v>23</v>
      </c>
    </row>
    <row r="6534" spans="1:9" x14ac:dyDescent="0.3">
      <c r="A6534">
        <v>6536</v>
      </c>
      <c r="B6534">
        <v>45</v>
      </c>
      <c r="C6534" t="s">
        <v>8</v>
      </c>
      <c r="D6534" t="s">
        <v>14</v>
      </c>
      <c r="E6534" t="s">
        <v>42</v>
      </c>
      <c r="F6534">
        <v>13</v>
      </c>
      <c r="G6534" s="1">
        <v>130000</v>
      </c>
      <c r="H6534" t="s">
        <v>16</v>
      </c>
      <c r="I6534" t="s">
        <v>12</v>
      </c>
    </row>
    <row r="6535" spans="1:9" x14ac:dyDescent="0.3">
      <c r="A6535">
        <v>6537</v>
      </c>
      <c r="B6535">
        <v>25</v>
      </c>
      <c r="C6535" t="s">
        <v>13</v>
      </c>
      <c r="D6535" t="s">
        <v>210</v>
      </c>
      <c r="E6535" t="s">
        <v>66</v>
      </c>
      <c r="F6535">
        <v>1</v>
      </c>
      <c r="G6535" s="1">
        <v>35000</v>
      </c>
      <c r="H6535" t="s">
        <v>11</v>
      </c>
      <c r="I6535" t="s">
        <v>44</v>
      </c>
    </row>
    <row r="6536" spans="1:9" x14ac:dyDescent="0.3">
      <c r="A6536">
        <v>6538</v>
      </c>
      <c r="B6536">
        <v>41</v>
      </c>
      <c r="C6536" t="s">
        <v>8</v>
      </c>
      <c r="D6536" t="s">
        <v>9</v>
      </c>
      <c r="E6536" t="s">
        <v>97</v>
      </c>
      <c r="F6536">
        <v>12</v>
      </c>
      <c r="G6536" s="1">
        <v>120000</v>
      </c>
      <c r="H6536" t="s">
        <v>11</v>
      </c>
      <c r="I6536" t="s">
        <v>35</v>
      </c>
    </row>
    <row r="6537" spans="1:9" x14ac:dyDescent="0.3">
      <c r="A6537">
        <v>6539</v>
      </c>
      <c r="B6537">
        <v>35</v>
      </c>
      <c r="C6537" t="s">
        <v>13</v>
      </c>
      <c r="D6537" t="s">
        <v>18</v>
      </c>
      <c r="E6537" t="s">
        <v>141</v>
      </c>
      <c r="F6537">
        <v>9</v>
      </c>
      <c r="G6537" s="1">
        <v>95000</v>
      </c>
      <c r="H6537" t="s">
        <v>27</v>
      </c>
      <c r="I6537" t="s">
        <v>28</v>
      </c>
    </row>
    <row r="6538" spans="1:9" x14ac:dyDescent="0.3">
      <c r="A6538">
        <v>6540</v>
      </c>
      <c r="B6538">
        <v>23</v>
      </c>
      <c r="C6538" t="s">
        <v>8</v>
      </c>
      <c r="D6538" t="s">
        <v>9</v>
      </c>
      <c r="E6538" t="s">
        <v>99</v>
      </c>
      <c r="F6538">
        <v>1</v>
      </c>
      <c r="G6538" s="1">
        <v>35000</v>
      </c>
      <c r="H6538" t="s">
        <v>11</v>
      </c>
      <c r="I6538" t="s">
        <v>44</v>
      </c>
    </row>
    <row r="6539" spans="1:9" x14ac:dyDescent="0.3">
      <c r="A6539">
        <v>6541</v>
      </c>
      <c r="B6539">
        <v>42</v>
      </c>
      <c r="C6539" t="s">
        <v>13</v>
      </c>
      <c r="D6539" t="s">
        <v>14</v>
      </c>
      <c r="E6539" t="s">
        <v>86</v>
      </c>
      <c r="F6539">
        <v>14</v>
      </c>
      <c r="G6539" s="1">
        <v>140000</v>
      </c>
      <c r="H6539" t="s">
        <v>32</v>
      </c>
      <c r="I6539" t="s">
        <v>12</v>
      </c>
    </row>
    <row r="6540" spans="1:9" x14ac:dyDescent="0.3">
      <c r="A6540">
        <v>6542</v>
      </c>
      <c r="B6540">
        <v>26</v>
      </c>
      <c r="C6540" t="s">
        <v>8</v>
      </c>
      <c r="D6540" t="s">
        <v>210</v>
      </c>
      <c r="E6540" t="s">
        <v>26</v>
      </c>
      <c r="F6540">
        <v>2</v>
      </c>
      <c r="G6540" s="1">
        <v>40000</v>
      </c>
      <c r="H6540" t="s">
        <v>27</v>
      </c>
      <c r="I6540" t="s">
        <v>12</v>
      </c>
    </row>
    <row r="6541" spans="1:9" x14ac:dyDescent="0.3">
      <c r="A6541">
        <v>6543</v>
      </c>
      <c r="B6541">
        <v>32</v>
      </c>
      <c r="C6541" t="s">
        <v>13</v>
      </c>
      <c r="D6541" t="s">
        <v>9</v>
      </c>
      <c r="E6541" t="s">
        <v>74</v>
      </c>
      <c r="F6541">
        <v>8</v>
      </c>
      <c r="G6541" s="1">
        <v>80000</v>
      </c>
      <c r="H6541" t="s">
        <v>20</v>
      </c>
      <c r="I6541" t="s">
        <v>23</v>
      </c>
    </row>
    <row r="6542" spans="1:9" x14ac:dyDescent="0.3">
      <c r="A6542">
        <v>6544</v>
      </c>
      <c r="B6542">
        <v>27</v>
      </c>
      <c r="C6542" t="s">
        <v>8</v>
      </c>
      <c r="D6542" t="s">
        <v>18</v>
      </c>
      <c r="E6542" t="s">
        <v>42</v>
      </c>
      <c r="F6542">
        <v>4</v>
      </c>
      <c r="G6542" s="1">
        <v>55000</v>
      </c>
      <c r="H6542" t="s">
        <v>27</v>
      </c>
      <c r="I6542" t="s">
        <v>28</v>
      </c>
    </row>
    <row r="6543" spans="1:9" x14ac:dyDescent="0.3">
      <c r="A6543">
        <v>6545</v>
      </c>
      <c r="B6543">
        <v>50</v>
      </c>
      <c r="C6543" t="s">
        <v>13</v>
      </c>
      <c r="D6543" t="s">
        <v>14</v>
      </c>
      <c r="E6543" t="s">
        <v>97</v>
      </c>
      <c r="F6543">
        <v>19</v>
      </c>
      <c r="G6543" s="1">
        <v>190000</v>
      </c>
      <c r="H6543" t="s">
        <v>20</v>
      </c>
      <c r="I6543" t="s">
        <v>12</v>
      </c>
    </row>
    <row r="6544" spans="1:9" x14ac:dyDescent="0.3">
      <c r="A6544">
        <v>6546</v>
      </c>
      <c r="B6544">
        <v>36</v>
      </c>
      <c r="C6544" t="s">
        <v>8</v>
      </c>
      <c r="D6544" t="s">
        <v>9</v>
      </c>
      <c r="E6544" t="s">
        <v>46</v>
      </c>
      <c r="F6544">
        <v>6</v>
      </c>
      <c r="G6544" s="1">
        <v>75000</v>
      </c>
      <c r="H6544" t="s">
        <v>32</v>
      </c>
      <c r="I6544" t="s">
        <v>12</v>
      </c>
    </row>
    <row r="6545" spans="1:9" x14ac:dyDescent="0.3">
      <c r="A6545">
        <v>6547</v>
      </c>
      <c r="B6545">
        <v>48</v>
      </c>
      <c r="C6545" t="s">
        <v>13</v>
      </c>
      <c r="D6545" t="s">
        <v>18</v>
      </c>
      <c r="E6545" t="s">
        <v>141</v>
      </c>
      <c r="F6545">
        <v>17</v>
      </c>
      <c r="G6545" s="1">
        <v>170000</v>
      </c>
      <c r="H6545" t="s">
        <v>16</v>
      </c>
      <c r="I6545" t="s">
        <v>39</v>
      </c>
    </row>
    <row r="6546" spans="1:9" x14ac:dyDescent="0.3">
      <c r="A6546">
        <v>6548</v>
      </c>
      <c r="B6546">
        <v>31</v>
      </c>
      <c r="C6546" t="s">
        <v>8</v>
      </c>
      <c r="D6546" t="s">
        <v>210</v>
      </c>
      <c r="E6546" t="s">
        <v>21</v>
      </c>
      <c r="F6546">
        <v>3</v>
      </c>
      <c r="G6546" s="1">
        <v>50000</v>
      </c>
      <c r="H6546" t="s">
        <v>27</v>
      </c>
      <c r="I6546" t="s">
        <v>12</v>
      </c>
    </row>
    <row r="6547" spans="1:9" x14ac:dyDescent="0.3">
      <c r="A6547">
        <v>6549</v>
      </c>
      <c r="B6547">
        <v>29</v>
      </c>
      <c r="C6547" t="s">
        <v>13</v>
      </c>
      <c r="D6547" t="s">
        <v>9</v>
      </c>
      <c r="E6547" t="s">
        <v>51</v>
      </c>
      <c r="F6547">
        <v>4</v>
      </c>
      <c r="G6547" s="1">
        <v>55000</v>
      </c>
      <c r="H6547" t="s">
        <v>27</v>
      </c>
      <c r="I6547" t="s">
        <v>30</v>
      </c>
    </row>
    <row r="6548" spans="1:9" x14ac:dyDescent="0.3">
      <c r="A6548">
        <v>6550</v>
      </c>
      <c r="B6548">
        <v>45</v>
      </c>
      <c r="C6548" t="s">
        <v>8</v>
      </c>
      <c r="D6548" t="s">
        <v>14</v>
      </c>
      <c r="E6548" t="s">
        <v>42</v>
      </c>
      <c r="F6548">
        <v>13</v>
      </c>
      <c r="G6548" s="1">
        <v>130000</v>
      </c>
      <c r="H6548" t="s">
        <v>20</v>
      </c>
      <c r="I6548" t="s">
        <v>12</v>
      </c>
    </row>
    <row r="6549" spans="1:9" x14ac:dyDescent="0.3">
      <c r="A6549">
        <v>6551</v>
      </c>
      <c r="B6549">
        <v>25</v>
      </c>
      <c r="C6549" t="s">
        <v>13</v>
      </c>
      <c r="D6549" t="s">
        <v>210</v>
      </c>
      <c r="E6549" t="s">
        <v>66</v>
      </c>
      <c r="F6549">
        <v>1</v>
      </c>
      <c r="G6549" s="1">
        <v>35000</v>
      </c>
      <c r="H6549" t="s">
        <v>20</v>
      </c>
      <c r="I6549" t="s">
        <v>56</v>
      </c>
    </row>
    <row r="6550" spans="1:9" x14ac:dyDescent="0.3">
      <c r="A6550">
        <v>6552</v>
      </c>
      <c r="B6550">
        <v>41</v>
      </c>
      <c r="C6550" t="s">
        <v>8</v>
      </c>
      <c r="D6550" t="s">
        <v>9</v>
      </c>
      <c r="E6550" t="s">
        <v>97</v>
      </c>
      <c r="F6550">
        <v>12</v>
      </c>
      <c r="G6550" s="1">
        <v>120000</v>
      </c>
      <c r="H6550" t="s">
        <v>16</v>
      </c>
      <c r="I6550" t="s">
        <v>12</v>
      </c>
    </row>
    <row r="6551" spans="1:9" x14ac:dyDescent="0.3">
      <c r="A6551">
        <v>6553</v>
      </c>
      <c r="B6551">
        <v>35</v>
      </c>
      <c r="C6551" t="s">
        <v>13</v>
      </c>
      <c r="D6551" t="s">
        <v>18</v>
      </c>
      <c r="E6551" t="s">
        <v>141</v>
      </c>
      <c r="F6551">
        <v>9</v>
      </c>
      <c r="G6551" s="1">
        <v>95000</v>
      </c>
      <c r="H6551" t="s">
        <v>16</v>
      </c>
      <c r="I6551" t="s">
        <v>12</v>
      </c>
    </row>
    <row r="6552" spans="1:9" x14ac:dyDescent="0.3">
      <c r="A6552">
        <v>6554</v>
      </c>
      <c r="B6552">
        <v>23</v>
      </c>
      <c r="C6552" t="s">
        <v>8</v>
      </c>
      <c r="D6552" t="s">
        <v>9</v>
      </c>
      <c r="E6552" t="s">
        <v>99</v>
      </c>
      <c r="F6552">
        <v>1</v>
      </c>
      <c r="G6552" s="1">
        <v>35000</v>
      </c>
      <c r="H6552" t="s">
        <v>20</v>
      </c>
      <c r="I6552" t="s">
        <v>56</v>
      </c>
    </row>
    <row r="6553" spans="1:9" x14ac:dyDescent="0.3">
      <c r="A6553">
        <v>6555</v>
      </c>
      <c r="B6553">
        <v>42</v>
      </c>
      <c r="C6553" t="s">
        <v>13</v>
      </c>
      <c r="D6553" t="s">
        <v>14</v>
      </c>
      <c r="E6553" t="s">
        <v>86</v>
      </c>
      <c r="F6553">
        <v>14</v>
      </c>
      <c r="G6553" s="1">
        <v>140000</v>
      </c>
      <c r="H6553" t="s">
        <v>27</v>
      </c>
      <c r="I6553" t="s">
        <v>12</v>
      </c>
    </row>
    <row r="6554" spans="1:9" x14ac:dyDescent="0.3">
      <c r="A6554">
        <v>6556</v>
      </c>
      <c r="B6554">
        <v>26</v>
      </c>
      <c r="C6554" t="s">
        <v>8</v>
      </c>
      <c r="D6554" t="s">
        <v>210</v>
      </c>
      <c r="E6554" t="s">
        <v>26</v>
      </c>
      <c r="F6554">
        <v>2</v>
      </c>
      <c r="G6554" s="1">
        <v>40000</v>
      </c>
      <c r="H6554" t="s">
        <v>27</v>
      </c>
      <c r="I6554" t="s">
        <v>28</v>
      </c>
    </row>
    <row r="6555" spans="1:9" x14ac:dyDescent="0.3">
      <c r="A6555">
        <v>6557</v>
      </c>
      <c r="B6555">
        <v>32</v>
      </c>
      <c r="C6555" t="s">
        <v>13</v>
      </c>
      <c r="D6555" t="s">
        <v>9</v>
      </c>
      <c r="E6555" t="s">
        <v>74</v>
      </c>
      <c r="F6555">
        <v>8</v>
      </c>
      <c r="G6555" s="1">
        <v>80000</v>
      </c>
      <c r="H6555" t="s">
        <v>32</v>
      </c>
      <c r="I6555" t="s">
        <v>33</v>
      </c>
    </row>
    <row r="6556" spans="1:9" x14ac:dyDescent="0.3">
      <c r="A6556">
        <v>6558</v>
      </c>
      <c r="B6556">
        <v>27</v>
      </c>
      <c r="C6556" t="s">
        <v>8</v>
      </c>
      <c r="D6556" t="s">
        <v>18</v>
      </c>
      <c r="E6556" t="s">
        <v>42</v>
      </c>
      <c r="F6556">
        <v>4</v>
      </c>
      <c r="G6556" s="1">
        <v>55000</v>
      </c>
      <c r="H6556" t="s">
        <v>16</v>
      </c>
      <c r="I6556" t="s">
        <v>17</v>
      </c>
    </row>
    <row r="6557" spans="1:9" x14ac:dyDescent="0.3">
      <c r="A6557">
        <v>6559</v>
      </c>
      <c r="B6557">
        <v>50</v>
      </c>
      <c r="C6557" t="s">
        <v>13</v>
      </c>
      <c r="D6557" t="s">
        <v>14</v>
      </c>
      <c r="E6557" t="s">
        <v>97</v>
      </c>
      <c r="F6557">
        <v>19</v>
      </c>
      <c r="G6557" s="1">
        <v>190000</v>
      </c>
      <c r="H6557" t="s">
        <v>27</v>
      </c>
      <c r="I6557" t="s">
        <v>30</v>
      </c>
    </row>
    <row r="6558" spans="1:9" x14ac:dyDescent="0.3">
      <c r="A6558">
        <v>6560</v>
      </c>
      <c r="B6558">
        <v>36</v>
      </c>
      <c r="C6558" t="s">
        <v>8</v>
      </c>
      <c r="D6558" t="s">
        <v>9</v>
      </c>
      <c r="E6558" t="s">
        <v>46</v>
      </c>
      <c r="F6558">
        <v>6</v>
      </c>
      <c r="G6558" s="1">
        <v>75000</v>
      </c>
      <c r="H6558" t="s">
        <v>16</v>
      </c>
      <c r="I6558" t="s">
        <v>23</v>
      </c>
    </row>
    <row r="6559" spans="1:9" x14ac:dyDescent="0.3">
      <c r="A6559">
        <v>6561</v>
      </c>
      <c r="B6559">
        <v>48</v>
      </c>
      <c r="C6559" t="s">
        <v>13</v>
      </c>
      <c r="D6559" t="s">
        <v>18</v>
      </c>
      <c r="E6559" t="s">
        <v>141</v>
      </c>
      <c r="F6559">
        <v>17</v>
      </c>
      <c r="G6559" s="1">
        <v>170000</v>
      </c>
      <c r="H6559" t="s">
        <v>11</v>
      </c>
      <c r="I6559" t="s">
        <v>12</v>
      </c>
    </row>
    <row r="6560" spans="1:9" x14ac:dyDescent="0.3">
      <c r="A6560">
        <v>6562</v>
      </c>
      <c r="B6560">
        <v>31</v>
      </c>
      <c r="C6560" t="s">
        <v>8</v>
      </c>
      <c r="D6560" t="s">
        <v>210</v>
      </c>
      <c r="E6560" t="s">
        <v>21</v>
      </c>
      <c r="F6560">
        <v>3</v>
      </c>
      <c r="G6560" s="1">
        <v>50000</v>
      </c>
      <c r="H6560" t="s">
        <v>16</v>
      </c>
      <c r="I6560" t="s">
        <v>12</v>
      </c>
    </row>
    <row r="6561" spans="1:9" x14ac:dyDescent="0.3">
      <c r="A6561">
        <v>6563</v>
      </c>
      <c r="B6561">
        <v>29</v>
      </c>
      <c r="C6561" t="s">
        <v>13</v>
      </c>
      <c r="D6561" t="s">
        <v>9</v>
      </c>
      <c r="E6561" t="s">
        <v>51</v>
      </c>
      <c r="F6561">
        <v>4</v>
      </c>
      <c r="G6561" s="1">
        <v>55000</v>
      </c>
      <c r="H6561" t="s">
        <v>20</v>
      </c>
      <c r="I6561" t="s">
        <v>56</v>
      </c>
    </row>
    <row r="6562" spans="1:9" x14ac:dyDescent="0.3">
      <c r="A6562">
        <v>6564</v>
      </c>
      <c r="B6562">
        <v>45</v>
      </c>
      <c r="C6562" t="s">
        <v>8</v>
      </c>
      <c r="D6562" t="s">
        <v>14</v>
      </c>
      <c r="E6562" t="s">
        <v>42</v>
      </c>
      <c r="F6562">
        <v>13</v>
      </c>
      <c r="G6562" s="1">
        <v>130000</v>
      </c>
      <c r="H6562" t="s">
        <v>27</v>
      </c>
      <c r="I6562" t="s">
        <v>28</v>
      </c>
    </row>
    <row r="6563" spans="1:9" x14ac:dyDescent="0.3">
      <c r="A6563">
        <v>6565</v>
      </c>
      <c r="B6563">
        <v>25</v>
      </c>
      <c r="C6563" t="s">
        <v>13</v>
      </c>
      <c r="D6563" t="s">
        <v>210</v>
      </c>
      <c r="E6563" t="s">
        <v>66</v>
      </c>
      <c r="F6563">
        <v>1</v>
      </c>
      <c r="G6563" s="1">
        <v>35000</v>
      </c>
      <c r="H6563" t="s">
        <v>11</v>
      </c>
      <c r="I6563" t="s">
        <v>35</v>
      </c>
    </row>
    <row r="6564" spans="1:9" x14ac:dyDescent="0.3">
      <c r="A6564">
        <v>6566</v>
      </c>
      <c r="B6564">
        <v>41</v>
      </c>
      <c r="C6564" t="s">
        <v>8</v>
      </c>
      <c r="D6564" t="s">
        <v>9</v>
      </c>
      <c r="E6564" t="s">
        <v>97</v>
      </c>
      <c r="F6564">
        <v>12</v>
      </c>
      <c r="G6564" s="1">
        <v>120000</v>
      </c>
      <c r="H6564" t="s">
        <v>20</v>
      </c>
      <c r="I6564" t="s">
        <v>56</v>
      </c>
    </row>
    <row r="6565" spans="1:9" x14ac:dyDescent="0.3">
      <c r="A6565">
        <v>6567</v>
      </c>
      <c r="B6565">
        <v>35</v>
      </c>
      <c r="C6565" t="s">
        <v>13</v>
      </c>
      <c r="D6565" t="s">
        <v>18</v>
      </c>
      <c r="E6565" t="s">
        <v>141</v>
      </c>
      <c r="F6565">
        <v>9</v>
      </c>
      <c r="G6565" s="1">
        <v>95000</v>
      </c>
      <c r="H6565" t="s">
        <v>11</v>
      </c>
      <c r="I6565" t="s">
        <v>23</v>
      </c>
    </row>
    <row r="6566" spans="1:9" x14ac:dyDescent="0.3">
      <c r="A6566">
        <v>6568</v>
      </c>
      <c r="B6566">
        <v>23</v>
      </c>
      <c r="C6566" t="s">
        <v>8</v>
      </c>
      <c r="D6566" t="s">
        <v>9</v>
      </c>
      <c r="E6566" t="s">
        <v>99</v>
      </c>
      <c r="F6566">
        <v>1</v>
      </c>
      <c r="G6566" s="1">
        <v>35000</v>
      </c>
      <c r="H6566" t="s">
        <v>32</v>
      </c>
      <c r="I6566" t="s">
        <v>33</v>
      </c>
    </row>
    <row r="6567" spans="1:9" x14ac:dyDescent="0.3">
      <c r="A6567">
        <v>6569</v>
      </c>
      <c r="B6567">
        <v>42</v>
      </c>
      <c r="C6567" t="s">
        <v>13</v>
      </c>
      <c r="D6567" t="s">
        <v>14</v>
      </c>
      <c r="E6567" t="s">
        <v>86</v>
      </c>
      <c r="F6567">
        <v>14</v>
      </c>
      <c r="G6567" s="1">
        <v>140000</v>
      </c>
      <c r="H6567" t="s">
        <v>11</v>
      </c>
      <c r="I6567" t="s">
        <v>44</v>
      </c>
    </row>
    <row r="6568" spans="1:9" x14ac:dyDescent="0.3">
      <c r="A6568">
        <v>6570</v>
      </c>
      <c r="B6568">
        <v>26</v>
      </c>
      <c r="C6568" t="s">
        <v>8</v>
      </c>
      <c r="D6568" t="s">
        <v>210</v>
      </c>
      <c r="E6568" t="s">
        <v>26</v>
      </c>
      <c r="F6568">
        <v>2</v>
      </c>
      <c r="G6568" s="1">
        <v>40000</v>
      </c>
      <c r="H6568" t="s">
        <v>16</v>
      </c>
      <c r="I6568" t="s">
        <v>39</v>
      </c>
    </row>
    <row r="6569" spans="1:9" x14ac:dyDescent="0.3">
      <c r="A6569">
        <v>6571</v>
      </c>
      <c r="B6569">
        <v>32</v>
      </c>
      <c r="C6569" t="s">
        <v>13</v>
      </c>
      <c r="D6569" t="s">
        <v>9</v>
      </c>
      <c r="E6569" t="s">
        <v>74</v>
      </c>
      <c r="F6569">
        <v>8</v>
      </c>
      <c r="G6569" s="1">
        <v>80000</v>
      </c>
      <c r="H6569" t="s">
        <v>32</v>
      </c>
      <c r="I6569" t="s">
        <v>12</v>
      </c>
    </row>
    <row r="6570" spans="1:9" x14ac:dyDescent="0.3">
      <c r="A6570">
        <v>6572</v>
      </c>
      <c r="B6570">
        <v>27</v>
      </c>
      <c r="C6570" t="s">
        <v>8</v>
      </c>
      <c r="D6570" t="s">
        <v>18</v>
      </c>
      <c r="E6570" t="s">
        <v>42</v>
      </c>
      <c r="F6570">
        <v>4</v>
      </c>
      <c r="G6570" s="1">
        <v>55000</v>
      </c>
      <c r="H6570" t="s">
        <v>20</v>
      </c>
      <c r="I6570" t="s">
        <v>23</v>
      </c>
    </row>
    <row r="6571" spans="1:9" x14ac:dyDescent="0.3">
      <c r="A6571">
        <v>6573</v>
      </c>
      <c r="B6571">
        <v>50</v>
      </c>
      <c r="C6571" t="s">
        <v>13</v>
      </c>
      <c r="D6571" t="s">
        <v>14</v>
      </c>
      <c r="E6571" t="s">
        <v>97</v>
      </c>
      <c r="F6571">
        <v>19</v>
      </c>
      <c r="G6571" s="1">
        <v>190000</v>
      </c>
      <c r="H6571" t="s">
        <v>27</v>
      </c>
      <c r="I6571" t="s">
        <v>12</v>
      </c>
    </row>
    <row r="6572" spans="1:9" x14ac:dyDescent="0.3">
      <c r="A6572">
        <v>6574</v>
      </c>
      <c r="B6572">
        <v>36</v>
      </c>
      <c r="C6572" t="s">
        <v>8</v>
      </c>
      <c r="D6572" t="s">
        <v>9</v>
      </c>
      <c r="E6572" t="s">
        <v>46</v>
      </c>
      <c r="F6572">
        <v>6</v>
      </c>
      <c r="G6572" s="1">
        <v>75000</v>
      </c>
      <c r="H6572" t="s">
        <v>32</v>
      </c>
      <c r="I6572" t="s">
        <v>33</v>
      </c>
    </row>
    <row r="6573" spans="1:9" x14ac:dyDescent="0.3">
      <c r="A6573">
        <v>6575</v>
      </c>
      <c r="B6573">
        <v>48</v>
      </c>
      <c r="C6573" t="s">
        <v>13</v>
      </c>
      <c r="D6573" t="s">
        <v>18</v>
      </c>
      <c r="E6573" t="s">
        <v>141</v>
      </c>
      <c r="F6573">
        <v>17</v>
      </c>
      <c r="G6573" s="1">
        <v>170000</v>
      </c>
      <c r="H6573" t="s">
        <v>27</v>
      </c>
      <c r="I6573" t="s">
        <v>30</v>
      </c>
    </row>
    <row r="6574" spans="1:9" x14ac:dyDescent="0.3">
      <c r="A6574">
        <v>6576</v>
      </c>
      <c r="B6574">
        <v>31</v>
      </c>
      <c r="C6574" t="s">
        <v>8</v>
      </c>
      <c r="D6574" t="s">
        <v>210</v>
      </c>
      <c r="E6574" t="s">
        <v>21</v>
      </c>
      <c r="F6574">
        <v>3</v>
      </c>
      <c r="G6574" s="1">
        <v>50000</v>
      </c>
      <c r="H6574" t="s">
        <v>27</v>
      </c>
      <c r="I6574" t="s">
        <v>30</v>
      </c>
    </row>
    <row r="6575" spans="1:9" x14ac:dyDescent="0.3">
      <c r="A6575">
        <v>6577</v>
      </c>
      <c r="B6575">
        <v>29</v>
      </c>
      <c r="C6575" t="s">
        <v>13</v>
      </c>
      <c r="D6575" t="s">
        <v>9</v>
      </c>
      <c r="E6575" t="s">
        <v>51</v>
      </c>
      <c r="F6575">
        <v>4</v>
      </c>
      <c r="G6575" s="1">
        <v>55000</v>
      </c>
      <c r="H6575" t="s">
        <v>20</v>
      </c>
      <c r="I6575" t="s">
        <v>56</v>
      </c>
    </row>
    <row r="6576" spans="1:9" x14ac:dyDescent="0.3">
      <c r="A6576">
        <v>6578</v>
      </c>
      <c r="B6576">
        <v>45</v>
      </c>
      <c r="C6576" t="s">
        <v>8</v>
      </c>
      <c r="D6576" t="s">
        <v>14</v>
      </c>
      <c r="E6576" t="s">
        <v>42</v>
      </c>
      <c r="F6576">
        <v>13</v>
      </c>
      <c r="G6576" s="1">
        <v>130000</v>
      </c>
      <c r="H6576" t="s">
        <v>27</v>
      </c>
      <c r="I6576" t="s">
        <v>28</v>
      </c>
    </row>
    <row r="6577" spans="1:9" x14ac:dyDescent="0.3">
      <c r="A6577">
        <v>6579</v>
      </c>
      <c r="B6577">
        <v>25</v>
      </c>
      <c r="C6577" t="s">
        <v>13</v>
      </c>
      <c r="D6577" t="s">
        <v>210</v>
      </c>
      <c r="E6577" t="s">
        <v>66</v>
      </c>
      <c r="F6577">
        <v>1</v>
      </c>
      <c r="G6577" s="1">
        <v>35000</v>
      </c>
      <c r="H6577" t="s">
        <v>32</v>
      </c>
      <c r="I6577" t="s">
        <v>12</v>
      </c>
    </row>
    <row r="6578" spans="1:9" x14ac:dyDescent="0.3">
      <c r="A6578">
        <v>6580</v>
      </c>
      <c r="B6578">
        <v>38</v>
      </c>
      <c r="C6578" t="s">
        <v>8</v>
      </c>
      <c r="D6578" t="s">
        <v>14</v>
      </c>
      <c r="E6578" t="s">
        <v>42</v>
      </c>
      <c r="F6578">
        <v>12</v>
      </c>
      <c r="G6578" s="1">
        <v>120000</v>
      </c>
      <c r="H6578" t="s">
        <v>11</v>
      </c>
      <c r="I6578" t="s">
        <v>12</v>
      </c>
    </row>
    <row r="6579" spans="1:9" x14ac:dyDescent="0.3">
      <c r="A6579">
        <v>6581</v>
      </c>
      <c r="B6579">
        <v>27</v>
      </c>
      <c r="C6579" t="s">
        <v>13</v>
      </c>
      <c r="D6579" t="s">
        <v>9</v>
      </c>
      <c r="E6579" t="s">
        <v>99</v>
      </c>
      <c r="F6579">
        <v>3</v>
      </c>
      <c r="G6579" s="1">
        <v>45000</v>
      </c>
      <c r="H6579" t="s">
        <v>20</v>
      </c>
      <c r="I6579" t="s">
        <v>12</v>
      </c>
    </row>
    <row r="6580" spans="1:9" x14ac:dyDescent="0.3">
      <c r="A6580">
        <v>6582</v>
      </c>
      <c r="B6580">
        <v>43</v>
      </c>
      <c r="C6580" t="s">
        <v>8</v>
      </c>
      <c r="D6580" t="s">
        <v>18</v>
      </c>
      <c r="E6580" t="s">
        <v>97</v>
      </c>
      <c r="F6580">
        <v>16</v>
      </c>
      <c r="G6580" s="1">
        <v>160000</v>
      </c>
      <c r="H6580" t="s">
        <v>27</v>
      </c>
      <c r="I6580" t="s">
        <v>30</v>
      </c>
    </row>
    <row r="6581" spans="1:9" x14ac:dyDescent="0.3">
      <c r="A6581">
        <v>6583</v>
      </c>
      <c r="B6581">
        <v>34</v>
      </c>
      <c r="C6581" t="s">
        <v>13</v>
      </c>
      <c r="D6581" t="s">
        <v>210</v>
      </c>
      <c r="E6581" t="s">
        <v>66</v>
      </c>
      <c r="F6581">
        <v>5</v>
      </c>
      <c r="G6581" s="1">
        <v>70000</v>
      </c>
      <c r="H6581" t="s">
        <v>11</v>
      </c>
      <c r="I6581" t="s">
        <v>35</v>
      </c>
    </row>
    <row r="6582" spans="1:9" x14ac:dyDescent="0.3">
      <c r="A6582">
        <v>6584</v>
      </c>
      <c r="B6582">
        <v>30</v>
      </c>
      <c r="C6582" t="s">
        <v>8</v>
      </c>
      <c r="D6582" t="s">
        <v>9</v>
      </c>
      <c r="E6582" t="s">
        <v>26</v>
      </c>
      <c r="F6582">
        <v>6</v>
      </c>
      <c r="G6582" s="1">
        <v>75000</v>
      </c>
      <c r="H6582" t="s">
        <v>27</v>
      </c>
      <c r="I6582" t="s">
        <v>30</v>
      </c>
    </row>
    <row r="6583" spans="1:9" x14ac:dyDescent="0.3">
      <c r="A6583">
        <v>6585</v>
      </c>
      <c r="B6583">
        <v>46</v>
      </c>
      <c r="C6583" t="s">
        <v>13</v>
      </c>
      <c r="D6583" t="s">
        <v>14</v>
      </c>
      <c r="E6583" t="s">
        <v>74</v>
      </c>
      <c r="F6583">
        <v>17</v>
      </c>
      <c r="G6583" s="1">
        <v>170000</v>
      </c>
      <c r="H6583" t="s">
        <v>16</v>
      </c>
      <c r="I6583" t="s">
        <v>17</v>
      </c>
    </row>
    <row r="6584" spans="1:9" x14ac:dyDescent="0.3">
      <c r="A6584">
        <v>6586</v>
      </c>
      <c r="B6584">
        <v>25</v>
      </c>
      <c r="C6584" t="s">
        <v>8</v>
      </c>
      <c r="D6584" t="s">
        <v>210</v>
      </c>
      <c r="E6584" t="s">
        <v>21</v>
      </c>
      <c r="F6584">
        <v>1</v>
      </c>
      <c r="G6584" s="1">
        <v>35000</v>
      </c>
      <c r="H6584" t="s">
        <v>32</v>
      </c>
      <c r="I6584" t="s">
        <v>33</v>
      </c>
    </row>
    <row r="6585" spans="1:9" x14ac:dyDescent="0.3">
      <c r="A6585">
        <v>6587</v>
      </c>
      <c r="B6585">
        <v>40</v>
      </c>
      <c r="C6585" t="s">
        <v>13</v>
      </c>
      <c r="D6585" t="s">
        <v>9</v>
      </c>
      <c r="E6585" t="s">
        <v>51</v>
      </c>
      <c r="F6585">
        <v>11</v>
      </c>
      <c r="G6585" s="1">
        <v>110000</v>
      </c>
      <c r="H6585" t="s">
        <v>16</v>
      </c>
      <c r="I6585" t="s">
        <v>39</v>
      </c>
    </row>
    <row r="6586" spans="1:9" x14ac:dyDescent="0.3">
      <c r="A6586">
        <v>6588</v>
      </c>
      <c r="B6586">
        <v>32</v>
      </c>
      <c r="C6586" t="s">
        <v>8</v>
      </c>
      <c r="D6586" t="s">
        <v>18</v>
      </c>
      <c r="E6586" t="s">
        <v>141</v>
      </c>
      <c r="F6586">
        <v>8</v>
      </c>
      <c r="G6586" s="1">
        <v>80000</v>
      </c>
      <c r="H6586" t="s">
        <v>11</v>
      </c>
      <c r="I6586" t="s">
        <v>35</v>
      </c>
    </row>
    <row r="6587" spans="1:9" x14ac:dyDescent="0.3">
      <c r="A6587">
        <v>6589</v>
      </c>
      <c r="B6587">
        <v>28</v>
      </c>
      <c r="C6587" t="s">
        <v>13</v>
      </c>
      <c r="D6587" t="s">
        <v>14</v>
      </c>
      <c r="E6587" t="s">
        <v>86</v>
      </c>
      <c r="F6587">
        <v>4</v>
      </c>
      <c r="G6587" s="1">
        <v>55000</v>
      </c>
      <c r="H6587" t="s">
        <v>20</v>
      </c>
      <c r="I6587" t="s">
        <v>23</v>
      </c>
    </row>
    <row r="6588" spans="1:9" x14ac:dyDescent="0.3">
      <c r="A6588">
        <v>6590</v>
      </c>
      <c r="B6588">
        <v>44</v>
      </c>
      <c r="C6588" t="s">
        <v>8</v>
      </c>
      <c r="D6588" t="s">
        <v>9</v>
      </c>
      <c r="E6588" t="s">
        <v>97</v>
      </c>
      <c r="F6588">
        <v>15</v>
      </c>
      <c r="G6588" s="1">
        <v>150000</v>
      </c>
      <c r="H6588" t="s">
        <v>20</v>
      </c>
      <c r="I6588" t="s">
        <v>23</v>
      </c>
    </row>
    <row r="6589" spans="1:9" x14ac:dyDescent="0.3">
      <c r="A6589">
        <v>6591</v>
      </c>
      <c r="B6589">
        <v>29</v>
      </c>
      <c r="C6589" t="s">
        <v>13</v>
      </c>
      <c r="D6589" t="s">
        <v>210</v>
      </c>
      <c r="E6589" t="s">
        <v>99</v>
      </c>
      <c r="F6589">
        <v>2</v>
      </c>
      <c r="G6589" s="1">
        <v>40000</v>
      </c>
      <c r="H6589" t="s">
        <v>11</v>
      </c>
      <c r="I6589" t="s">
        <v>44</v>
      </c>
    </row>
    <row r="6590" spans="1:9" x14ac:dyDescent="0.3">
      <c r="A6590">
        <v>6592</v>
      </c>
      <c r="B6590">
        <v>51</v>
      </c>
      <c r="C6590" t="s">
        <v>8</v>
      </c>
      <c r="D6590" t="s">
        <v>18</v>
      </c>
      <c r="E6590" t="s">
        <v>42</v>
      </c>
      <c r="F6590">
        <v>19</v>
      </c>
      <c r="G6590" s="1">
        <v>190000</v>
      </c>
      <c r="H6590" t="s">
        <v>20</v>
      </c>
      <c r="I6590" t="s">
        <v>12</v>
      </c>
    </row>
    <row r="6591" spans="1:9" x14ac:dyDescent="0.3">
      <c r="A6591">
        <v>6593</v>
      </c>
      <c r="B6591">
        <v>36</v>
      </c>
      <c r="C6591" t="s">
        <v>13</v>
      </c>
      <c r="D6591" t="s">
        <v>9</v>
      </c>
      <c r="E6591" t="s">
        <v>66</v>
      </c>
      <c r="F6591">
        <v>8</v>
      </c>
      <c r="G6591" s="1">
        <v>80000</v>
      </c>
      <c r="H6591" t="s">
        <v>16</v>
      </c>
      <c r="I6591" t="s">
        <v>39</v>
      </c>
    </row>
    <row r="6592" spans="1:9" x14ac:dyDescent="0.3">
      <c r="A6592">
        <v>6594</v>
      </c>
      <c r="B6592">
        <v>24</v>
      </c>
      <c r="C6592" t="s">
        <v>8</v>
      </c>
      <c r="D6592" t="s">
        <v>9</v>
      </c>
      <c r="E6592" t="s">
        <v>26</v>
      </c>
      <c r="F6592">
        <v>1</v>
      </c>
      <c r="G6592" s="1">
        <v>35000</v>
      </c>
      <c r="H6592" t="s">
        <v>32</v>
      </c>
      <c r="I6592" t="s">
        <v>23</v>
      </c>
    </row>
    <row r="6593" spans="1:9" x14ac:dyDescent="0.3">
      <c r="A6593">
        <v>6595</v>
      </c>
      <c r="B6593">
        <v>42</v>
      </c>
      <c r="C6593" t="s">
        <v>13</v>
      </c>
      <c r="D6593" t="s">
        <v>14</v>
      </c>
      <c r="E6593" t="s">
        <v>74</v>
      </c>
      <c r="F6593">
        <v>13</v>
      </c>
      <c r="G6593" s="1">
        <v>130000</v>
      </c>
      <c r="H6593" t="s">
        <v>11</v>
      </c>
      <c r="I6593" t="s">
        <v>23</v>
      </c>
    </row>
    <row r="6594" spans="1:9" x14ac:dyDescent="0.3">
      <c r="A6594">
        <v>6596</v>
      </c>
      <c r="B6594">
        <v>27</v>
      </c>
      <c r="C6594" t="s">
        <v>8</v>
      </c>
      <c r="D6594" t="s">
        <v>210</v>
      </c>
      <c r="E6594" t="s">
        <v>51</v>
      </c>
      <c r="F6594">
        <v>3</v>
      </c>
      <c r="G6594" s="1">
        <v>45000</v>
      </c>
      <c r="H6594" t="s">
        <v>27</v>
      </c>
      <c r="I6594" t="s">
        <v>30</v>
      </c>
    </row>
    <row r="6595" spans="1:9" x14ac:dyDescent="0.3">
      <c r="A6595">
        <v>6597</v>
      </c>
      <c r="B6595">
        <v>33</v>
      </c>
      <c r="C6595" t="s">
        <v>13</v>
      </c>
      <c r="D6595" t="s">
        <v>9</v>
      </c>
      <c r="E6595" t="s">
        <v>46</v>
      </c>
      <c r="F6595">
        <v>7</v>
      </c>
      <c r="G6595" s="1">
        <v>90000</v>
      </c>
      <c r="H6595" t="s">
        <v>16</v>
      </c>
      <c r="I6595" t="s">
        <v>23</v>
      </c>
    </row>
    <row r="6596" spans="1:9" x14ac:dyDescent="0.3">
      <c r="A6596">
        <v>6598</v>
      </c>
      <c r="B6596">
        <v>28</v>
      </c>
      <c r="C6596" t="s">
        <v>8</v>
      </c>
      <c r="D6596" t="s">
        <v>18</v>
      </c>
      <c r="E6596" t="s">
        <v>42</v>
      </c>
      <c r="F6596">
        <v>4</v>
      </c>
      <c r="G6596" s="1">
        <v>55000</v>
      </c>
      <c r="H6596" t="s">
        <v>20</v>
      </c>
      <c r="I6596" t="s">
        <v>12</v>
      </c>
    </row>
    <row r="6597" spans="1:9" x14ac:dyDescent="0.3">
      <c r="A6597">
        <v>6599</v>
      </c>
      <c r="B6597">
        <v>51</v>
      </c>
      <c r="C6597" t="s">
        <v>13</v>
      </c>
      <c r="D6597" t="s">
        <v>14</v>
      </c>
      <c r="E6597" t="s">
        <v>97</v>
      </c>
      <c r="F6597">
        <v>19</v>
      </c>
      <c r="G6597" s="1">
        <v>190000</v>
      </c>
      <c r="H6597" t="s">
        <v>11</v>
      </c>
      <c r="I6597" t="s">
        <v>12</v>
      </c>
    </row>
    <row r="6598" spans="1:9" x14ac:dyDescent="0.3">
      <c r="A6598">
        <v>6600</v>
      </c>
      <c r="B6598">
        <v>37</v>
      </c>
      <c r="C6598" t="s">
        <v>8</v>
      </c>
      <c r="D6598" t="s">
        <v>9</v>
      </c>
      <c r="E6598" t="s">
        <v>99</v>
      </c>
      <c r="F6598">
        <v>7</v>
      </c>
      <c r="G6598" s="1">
        <v>90000</v>
      </c>
      <c r="H6598" t="s">
        <v>27</v>
      </c>
      <c r="I6598" t="s">
        <v>28</v>
      </c>
    </row>
    <row r="6599" spans="1:9" x14ac:dyDescent="0.3">
      <c r="A6599">
        <v>6601</v>
      </c>
      <c r="B6599">
        <v>49</v>
      </c>
      <c r="C6599" t="s">
        <v>13</v>
      </c>
      <c r="D6599" t="s">
        <v>18</v>
      </c>
      <c r="E6599" t="s">
        <v>141</v>
      </c>
      <c r="F6599">
        <v>20</v>
      </c>
      <c r="G6599" s="1">
        <v>200000</v>
      </c>
      <c r="H6599" t="s">
        <v>11</v>
      </c>
      <c r="I6599" t="s">
        <v>12</v>
      </c>
    </row>
    <row r="6600" spans="1:9" x14ac:dyDescent="0.3">
      <c r="A6600">
        <v>6602</v>
      </c>
      <c r="B6600">
        <v>32</v>
      </c>
      <c r="C6600" t="s">
        <v>8</v>
      </c>
      <c r="D6600" t="s">
        <v>210</v>
      </c>
      <c r="E6600" t="s">
        <v>138</v>
      </c>
      <c r="F6600">
        <v>3</v>
      </c>
      <c r="G6600" s="1">
        <v>40000</v>
      </c>
      <c r="H6600" t="s">
        <v>20</v>
      </c>
      <c r="I6600" t="s">
        <v>23</v>
      </c>
    </row>
    <row r="6601" spans="1:9" x14ac:dyDescent="0.3">
      <c r="A6601">
        <v>6603</v>
      </c>
      <c r="B6601">
        <v>30</v>
      </c>
      <c r="C6601" t="s">
        <v>13</v>
      </c>
      <c r="D6601" t="s">
        <v>9</v>
      </c>
      <c r="E6601" t="s">
        <v>46</v>
      </c>
      <c r="F6601">
        <v>5</v>
      </c>
      <c r="G6601" s="1">
        <v>70000</v>
      </c>
      <c r="H6601" t="s">
        <v>20</v>
      </c>
      <c r="I6601" t="s">
        <v>56</v>
      </c>
    </row>
    <row r="6602" spans="1:9" x14ac:dyDescent="0.3">
      <c r="A6602">
        <v>6604</v>
      </c>
      <c r="B6602">
        <v>46</v>
      </c>
      <c r="C6602" t="s">
        <v>8</v>
      </c>
      <c r="D6602" t="s">
        <v>14</v>
      </c>
      <c r="E6602" t="s">
        <v>74</v>
      </c>
      <c r="F6602">
        <v>16</v>
      </c>
      <c r="G6602" s="1">
        <v>160000</v>
      </c>
      <c r="H6602" t="s">
        <v>32</v>
      </c>
      <c r="I6602" t="s">
        <v>23</v>
      </c>
    </row>
    <row r="6603" spans="1:9" x14ac:dyDescent="0.3">
      <c r="A6603">
        <v>6605</v>
      </c>
      <c r="B6603">
        <v>26</v>
      </c>
      <c r="C6603" t="s">
        <v>13</v>
      </c>
      <c r="D6603" t="s">
        <v>210</v>
      </c>
      <c r="E6603" t="s">
        <v>21</v>
      </c>
      <c r="F6603">
        <v>1</v>
      </c>
      <c r="G6603" s="1">
        <v>35000</v>
      </c>
      <c r="H6603" t="s">
        <v>16</v>
      </c>
      <c r="I6603" t="s">
        <v>12</v>
      </c>
    </row>
    <row r="6604" spans="1:9" x14ac:dyDescent="0.3">
      <c r="A6604">
        <v>6606</v>
      </c>
      <c r="B6604">
        <v>42</v>
      </c>
      <c r="C6604" t="s">
        <v>8</v>
      </c>
      <c r="D6604" t="s">
        <v>9</v>
      </c>
      <c r="E6604" t="s">
        <v>51</v>
      </c>
      <c r="F6604">
        <v>13</v>
      </c>
      <c r="G6604" s="1">
        <v>130000</v>
      </c>
      <c r="H6604" t="s">
        <v>27</v>
      </c>
      <c r="I6604" t="s">
        <v>30</v>
      </c>
    </row>
    <row r="6605" spans="1:9" x14ac:dyDescent="0.3">
      <c r="A6605">
        <v>6607</v>
      </c>
      <c r="B6605">
        <v>36</v>
      </c>
      <c r="C6605" t="s">
        <v>13</v>
      </c>
      <c r="D6605" t="s">
        <v>18</v>
      </c>
      <c r="E6605" t="s">
        <v>42</v>
      </c>
      <c r="F6605">
        <v>9</v>
      </c>
      <c r="G6605" s="1">
        <v>95000</v>
      </c>
      <c r="H6605" t="s">
        <v>32</v>
      </c>
      <c r="I6605" t="s">
        <v>12</v>
      </c>
    </row>
    <row r="6606" spans="1:9" x14ac:dyDescent="0.3">
      <c r="A6606">
        <v>6608</v>
      </c>
      <c r="B6606">
        <v>24</v>
      </c>
      <c r="C6606" t="s">
        <v>8</v>
      </c>
      <c r="D6606" t="s">
        <v>9</v>
      </c>
      <c r="E6606" t="s">
        <v>66</v>
      </c>
      <c r="F6606">
        <v>1</v>
      </c>
      <c r="G6606" s="1">
        <v>35000</v>
      </c>
      <c r="H6606" t="s">
        <v>20</v>
      </c>
      <c r="I6606" t="s">
        <v>23</v>
      </c>
    </row>
    <row r="6607" spans="1:9" x14ac:dyDescent="0.3">
      <c r="A6607">
        <v>6609</v>
      </c>
      <c r="B6607">
        <v>43</v>
      </c>
      <c r="C6607" t="s">
        <v>13</v>
      </c>
      <c r="D6607" t="s">
        <v>14</v>
      </c>
      <c r="E6607" t="s">
        <v>26</v>
      </c>
      <c r="F6607">
        <v>14</v>
      </c>
      <c r="G6607" s="1">
        <v>140000</v>
      </c>
      <c r="H6607" t="s">
        <v>11</v>
      </c>
      <c r="I6607" t="s">
        <v>12</v>
      </c>
    </row>
    <row r="6608" spans="1:9" x14ac:dyDescent="0.3">
      <c r="A6608">
        <v>6610</v>
      </c>
      <c r="B6608">
        <v>27</v>
      </c>
      <c r="C6608" t="s">
        <v>8</v>
      </c>
      <c r="D6608" t="s">
        <v>210</v>
      </c>
      <c r="E6608" t="s">
        <v>86</v>
      </c>
      <c r="F6608">
        <v>2</v>
      </c>
      <c r="G6608" s="1">
        <v>40000</v>
      </c>
      <c r="H6608" t="s">
        <v>16</v>
      </c>
      <c r="I6608" t="s">
        <v>12</v>
      </c>
    </row>
    <row r="6609" spans="1:9" x14ac:dyDescent="0.3">
      <c r="A6609">
        <v>6611</v>
      </c>
      <c r="B6609">
        <v>33</v>
      </c>
      <c r="C6609" t="s">
        <v>13</v>
      </c>
      <c r="D6609" t="s">
        <v>9</v>
      </c>
      <c r="E6609" t="s">
        <v>97</v>
      </c>
      <c r="F6609">
        <v>7</v>
      </c>
      <c r="G6609" s="1">
        <v>90000</v>
      </c>
      <c r="H6609" t="s">
        <v>16</v>
      </c>
      <c r="I6609" t="s">
        <v>17</v>
      </c>
    </row>
    <row r="6610" spans="1:9" x14ac:dyDescent="0.3">
      <c r="A6610">
        <v>6612</v>
      </c>
      <c r="B6610">
        <v>28</v>
      </c>
      <c r="C6610" t="s">
        <v>8</v>
      </c>
      <c r="D6610" t="s">
        <v>18</v>
      </c>
      <c r="E6610" t="s">
        <v>99</v>
      </c>
      <c r="F6610">
        <v>4</v>
      </c>
      <c r="G6610" s="1">
        <v>55000</v>
      </c>
      <c r="H6610" t="s">
        <v>32</v>
      </c>
      <c r="I6610" t="s">
        <v>23</v>
      </c>
    </row>
    <row r="6611" spans="1:9" x14ac:dyDescent="0.3">
      <c r="A6611">
        <v>6613</v>
      </c>
      <c r="B6611">
        <v>51</v>
      </c>
      <c r="C6611" t="s">
        <v>13</v>
      </c>
      <c r="D6611" t="s">
        <v>14</v>
      </c>
      <c r="E6611" t="s">
        <v>141</v>
      </c>
      <c r="F6611">
        <v>19</v>
      </c>
      <c r="G6611" s="1">
        <v>190000</v>
      </c>
      <c r="H6611" t="s">
        <v>27</v>
      </c>
      <c r="I6611" t="s">
        <v>30</v>
      </c>
    </row>
    <row r="6612" spans="1:9" x14ac:dyDescent="0.3">
      <c r="A6612">
        <v>6614</v>
      </c>
      <c r="B6612">
        <v>37</v>
      </c>
      <c r="C6612" t="s">
        <v>8</v>
      </c>
      <c r="D6612" t="s">
        <v>9</v>
      </c>
      <c r="E6612" t="s">
        <v>138</v>
      </c>
      <c r="F6612">
        <v>6</v>
      </c>
      <c r="G6612" s="1">
        <v>75000</v>
      </c>
      <c r="H6612" t="s">
        <v>16</v>
      </c>
      <c r="I6612" t="s">
        <v>12</v>
      </c>
    </row>
    <row r="6613" spans="1:9" x14ac:dyDescent="0.3">
      <c r="A6613">
        <v>6615</v>
      </c>
      <c r="B6613">
        <v>49</v>
      </c>
      <c r="C6613" t="s">
        <v>13</v>
      </c>
      <c r="D6613" t="s">
        <v>18</v>
      </c>
      <c r="E6613" t="s">
        <v>74</v>
      </c>
      <c r="F6613">
        <v>20</v>
      </c>
      <c r="G6613" s="1">
        <v>200000</v>
      </c>
      <c r="H6613" t="s">
        <v>32</v>
      </c>
      <c r="I6613" t="s">
        <v>23</v>
      </c>
    </row>
    <row r="6614" spans="1:9" x14ac:dyDescent="0.3">
      <c r="A6614">
        <v>6616</v>
      </c>
      <c r="B6614">
        <v>32</v>
      </c>
      <c r="C6614" t="s">
        <v>8</v>
      </c>
      <c r="D6614" t="s">
        <v>210</v>
      </c>
      <c r="E6614" t="s">
        <v>21</v>
      </c>
      <c r="F6614">
        <v>3</v>
      </c>
      <c r="G6614" s="1">
        <v>50000</v>
      </c>
      <c r="H6614" t="s">
        <v>16</v>
      </c>
      <c r="I6614" t="s">
        <v>23</v>
      </c>
    </row>
    <row r="6615" spans="1:9" x14ac:dyDescent="0.3">
      <c r="A6615">
        <v>6617</v>
      </c>
      <c r="B6615">
        <v>30</v>
      </c>
      <c r="C6615" t="s">
        <v>13</v>
      </c>
      <c r="D6615" t="s">
        <v>9</v>
      </c>
      <c r="E6615" t="s">
        <v>51</v>
      </c>
      <c r="F6615">
        <v>4</v>
      </c>
      <c r="G6615" s="1">
        <v>55000</v>
      </c>
      <c r="H6615" t="s">
        <v>11</v>
      </c>
      <c r="I6615" t="s">
        <v>44</v>
      </c>
    </row>
    <row r="6616" spans="1:9" x14ac:dyDescent="0.3">
      <c r="A6616">
        <v>6618</v>
      </c>
      <c r="B6616">
        <v>46</v>
      </c>
      <c r="C6616" t="s">
        <v>8</v>
      </c>
      <c r="D6616" t="s">
        <v>14</v>
      </c>
      <c r="E6616" t="s">
        <v>42</v>
      </c>
      <c r="F6616">
        <v>14</v>
      </c>
      <c r="G6616" s="1">
        <v>140000</v>
      </c>
      <c r="H6616" t="s">
        <v>16</v>
      </c>
      <c r="I6616" t="s">
        <v>23</v>
      </c>
    </row>
    <row r="6617" spans="1:9" x14ac:dyDescent="0.3">
      <c r="A6617">
        <v>6619</v>
      </c>
      <c r="B6617">
        <v>26</v>
      </c>
      <c r="C6617" t="s">
        <v>13</v>
      </c>
      <c r="D6617" t="s">
        <v>210</v>
      </c>
      <c r="E6617" t="s">
        <v>66</v>
      </c>
      <c r="F6617">
        <v>1</v>
      </c>
      <c r="G6617" s="1">
        <v>35000</v>
      </c>
      <c r="H6617" t="s">
        <v>32</v>
      </c>
      <c r="I6617" t="s">
        <v>33</v>
      </c>
    </row>
    <row r="6618" spans="1:9" x14ac:dyDescent="0.3">
      <c r="A6618">
        <v>6620</v>
      </c>
      <c r="B6618">
        <v>42</v>
      </c>
      <c r="C6618" t="s">
        <v>8</v>
      </c>
      <c r="D6618" t="s">
        <v>9</v>
      </c>
      <c r="E6618" t="s">
        <v>97</v>
      </c>
      <c r="F6618">
        <v>13</v>
      </c>
      <c r="G6618" s="1">
        <v>130000</v>
      </c>
      <c r="H6618" t="s">
        <v>32</v>
      </c>
      <c r="I6618" t="s">
        <v>23</v>
      </c>
    </row>
    <row r="6619" spans="1:9" x14ac:dyDescent="0.3">
      <c r="A6619">
        <v>6621</v>
      </c>
      <c r="B6619">
        <v>36</v>
      </c>
      <c r="C6619" t="s">
        <v>13</v>
      </c>
      <c r="D6619" t="s">
        <v>18</v>
      </c>
      <c r="E6619" t="s">
        <v>141</v>
      </c>
      <c r="F6619">
        <v>10</v>
      </c>
      <c r="G6619" s="1">
        <v>100000</v>
      </c>
      <c r="H6619" t="s">
        <v>16</v>
      </c>
      <c r="I6619" t="s">
        <v>23</v>
      </c>
    </row>
    <row r="6620" spans="1:9" x14ac:dyDescent="0.3">
      <c r="A6620">
        <v>6622</v>
      </c>
      <c r="B6620">
        <v>24</v>
      </c>
      <c r="C6620" t="s">
        <v>8</v>
      </c>
      <c r="D6620" t="s">
        <v>9</v>
      </c>
      <c r="E6620" t="s">
        <v>99</v>
      </c>
      <c r="F6620">
        <v>1</v>
      </c>
      <c r="G6620" s="1">
        <v>35000</v>
      </c>
      <c r="H6620" t="s">
        <v>32</v>
      </c>
      <c r="I6620" t="s">
        <v>12</v>
      </c>
    </row>
    <row r="6621" spans="1:9" x14ac:dyDescent="0.3">
      <c r="A6621">
        <v>6623</v>
      </c>
      <c r="B6621">
        <v>43</v>
      </c>
      <c r="C6621" t="s">
        <v>13</v>
      </c>
      <c r="D6621" t="s">
        <v>14</v>
      </c>
      <c r="E6621" t="s">
        <v>86</v>
      </c>
      <c r="F6621">
        <v>15</v>
      </c>
      <c r="G6621" s="1">
        <v>150000</v>
      </c>
      <c r="H6621" t="s">
        <v>11</v>
      </c>
      <c r="I6621" t="s">
        <v>44</v>
      </c>
    </row>
    <row r="6622" spans="1:9" x14ac:dyDescent="0.3">
      <c r="A6622">
        <v>6624</v>
      </c>
      <c r="B6622">
        <v>27</v>
      </c>
      <c r="C6622" t="s">
        <v>8</v>
      </c>
      <c r="D6622" t="s">
        <v>210</v>
      </c>
      <c r="E6622" t="s">
        <v>26</v>
      </c>
      <c r="F6622">
        <v>2</v>
      </c>
      <c r="G6622" s="1">
        <v>40000</v>
      </c>
      <c r="H6622" t="s">
        <v>16</v>
      </c>
      <c r="I6622" t="s">
        <v>23</v>
      </c>
    </row>
    <row r="6623" spans="1:9" x14ac:dyDescent="0.3">
      <c r="A6623">
        <v>6625</v>
      </c>
      <c r="B6623">
        <v>33</v>
      </c>
      <c r="C6623" t="s">
        <v>13</v>
      </c>
      <c r="D6623" t="s">
        <v>9</v>
      </c>
      <c r="E6623" t="s">
        <v>74</v>
      </c>
      <c r="F6623">
        <v>8</v>
      </c>
      <c r="G6623" s="1">
        <v>80000</v>
      </c>
      <c r="H6623" t="s">
        <v>32</v>
      </c>
      <c r="I6623" t="s">
        <v>33</v>
      </c>
    </row>
    <row r="6624" spans="1:9" x14ac:dyDescent="0.3">
      <c r="A6624">
        <v>6626</v>
      </c>
      <c r="B6624">
        <v>28</v>
      </c>
      <c r="C6624" t="s">
        <v>8</v>
      </c>
      <c r="D6624" t="s">
        <v>18</v>
      </c>
      <c r="E6624" t="s">
        <v>42</v>
      </c>
      <c r="F6624">
        <v>4</v>
      </c>
      <c r="G6624" s="1">
        <v>55000</v>
      </c>
      <c r="H6624" t="s">
        <v>32</v>
      </c>
      <c r="I6624" t="s">
        <v>23</v>
      </c>
    </row>
    <row r="6625" spans="1:9" x14ac:dyDescent="0.3">
      <c r="A6625">
        <v>6627</v>
      </c>
      <c r="B6625">
        <v>51</v>
      </c>
      <c r="C6625" t="s">
        <v>13</v>
      </c>
      <c r="D6625" t="s">
        <v>14</v>
      </c>
      <c r="E6625" t="s">
        <v>97</v>
      </c>
      <c r="F6625">
        <v>19</v>
      </c>
      <c r="G6625" s="1">
        <v>190000</v>
      </c>
      <c r="H6625" t="s">
        <v>11</v>
      </c>
      <c r="I6625" t="s">
        <v>12</v>
      </c>
    </row>
    <row r="6626" spans="1:9" x14ac:dyDescent="0.3">
      <c r="A6626">
        <v>6628</v>
      </c>
      <c r="B6626">
        <v>37</v>
      </c>
      <c r="C6626" t="s">
        <v>8</v>
      </c>
      <c r="D6626" t="s">
        <v>9</v>
      </c>
      <c r="E6626" t="s">
        <v>46</v>
      </c>
      <c r="F6626">
        <v>7</v>
      </c>
      <c r="G6626" s="1">
        <v>90000</v>
      </c>
      <c r="H6626" t="s">
        <v>27</v>
      </c>
      <c r="I6626" t="s">
        <v>30</v>
      </c>
    </row>
    <row r="6627" spans="1:9" x14ac:dyDescent="0.3">
      <c r="A6627">
        <v>6629</v>
      </c>
      <c r="B6627">
        <v>49</v>
      </c>
      <c r="C6627" t="s">
        <v>13</v>
      </c>
      <c r="D6627" t="s">
        <v>18</v>
      </c>
      <c r="E6627" t="s">
        <v>141</v>
      </c>
      <c r="F6627">
        <v>20</v>
      </c>
      <c r="G6627" s="1">
        <v>200000</v>
      </c>
      <c r="H6627" t="s">
        <v>20</v>
      </c>
      <c r="I6627" t="s">
        <v>56</v>
      </c>
    </row>
    <row r="6628" spans="1:9" x14ac:dyDescent="0.3">
      <c r="A6628">
        <v>6630</v>
      </c>
      <c r="B6628">
        <v>32</v>
      </c>
      <c r="C6628" t="s">
        <v>8</v>
      </c>
      <c r="D6628" t="s">
        <v>210</v>
      </c>
      <c r="E6628" t="s">
        <v>138</v>
      </c>
      <c r="F6628">
        <v>3</v>
      </c>
      <c r="G6628" s="1">
        <v>40000</v>
      </c>
      <c r="H6628" t="s">
        <v>11</v>
      </c>
      <c r="I6628" t="s">
        <v>44</v>
      </c>
    </row>
    <row r="6629" spans="1:9" x14ac:dyDescent="0.3">
      <c r="A6629">
        <v>6631</v>
      </c>
      <c r="B6629">
        <v>30</v>
      </c>
      <c r="C6629" t="s">
        <v>13</v>
      </c>
      <c r="D6629" t="s">
        <v>9</v>
      </c>
      <c r="E6629" t="s">
        <v>26</v>
      </c>
      <c r="F6629">
        <v>5</v>
      </c>
      <c r="G6629" s="1">
        <v>70000</v>
      </c>
      <c r="H6629" t="s">
        <v>32</v>
      </c>
      <c r="I6629" t="s">
        <v>12</v>
      </c>
    </row>
    <row r="6630" spans="1:9" x14ac:dyDescent="0.3">
      <c r="A6630">
        <v>6632</v>
      </c>
      <c r="B6630">
        <v>46</v>
      </c>
      <c r="C6630" t="s">
        <v>8</v>
      </c>
      <c r="D6630" t="s">
        <v>14</v>
      </c>
      <c r="E6630" t="s">
        <v>74</v>
      </c>
      <c r="F6630">
        <v>16</v>
      </c>
      <c r="G6630" s="1">
        <v>160000</v>
      </c>
      <c r="H6630" t="s">
        <v>11</v>
      </c>
      <c r="I6630" t="s">
        <v>44</v>
      </c>
    </row>
    <row r="6631" spans="1:9" x14ac:dyDescent="0.3">
      <c r="A6631">
        <v>6633</v>
      </c>
      <c r="B6631">
        <v>26</v>
      </c>
      <c r="C6631" t="s">
        <v>13</v>
      </c>
      <c r="D6631" t="s">
        <v>210</v>
      </c>
      <c r="E6631" t="s">
        <v>21</v>
      </c>
      <c r="F6631">
        <v>1</v>
      </c>
      <c r="G6631" s="1">
        <v>35000</v>
      </c>
      <c r="H6631" t="s">
        <v>32</v>
      </c>
      <c r="I6631" t="s">
        <v>33</v>
      </c>
    </row>
    <row r="6632" spans="1:9" x14ac:dyDescent="0.3">
      <c r="A6632">
        <v>6634</v>
      </c>
      <c r="B6632">
        <v>42</v>
      </c>
      <c r="C6632" t="s">
        <v>8</v>
      </c>
      <c r="D6632" t="s">
        <v>9</v>
      </c>
      <c r="E6632" t="s">
        <v>51</v>
      </c>
      <c r="F6632">
        <v>13</v>
      </c>
      <c r="G6632" s="1">
        <v>130000</v>
      </c>
      <c r="H6632" t="s">
        <v>16</v>
      </c>
      <c r="I6632" t="s">
        <v>23</v>
      </c>
    </row>
    <row r="6633" spans="1:9" x14ac:dyDescent="0.3">
      <c r="A6633">
        <v>6635</v>
      </c>
      <c r="B6633">
        <v>36</v>
      </c>
      <c r="C6633" t="s">
        <v>13</v>
      </c>
      <c r="D6633" t="s">
        <v>18</v>
      </c>
      <c r="E6633" t="s">
        <v>42</v>
      </c>
      <c r="F6633">
        <v>9</v>
      </c>
      <c r="G6633" s="1">
        <v>95000</v>
      </c>
      <c r="H6633" t="s">
        <v>16</v>
      </c>
      <c r="I6633" t="s">
        <v>39</v>
      </c>
    </row>
    <row r="6634" spans="1:9" x14ac:dyDescent="0.3">
      <c r="A6634">
        <v>6636</v>
      </c>
      <c r="B6634">
        <v>24</v>
      </c>
      <c r="C6634" t="s">
        <v>8</v>
      </c>
      <c r="D6634" t="s">
        <v>9</v>
      </c>
      <c r="E6634" t="s">
        <v>66</v>
      </c>
      <c r="F6634">
        <v>1</v>
      </c>
      <c r="G6634" s="1">
        <v>35000</v>
      </c>
      <c r="H6634" t="s">
        <v>11</v>
      </c>
      <c r="I6634" t="s">
        <v>23</v>
      </c>
    </row>
    <row r="6635" spans="1:9" x14ac:dyDescent="0.3">
      <c r="A6635">
        <v>6637</v>
      </c>
      <c r="B6635">
        <v>43</v>
      </c>
      <c r="C6635" t="s">
        <v>13</v>
      </c>
      <c r="D6635" t="s">
        <v>14</v>
      </c>
      <c r="E6635" t="s">
        <v>26</v>
      </c>
      <c r="F6635">
        <v>14</v>
      </c>
      <c r="G6635" s="1">
        <v>140000</v>
      </c>
      <c r="H6635" t="s">
        <v>32</v>
      </c>
      <c r="I6635" t="s">
        <v>12</v>
      </c>
    </row>
    <row r="6636" spans="1:9" x14ac:dyDescent="0.3">
      <c r="A6636">
        <v>6638</v>
      </c>
      <c r="B6636">
        <v>27</v>
      </c>
      <c r="C6636" t="s">
        <v>8</v>
      </c>
      <c r="D6636" t="s">
        <v>210</v>
      </c>
      <c r="E6636" t="s">
        <v>86</v>
      </c>
      <c r="F6636">
        <v>2</v>
      </c>
      <c r="G6636" s="1">
        <v>40000</v>
      </c>
      <c r="H6636" t="s">
        <v>16</v>
      </c>
      <c r="I6636" t="s">
        <v>39</v>
      </c>
    </row>
    <row r="6637" spans="1:9" x14ac:dyDescent="0.3">
      <c r="A6637">
        <v>6639</v>
      </c>
      <c r="B6637">
        <v>33</v>
      </c>
      <c r="C6637" t="s">
        <v>13</v>
      </c>
      <c r="D6637" t="s">
        <v>9</v>
      </c>
      <c r="E6637" t="s">
        <v>97</v>
      </c>
      <c r="F6637">
        <v>7</v>
      </c>
      <c r="G6637" s="1">
        <v>90000</v>
      </c>
      <c r="H6637" t="s">
        <v>11</v>
      </c>
      <c r="I6637" t="s">
        <v>12</v>
      </c>
    </row>
    <row r="6638" spans="1:9" x14ac:dyDescent="0.3">
      <c r="A6638">
        <v>6640</v>
      </c>
      <c r="B6638">
        <v>28</v>
      </c>
      <c r="C6638" t="s">
        <v>8</v>
      </c>
      <c r="D6638" t="s">
        <v>18</v>
      </c>
      <c r="E6638" t="s">
        <v>99</v>
      </c>
      <c r="F6638">
        <v>4</v>
      </c>
      <c r="G6638" s="1">
        <v>55000</v>
      </c>
      <c r="H6638" t="s">
        <v>11</v>
      </c>
      <c r="I6638" t="s">
        <v>35</v>
      </c>
    </row>
    <row r="6639" spans="1:9" x14ac:dyDescent="0.3">
      <c r="A6639">
        <v>6641</v>
      </c>
      <c r="B6639">
        <v>51</v>
      </c>
      <c r="C6639" t="s">
        <v>13</v>
      </c>
      <c r="D6639" t="s">
        <v>14</v>
      </c>
      <c r="E6639" t="s">
        <v>141</v>
      </c>
      <c r="F6639">
        <v>19</v>
      </c>
      <c r="G6639" s="1">
        <v>190000</v>
      </c>
      <c r="H6639" t="s">
        <v>32</v>
      </c>
      <c r="I6639" t="s">
        <v>12</v>
      </c>
    </row>
    <row r="6640" spans="1:9" x14ac:dyDescent="0.3">
      <c r="A6640">
        <v>6642</v>
      </c>
      <c r="B6640">
        <v>37</v>
      </c>
      <c r="C6640" t="s">
        <v>8</v>
      </c>
      <c r="D6640" t="s">
        <v>9</v>
      </c>
      <c r="E6640" t="s">
        <v>138</v>
      </c>
      <c r="F6640">
        <v>6</v>
      </c>
      <c r="G6640" s="1">
        <v>75000</v>
      </c>
      <c r="H6640" t="s">
        <v>32</v>
      </c>
      <c r="I6640" t="s">
        <v>33</v>
      </c>
    </row>
    <row r="6641" spans="1:9" x14ac:dyDescent="0.3">
      <c r="A6641">
        <v>6643</v>
      </c>
      <c r="B6641">
        <v>49</v>
      </c>
      <c r="C6641" t="s">
        <v>13</v>
      </c>
      <c r="D6641" t="s">
        <v>18</v>
      </c>
      <c r="E6641" t="s">
        <v>74</v>
      </c>
      <c r="F6641">
        <v>20</v>
      </c>
      <c r="G6641" s="1">
        <v>200000</v>
      </c>
      <c r="H6641" t="s">
        <v>20</v>
      </c>
      <c r="I6641" t="s">
        <v>56</v>
      </c>
    </row>
    <row r="6642" spans="1:9" x14ac:dyDescent="0.3">
      <c r="A6642">
        <v>6644</v>
      </c>
      <c r="B6642">
        <v>32</v>
      </c>
      <c r="C6642" t="s">
        <v>8</v>
      </c>
      <c r="D6642" t="s">
        <v>210</v>
      </c>
      <c r="E6642" t="s">
        <v>21</v>
      </c>
      <c r="F6642">
        <v>3</v>
      </c>
      <c r="G6642" s="1">
        <v>50000</v>
      </c>
      <c r="H6642" t="s">
        <v>11</v>
      </c>
      <c r="I6642" t="s">
        <v>44</v>
      </c>
    </row>
    <row r="6643" spans="1:9" x14ac:dyDescent="0.3">
      <c r="A6643">
        <v>6645</v>
      </c>
      <c r="B6643">
        <v>30</v>
      </c>
      <c r="C6643" t="s">
        <v>13</v>
      </c>
      <c r="D6643" t="s">
        <v>9</v>
      </c>
      <c r="E6643" t="s">
        <v>51</v>
      </c>
      <c r="F6643">
        <v>4</v>
      </c>
      <c r="G6643" s="1">
        <v>55000</v>
      </c>
      <c r="H6643" t="s">
        <v>27</v>
      </c>
      <c r="I6643" t="s">
        <v>28</v>
      </c>
    </row>
    <row r="6644" spans="1:9" x14ac:dyDescent="0.3">
      <c r="A6644">
        <v>6646</v>
      </c>
      <c r="B6644">
        <v>46</v>
      </c>
      <c r="C6644" t="s">
        <v>8</v>
      </c>
      <c r="D6644" t="s">
        <v>14</v>
      </c>
      <c r="E6644" t="s">
        <v>42</v>
      </c>
      <c r="F6644">
        <v>14</v>
      </c>
      <c r="G6644" s="1">
        <v>140000</v>
      </c>
      <c r="H6644" t="s">
        <v>11</v>
      </c>
      <c r="I6644" t="s">
        <v>23</v>
      </c>
    </row>
    <row r="6645" spans="1:9" x14ac:dyDescent="0.3">
      <c r="A6645">
        <v>6647</v>
      </c>
      <c r="B6645">
        <v>26</v>
      </c>
      <c r="C6645" t="s">
        <v>13</v>
      </c>
      <c r="D6645" t="s">
        <v>210</v>
      </c>
      <c r="E6645" t="s">
        <v>66</v>
      </c>
      <c r="F6645">
        <v>1</v>
      </c>
      <c r="G6645" s="1">
        <v>35000</v>
      </c>
      <c r="H6645" t="s">
        <v>20</v>
      </c>
      <c r="I6645" t="s">
        <v>56</v>
      </c>
    </row>
    <row r="6646" spans="1:9" x14ac:dyDescent="0.3">
      <c r="A6646">
        <v>6648</v>
      </c>
      <c r="B6646">
        <v>42</v>
      </c>
      <c r="C6646" t="s">
        <v>8</v>
      </c>
      <c r="D6646" t="s">
        <v>9</v>
      </c>
      <c r="E6646" t="s">
        <v>97</v>
      </c>
      <c r="F6646">
        <v>13</v>
      </c>
      <c r="G6646" s="1">
        <v>130000</v>
      </c>
      <c r="H6646" t="s">
        <v>20</v>
      </c>
      <c r="I6646" t="s">
        <v>23</v>
      </c>
    </row>
    <row r="6647" spans="1:9" x14ac:dyDescent="0.3">
      <c r="A6647">
        <v>6649</v>
      </c>
      <c r="B6647">
        <v>36</v>
      </c>
      <c r="C6647" t="s">
        <v>13</v>
      </c>
      <c r="D6647" t="s">
        <v>18</v>
      </c>
      <c r="E6647" t="s">
        <v>141</v>
      </c>
      <c r="F6647">
        <v>10</v>
      </c>
      <c r="G6647" s="1">
        <v>100000</v>
      </c>
      <c r="H6647" t="s">
        <v>11</v>
      </c>
      <c r="I6647" t="s">
        <v>35</v>
      </c>
    </row>
    <row r="6648" spans="1:9" x14ac:dyDescent="0.3">
      <c r="A6648">
        <v>6650</v>
      </c>
      <c r="B6648">
        <v>24</v>
      </c>
      <c r="C6648" t="s">
        <v>8</v>
      </c>
      <c r="D6648" t="s">
        <v>9</v>
      </c>
      <c r="E6648" t="s">
        <v>99</v>
      </c>
      <c r="F6648">
        <v>1</v>
      </c>
      <c r="G6648" s="1">
        <v>35000</v>
      </c>
      <c r="H6648" t="s">
        <v>20</v>
      </c>
      <c r="I6648" t="s">
        <v>23</v>
      </c>
    </row>
    <row r="6649" spans="1:9" x14ac:dyDescent="0.3">
      <c r="A6649">
        <v>6651</v>
      </c>
      <c r="B6649">
        <v>43</v>
      </c>
      <c r="C6649" t="s">
        <v>13</v>
      </c>
      <c r="D6649" t="s">
        <v>14</v>
      </c>
      <c r="E6649" t="s">
        <v>86</v>
      </c>
      <c r="F6649">
        <v>15</v>
      </c>
      <c r="G6649" s="1">
        <v>150000</v>
      </c>
      <c r="H6649" t="s">
        <v>20</v>
      </c>
      <c r="I6649" t="s">
        <v>12</v>
      </c>
    </row>
    <row r="6650" spans="1:9" x14ac:dyDescent="0.3">
      <c r="A6650">
        <v>6652</v>
      </c>
      <c r="B6650">
        <v>27</v>
      </c>
      <c r="C6650" t="s">
        <v>8</v>
      </c>
      <c r="D6650" t="s">
        <v>210</v>
      </c>
      <c r="E6650" t="s">
        <v>26</v>
      </c>
      <c r="F6650">
        <v>2</v>
      </c>
      <c r="G6650" s="1">
        <v>40000</v>
      </c>
      <c r="H6650" t="s">
        <v>20</v>
      </c>
      <c r="I6650" t="s">
        <v>56</v>
      </c>
    </row>
    <row r="6651" spans="1:9" x14ac:dyDescent="0.3">
      <c r="A6651">
        <v>6653</v>
      </c>
      <c r="B6651">
        <v>33</v>
      </c>
      <c r="C6651" t="s">
        <v>13</v>
      </c>
      <c r="D6651" t="s">
        <v>9</v>
      </c>
      <c r="E6651" t="s">
        <v>74</v>
      </c>
      <c r="F6651">
        <v>8</v>
      </c>
      <c r="G6651" s="1">
        <v>80000</v>
      </c>
      <c r="H6651" t="s">
        <v>20</v>
      </c>
      <c r="I6651" t="s">
        <v>56</v>
      </c>
    </row>
    <row r="6652" spans="1:9" x14ac:dyDescent="0.3">
      <c r="A6652">
        <v>6654</v>
      </c>
      <c r="B6652">
        <v>28</v>
      </c>
      <c r="C6652" t="s">
        <v>8</v>
      </c>
      <c r="D6652" t="s">
        <v>18</v>
      </c>
      <c r="E6652" t="s">
        <v>42</v>
      </c>
      <c r="F6652">
        <v>4</v>
      </c>
      <c r="G6652" s="1">
        <v>55000</v>
      </c>
      <c r="H6652" t="s">
        <v>16</v>
      </c>
      <c r="I6652" t="s">
        <v>17</v>
      </c>
    </row>
    <row r="6653" spans="1:9" x14ac:dyDescent="0.3">
      <c r="A6653">
        <v>6655</v>
      </c>
      <c r="B6653">
        <v>51</v>
      </c>
      <c r="C6653" t="s">
        <v>13</v>
      </c>
      <c r="D6653" t="s">
        <v>14</v>
      </c>
      <c r="E6653" t="s">
        <v>97</v>
      </c>
      <c r="F6653">
        <v>19</v>
      </c>
      <c r="G6653" s="1">
        <v>190000</v>
      </c>
      <c r="H6653" t="s">
        <v>20</v>
      </c>
      <c r="I6653" t="s">
        <v>23</v>
      </c>
    </row>
    <row r="6654" spans="1:9" x14ac:dyDescent="0.3">
      <c r="A6654">
        <v>6656</v>
      </c>
      <c r="B6654">
        <v>37</v>
      </c>
      <c r="C6654" t="s">
        <v>8</v>
      </c>
      <c r="D6654" t="s">
        <v>9</v>
      </c>
      <c r="E6654" t="s">
        <v>46</v>
      </c>
      <c r="F6654">
        <v>7</v>
      </c>
      <c r="G6654" s="1">
        <v>90000</v>
      </c>
      <c r="H6654" t="s">
        <v>27</v>
      </c>
      <c r="I6654" t="s">
        <v>12</v>
      </c>
    </row>
    <row r="6655" spans="1:9" x14ac:dyDescent="0.3">
      <c r="A6655">
        <v>6657</v>
      </c>
      <c r="B6655">
        <v>49</v>
      </c>
      <c r="C6655" t="s">
        <v>13</v>
      </c>
      <c r="D6655" t="s">
        <v>18</v>
      </c>
      <c r="E6655" t="s">
        <v>141</v>
      </c>
      <c r="F6655">
        <v>20</v>
      </c>
      <c r="G6655" s="1">
        <v>200000</v>
      </c>
      <c r="H6655" t="s">
        <v>11</v>
      </c>
      <c r="I6655" t="s">
        <v>35</v>
      </c>
    </row>
    <row r="6656" spans="1:9" x14ac:dyDescent="0.3">
      <c r="A6656">
        <v>6658</v>
      </c>
      <c r="B6656">
        <v>32</v>
      </c>
      <c r="C6656" t="s">
        <v>8</v>
      </c>
      <c r="D6656" t="s">
        <v>210</v>
      </c>
      <c r="E6656" t="s">
        <v>138</v>
      </c>
      <c r="F6656">
        <v>3</v>
      </c>
      <c r="G6656" s="1">
        <v>40000</v>
      </c>
      <c r="H6656" t="s">
        <v>16</v>
      </c>
      <c r="I6656" t="s">
        <v>12</v>
      </c>
    </row>
    <row r="6657" spans="1:9" x14ac:dyDescent="0.3">
      <c r="A6657">
        <v>6659</v>
      </c>
      <c r="B6657">
        <v>30</v>
      </c>
      <c r="C6657" t="s">
        <v>13</v>
      </c>
      <c r="D6657" t="s">
        <v>9</v>
      </c>
      <c r="E6657" t="s">
        <v>26</v>
      </c>
      <c r="F6657">
        <v>5</v>
      </c>
      <c r="G6657" s="1">
        <v>70000</v>
      </c>
      <c r="H6657" t="s">
        <v>20</v>
      </c>
      <c r="I6657" t="s">
        <v>23</v>
      </c>
    </row>
    <row r="6658" spans="1:9" x14ac:dyDescent="0.3">
      <c r="A6658">
        <v>6660</v>
      </c>
      <c r="B6658">
        <v>46</v>
      </c>
      <c r="C6658" t="s">
        <v>8</v>
      </c>
      <c r="D6658" t="s">
        <v>14</v>
      </c>
      <c r="E6658" t="s">
        <v>74</v>
      </c>
      <c r="F6658">
        <v>16</v>
      </c>
      <c r="G6658" s="1">
        <v>160000</v>
      </c>
      <c r="H6658" t="s">
        <v>20</v>
      </c>
      <c r="I6658" t="s">
        <v>12</v>
      </c>
    </row>
    <row r="6659" spans="1:9" x14ac:dyDescent="0.3">
      <c r="A6659">
        <v>6661</v>
      </c>
      <c r="B6659">
        <v>26</v>
      </c>
      <c r="C6659" t="s">
        <v>13</v>
      </c>
      <c r="D6659" t="s">
        <v>210</v>
      </c>
      <c r="E6659" t="s">
        <v>21</v>
      </c>
      <c r="F6659">
        <v>1</v>
      </c>
      <c r="G6659" s="1">
        <v>35000</v>
      </c>
      <c r="H6659" t="s">
        <v>16</v>
      </c>
      <c r="I6659" t="s">
        <v>39</v>
      </c>
    </row>
    <row r="6660" spans="1:9" x14ac:dyDescent="0.3">
      <c r="A6660">
        <v>6662</v>
      </c>
      <c r="B6660">
        <v>42</v>
      </c>
      <c r="C6660" t="s">
        <v>8</v>
      </c>
      <c r="D6660" t="s">
        <v>9</v>
      </c>
      <c r="E6660" t="s">
        <v>51</v>
      </c>
      <c r="F6660">
        <v>13</v>
      </c>
      <c r="G6660" s="1">
        <v>130000</v>
      </c>
      <c r="H6660" t="s">
        <v>16</v>
      </c>
      <c r="I6660" t="s">
        <v>39</v>
      </c>
    </row>
    <row r="6661" spans="1:9" x14ac:dyDescent="0.3">
      <c r="A6661">
        <v>6663</v>
      </c>
      <c r="B6661">
        <v>36</v>
      </c>
      <c r="C6661" t="s">
        <v>13</v>
      </c>
      <c r="D6661" t="s">
        <v>18</v>
      </c>
      <c r="E6661" t="s">
        <v>42</v>
      </c>
      <c r="F6661">
        <v>9</v>
      </c>
      <c r="G6661" s="1">
        <v>95000</v>
      </c>
      <c r="H6661" t="s">
        <v>16</v>
      </c>
      <c r="I6661" t="s">
        <v>12</v>
      </c>
    </row>
    <row r="6662" spans="1:9" x14ac:dyDescent="0.3">
      <c r="A6662">
        <v>6664</v>
      </c>
      <c r="B6662">
        <v>24</v>
      </c>
      <c r="C6662" t="s">
        <v>8</v>
      </c>
      <c r="D6662" t="s">
        <v>9</v>
      </c>
      <c r="E6662" t="s">
        <v>66</v>
      </c>
      <c r="F6662">
        <v>1</v>
      </c>
      <c r="G6662" s="1">
        <v>35000</v>
      </c>
      <c r="H6662" t="s">
        <v>32</v>
      </c>
      <c r="I6662" t="s">
        <v>23</v>
      </c>
    </row>
    <row r="6663" spans="1:9" x14ac:dyDescent="0.3">
      <c r="A6663">
        <v>6665</v>
      </c>
      <c r="B6663">
        <v>43</v>
      </c>
      <c r="C6663" t="s">
        <v>13</v>
      </c>
      <c r="D6663" t="s">
        <v>14</v>
      </c>
      <c r="E6663" t="s">
        <v>26</v>
      </c>
      <c r="F6663">
        <v>14</v>
      </c>
      <c r="G6663" s="1">
        <v>140000</v>
      </c>
      <c r="H6663" t="s">
        <v>32</v>
      </c>
      <c r="I6663" t="s">
        <v>33</v>
      </c>
    </row>
    <row r="6664" spans="1:9" x14ac:dyDescent="0.3">
      <c r="A6664">
        <v>6666</v>
      </c>
      <c r="B6664">
        <v>27</v>
      </c>
      <c r="C6664" t="s">
        <v>8</v>
      </c>
      <c r="D6664" t="s">
        <v>210</v>
      </c>
      <c r="E6664" t="s">
        <v>86</v>
      </c>
      <c r="F6664">
        <v>2</v>
      </c>
      <c r="G6664" s="1">
        <v>40000</v>
      </c>
      <c r="H6664" t="s">
        <v>27</v>
      </c>
      <c r="I6664" t="s">
        <v>28</v>
      </c>
    </row>
    <row r="6665" spans="1:9" x14ac:dyDescent="0.3">
      <c r="A6665">
        <v>6667</v>
      </c>
      <c r="B6665">
        <v>33</v>
      </c>
      <c r="C6665" t="s">
        <v>13</v>
      </c>
      <c r="D6665" t="s">
        <v>9</v>
      </c>
      <c r="E6665" t="s">
        <v>97</v>
      </c>
      <c r="F6665">
        <v>7</v>
      </c>
      <c r="G6665" s="1">
        <v>90000</v>
      </c>
      <c r="H6665" t="s">
        <v>11</v>
      </c>
      <c r="I6665" t="s">
        <v>35</v>
      </c>
    </row>
    <row r="6666" spans="1:9" x14ac:dyDescent="0.3">
      <c r="A6666">
        <v>6668</v>
      </c>
      <c r="B6666">
        <v>28</v>
      </c>
      <c r="C6666" t="s">
        <v>8</v>
      </c>
      <c r="D6666" t="s">
        <v>18</v>
      </c>
      <c r="E6666" t="s">
        <v>99</v>
      </c>
      <c r="F6666">
        <v>4</v>
      </c>
      <c r="G6666" s="1">
        <v>55000</v>
      </c>
      <c r="H6666" t="s">
        <v>27</v>
      </c>
      <c r="I6666" t="s">
        <v>12</v>
      </c>
    </row>
    <row r="6667" spans="1:9" x14ac:dyDescent="0.3">
      <c r="A6667">
        <v>6669</v>
      </c>
      <c r="B6667">
        <v>51</v>
      </c>
      <c r="C6667" t="s">
        <v>13</v>
      </c>
      <c r="D6667" t="s">
        <v>14</v>
      </c>
      <c r="E6667" t="s">
        <v>141</v>
      </c>
      <c r="F6667">
        <v>19</v>
      </c>
      <c r="G6667" s="1">
        <v>190000</v>
      </c>
      <c r="H6667" t="s">
        <v>11</v>
      </c>
      <c r="I6667" t="s">
        <v>12</v>
      </c>
    </row>
    <row r="6668" spans="1:9" x14ac:dyDescent="0.3">
      <c r="A6668">
        <v>6670</v>
      </c>
      <c r="B6668">
        <v>37</v>
      </c>
      <c r="C6668" t="s">
        <v>8</v>
      </c>
      <c r="D6668" t="s">
        <v>9</v>
      </c>
      <c r="E6668" t="s">
        <v>138</v>
      </c>
      <c r="F6668">
        <v>6</v>
      </c>
      <c r="G6668" s="1">
        <v>75000</v>
      </c>
      <c r="H6668" t="s">
        <v>27</v>
      </c>
      <c r="I6668" t="s">
        <v>28</v>
      </c>
    </row>
    <row r="6669" spans="1:9" x14ac:dyDescent="0.3">
      <c r="A6669">
        <v>6671</v>
      </c>
      <c r="B6669">
        <v>49</v>
      </c>
      <c r="C6669" t="s">
        <v>13</v>
      </c>
      <c r="D6669" t="s">
        <v>18</v>
      </c>
      <c r="E6669" t="s">
        <v>74</v>
      </c>
      <c r="F6669">
        <v>20</v>
      </c>
      <c r="G6669" s="1">
        <v>200000</v>
      </c>
      <c r="H6669" t="s">
        <v>32</v>
      </c>
      <c r="I6669" t="s">
        <v>23</v>
      </c>
    </row>
    <row r="6670" spans="1:9" x14ac:dyDescent="0.3">
      <c r="A6670">
        <v>6672</v>
      </c>
      <c r="B6670">
        <v>32</v>
      </c>
      <c r="C6670" t="s">
        <v>8</v>
      </c>
      <c r="D6670" t="s">
        <v>210</v>
      </c>
      <c r="E6670" t="s">
        <v>21</v>
      </c>
      <c r="F6670">
        <v>3</v>
      </c>
      <c r="G6670" s="1">
        <v>50000</v>
      </c>
      <c r="H6670" t="s">
        <v>11</v>
      </c>
      <c r="I6670" t="s">
        <v>12</v>
      </c>
    </row>
    <row r="6671" spans="1:9" x14ac:dyDescent="0.3">
      <c r="A6671">
        <v>6673</v>
      </c>
      <c r="B6671">
        <v>30</v>
      </c>
      <c r="C6671" t="s">
        <v>13</v>
      </c>
      <c r="D6671" t="s">
        <v>9</v>
      </c>
      <c r="E6671" t="s">
        <v>51</v>
      </c>
      <c r="F6671">
        <v>4</v>
      </c>
      <c r="G6671" s="1">
        <v>55000</v>
      </c>
      <c r="H6671" t="s">
        <v>27</v>
      </c>
      <c r="I6671" t="s">
        <v>12</v>
      </c>
    </row>
    <row r="6672" spans="1:9" x14ac:dyDescent="0.3">
      <c r="A6672">
        <v>6674</v>
      </c>
      <c r="B6672">
        <v>46</v>
      </c>
      <c r="C6672" t="s">
        <v>8</v>
      </c>
      <c r="D6672" t="s">
        <v>14</v>
      </c>
      <c r="E6672" t="s">
        <v>42</v>
      </c>
      <c r="F6672">
        <v>14</v>
      </c>
      <c r="G6672" s="1">
        <v>140000</v>
      </c>
      <c r="H6672" t="s">
        <v>32</v>
      </c>
      <c r="I6672" t="s">
        <v>23</v>
      </c>
    </row>
    <row r="6673" spans="1:9" x14ac:dyDescent="0.3">
      <c r="A6673">
        <v>6675</v>
      </c>
      <c r="B6673">
        <v>26</v>
      </c>
      <c r="C6673" t="s">
        <v>13</v>
      </c>
      <c r="D6673" t="s">
        <v>210</v>
      </c>
      <c r="E6673" t="s">
        <v>66</v>
      </c>
      <c r="F6673">
        <v>1</v>
      </c>
      <c r="G6673" s="1">
        <v>35000</v>
      </c>
      <c r="H6673" t="s">
        <v>27</v>
      </c>
      <c r="I6673" t="s">
        <v>30</v>
      </c>
    </row>
    <row r="6674" spans="1:9" x14ac:dyDescent="0.3">
      <c r="A6674">
        <v>6676</v>
      </c>
      <c r="B6674">
        <v>42</v>
      </c>
      <c r="C6674" t="s">
        <v>8</v>
      </c>
      <c r="D6674" t="s">
        <v>9</v>
      </c>
      <c r="E6674" t="s">
        <v>97</v>
      </c>
      <c r="F6674">
        <v>13</v>
      </c>
      <c r="G6674" s="1">
        <v>130000</v>
      </c>
      <c r="H6674" t="s">
        <v>11</v>
      </c>
      <c r="I6674" t="s">
        <v>23</v>
      </c>
    </row>
    <row r="6675" spans="1:9" x14ac:dyDescent="0.3">
      <c r="A6675">
        <v>6677</v>
      </c>
      <c r="B6675">
        <v>36</v>
      </c>
      <c r="C6675" t="s">
        <v>13</v>
      </c>
      <c r="D6675" t="s">
        <v>18</v>
      </c>
      <c r="E6675" t="s">
        <v>141</v>
      </c>
      <c r="F6675">
        <v>10</v>
      </c>
      <c r="G6675" s="1">
        <v>100000</v>
      </c>
      <c r="H6675" t="s">
        <v>27</v>
      </c>
      <c r="I6675" t="s">
        <v>28</v>
      </c>
    </row>
    <row r="6676" spans="1:9" x14ac:dyDescent="0.3">
      <c r="A6676">
        <v>6678</v>
      </c>
      <c r="B6676">
        <v>24</v>
      </c>
      <c r="C6676" t="s">
        <v>8</v>
      </c>
      <c r="D6676" t="s">
        <v>9</v>
      </c>
      <c r="E6676" t="s">
        <v>99</v>
      </c>
      <c r="F6676">
        <v>1</v>
      </c>
      <c r="G6676" s="1">
        <v>35000</v>
      </c>
      <c r="H6676" t="s">
        <v>11</v>
      </c>
      <c r="I6676" t="s">
        <v>23</v>
      </c>
    </row>
    <row r="6677" spans="1:9" x14ac:dyDescent="0.3">
      <c r="A6677">
        <v>6679</v>
      </c>
      <c r="B6677">
        <v>43</v>
      </c>
      <c r="C6677" t="s">
        <v>13</v>
      </c>
      <c r="D6677" t="s">
        <v>14</v>
      </c>
      <c r="E6677" t="s">
        <v>86</v>
      </c>
      <c r="F6677">
        <v>15</v>
      </c>
      <c r="G6677" s="1">
        <v>150000</v>
      </c>
      <c r="H6677" t="s">
        <v>32</v>
      </c>
      <c r="I6677" t="s">
        <v>33</v>
      </c>
    </row>
    <row r="6678" spans="1:9" x14ac:dyDescent="0.3">
      <c r="A6678">
        <v>6680</v>
      </c>
      <c r="B6678">
        <v>27</v>
      </c>
      <c r="C6678" t="s">
        <v>8</v>
      </c>
      <c r="D6678" t="s">
        <v>210</v>
      </c>
      <c r="E6678" t="s">
        <v>26</v>
      </c>
      <c r="F6678">
        <v>2</v>
      </c>
      <c r="G6678" s="1">
        <v>40000</v>
      </c>
      <c r="H6678" t="s">
        <v>11</v>
      </c>
      <c r="I6678" t="s">
        <v>12</v>
      </c>
    </row>
    <row r="6679" spans="1:9" x14ac:dyDescent="0.3">
      <c r="A6679">
        <v>6681</v>
      </c>
      <c r="B6679">
        <v>33</v>
      </c>
      <c r="C6679" t="s">
        <v>13</v>
      </c>
      <c r="D6679" t="s">
        <v>9</v>
      </c>
      <c r="E6679" t="s">
        <v>74</v>
      </c>
      <c r="F6679">
        <v>8</v>
      </c>
      <c r="G6679" s="1">
        <v>80000</v>
      </c>
      <c r="H6679" t="s">
        <v>16</v>
      </c>
      <c r="I6679" t="s">
        <v>39</v>
      </c>
    </row>
    <row r="6680" spans="1:9" x14ac:dyDescent="0.3">
      <c r="A6680">
        <v>6682</v>
      </c>
      <c r="B6680">
        <v>28</v>
      </c>
      <c r="C6680" t="s">
        <v>8</v>
      </c>
      <c r="D6680" t="s">
        <v>18</v>
      </c>
      <c r="E6680" t="s">
        <v>42</v>
      </c>
      <c r="F6680">
        <v>4</v>
      </c>
      <c r="G6680" s="1">
        <v>55000</v>
      </c>
      <c r="H6680" t="s">
        <v>20</v>
      </c>
      <c r="I6680" t="s">
        <v>23</v>
      </c>
    </row>
    <row r="6681" spans="1:9" x14ac:dyDescent="0.3">
      <c r="A6681">
        <v>6683</v>
      </c>
      <c r="B6681">
        <v>51</v>
      </c>
      <c r="C6681" t="s">
        <v>13</v>
      </c>
      <c r="D6681" t="s">
        <v>14</v>
      </c>
      <c r="E6681" t="s">
        <v>97</v>
      </c>
      <c r="F6681">
        <v>19</v>
      </c>
      <c r="G6681" s="1">
        <v>190000</v>
      </c>
      <c r="H6681" t="s">
        <v>11</v>
      </c>
      <c r="I6681" t="s">
        <v>12</v>
      </c>
    </row>
    <row r="6682" spans="1:9" x14ac:dyDescent="0.3">
      <c r="A6682">
        <v>6684</v>
      </c>
      <c r="B6682">
        <v>37</v>
      </c>
      <c r="C6682" t="s">
        <v>8</v>
      </c>
      <c r="D6682" t="s">
        <v>9</v>
      </c>
      <c r="E6682" t="s">
        <v>46</v>
      </c>
      <c r="F6682">
        <v>7</v>
      </c>
      <c r="G6682" s="1">
        <v>90000</v>
      </c>
      <c r="H6682" t="s">
        <v>27</v>
      </c>
      <c r="I6682" t="s">
        <v>30</v>
      </c>
    </row>
    <row r="6683" spans="1:9" x14ac:dyDescent="0.3">
      <c r="A6683">
        <v>6685</v>
      </c>
      <c r="B6683">
        <v>49</v>
      </c>
      <c r="C6683" t="s">
        <v>13</v>
      </c>
      <c r="D6683" t="s">
        <v>18</v>
      </c>
      <c r="E6683" t="s">
        <v>141</v>
      </c>
      <c r="F6683">
        <v>20</v>
      </c>
      <c r="G6683" s="1">
        <v>200000</v>
      </c>
      <c r="H6683" t="s">
        <v>27</v>
      </c>
      <c r="I6683" t="s">
        <v>12</v>
      </c>
    </row>
    <row r="6684" spans="1:9" x14ac:dyDescent="0.3">
      <c r="A6684">
        <v>6686</v>
      </c>
      <c r="B6684">
        <v>32</v>
      </c>
      <c r="C6684" t="s">
        <v>8</v>
      </c>
      <c r="D6684" t="s">
        <v>210</v>
      </c>
      <c r="E6684" t="s">
        <v>138</v>
      </c>
      <c r="F6684">
        <v>3</v>
      </c>
      <c r="G6684" s="1">
        <v>40000</v>
      </c>
      <c r="H6684" t="s">
        <v>11</v>
      </c>
      <c r="I6684" t="s">
        <v>35</v>
      </c>
    </row>
    <row r="6685" spans="1:9" x14ac:dyDescent="0.3">
      <c r="A6685">
        <v>6687</v>
      </c>
      <c r="B6685">
        <v>30</v>
      </c>
      <c r="C6685" t="s">
        <v>13</v>
      </c>
      <c r="D6685" t="s">
        <v>9</v>
      </c>
      <c r="E6685" t="s">
        <v>26</v>
      </c>
      <c r="F6685">
        <v>5</v>
      </c>
      <c r="G6685" s="1">
        <v>70000</v>
      </c>
      <c r="H6685" t="s">
        <v>11</v>
      </c>
      <c r="I6685" t="s">
        <v>35</v>
      </c>
    </row>
    <row r="6686" spans="1:9" x14ac:dyDescent="0.3">
      <c r="A6686">
        <v>6688</v>
      </c>
      <c r="B6686">
        <v>46</v>
      </c>
      <c r="C6686" t="s">
        <v>8</v>
      </c>
      <c r="D6686" t="s">
        <v>14</v>
      </c>
      <c r="E6686" t="s">
        <v>74</v>
      </c>
      <c r="F6686">
        <v>16</v>
      </c>
      <c r="G6686" s="1">
        <v>160000</v>
      </c>
      <c r="H6686" t="s">
        <v>27</v>
      </c>
      <c r="I6686" t="s">
        <v>30</v>
      </c>
    </row>
    <row r="6687" spans="1:9" x14ac:dyDescent="0.3">
      <c r="A6687">
        <v>6689</v>
      </c>
      <c r="B6687">
        <v>26</v>
      </c>
      <c r="C6687" t="s">
        <v>13</v>
      </c>
      <c r="D6687" t="s">
        <v>210</v>
      </c>
      <c r="E6687" t="s">
        <v>21</v>
      </c>
      <c r="F6687">
        <v>1</v>
      </c>
      <c r="G6687" s="1">
        <v>35000</v>
      </c>
      <c r="H6687" t="s">
        <v>16</v>
      </c>
      <c r="I6687" t="s">
        <v>17</v>
      </c>
    </row>
    <row r="6688" spans="1:9" x14ac:dyDescent="0.3">
      <c r="A6688">
        <v>6690</v>
      </c>
      <c r="B6688">
        <v>42</v>
      </c>
      <c r="C6688" t="s">
        <v>8</v>
      </c>
      <c r="D6688" t="s">
        <v>9</v>
      </c>
      <c r="E6688" t="s">
        <v>51</v>
      </c>
      <c r="F6688">
        <v>13</v>
      </c>
      <c r="G6688" s="1">
        <v>130000</v>
      </c>
      <c r="H6688" t="s">
        <v>32</v>
      </c>
      <c r="I6688" t="s">
        <v>23</v>
      </c>
    </row>
    <row r="6689" spans="1:9" x14ac:dyDescent="0.3">
      <c r="A6689">
        <v>6691</v>
      </c>
      <c r="B6689">
        <v>36</v>
      </c>
      <c r="C6689" t="s">
        <v>13</v>
      </c>
      <c r="D6689" t="s">
        <v>18</v>
      </c>
      <c r="E6689" t="s">
        <v>42</v>
      </c>
      <c r="F6689">
        <v>9</v>
      </c>
      <c r="G6689" s="1">
        <v>95000</v>
      </c>
      <c r="H6689" t="s">
        <v>27</v>
      </c>
      <c r="I6689" t="s">
        <v>30</v>
      </c>
    </row>
    <row r="6690" spans="1:9" x14ac:dyDescent="0.3">
      <c r="A6690">
        <v>6692</v>
      </c>
      <c r="B6690">
        <v>24</v>
      </c>
      <c r="C6690" t="s">
        <v>8</v>
      </c>
      <c r="D6690" t="s">
        <v>9</v>
      </c>
      <c r="E6690" t="s">
        <v>66</v>
      </c>
      <c r="F6690">
        <v>1</v>
      </c>
      <c r="G6690" s="1">
        <v>35000</v>
      </c>
      <c r="H6690" t="s">
        <v>20</v>
      </c>
      <c r="I6690" t="s">
        <v>23</v>
      </c>
    </row>
    <row r="6691" spans="1:9" x14ac:dyDescent="0.3">
      <c r="A6691">
        <v>6693</v>
      </c>
      <c r="B6691">
        <v>43</v>
      </c>
      <c r="C6691" t="s">
        <v>13</v>
      </c>
      <c r="D6691" t="s">
        <v>14</v>
      </c>
      <c r="E6691" t="s">
        <v>26</v>
      </c>
      <c r="F6691">
        <v>14</v>
      </c>
      <c r="G6691" s="1">
        <v>140000</v>
      </c>
      <c r="H6691" t="s">
        <v>20</v>
      </c>
      <c r="I6691" t="s">
        <v>23</v>
      </c>
    </row>
    <row r="6692" spans="1:9" x14ac:dyDescent="0.3">
      <c r="A6692">
        <v>6694</v>
      </c>
      <c r="B6692">
        <v>27</v>
      </c>
      <c r="C6692" t="s">
        <v>8</v>
      </c>
      <c r="D6692" t="s">
        <v>210</v>
      </c>
      <c r="E6692" t="s">
        <v>86</v>
      </c>
      <c r="F6692">
        <v>2</v>
      </c>
      <c r="G6692" s="1">
        <v>40000</v>
      </c>
      <c r="H6692" t="s">
        <v>32</v>
      </c>
      <c r="I6692" t="s">
        <v>23</v>
      </c>
    </row>
    <row r="6693" spans="1:9" x14ac:dyDescent="0.3">
      <c r="A6693">
        <v>6695</v>
      </c>
      <c r="B6693">
        <v>33</v>
      </c>
      <c r="C6693" t="s">
        <v>13</v>
      </c>
      <c r="D6693" t="s">
        <v>9</v>
      </c>
      <c r="E6693" t="s">
        <v>97</v>
      </c>
      <c r="F6693">
        <v>7</v>
      </c>
      <c r="G6693" s="1">
        <v>90000</v>
      </c>
      <c r="H6693" t="s">
        <v>32</v>
      </c>
      <c r="I6693" t="s">
        <v>33</v>
      </c>
    </row>
    <row r="6694" spans="1:9" x14ac:dyDescent="0.3">
      <c r="A6694">
        <v>6696</v>
      </c>
      <c r="B6694">
        <v>28</v>
      </c>
      <c r="C6694" t="s">
        <v>8</v>
      </c>
      <c r="D6694" t="s">
        <v>18</v>
      </c>
      <c r="E6694" t="s">
        <v>99</v>
      </c>
      <c r="F6694">
        <v>4</v>
      </c>
      <c r="G6694" s="1">
        <v>55000</v>
      </c>
      <c r="H6694" t="s">
        <v>27</v>
      </c>
      <c r="I6694" t="s">
        <v>28</v>
      </c>
    </row>
    <row r="6695" spans="1:9" x14ac:dyDescent="0.3">
      <c r="A6695">
        <v>6697</v>
      </c>
      <c r="B6695">
        <v>51</v>
      </c>
      <c r="C6695" t="s">
        <v>13</v>
      </c>
      <c r="D6695" t="s">
        <v>14</v>
      </c>
      <c r="E6695" t="s">
        <v>141</v>
      </c>
      <c r="F6695">
        <v>19</v>
      </c>
      <c r="G6695" s="1">
        <v>190000</v>
      </c>
      <c r="H6695" t="s">
        <v>11</v>
      </c>
      <c r="I6695" t="s">
        <v>12</v>
      </c>
    </row>
    <row r="6696" spans="1:9" x14ac:dyDescent="0.3">
      <c r="A6696">
        <v>6698</v>
      </c>
      <c r="B6696">
        <v>37</v>
      </c>
      <c r="C6696" t="s">
        <v>8</v>
      </c>
      <c r="D6696" t="s">
        <v>9</v>
      </c>
      <c r="E6696" t="s">
        <v>138</v>
      </c>
      <c r="F6696">
        <v>6</v>
      </c>
      <c r="G6696" s="1">
        <v>75000</v>
      </c>
      <c r="H6696" t="s">
        <v>20</v>
      </c>
      <c r="I6696" t="s">
        <v>23</v>
      </c>
    </row>
    <row r="6697" spans="1:9" x14ac:dyDescent="0.3">
      <c r="A6697">
        <v>6699</v>
      </c>
      <c r="B6697">
        <v>49</v>
      </c>
      <c r="C6697" t="s">
        <v>13</v>
      </c>
      <c r="D6697" t="s">
        <v>18</v>
      </c>
      <c r="E6697" t="s">
        <v>74</v>
      </c>
      <c r="F6697">
        <v>20</v>
      </c>
      <c r="G6697" s="1">
        <v>200000</v>
      </c>
      <c r="H6697" t="s">
        <v>11</v>
      </c>
      <c r="I6697" t="s">
        <v>44</v>
      </c>
    </row>
    <row r="6698" spans="1:9" x14ac:dyDescent="0.3">
      <c r="A6698">
        <v>6700</v>
      </c>
      <c r="B6698">
        <v>32</v>
      </c>
      <c r="C6698" t="s">
        <v>8</v>
      </c>
      <c r="D6698" t="s">
        <v>210</v>
      </c>
      <c r="E6698" t="s">
        <v>21</v>
      </c>
      <c r="F6698">
        <v>3</v>
      </c>
      <c r="G6698" s="1">
        <v>50000</v>
      </c>
      <c r="H6698" t="s">
        <v>32</v>
      </c>
      <c r="I6698" t="s">
        <v>33</v>
      </c>
    </row>
    <row r="6699" spans="1:9" x14ac:dyDescent="0.3">
      <c r="A6699">
        <v>6701</v>
      </c>
      <c r="B6699">
        <v>30</v>
      </c>
      <c r="C6699" t="s">
        <v>13</v>
      </c>
      <c r="D6699" t="s">
        <v>9</v>
      </c>
      <c r="E6699" t="s">
        <v>51</v>
      </c>
      <c r="F6699">
        <v>4</v>
      </c>
      <c r="G6699" s="1">
        <v>55000</v>
      </c>
      <c r="H6699" t="s">
        <v>27</v>
      </c>
      <c r="I6699" t="s">
        <v>30</v>
      </c>
    </row>
    <row r="6700" spans="1:9" x14ac:dyDescent="0.3">
      <c r="A6700">
        <v>6702</v>
      </c>
      <c r="B6700">
        <v>46</v>
      </c>
      <c r="C6700" t="s">
        <v>8</v>
      </c>
      <c r="D6700" t="s">
        <v>14</v>
      </c>
      <c r="E6700" t="s">
        <v>42</v>
      </c>
      <c r="F6700">
        <v>14</v>
      </c>
      <c r="G6700" s="1">
        <v>140000</v>
      </c>
      <c r="H6700" t="s">
        <v>27</v>
      </c>
      <c r="I6700" t="s">
        <v>28</v>
      </c>
    </row>
    <row r="6701" spans="1:9" x14ac:dyDescent="0.3">
      <c r="A6701">
        <v>6703</v>
      </c>
      <c r="B6701">
        <v>26</v>
      </c>
      <c r="C6701" t="s">
        <v>13</v>
      </c>
      <c r="D6701" t="s">
        <v>210</v>
      </c>
      <c r="E6701" t="s">
        <v>66</v>
      </c>
      <c r="F6701">
        <v>1</v>
      </c>
      <c r="G6701" s="1">
        <v>35000</v>
      </c>
      <c r="H6701" t="s">
        <v>20</v>
      </c>
      <c r="I6701" t="s">
        <v>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B1EE6-9578-460B-A8D3-97EE7FD4B510}">
  <sheetPr>
    <tabColor rgb="FF92D050"/>
  </sheetPr>
  <dimension ref="A1:J190"/>
  <sheetViews>
    <sheetView workbookViewId="0">
      <selection activeCell="J1" sqref="J1"/>
    </sheetView>
  </sheetViews>
  <sheetFormatPr defaultRowHeight="14.4" x14ac:dyDescent="0.3"/>
  <cols>
    <col min="1" max="1" width="15.6640625" bestFit="1" customWidth="1"/>
    <col min="2" max="2" width="33" bestFit="1" customWidth="1"/>
    <col min="4" max="4" width="15" bestFit="1" customWidth="1"/>
    <col min="9" max="9" width="8.88671875" customWidth="1"/>
    <col min="10" max="10" width="9.6640625" bestFit="1" customWidth="1"/>
  </cols>
  <sheetData>
    <row r="1" spans="1:10" x14ac:dyDescent="0.3">
      <c r="A1" t="str" cm="1">
        <f t="array" ref="A1:A4">_xlfn.UNIQUE(Salary_Data_Based_country_and_r!D2:D6701)</f>
        <v>Bachelor's</v>
      </c>
      <c r="B1" t="str" cm="1">
        <f t="array" ref="B1:B190">_xlfn.UNIQUE(Salary_Data_Based_country_and_r!E2:E6701)</f>
        <v>Software Engineer</v>
      </c>
      <c r="C1" t="str" cm="1">
        <f t="array" ref="C1:C5">_xlfn.UNIQUE(Salary_Data_Based_country_and_r!H2:H6701)</f>
        <v>UK</v>
      </c>
      <c r="D1" t="str" cm="1">
        <f t="array" ref="D1:D10">_xlfn.UNIQUE(Salary_Data_Based_country_and_r!I2:I6701)</f>
        <v>White</v>
      </c>
      <c r="H1" s="14">
        <f>IFERROR(AVERAGEIFS(
    Salary_Data_Based_country_and_r!F2:F3134,
    Salary_Data_Based_country_and_r!E2:E3134, job_title,
    Salary_Data_Based_country_and_r!H2:H3134, country,
    Salary_Data_Based_country_and_r!D2:D3134, education_level
), "No data")</f>
        <v>4.1568627450980395</v>
      </c>
      <c r="I1" s="16">
        <f>COUNTIFS(
    Salary_Data_Based_country_and_r!E2:E3134, IF(job_title="All", "*", job_title),
    Salary_Data_Based_country_and_r!H2:H3134, IF(country="All", "*", country),
    Salary_Data_Based_country_and_r!D2:D3134, IF(education_level="All", "*", education_level)
)</f>
        <v>51</v>
      </c>
      <c r="J1" s="15" cm="1">
        <f t="array" ref="J1">IFERROR(
  MEDIAN(
    IF(
      (Table1[Job Title]=job_title)*
      (Table1[Salary]&lt;&gt;0)*
      (Table1[Country]=country)*
      (Table1[Education Level]=education_level),
      Table1[Salary]
    )
  ),
  "No Data"
)</f>
        <v>130000</v>
      </c>
    </row>
    <row r="2" spans="1:10" x14ac:dyDescent="0.3">
      <c r="A2" t="str">
        <v>Master's</v>
      </c>
      <c r="B2" t="str">
        <v>Data Analyst</v>
      </c>
      <c r="C2" t="str">
        <v>USA</v>
      </c>
      <c r="D2" t="str">
        <v>Hispanic</v>
      </c>
    </row>
    <row r="3" spans="1:10" x14ac:dyDescent="0.3">
      <c r="A3" t="str">
        <v>PhD</v>
      </c>
      <c r="B3" t="str">
        <v>Senior Manager</v>
      </c>
      <c r="C3" t="str">
        <v>Canada</v>
      </c>
      <c r="D3" t="str">
        <v>Asian</v>
      </c>
    </row>
    <row r="4" spans="1:10" x14ac:dyDescent="0.3">
      <c r="A4" t="str">
        <v>High School</v>
      </c>
      <c r="B4" t="str">
        <v>Sales Associate</v>
      </c>
      <c r="C4" t="str">
        <v>China</v>
      </c>
      <c r="D4" t="str">
        <v>Korean</v>
      </c>
    </row>
    <row r="5" spans="1:10" x14ac:dyDescent="0.3">
      <c r="B5" t="str">
        <v>Director</v>
      </c>
      <c r="C5" t="str">
        <v>Australia</v>
      </c>
      <c r="D5" t="str">
        <v>Chinese</v>
      </c>
    </row>
    <row r="6" spans="1:10" x14ac:dyDescent="0.3">
      <c r="B6" t="str">
        <v>Marketing Analyst</v>
      </c>
      <c r="D6" t="str">
        <v>Australian</v>
      </c>
    </row>
    <row r="7" spans="1:10" x14ac:dyDescent="0.3">
      <c r="B7" t="str">
        <v>Product Manager</v>
      </c>
      <c r="D7" t="str">
        <v>Welsh</v>
      </c>
    </row>
    <row r="8" spans="1:10" x14ac:dyDescent="0.3">
      <c r="B8" t="str">
        <v>Sales Manager</v>
      </c>
      <c r="D8" t="str">
        <v>African American</v>
      </c>
    </row>
    <row r="9" spans="1:10" x14ac:dyDescent="0.3">
      <c r="B9" t="str">
        <v>Marketing Coordinator</v>
      </c>
      <c r="D9" t="str">
        <v>Mixed</v>
      </c>
    </row>
    <row r="10" spans="1:10" x14ac:dyDescent="0.3">
      <c r="B10" t="str">
        <v>Senior Scientist</v>
      </c>
      <c r="D10" t="str">
        <v>Black</v>
      </c>
    </row>
    <row r="11" spans="1:10" x14ac:dyDescent="0.3">
      <c r="B11" t="str">
        <v>Software Developer</v>
      </c>
    </row>
    <row r="12" spans="1:10" x14ac:dyDescent="0.3">
      <c r="B12" t="str">
        <v>HR Manager</v>
      </c>
    </row>
    <row r="13" spans="1:10" x14ac:dyDescent="0.3">
      <c r="B13" t="str">
        <v>Financial Analyst</v>
      </c>
    </row>
    <row r="14" spans="1:10" x14ac:dyDescent="0.3">
      <c r="B14" t="str">
        <v>Project Manager</v>
      </c>
    </row>
    <row r="15" spans="1:10" x14ac:dyDescent="0.3">
      <c r="B15" t="str">
        <v>Customer Service Rep</v>
      </c>
    </row>
    <row r="16" spans="1:10" x14ac:dyDescent="0.3">
      <c r="B16" t="str">
        <v>Operations Manager</v>
      </c>
    </row>
    <row r="17" spans="2:2" x14ac:dyDescent="0.3">
      <c r="B17" t="str">
        <v>Marketing Manager</v>
      </c>
    </row>
    <row r="18" spans="2:2" x14ac:dyDescent="0.3">
      <c r="B18" t="str">
        <v>Senior Engineer</v>
      </c>
    </row>
    <row r="19" spans="2:2" x14ac:dyDescent="0.3">
      <c r="B19" t="str">
        <v>Data Entry Clerk</v>
      </c>
    </row>
    <row r="20" spans="2:2" x14ac:dyDescent="0.3">
      <c r="B20" t="str">
        <v>Sales Director</v>
      </c>
    </row>
    <row r="21" spans="2:2" x14ac:dyDescent="0.3">
      <c r="B21" t="str">
        <v>Business Analyst</v>
      </c>
    </row>
    <row r="22" spans="2:2" x14ac:dyDescent="0.3">
      <c r="B22" t="str">
        <v>VP of Operations</v>
      </c>
    </row>
    <row r="23" spans="2:2" x14ac:dyDescent="0.3">
      <c r="B23" t="str">
        <v>IT Support</v>
      </c>
    </row>
    <row r="24" spans="2:2" x14ac:dyDescent="0.3">
      <c r="B24" t="str">
        <v>Recruiter</v>
      </c>
    </row>
    <row r="25" spans="2:2" x14ac:dyDescent="0.3">
      <c r="B25" t="str">
        <v>Financial Manager</v>
      </c>
    </row>
    <row r="26" spans="2:2" x14ac:dyDescent="0.3">
      <c r="B26" t="str">
        <v>Social Media Specialist</v>
      </c>
    </row>
    <row r="27" spans="2:2" x14ac:dyDescent="0.3">
      <c r="B27" t="str">
        <v>Software Manager</v>
      </c>
    </row>
    <row r="28" spans="2:2" x14ac:dyDescent="0.3">
      <c r="B28" t="str">
        <v>Junior Developer</v>
      </c>
    </row>
    <row r="29" spans="2:2" x14ac:dyDescent="0.3">
      <c r="B29" t="str">
        <v>Senior Consultant</v>
      </c>
    </row>
    <row r="30" spans="2:2" x14ac:dyDescent="0.3">
      <c r="B30" t="str">
        <v>Product Designer</v>
      </c>
    </row>
    <row r="31" spans="2:2" x14ac:dyDescent="0.3">
      <c r="B31" t="str">
        <v>CEO</v>
      </c>
    </row>
    <row r="32" spans="2:2" x14ac:dyDescent="0.3">
      <c r="B32" t="str">
        <v>Accountant</v>
      </c>
    </row>
    <row r="33" spans="2:2" x14ac:dyDescent="0.3">
      <c r="B33" t="str">
        <v>Data Scientist</v>
      </c>
    </row>
    <row r="34" spans="2:2" x14ac:dyDescent="0.3">
      <c r="B34" t="str">
        <v>Marketing Specialist</v>
      </c>
    </row>
    <row r="35" spans="2:2" x14ac:dyDescent="0.3">
      <c r="B35" t="str">
        <v>Technical Writer</v>
      </c>
    </row>
    <row r="36" spans="2:2" x14ac:dyDescent="0.3">
      <c r="B36" t="str">
        <v>HR Generalist</v>
      </c>
    </row>
    <row r="37" spans="2:2" x14ac:dyDescent="0.3">
      <c r="B37" t="str">
        <v>Project Engineer</v>
      </c>
    </row>
    <row r="38" spans="2:2" x14ac:dyDescent="0.3">
      <c r="B38" t="str">
        <v>Customer Success Rep</v>
      </c>
    </row>
    <row r="39" spans="2:2" x14ac:dyDescent="0.3">
      <c r="B39" t="str">
        <v>Sales Executive</v>
      </c>
    </row>
    <row r="40" spans="2:2" x14ac:dyDescent="0.3">
      <c r="B40" t="str">
        <v>UX Designer</v>
      </c>
    </row>
    <row r="41" spans="2:2" x14ac:dyDescent="0.3">
      <c r="B41" t="str">
        <v>Operations Director</v>
      </c>
    </row>
    <row r="42" spans="2:2" x14ac:dyDescent="0.3">
      <c r="B42" t="str">
        <v>Network Engineer</v>
      </c>
    </row>
    <row r="43" spans="2:2" x14ac:dyDescent="0.3">
      <c r="B43" t="str">
        <v>Administrative Assistant</v>
      </c>
    </row>
    <row r="44" spans="2:2" x14ac:dyDescent="0.3">
      <c r="B44" t="str">
        <v>Strategy Consultant</v>
      </c>
    </row>
    <row r="45" spans="2:2" x14ac:dyDescent="0.3">
      <c r="B45" t="str">
        <v>Copywriter</v>
      </c>
    </row>
    <row r="46" spans="2:2" x14ac:dyDescent="0.3">
      <c r="B46" t="str">
        <v>Account Manager</v>
      </c>
    </row>
    <row r="47" spans="2:2" x14ac:dyDescent="0.3">
      <c r="B47" t="str">
        <v>Director of Marketing</v>
      </c>
    </row>
    <row r="48" spans="2:2" x14ac:dyDescent="0.3">
      <c r="B48" t="str">
        <v>Help Desk Analyst</v>
      </c>
    </row>
    <row r="49" spans="2:2" x14ac:dyDescent="0.3">
      <c r="B49" t="str">
        <v>Customer Service Manager</v>
      </c>
    </row>
    <row r="50" spans="2:2" x14ac:dyDescent="0.3">
      <c r="B50" t="str">
        <v>Business Intelligence Analyst</v>
      </c>
    </row>
    <row r="51" spans="2:2" x14ac:dyDescent="0.3">
      <c r="B51" t="str">
        <v>Event Coordinator</v>
      </c>
    </row>
    <row r="52" spans="2:2" x14ac:dyDescent="0.3">
      <c r="B52" t="str">
        <v>VP of Finance</v>
      </c>
    </row>
    <row r="53" spans="2:2" x14ac:dyDescent="0.3">
      <c r="B53" t="str">
        <v>Graphic Designer</v>
      </c>
    </row>
    <row r="54" spans="2:2" x14ac:dyDescent="0.3">
      <c r="B54" t="str">
        <v>UX Researcher</v>
      </c>
    </row>
    <row r="55" spans="2:2" x14ac:dyDescent="0.3">
      <c r="B55" t="str">
        <v>Social Media Manager</v>
      </c>
    </row>
    <row r="56" spans="2:2" x14ac:dyDescent="0.3">
      <c r="B56" t="str">
        <v>Director of Operations</v>
      </c>
    </row>
    <row r="57" spans="2:2" x14ac:dyDescent="0.3">
      <c r="B57" t="str">
        <v>Senior Data Scientist</v>
      </c>
    </row>
    <row r="58" spans="2:2" x14ac:dyDescent="0.3">
      <c r="B58" t="str">
        <v>Junior Accountant</v>
      </c>
    </row>
    <row r="59" spans="2:2" x14ac:dyDescent="0.3">
      <c r="B59" t="str">
        <v>Digital Marketing Manager</v>
      </c>
    </row>
    <row r="60" spans="2:2" x14ac:dyDescent="0.3">
      <c r="B60" t="str">
        <v>IT Manager</v>
      </c>
    </row>
    <row r="61" spans="2:2" x14ac:dyDescent="0.3">
      <c r="B61" t="str">
        <v>Customer Service Representative</v>
      </c>
    </row>
    <row r="62" spans="2:2" x14ac:dyDescent="0.3">
      <c r="B62" t="str">
        <v>Business Development Manager</v>
      </c>
    </row>
    <row r="63" spans="2:2" x14ac:dyDescent="0.3">
      <c r="B63" t="str">
        <v>Senior Financial Analyst</v>
      </c>
    </row>
    <row r="64" spans="2:2" x14ac:dyDescent="0.3">
      <c r="B64" t="str">
        <v>Web Developer</v>
      </c>
    </row>
    <row r="65" spans="2:2" x14ac:dyDescent="0.3">
      <c r="B65" t="str">
        <v>Research Director</v>
      </c>
    </row>
    <row r="66" spans="2:2" x14ac:dyDescent="0.3">
      <c r="B66" t="str">
        <v>Technical Support Specialist</v>
      </c>
    </row>
    <row r="67" spans="2:2" x14ac:dyDescent="0.3">
      <c r="B67" t="str">
        <v>Creative Director</v>
      </c>
    </row>
    <row r="68" spans="2:2" x14ac:dyDescent="0.3">
      <c r="B68" t="str">
        <v>Senior Software Engineer</v>
      </c>
    </row>
    <row r="69" spans="2:2" x14ac:dyDescent="0.3">
      <c r="B69" t="str">
        <v>Human Resources Director</v>
      </c>
    </row>
    <row r="70" spans="2:2" x14ac:dyDescent="0.3">
      <c r="B70" t="str">
        <v>Content Marketing Manager</v>
      </c>
    </row>
    <row r="71" spans="2:2" x14ac:dyDescent="0.3">
      <c r="B71" t="str">
        <v>Technical Recruiter</v>
      </c>
    </row>
    <row r="72" spans="2:2" x14ac:dyDescent="0.3">
      <c r="B72" t="str">
        <v>Sales Representative</v>
      </c>
    </row>
    <row r="73" spans="2:2" x14ac:dyDescent="0.3">
      <c r="B73" t="str">
        <v>Chief Technology Officer</v>
      </c>
    </row>
    <row r="74" spans="2:2" x14ac:dyDescent="0.3">
      <c r="B74" t="str">
        <v>Junior Designer</v>
      </c>
    </row>
    <row r="75" spans="2:2" x14ac:dyDescent="0.3">
      <c r="B75" t="str">
        <v>Financial Advisor</v>
      </c>
    </row>
    <row r="76" spans="2:2" x14ac:dyDescent="0.3">
      <c r="B76" t="str">
        <v>Junior Account Manager</v>
      </c>
    </row>
    <row r="77" spans="2:2" x14ac:dyDescent="0.3">
      <c r="B77" t="str">
        <v>Senior Project Manager</v>
      </c>
    </row>
    <row r="78" spans="2:2" x14ac:dyDescent="0.3">
      <c r="B78" t="str">
        <v>Principal Scientist</v>
      </c>
    </row>
    <row r="79" spans="2:2" x14ac:dyDescent="0.3">
      <c r="B79" t="str">
        <v>Supply Chain Manager</v>
      </c>
    </row>
    <row r="80" spans="2:2" x14ac:dyDescent="0.3">
      <c r="B80" t="str">
        <v>Senior Marketing Manager</v>
      </c>
    </row>
    <row r="81" spans="2:2" x14ac:dyDescent="0.3">
      <c r="B81" t="str">
        <v>Training Specialist</v>
      </c>
    </row>
    <row r="82" spans="2:2" x14ac:dyDescent="0.3">
      <c r="B82" t="str">
        <v>Research Scientist</v>
      </c>
    </row>
    <row r="83" spans="2:2" x14ac:dyDescent="0.3">
      <c r="B83" t="str">
        <v>Junior Software Developer</v>
      </c>
    </row>
    <row r="84" spans="2:2" x14ac:dyDescent="0.3">
      <c r="B84" t="str">
        <v>Public Relations Manager</v>
      </c>
    </row>
    <row r="85" spans="2:2" x14ac:dyDescent="0.3">
      <c r="B85" t="str">
        <v>Operations Analyst</v>
      </c>
    </row>
    <row r="86" spans="2:2" x14ac:dyDescent="0.3">
      <c r="B86" t="str">
        <v>Product Marketing Manager</v>
      </c>
    </row>
    <row r="87" spans="2:2" x14ac:dyDescent="0.3">
      <c r="B87" t="str">
        <v>Senior HR Manager</v>
      </c>
    </row>
    <row r="88" spans="2:2" x14ac:dyDescent="0.3">
      <c r="B88" t="str">
        <v>Junior Web Developer</v>
      </c>
    </row>
    <row r="89" spans="2:2" x14ac:dyDescent="0.3">
      <c r="B89" t="str">
        <v>Senior Project Coordinator</v>
      </c>
    </row>
    <row r="90" spans="2:2" x14ac:dyDescent="0.3">
      <c r="B90" t="str">
        <v>Chief Data Officer</v>
      </c>
    </row>
    <row r="91" spans="2:2" x14ac:dyDescent="0.3">
      <c r="B91" t="str">
        <v>Digital Content Producer</v>
      </c>
    </row>
    <row r="92" spans="2:2" x14ac:dyDescent="0.3">
      <c r="B92" t="str">
        <v>IT Support Specialist</v>
      </c>
    </row>
    <row r="93" spans="2:2" x14ac:dyDescent="0.3">
      <c r="B93" t="str">
        <v>Senior Marketing Analyst</v>
      </c>
    </row>
    <row r="94" spans="2:2" x14ac:dyDescent="0.3">
      <c r="B94" t="str">
        <v>Customer Success Manager</v>
      </c>
    </row>
    <row r="95" spans="2:2" x14ac:dyDescent="0.3">
      <c r="B95" t="str">
        <v>Senior Graphic Designer</v>
      </c>
    </row>
    <row r="96" spans="2:2" x14ac:dyDescent="0.3">
      <c r="B96" t="str">
        <v>Software Project Manager</v>
      </c>
    </row>
    <row r="97" spans="2:2" x14ac:dyDescent="0.3">
      <c r="B97" t="str">
        <v>Supply Chain Analyst</v>
      </c>
    </row>
    <row r="98" spans="2:2" x14ac:dyDescent="0.3">
      <c r="B98" t="str">
        <v>Senior Business Analyst</v>
      </c>
    </row>
    <row r="99" spans="2:2" x14ac:dyDescent="0.3">
      <c r="B99" t="str">
        <v>Junior Marketing Analyst</v>
      </c>
    </row>
    <row r="100" spans="2:2" x14ac:dyDescent="0.3">
      <c r="B100" t="str">
        <v>Office Manager</v>
      </c>
    </row>
    <row r="101" spans="2:2" x14ac:dyDescent="0.3">
      <c r="B101" t="str">
        <v>Principal Engineer</v>
      </c>
    </row>
    <row r="102" spans="2:2" x14ac:dyDescent="0.3">
      <c r="B102" t="str">
        <v>Junior HR Generalist</v>
      </c>
    </row>
    <row r="103" spans="2:2" x14ac:dyDescent="0.3">
      <c r="B103" t="str">
        <v>Senior Product Manager</v>
      </c>
    </row>
    <row r="104" spans="2:2" x14ac:dyDescent="0.3">
      <c r="B104" t="str">
        <v>Junior Operations Analyst</v>
      </c>
    </row>
    <row r="105" spans="2:2" x14ac:dyDescent="0.3">
      <c r="B105" t="str">
        <v>Senior HR Generalist</v>
      </c>
    </row>
    <row r="106" spans="2:2" x14ac:dyDescent="0.3">
      <c r="B106" t="str">
        <v>Sales Operations Manager</v>
      </c>
    </row>
    <row r="107" spans="2:2" x14ac:dyDescent="0.3">
      <c r="B107" t="str">
        <v>Senior Software Developer</v>
      </c>
    </row>
    <row r="108" spans="2:2" x14ac:dyDescent="0.3">
      <c r="B108" t="str">
        <v>Junior Web Designer</v>
      </c>
    </row>
    <row r="109" spans="2:2" x14ac:dyDescent="0.3">
      <c r="B109" t="str">
        <v>Senior Training Specialist</v>
      </c>
    </row>
    <row r="110" spans="2:2" x14ac:dyDescent="0.3">
      <c r="B110" t="str">
        <v>Senior Research Scientist</v>
      </c>
    </row>
    <row r="111" spans="2:2" x14ac:dyDescent="0.3">
      <c r="B111" t="str">
        <v>Junior Sales Representative</v>
      </c>
    </row>
    <row r="112" spans="2:2" x14ac:dyDescent="0.3">
      <c r="B112" t="str">
        <v>Junior Marketing Manager</v>
      </c>
    </row>
    <row r="113" spans="2:2" x14ac:dyDescent="0.3">
      <c r="B113" t="str">
        <v>Junior Data Analyst</v>
      </c>
    </row>
    <row r="114" spans="2:2" x14ac:dyDescent="0.3">
      <c r="B114" t="str">
        <v>Senior Product Marketing Manager</v>
      </c>
    </row>
    <row r="115" spans="2:2" x14ac:dyDescent="0.3">
      <c r="B115" t="str">
        <v>Junior Business Analyst</v>
      </c>
    </row>
    <row r="116" spans="2:2" x14ac:dyDescent="0.3">
      <c r="B116" t="str">
        <v>Senior Sales Manager</v>
      </c>
    </row>
    <row r="117" spans="2:2" x14ac:dyDescent="0.3">
      <c r="B117" t="str">
        <v>Junior Marketing Specialist</v>
      </c>
    </row>
    <row r="118" spans="2:2" x14ac:dyDescent="0.3">
      <c r="B118" t="str">
        <v>Junior Project Manager</v>
      </c>
    </row>
    <row r="119" spans="2:2" x14ac:dyDescent="0.3">
      <c r="B119" t="str">
        <v>Senior Accountant</v>
      </c>
    </row>
    <row r="120" spans="2:2" x14ac:dyDescent="0.3">
      <c r="B120" t="str">
        <v>Director of Sales</v>
      </c>
    </row>
    <row r="121" spans="2:2" x14ac:dyDescent="0.3">
      <c r="B121" t="str">
        <v>Junior Recruiter</v>
      </c>
    </row>
    <row r="122" spans="2:2" x14ac:dyDescent="0.3">
      <c r="B122" t="str">
        <v>Senior Business Development Manager</v>
      </c>
    </row>
    <row r="123" spans="2:2" x14ac:dyDescent="0.3">
      <c r="B123" t="str">
        <v>Senior Product Designer</v>
      </c>
    </row>
    <row r="124" spans="2:2" x14ac:dyDescent="0.3">
      <c r="B124" t="str">
        <v>Junior Customer Support Specialist</v>
      </c>
    </row>
    <row r="125" spans="2:2" x14ac:dyDescent="0.3">
      <c r="B125" t="str">
        <v>Senior IT Support Specialist</v>
      </c>
    </row>
    <row r="126" spans="2:2" x14ac:dyDescent="0.3">
      <c r="B126" t="str">
        <v>Junior Financial Analyst</v>
      </c>
    </row>
    <row r="127" spans="2:2" x14ac:dyDescent="0.3">
      <c r="B127" t="str">
        <v>Senior Operations Manager</v>
      </c>
    </row>
    <row r="128" spans="2:2" x14ac:dyDescent="0.3">
      <c r="B128" t="str">
        <v>Director of Human Resources</v>
      </c>
    </row>
    <row r="129" spans="2:2" x14ac:dyDescent="0.3">
      <c r="B129" t="str">
        <v>Junior Software Engineer</v>
      </c>
    </row>
    <row r="130" spans="2:2" x14ac:dyDescent="0.3">
      <c r="B130" t="str">
        <v>Senior Sales Representative</v>
      </c>
    </row>
    <row r="131" spans="2:2" x14ac:dyDescent="0.3">
      <c r="B131" t="str">
        <v>Director of Product Management</v>
      </c>
    </row>
    <row r="132" spans="2:2" x14ac:dyDescent="0.3">
      <c r="B132" t="str">
        <v>Junior Copywriter</v>
      </c>
    </row>
    <row r="133" spans="2:2" x14ac:dyDescent="0.3">
      <c r="B133" t="str">
        <v>Senior Marketing Coordinator</v>
      </c>
    </row>
    <row r="134" spans="2:2" x14ac:dyDescent="0.3">
      <c r="B134" t="str">
        <v>Senior Human Resources Manager</v>
      </c>
    </row>
    <row r="135" spans="2:2" x14ac:dyDescent="0.3">
      <c r="B135" t="str">
        <v>Junior Business Development Associate</v>
      </c>
    </row>
    <row r="136" spans="2:2" x14ac:dyDescent="0.3">
      <c r="B136" t="str">
        <v>Senior Account Manager</v>
      </c>
    </row>
    <row r="137" spans="2:2" x14ac:dyDescent="0.3">
      <c r="B137" t="str">
        <v>Senior Researcher</v>
      </c>
    </row>
    <row r="138" spans="2:2" x14ac:dyDescent="0.3">
      <c r="B138" t="str">
        <v>Junior HR Coordinator</v>
      </c>
    </row>
    <row r="139" spans="2:2" x14ac:dyDescent="0.3">
      <c r="B139" t="str">
        <v>Director of Finance</v>
      </c>
    </row>
    <row r="140" spans="2:2" x14ac:dyDescent="0.3">
      <c r="B140" t="str">
        <v>Junior Marketing Coordinator</v>
      </c>
    </row>
    <row r="141" spans="2:2" x14ac:dyDescent="0.3">
      <c r="B141" t="str">
        <v>Junior Data Scientist</v>
      </c>
    </row>
    <row r="142" spans="2:2" x14ac:dyDescent="0.3">
      <c r="B142" t="str">
        <v>Senior Operations Analyst</v>
      </c>
    </row>
    <row r="143" spans="2:2" x14ac:dyDescent="0.3">
      <c r="B143" t="str">
        <v>Senior Human Resources Coordinator</v>
      </c>
    </row>
    <row r="144" spans="2:2" x14ac:dyDescent="0.3">
      <c r="B144" t="str">
        <v>Senior UX Designer</v>
      </c>
    </row>
    <row r="145" spans="2:2" x14ac:dyDescent="0.3">
      <c r="B145" t="str">
        <v>Junior Product Manager</v>
      </c>
    </row>
    <row r="146" spans="2:2" x14ac:dyDescent="0.3">
      <c r="B146" t="str">
        <v>Senior Marketing Specialist</v>
      </c>
    </row>
    <row r="147" spans="2:2" x14ac:dyDescent="0.3">
      <c r="B147" t="str">
        <v>Senior IT Project Manager</v>
      </c>
    </row>
    <row r="148" spans="2:2" x14ac:dyDescent="0.3">
      <c r="B148" t="str">
        <v>Senior Quality Assurance Analyst</v>
      </c>
    </row>
    <row r="149" spans="2:2" x14ac:dyDescent="0.3">
      <c r="B149" t="str">
        <v>Director of Sales and Marketing</v>
      </c>
    </row>
    <row r="150" spans="2:2" x14ac:dyDescent="0.3">
      <c r="B150" t="str">
        <v>Senior Account Executive</v>
      </c>
    </row>
    <row r="151" spans="2:2" x14ac:dyDescent="0.3">
      <c r="B151" t="str">
        <v>Director of Business Development</v>
      </c>
    </row>
    <row r="152" spans="2:2" x14ac:dyDescent="0.3">
      <c r="B152" t="str">
        <v>Junior Social Media Manager</v>
      </c>
    </row>
    <row r="153" spans="2:2" x14ac:dyDescent="0.3">
      <c r="B153" t="str">
        <v>Senior Human Resources Specialist</v>
      </c>
    </row>
    <row r="154" spans="2:2" x14ac:dyDescent="0.3">
      <c r="B154" t="str">
        <v>Senior Data Analyst</v>
      </c>
    </row>
    <row r="155" spans="2:2" x14ac:dyDescent="0.3">
      <c r="B155" t="str">
        <v>Director of Human Capital</v>
      </c>
    </row>
    <row r="156" spans="2:2" x14ac:dyDescent="0.3">
      <c r="B156" t="str">
        <v>Junior Advertising Coordinator</v>
      </c>
    </row>
    <row r="157" spans="2:2" x14ac:dyDescent="0.3">
      <c r="B157" t="str">
        <v>Junior UX Designer</v>
      </c>
    </row>
    <row r="158" spans="2:2" x14ac:dyDescent="0.3">
      <c r="B158" t="str">
        <v>Senior Marketing Director</v>
      </c>
    </row>
    <row r="159" spans="2:2" x14ac:dyDescent="0.3">
      <c r="B159" t="str">
        <v>Senior IT Consultant</v>
      </c>
    </row>
    <row r="160" spans="2:2" x14ac:dyDescent="0.3">
      <c r="B160" t="str">
        <v>Senior Financial Advisor</v>
      </c>
    </row>
    <row r="161" spans="2:2" x14ac:dyDescent="0.3">
      <c r="B161" t="str">
        <v>Junior Business Operations Analyst</v>
      </c>
    </row>
    <row r="162" spans="2:2" x14ac:dyDescent="0.3">
      <c r="B162" t="str">
        <v>Junior Social Media Specialist</v>
      </c>
    </row>
    <row r="163" spans="2:2" x14ac:dyDescent="0.3">
      <c r="B163" t="str">
        <v>Senior Product Development Manager</v>
      </c>
    </row>
    <row r="164" spans="2:2" x14ac:dyDescent="0.3">
      <c r="B164" t="str">
        <v>Junior Operations Manager</v>
      </c>
    </row>
    <row r="165" spans="2:2" x14ac:dyDescent="0.3">
      <c r="B165" t="str">
        <v>Senior Software Architect</v>
      </c>
    </row>
    <row r="166" spans="2:2" x14ac:dyDescent="0.3">
      <c r="B166" t="str">
        <v>Junior Research Scientist</v>
      </c>
    </row>
    <row r="167" spans="2:2" x14ac:dyDescent="0.3">
      <c r="B167" t="str">
        <v>Senior Financial Manager</v>
      </c>
    </row>
    <row r="168" spans="2:2" x14ac:dyDescent="0.3">
      <c r="B168" t="str">
        <v>Senior HR Specialist</v>
      </c>
    </row>
    <row r="169" spans="2:2" x14ac:dyDescent="0.3">
      <c r="B169" t="str">
        <v>Senior Data Engineer</v>
      </c>
    </row>
    <row r="170" spans="2:2" x14ac:dyDescent="0.3">
      <c r="B170" t="str">
        <v>Junior Operations Coordinator</v>
      </c>
    </row>
    <row r="171" spans="2:2" x14ac:dyDescent="0.3">
      <c r="B171" t="str">
        <v>Director of HR</v>
      </c>
    </row>
    <row r="172" spans="2:2" x14ac:dyDescent="0.3">
      <c r="B172" t="str">
        <v>Senior Operations Coordinator</v>
      </c>
    </row>
    <row r="173" spans="2:2" x14ac:dyDescent="0.3">
      <c r="B173" t="str">
        <v>Junior Financial Advisor</v>
      </c>
    </row>
    <row r="174" spans="2:2" x14ac:dyDescent="0.3">
      <c r="B174" t="str">
        <v>Director of Engineering</v>
      </c>
    </row>
    <row r="175" spans="2:2" x14ac:dyDescent="0.3">
      <c r="B175" t="str">
        <v>Software Engineer Manager</v>
      </c>
    </row>
    <row r="176" spans="2:2" x14ac:dyDescent="0.3">
      <c r="B176" t="str">
        <v>Back end Developer</v>
      </c>
    </row>
    <row r="177" spans="2:2" x14ac:dyDescent="0.3">
      <c r="B177" t="str">
        <v>Senior Project Engineer</v>
      </c>
    </row>
    <row r="178" spans="2:2" x14ac:dyDescent="0.3">
      <c r="B178" t="str">
        <v>Full Stack Engineer</v>
      </c>
    </row>
    <row r="179" spans="2:2" x14ac:dyDescent="0.3">
      <c r="B179" t="str">
        <v>Front end Developer</v>
      </c>
    </row>
    <row r="180" spans="2:2" x14ac:dyDescent="0.3">
      <c r="B180" t="str">
        <v>Director of Data Science</v>
      </c>
    </row>
    <row r="181" spans="2:2" x14ac:dyDescent="0.3">
      <c r="B181" t="str">
        <v>Human Resources Coordinator</v>
      </c>
    </row>
    <row r="182" spans="2:2" x14ac:dyDescent="0.3">
      <c r="B182" t="str">
        <v>Junior Sales Associate</v>
      </c>
    </row>
    <row r="183" spans="2:2" x14ac:dyDescent="0.3">
      <c r="B183" t="str">
        <v>Human Resources Manager</v>
      </c>
    </row>
    <row r="184" spans="2:2" x14ac:dyDescent="0.3">
      <c r="B184" t="str">
        <v>Juniour HR Generalist</v>
      </c>
    </row>
    <row r="185" spans="2:2" x14ac:dyDescent="0.3">
      <c r="B185" t="str">
        <v>Juniour HR Coordinator</v>
      </c>
    </row>
    <row r="186" spans="2:2" x14ac:dyDescent="0.3">
      <c r="B186" t="str">
        <v>Digital Marketing Specialist</v>
      </c>
    </row>
    <row r="187" spans="2:2" x14ac:dyDescent="0.3">
      <c r="B187" t="str">
        <v>Receptionist</v>
      </c>
    </row>
    <row r="188" spans="2:2" x14ac:dyDescent="0.3">
      <c r="B188" t="str">
        <v>Marketing Director</v>
      </c>
    </row>
    <row r="189" spans="2:2" x14ac:dyDescent="0.3">
      <c r="B189" t="str">
        <v>Social Media Man</v>
      </c>
    </row>
    <row r="190" spans="2:2" x14ac:dyDescent="0.3">
      <c r="B190" t="str">
        <v>Delivery Driver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A146-701F-4042-A49D-194F3FA54778}">
  <sheetPr>
    <tabColor rgb="FF92D050"/>
  </sheetPr>
  <dimension ref="A1:H190"/>
  <sheetViews>
    <sheetView workbookViewId="0">
      <selection activeCell="C2" sqref="C2"/>
    </sheetView>
  </sheetViews>
  <sheetFormatPr defaultRowHeight="14.4" x14ac:dyDescent="0.3"/>
  <cols>
    <col min="1" max="2" width="33" bestFit="1" customWidth="1"/>
    <col min="3" max="3" width="9.6640625" bestFit="1" customWidth="1"/>
    <col min="4" max="4" width="16.77734375" customWidth="1"/>
    <col min="5" max="5" width="10.109375" bestFit="1" customWidth="1"/>
    <col min="6" max="6" width="11.33203125" customWidth="1"/>
    <col min="8" max="8" width="14.33203125" bestFit="1" customWidth="1"/>
    <col min="10" max="10" width="14.33203125" bestFit="1" customWidth="1"/>
  </cols>
  <sheetData>
    <row r="1" spans="1:8" x14ac:dyDescent="0.3">
      <c r="A1" t="s">
        <v>10</v>
      </c>
      <c r="B1" t="str" cm="1">
        <f t="array" ref="B1:B190">_xlfn._xlws.SORT(A1:A190)</f>
        <v>Account Manager</v>
      </c>
      <c r="C1" s="4" t="str" cm="1">
        <f t="array" ref="C1">IFERROR(
  MEDIAN(
    IF(
      (Table1[Job Title]=B1)*
      (Table1[Salary]&lt;&gt;0)*
      (Table1[Country]=country)*
      (Table1[Education Level]=education_level),
      Table1[Salary]
    )
  ),
  "No Data"
)</f>
        <v>No Data</v>
      </c>
      <c r="D1" t="str" cm="1">
        <f t="array" ref="D1:E70">_xlfn._xlws.SORT(_xlfn._xlws.FILTER(B1:C190,ISNUMBER(C1:C190)),2,-1)</f>
        <v>CEO</v>
      </c>
      <c r="E1" s="19">
        <v>250000</v>
      </c>
      <c r="F1" s="2">
        <f t="shared" ref="F1:F32" si="0">IF($D1&lt;&gt;job_title,$E1,NA())</f>
        <v>250000</v>
      </c>
      <c r="G1" t="e">
        <f t="shared" ref="G1:G32" si="1">IF($D1=job_title,$E1,NA())</f>
        <v>#N/A</v>
      </c>
      <c r="H1" s="3" cm="1">
        <f t="array" ref="H1">MEDIAN(IF(Table1[Job Title]=B1,Table1[Salary]))</f>
        <v>75000</v>
      </c>
    </row>
    <row r="2" spans="1:8" x14ac:dyDescent="0.3">
      <c r="A2" t="s">
        <v>15</v>
      </c>
      <c r="B2" t="str">
        <v>Accountant</v>
      </c>
      <c r="C2" s="4" t="str" cm="1">
        <f t="array" ref="C2">IFERROR(
  MEDIAN(
    IF(
      (Table1[Job Title]=B2)*
      (Table1[Salary]&lt;&gt;0)*
      (Table1[Country]=country)*
      (Table1[Education Level]=education_level),
      Table1[Salary]
    )
  ),
  "No Data"
)</f>
        <v>No Data</v>
      </c>
      <c r="D2" t="str">
        <v>Financial Manager</v>
      </c>
      <c r="E2" s="19">
        <v>200000</v>
      </c>
      <c r="F2" s="2">
        <f t="shared" si="0"/>
        <v>200000</v>
      </c>
      <c r="G2" t="e">
        <f t="shared" si="1"/>
        <v>#N/A</v>
      </c>
      <c r="H2" s="3" cm="1">
        <f t="array" ref="H2">MEDIAN(IF(Table1[Job Title]=B2,Table1[Salary]))</f>
        <v>55000</v>
      </c>
    </row>
    <row r="3" spans="1:8" x14ac:dyDescent="0.3">
      <c r="A3" t="s">
        <v>19</v>
      </c>
      <c r="B3" t="str">
        <v>Administrative Assistant</v>
      </c>
      <c r="C3" s="4" cm="1">
        <f t="array" ref="C3">IFERROR(
  MEDIAN(
    IF(
      (Table1[Job Title]=B3)*
      (Table1[Salary]&lt;&gt;0)*
      (Table1[Country]=country)*
      (Table1[Education Level]=education_level),
      Table1[Salary]
    )
  ),
  "No Data"
)</f>
        <v>55000</v>
      </c>
      <c r="D3" t="str">
        <v>Data Scientist</v>
      </c>
      <c r="E3" s="19">
        <v>185000</v>
      </c>
      <c r="F3" s="2">
        <f t="shared" si="0"/>
        <v>185000</v>
      </c>
      <c r="G3" t="e">
        <f t="shared" si="1"/>
        <v>#N/A</v>
      </c>
      <c r="H3" s="3" cm="1">
        <f t="array" ref="H3">MEDIAN(IF(Table1[Job Title]=B3,Table1[Salary]))</f>
        <v>50000</v>
      </c>
    </row>
    <row r="4" spans="1:8" x14ac:dyDescent="0.3">
      <c r="A4" t="s">
        <v>21</v>
      </c>
      <c r="B4" t="str">
        <v>Back end Developer</v>
      </c>
      <c r="C4" s="4" cm="1">
        <f t="array" ref="C4">IFERROR(
  MEDIAN(
    IF(
      (Table1[Job Title]=B4)*
      (Table1[Salary]&lt;&gt;0)*
      (Table1[Country]=country)*
      (Table1[Education Level]=education_level),
      Table1[Salary]
    )
  ),
  "No Data"
)</f>
        <v>82500</v>
      </c>
      <c r="D4" t="str">
        <v>Sales Manager</v>
      </c>
      <c r="E4" s="19">
        <v>160000</v>
      </c>
      <c r="F4" s="2">
        <f t="shared" si="0"/>
        <v>160000</v>
      </c>
      <c r="G4" t="e">
        <f t="shared" si="1"/>
        <v>#N/A</v>
      </c>
      <c r="H4" s="3" cm="1">
        <f t="array" ref="H4">MEDIAN(IF(Table1[Job Title]=B4,Table1[Salary]))</f>
        <v>100000</v>
      </c>
    </row>
    <row r="5" spans="1:8" x14ac:dyDescent="0.3">
      <c r="A5" t="s">
        <v>22</v>
      </c>
      <c r="B5" t="str">
        <v>Business Analyst</v>
      </c>
      <c r="C5" s="4" t="str" cm="1">
        <f t="array" ref="C5">IFERROR(
  MEDIAN(
    IF(
      (Table1[Job Title]=B5)*
      (Table1[Salary]&lt;&gt;0)*
      (Table1[Country]=country)*
      (Table1[Education Level]=education_level),
      Table1[Salary]
    )
  ),
  "No Data"
)</f>
        <v>No Data</v>
      </c>
      <c r="D5" t="str">
        <v>Senior Project Engineer</v>
      </c>
      <c r="E5" s="19">
        <v>154398</v>
      </c>
      <c r="F5" s="2">
        <f t="shared" si="0"/>
        <v>154398</v>
      </c>
      <c r="G5" t="e">
        <f t="shared" si="1"/>
        <v>#N/A</v>
      </c>
      <c r="H5" s="3" cm="1">
        <f t="array" ref="H5">MEDIAN(IF(Table1[Job Title]=B5,Table1[Salary]))</f>
        <v>77500</v>
      </c>
    </row>
    <row r="6" spans="1:8" x14ac:dyDescent="0.3">
      <c r="A6" t="s">
        <v>24</v>
      </c>
      <c r="B6" t="str">
        <v>Business Development Manager</v>
      </c>
      <c r="C6" s="4" t="str" cm="1">
        <f t="array" ref="C6">IFERROR(
  MEDIAN(
    IF(
      (Table1[Job Title]=B6)*
      (Table1[Salary]&lt;&gt;0)*
      (Table1[Country]=country)*
      (Table1[Education Level]=education_level),
      Table1[Salary]
    )
  ),
  "No Data"
)</f>
        <v>No Data</v>
      </c>
      <c r="D6" t="str">
        <v>Senior Product Manager</v>
      </c>
      <c r="E6" s="19">
        <v>150000</v>
      </c>
      <c r="F6" s="2">
        <f t="shared" si="0"/>
        <v>150000</v>
      </c>
      <c r="G6" t="e">
        <f t="shared" si="1"/>
        <v>#N/A</v>
      </c>
      <c r="H6" s="3" cm="1">
        <f t="array" ref="H6">MEDIAN(IF(Table1[Job Title]=B6,Table1[Salary]))</f>
        <v>90000</v>
      </c>
    </row>
    <row r="7" spans="1:8" x14ac:dyDescent="0.3">
      <c r="A7" t="s">
        <v>25</v>
      </c>
      <c r="B7" t="str">
        <v>Business Intelligence Analyst</v>
      </c>
      <c r="C7" s="4" t="str" cm="1">
        <f t="array" ref="C7">IFERROR(
  MEDIAN(
    IF(
      (Table1[Job Title]=B7)*
      (Table1[Salary]&lt;&gt;0)*
      (Table1[Country]=country)*
      (Table1[Education Level]=education_level),
      Table1[Salary]
    )
  ),
  "No Data"
)</f>
        <v>No Data</v>
      </c>
      <c r="D7" t="str">
        <v>Software Engineer Manager</v>
      </c>
      <c r="E7" s="19">
        <v>135000</v>
      </c>
      <c r="F7" s="2">
        <f t="shared" si="0"/>
        <v>135000</v>
      </c>
      <c r="G7" t="e">
        <f t="shared" si="1"/>
        <v>#N/A</v>
      </c>
      <c r="H7" s="3" cm="1">
        <f t="array" ref="H7">MEDIAN(IF(Table1[Job Title]=B7,Table1[Salary]))</f>
        <v>85000</v>
      </c>
    </row>
    <row r="8" spans="1:8" x14ac:dyDescent="0.3">
      <c r="A8" t="s">
        <v>26</v>
      </c>
      <c r="B8" t="str">
        <v>CEO</v>
      </c>
      <c r="C8" s="4" cm="1">
        <f t="array" ref="C8">IFERROR(
  MEDIAN(
    IF(
      (Table1[Job Title]=B8)*
      (Table1[Salary]&lt;&gt;0)*
      (Table1[Country]=country)*
      (Table1[Education Level]=education_level),
      Table1[Salary]
    )
  ),
  "No Data"
)</f>
        <v>250000</v>
      </c>
      <c r="D8" t="str">
        <v>Data Analyst</v>
      </c>
      <c r="E8" s="19">
        <v>130000</v>
      </c>
      <c r="F8" s="2" t="e">
        <f t="shared" si="0"/>
        <v>#N/A</v>
      </c>
      <c r="G8">
        <f t="shared" si="1"/>
        <v>130000</v>
      </c>
      <c r="H8" s="3" cm="1">
        <f t="array" ref="H8">MEDIAN(IF(Table1[Job Title]=B8,Table1[Salary]))</f>
        <v>250000</v>
      </c>
    </row>
    <row r="9" spans="1:8" x14ac:dyDescent="0.3">
      <c r="A9" t="s">
        <v>29</v>
      </c>
      <c r="B9" t="str">
        <v>Chief Data Officer</v>
      </c>
      <c r="C9" s="4" t="str" cm="1">
        <f t="array" ref="C9">IFERROR(
  MEDIAN(
    IF(
      (Table1[Job Title]=B9)*
      (Table1[Salary]&lt;&gt;0)*
      (Table1[Country]=country)*
      (Table1[Education Level]=education_level),
      Table1[Salary]
    )
  ),
  "No Data"
)</f>
        <v>No Data</v>
      </c>
      <c r="D9" t="str">
        <v>Senior Software Engineer</v>
      </c>
      <c r="E9" s="19">
        <v>130000</v>
      </c>
      <c r="F9" s="2">
        <f t="shared" si="0"/>
        <v>130000</v>
      </c>
      <c r="G9" t="e">
        <f t="shared" si="1"/>
        <v>#N/A</v>
      </c>
      <c r="H9" s="3" cm="1">
        <f t="array" ref="H9">MEDIAN(IF(Table1[Job Title]=B9,Table1[Salary]))</f>
        <v>220000</v>
      </c>
    </row>
    <row r="10" spans="1:8" x14ac:dyDescent="0.3">
      <c r="A10" t="s">
        <v>31</v>
      </c>
      <c r="B10" t="str">
        <v>Chief Technology Officer</v>
      </c>
      <c r="C10" s="4" t="str" cm="1">
        <f t="array" ref="C10">IFERROR(
  MEDIAN(
    IF(
      (Table1[Job Title]=B10)*
      (Table1[Salary]&lt;&gt;0)*
      (Table1[Country]=country)*
      (Table1[Education Level]=education_level),
      Table1[Salary]
    )
  ),
  "No Data"
)</f>
        <v>No Data</v>
      </c>
      <c r="D10" t="str">
        <v>Senior Project Manager</v>
      </c>
      <c r="E10" s="19">
        <v>125000</v>
      </c>
      <c r="F10" s="2">
        <f t="shared" si="0"/>
        <v>125000</v>
      </c>
      <c r="G10" t="e">
        <f t="shared" si="1"/>
        <v>#N/A</v>
      </c>
      <c r="H10" s="3" cm="1">
        <f t="array" ref="H10">MEDIAN(IF(Table1[Job Title]=B10,Table1[Salary]))</f>
        <v>250000</v>
      </c>
    </row>
    <row r="11" spans="1:8" x14ac:dyDescent="0.3">
      <c r="A11" t="s">
        <v>34</v>
      </c>
      <c r="B11" t="str">
        <v>Content Marketing Manager</v>
      </c>
      <c r="C11" s="4" cm="1">
        <f t="array" ref="C11">IFERROR(
  MEDIAN(
    IF(
      (Table1[Job Title]=B11)*
      (Table1[Salary]&lt;&gt;0)*
      (Table1[Country]=country)*
      (Table1[Education Level]=education_level),
      Table1[Salary]
    )
  ),
  "No Data"
)</f>
        <v>120000</v>
      </c>
      <c r="D11" t="str">
        <v>Content Marketing Manager</v>
      </c>
      <c r="E11" s="19">
        <v>120000</v>
      </c>
      <c r="F11" s="2">
        <f t="shared" si="0"/>
        <v>120000</v>
      </c>
      <c r="G11" t="e">
        <f t="shared" si="1"/>
        <v>#N/A</v>
      </c>
      <c r="H11" s="3" cm="1">
        <f t="array" ref="H11">MEDIAN(IF(Table1[Job Title]=B11,Table1[Salary]))</f>
        <v>120000</v>
      </c>
    </row>
    <row r="12" spans="1:8" x14ac:dyDescent="0.3">
      <c r="A12" t="s">
        <v>36</v>
      </c>
      <c r="B12" t="str">
        <v>Copywriter</v>
      </c>
      <c r="C12" s="4" t="str" cm="1">
        <f t="array" ref="C12">IFERROR(
  MEDIAN(
    IF(
      (Table1[Job Title]=B12)*
      (Table1[Salary]&lt;&gt;0)*
      (Table1[Country]=country)*
      (Table1[Education Level]=education_level),
      Table1[Salary]
    )
  ),
  "No Data"
)</f>
        <v>No Data</v>
      </c>
      <c r="D12" t="str">
        <v>Product Manager</v>
      </c>
      <c r="E12" s="19">
        <v>120000</v>
      </c>
      <c r="F12" s="2">
        <f t="shared" si="0"/>
        <v>120000</v>
      </c>
      <c r="G12" t="e">
        <f t="shared" si="1"/>
        <v>#N/A</v>
      </c>
      <c r="H12" s="3" cm="1">
        <f t="array" ref="H12">MEDIAN(IF(Table1[Job Title]=B12,Table1[Salary]))</f>
        <v>40000</v>
      </c>
    </row>
    <row r="13" spans="1:8" x14ac:dyDescent="0.3">
      <c r="A13" t="s">
        <v>37</v>
      </c>
      <c r="B13" t="str">
        <v>Creative Director</v>
      </c>
      <c r="C13" s="4" t="str" cm="1">
        <f t="array" ref="C13">IFERROR(
  MEDIAN(
    IF(
      (Table1[Job Title]=B13)*
      (Table1[Salary]&lt;&gt;0)*
      (Table1[Country]=country)*
      (Table1[Education Level]=education_level),
      Table1[Salary]
    )
  ),
  "No Data"
)</f>
        <v>No Data</v>
      </c>
      <c r="D13" t="str">
        <v>Project Manager</v>
      </c>
      <c r="E13" s="19">
        <v>120000</v>
      </c>
      <c r="F13" s="2">
        <f t="shared" si="0"/>
        <v>120000</v>
      </c>
      <c r="G13" t="e">
        <f t="shared" si="1"/>
        <v>#N/A</v>
      </c>
      <c r="H13" s="3" cm="1">
        <f t="array" ref="H13">MEDIAN(IF(Table1[Job Title]=B13,Table1[Salary]))</f>
        <v>120000</v>
      </c>
    </row>
    <row r="14" spans="1:8" x14ac:dyDescent="0.3">
      <c r="A14" t="s">
        <v>38</v>
      </c>
      <c r="B14" t="str">
        <v>Customer Service Manager</v>
      </c>
      <c r="C14" s="4" t="str" cm="1">
        <f t="array" ref="C14">IFERROR(
  MEDIAN(
    IF(
      (Table1[Job Title]=B14)*
      (Table1[Salary]&lt;&gt;0)*
      (Table1[Country]=country)*
      (Table1[Education Level]=education_level),
      Table1[Salary]
    )
  ),
  "No Data"
)</f>
        <v>No Data</v>
      </c>
      <c r="D14" t="str">
        <v>Senior Operations Coordinator</v>
      </c>
      <c r="E14" s="19">
        <v>120000</v>
      </c>
      <c r="F14" s="2">
        <f t="shared" si="0"/>
        <v>120000</v>
      </c>
      <c r="G14" t="e">
        <f t="shared" si="1"/>
        <v>#N/A</v>
      </c>
      <c r="H14" s="3" cm="1">
        <f t="array" ref="H14">MEDIAN(IF(Table1[Job Title]=B14,Table1[Salary]))</f>
        <v>105000</v>
      </c>
    </row>
    <row r="15" spans="1:8" x14ac:dyDescent="0.3">
      <c r="A15" t="s">
        <v>40</v>
      </c>
      <c r="B15" t="str">
        <v>Customer Service Rep</v>
      </c>
      <c r="C15" s="4" cm="1">
        <f t="array" ref="C15">IFERROR(
  MEDIAN(
    IF(
      (Table1[Job Title]=B15)*
      (Table1[Salary]&lt;&gt;0)*
      (Table1[Country]=country)*
      (Table1[Education Level]=education_level),
      Table1[Salary]
    )
  ),
  "No Data"
)</f>
        <v>40000</v>
      </c>
      <c r="D15" t="str">
        <v>Full Stack Engineer</v>
      </c>
      <c r="E15" s="19">
        <v>115000</v>
      </c>
      <c r="F15" s="2">
        <f t="shared" si="0"/>
        <v>115000</v>
      </c>
      <c r="G15" t="e">
        <f t="shared" si="1"/>
        <v>#N/A</v>
      </c>
      <c r="H15" s="3" cm="1">
        <f t="array" ref="H15">MEDIAN(IF(Table1[Job Title]=B15,Table1[Salary]))</f>
        <v>40000</v>
      </c>
    </row>
    <row r="16" spans="1:8" x14ac:dyDescent="0.3">
      <c r="A16" t="s">
        <v>41</v>
      </c>
      <c r="B16" t="str">
        <v>Customer Service Representative</v>
      </c>
      <c r="C16" s="4" cm="1">
        <f t="array" ref="C16">IFERROR(
  MEDIAN(
    IF(
      (Table1[Job Title]=B16)*
      (Table1[Salary]&lt;&gt;0)*
      (Table1[Country]=country)*
      (Table1[Education Level]=education_level),
      Table1[Salary]
    )
  ),
  "No Data"
)</f>
        <v>45000</v>
      </c>
      <c r="D16" t="str">
        <v>Marketing Manager</v>
      </c>
      <c r="E16" s="19">
        <v>110000</v>
      </c>
      <c r="F16" s="2">
        <f t="shared" si="0"/>
        <v>110000</v>
      </c>
      <c r="G16" t="e">
        <f t="shared" si="1"/>
        <v>#N/A</v>
      </c>
      <c r="H16" s="3" cm="1">
        <f t="array" ref="H16">MEDIAN(IF(Table1[Job Title]=B16,Table1[Salary]))</f>
        <v>30000</v>
      </c>
    </row>
    <row r="17" spans="1:8" x14ac:dyDescent="0.3">
      <c r="A17" t="s">
        <v>42</v>
      </c>
      <c r="B17" t="str">
        <v>Customer Success Manager</v>
      </c>
      <c r="C17" s="4" t="str" cm="1">
        <f t="array" ref="C17">IFERROR(
  MEDIAN(
    IF(
      (Table1[Job Title]=B17)*
      (Table1[Salary]&lt;&gt;0)*
      (Table1[Country]=country)*
      (Table1[Education Level]=education_level),
      Table1[Salary]
    )
  ),
  "No Data"
)</f>
        <v>No Data</v>
      </c>
      <c r="D17" t="str">
        <v>Senior Business Analyst</v>
      </c>
      <c r="E17" s="19">
        <v>110000</v>
      </c>
      <c r="F17" s="2">
        <f t="shared" si="0"/>
        <v>110000</v>
      </c>
      <c r="G17" t="e">
        <f t="shared" si="1"/>
        <v>#N/A</v>
      </c>
      <c r="H17" s="3" cm="1">
        <f t="array" ref="H17">MEDIAN(IF(Table1[Job Title]=B17,Table1[Salary]))</f>
        <v>40000</v>
      </c>
    </row>
    <row r="18" spans="1:8" x14ac:dyDescent="0.3">
      <c r="A18" t="s">
        <v>43</v>
      </c>
      <c r="B18" t="str">
        <v>Customer Success Rep</v>
      </c>
      <c r="C18" s="4" cm="1">
        <f t="array" ref="C18">IFERROR(
  MEDIAN(
    IF(
      (Table1[Job Title]=B18)*
      (Table1[Salary]&lt;&gt;0)*
      (Table1[Country]=country)*
      (Table1[Education Level]=education_level),
      Table1[Salary]
    )
  ),
  "No Data"
)</f>
        <v>40000</v>
      </c>
      <c r="D18" t="str">
        <v>Senior Operations Manager</v>
      </c>
      <c r="E18" s="19">
        <v>110000</v>
      </c>
      <c r="F18" s="2">
        <f t="shared" si="0"/>
        <v>110000</v>
      </c>
      <c r="G18" t="e">
        <f t="shared" si="1"/>
        <v>#N/A</v>
      </c>
      <c r="H18" s="3" cm="1">
        <f t="array" ref="H18">MEDIAN(IF(Table1[Job Title]=B18,Table1[Salary]))</f>
        <v>40000</v>
      </c>
    </row>
    <row r="19" spans="1:8" x14ac:dyDescent="0.3">
      <c r="A19" t="s">
        <v>45</v>
      </c>
      <c r="B19" t="str">
        <v>Data Analyst</v>
      </c>
      <c r="C19" s="4" cm="1">
        <f t="array" ref="C19">IFERROR(
  MEDIAN(
    IF(
      (Table1[Job Title]=B19)*
      (Table1[Salary]&lt;&gt;0)*
      (Table1[Country]=country)*
      (Table1[Education Level]=education_level),
      Table1[Salary]
    )
  ),
  "No Data"
)</f>
        <v>130000</v>
      </c>
      <c r="D19" t="str">
        <v>Senior Marketing Specialist</v>
      </c>
      <c r="E19" s="19">
        <v>107500</v>
      </c>
      <c r="F19" s="2">
        <f t="shared" si="0"/>
        <v>107500</v>
      </c>
      <c r="G19" t="e">
        <f t="shared" si="1"/>
        <v>#N/A</v>
      </c>
      <c r="H19" s="3" cm="1">
        <f t="array" ref="H19">MEDIAN(IF(Table1[Job Title]=B19,Table1[Salary]))</f>
        <v>120000</v>
      </c>
    </row>
    <row r="20" spans="1:8" x14ac:dyDescent="0.3">
      <c r="A20" t="s">
        <v>46</v>
      </c>
      <c r="B20" t="str">
        <v>Data Entry Clerk</v>
      </c>
      <c r="C20" s="4" t="str" cm="1">
        <f t="array" ref="C20">IFERROR(
  MEDIAN(
    IF(
      (Table1[Job Title]=B20)*
      (Table1[Salary]&lt;&gt;0)*
      (Table1[Country]=country)*
      (Table1[Education Level]=education_level),
      Table1[Salary]
    )
  ),
  "No Data"
)</f>
        <v>No Data</v>
      </c>
      <c r="D20" t="str">
        <v>Operations Manager</v>
      </c>
      <c r="E20" s="19">
        <v>104000</v>
      </c>
      <c r="F20" s="2">
        <f t="shared" si="0"/>
        <v>104000</v>
      </c>
      <c r="G20" t="e">
        <f t="shared" si="1"/>
        <v>#N/A</v>
      </c>
      <c r="H20" s="3" cm="1">
        <f t="array" ref="H20">MEDIAN(IF(Table1[Job Title]=B20,Table1[Salary]))</f>
        <v>35000</v>
      </c>
    </row>
    <row r="21" spans="1:8" x14ac:dyDescent="0.3">
      <c r="A21" t="s">
        <v>47</v>
      </c>
      <c r="B21" t="str">
        <v>Data Scientist</v>
      </c>
      <c r="C21" s="4" cm="1">
        <f t="array" ref="C21">IFERROR(
  MEDIAN(
    IF(
      (Table1[Job Title]=B21)*
      (Table1[Salary]&lt;&gt;0)*
      (Table1[Country]=country)*
      (Table1[Education Level]=education_level),
      Table1[Salary]
    )
  ),
  "No Data"
)</f>
        <v>185000</v>
      </c>
      <c r="D21" t="str">
        <v>Senior Financial Manager</v>
      </c>
      <c r="E21" s="19">
        <v>100000</v>
      </c>
      <c r="F21" s="2">
        <f t="shared" si="0"/>
        <v>100000</v>
      </c>
      <c r="G21" t="e">
        <f t="shared" si="1"/>
        <v>#N/A</v>
      </c>
      <c r="H21" s="3" cm="1">
        <f t="array" ref="H21">MEDIAN(IF(Table1[Job Title]=B21,Table1[Salary]))</f>
        <v>168000</v>
      </c>
    </row>
    <row r="22" spans="1:8" x14ac:dyDescent="0.3">
      <c r="A22" t="s">
        <v>48</v>
      </c>
      <c r="B22" t="str">
        <v>Delivery Driver</v>
      </c>
      <c r="C22" s="4" t="str" cm="1">
        <f t="array" ref="C22">IFERROR(
  MEDIAN(
    IF(
      (Table1[Job Title]=B22)*
      (Table1[Salary]&lt;&gt;0)*
      (Table1[Country]=country)*
      (Table1[Education Level]=education_level),
      Table1[Salary]
    )
  ),
  "No Data"
)</f>
        <v>No Data</v>
      </c>
      <c r="D22" t="str">
        <v>Senior Project Coordinator</v>
      </c>
      <c r="E22" s="19">
        <v>95000</v>
      </c>
      <c r="F22" s="2">
        <f t="shared" si="0"/>
        <v>95000</v>
      </c>
      <c r="G22" t="e">
        <f t="shared" si="1"/>
        <v>#N/A</v>
      </c>
      <c r="H22" s="3" cm="1">
        <f t="array" ref="H22">MEDIAN(IF(Table1[Job Title]=B22,Table1[Salary]))</f>
        <v>28000</v>
      </c>
    </row>
    <row r="23" spans="1:8" x14ac:dyDescent="0.3">
      <c r="A23" t="s">
        <v>49</v>
      </c>
      <c r="B23" t="str">
        <v>Digital Content Producer</v>
      </c>
      <c r="C23" s="4" t="str" cm="1">
        <f t="array" ref="C23">IFERROR(
  MEDIAN(
    IF(
      (Table1[Job Title]=B23)*
      (Table1[Salary]&lt;&gt;0)*
      (Table1[Country]=country)*
      (Table1[Education Level]=education_level),
      Table1[Salary]
    )
  ),
  "No Data"
)</f>
        <v>No Data</v>
      </c>
      <c r="D23" t="str">
        <v>Senior Accountant</v>
      </c>
      <c r="E23" s="19">
        <v>90000</v>
      </c>
      <c r="F23" s="2">
        <f t="shared" si="0"/>
        <v>90000</v>
      </c>
      <c r="G23" t="e">
        <f t="shared" si="1"/>
        <v>#N/A</v>
      </c>
      <c r="H23" s="3" cm="1">
        <f t="array" ref="H23">MEDIAN(IF(Table1[Job Title]=B23,Table1[Salary]))</f>
        <v>50000</v>
      </c>
    </row>
    <row r="24" spans="1:8" x14ac:dyDescent="0.3">
      <c r="A24" t="s">
        <v>50</v>
      </c>
      <c r="B24" t="str">
        <v>Digital Marketing Manager</v>
      </c>
      <c r="C24" s="4" cm="1">
        <f t="array" ref="C24">IFERROR(
  MEDIAN(
    IF(
      (Table1[Job Title]=B24)*
      (Table1[Salary]&lt;&gt;0)*
      (Table1[Country]=country)*
      (Table1[Education Level]=education_level),
      Table1[Salary]
    )
  ),
  "No Data"
)</f>
        <v>60000</v>
      </c>
      <c r="D24" t="str">
        <v>Senior Marketing Coordinator</v>
      </c>
      <c r="E24" s="19">
        <v>90000</v>
      </c>
      <c r="F24" s="2">
        <f t="shared" si="0"/>
        <v>90000</v>
      </c>
      <c r="G24" t="e">
        <f t="shared" si="1"/>
        <v>#N/A</v>
      </c>
      <c r="H24" s="3" cm="1">
        <f t="array" ref="H24">MEDIAN(IF(Table1[Job Title]=B24,Table1[Salary]))</f>
        <v>95000</v>
      </c>
    </row>
    <row r="25" spans="1:8" x14ac:dyDescent="0.3">
      <c r="A25" t="s">
        <v>51</v>
      </c>
      <c r="B25" t="str">
        <v>Digital Marketing Specialist</v>
      </c>
      <c r="C25" s="4" cm="1">
        <f t="array" ref="C25">IFERROR(
  MEDIAN(
    IF(
      (Table1[Job Title]=B25)*
      (Table1[Salary]&lt;&gt;0)*
      (Table1[Country]=country)*
      (Table1[Education Level]=education_level),
      Table1[Salary]
    )
  ),
  "No Data"
)</f>
        <v>60000</v>
      </c>
      <c r="D25" t="str">
        <v>Software Engineer</v>
      </c>
      <c r="E25" s="19">
        <v>90000</v>
      </c>
      <c r="F25" s="2">
        <f t="shared" si="0"/>
        <v>90000</v>
      </c>
      <c r="G25" t="e">
        <f t="shared" si="1"/>
        <v>#N/A</v>
      </c>
      <c r="H25" s="3" cm="1">
        <f t="array" ref="H25">MEDIAN(IF(Table1[Job Title]=B25,Table1[Salary]))</f>
        <v>65000</v>
      </c>
    </row>
    <row r="26" spans="1:8" x14ac:dyDescent="0.3">
      <c r="A26" t="s">
        <v>52</v>
      </c>
      <c r="B26" t="str">
        <v>Director</v>
      </c>
      <c r="C26" s="4" t="str" cm="1">
        <f t="array" ref="C26">IFERROR(
  MEDIAN(
    IF(
      (Table1[Job Title]=B26)*
      (Table1[Salary]&lt;&gt;0)*
      (Table1[Country]=country)*
      (Table1[Education Level]=education_level),
      Table1[Salary]
    )
  ),
  "No Data"
)</f>
        <v>No Data</v>
      </c>
      <c r="D26" t="str">
        <v>Senior Marketing Analyst</v>
      </c>
      <c r="E26" s="19">
        <v>85000</v>
      </c>
      <c r="F26" s="2">
        <f t="shared" si="0"/>
        <v>85000</v>
      </c>
      <c r="G26" t="e">
        <f t="shared" si="1"/>
        <v>#N/A</v>
      </c>
      <c r="H26" s="3" cm="1">
        <f t="array" ref="H26">MEDIAN(IF(Table1[Job Title]=B26,Table1[Salary]))</f>
        <v>200000</v>
      </c>
    </row>
    <row r="27" spans="1:8" x14ac:dyDescent="0.3">
      <c r="A27" t="s">
        <v>53</v>
      </c>
      <c r="B27" t="str">
        <v>Director of Business Development</v>
      </c>
      <c r="C27" s="4" t="str" cm="1">
        <f t="array" ref="C27">IFERROR(
  MEDIAN(
    IF(
      (Table1[Job Title]=B27)*
      (Table1[Salary]&lt;&gt;0)*
      (Table1[Country]=country)*
      (Table1[Education Level]=education_level),
      Table1[Salary]
    )
  ),
  "No Data"
)</f>
        <v>No Data</v>
      </c>
      <c r="D27" t="str">
        <v>Senior Operations Analyst</v>
      </c>
      <c r="E27" s="19">
        <v>85000</v>
      </c>
      <c r="F27" s="2">
        <f t="shared" si="0"/>
        <v>85000</v>
      </c>
      <c r="G27" t="e">
        <f t="shared" si="1"/>
        <v>#N/A</v>
      </c>
      <c r="H27" s="3" cm="1">
        <f t="array" ref="H27">MEDIAN(IF(Table1[Job Title]=B27,Table1[Salary]))</f>
        <v>170000</v>
      </c>
    </row>
    <row r="28" spans="1:8" x14ac:dyDescent="0.3">
      <c r="A28" t="s">
        <v>54</v>
      </c>
      <c r="B28" t="str">
        <v>Director of Data Science</v>
      </c>
      <c r="C28" s="4" t="str" cm="1">
        <f t="array" ref="C28">IFERROR(
  MEDIAN(
    IF(
      (Table1[Job Title]=B28)*
      (Table1[Salary]&lt;&gt;0)*
      (Table1[Country]=country)*
      (Table1[Education Level]=education_level),
      Table1[Salary]
    )
  ),
  "No Data"
)</f>
        <v>No Data</v>
      </c>
      <c r="D28" t="str">
        <v>Senior Product Marketing Manager</v>
      </c>
      <c r="E28" s="19">
        <v>85000</v>
      </c>
      <c r="F28" s="2">
        <f t="shared" si="0"/>
        <v>85000</v>
      </c>
      <c r="G28" t="e">
        <f t="shared" si="1"/>
        <v>#N/A</v>
      </c>
      <c r="H28" s="3" cm="1">
        <f t="array" ref="H28">MEDIAN(IF(Table1[Job Title]=B28,Table1[Salary]))</f>
        <v>210000</v>
      </c>
    </row>
    <row r="29" spans="1:8" x14ac:dyDescent="0.3">
      <c r="A29" t="s">
        <v>55</v>
      </c>
      <c r="B29" t="str">
        <v>Director of Engineering</v>
      </c>
      <c r="C29" s="4" t="str" cm="1">
        <f t="array" ref="C29">IFERROR(
  MEDIAN(
    IF(
      (Table1[Job Title]=B29)*
      (Table1[Salary]&lt;&gt;0)*
      (Table1[Country]=country)*
      (Table1[Education Level]=education_level),
      Table1[Salary]
    )
  ),
  "No Data"
)</f>
        <v>No Data</v>
      </c>
      <c r="D29" t="str">
        <v>Back end Developer</v>
      </c>
      <c r="E29" s="19">
        <v>82500</v>
      </c>
      <c r="F29" s="2">
        <f t="shared" si="0"/>
        <v>82500</v>
      </c>
      <c r="G29" t="e">
        <f t="shared" si="1"/>
        <v>#N/A</v>
      </c>
      <c r="H29" s="3" cm="1">
        <f t="array" ref="H29">MEDIAN(IF(Table1[Job Title]=B29,Table1[Salary]))</f>
        <v>180000</v>
      </c>
    </row>
    <row r="30" spans="1:8" x14ac:dyDescent="0.3">
      <c r="A30" t="s">
        <v>57</v>
      </c>
      <c r="B30" t="str">
        <v>Director of Finance</v>
      </c>
      <c r="C30" s="4" t="str" cm="1">
        <f t="array" ref="C30">IFERROR(
  MEDIAN(
    IF(
      (Table1[Job Title]=B30)*
      (Table1[Salary]&lt;&gt;0)*
      (Table1[Country]=country)*
      (Table1[Education Level]=education_level),
      Table1[Salary]
    )
  ),
  "No Data"
)</f>
        <v>No Data</v>
      </c>
      <c r="D30" t="str">
        <v>Director of Marketing</v>
      </c>
      <c r="E30" s="19">
        <v>80000</v>
      </c>
      <c r="F30" s="2">
        <f t="shared" si="0"/>
        <v>80000</v>
      </c>
      <c r="G30" t="e">
        <f t="shared" si="1"/>
        <v>#N/A</v>
      </c>
      <c r="H30" s="3" cm="1">
        <f t="array" ref="H30">MEDIAN(IF(Table1[Job Title]=B30,Table1[Salary]))</f>
        <v>175000</v>
      </c>
    </row>
    <row r="31" spans="1:8" x14ac:dyDescent="0.3">
      <c r="A31" t="s">
        <v>58</v>
      </c>
      <c r="B31" t="str">
        <v>Director of HR</v>
      </c>
      <c r="C31" s="4" t="str" cm="1">
        <f t="array" ref="C31">IFERROR(
  MEDIAN(
    IF(
      (Table1[Job Title]=B31)*
      (Table1[Salary]&lt;&gt;0)*
      (Table1[Country]=country)*
      (Table1[Education Level]=education_level),
      Table1[Salary]
    )
  ),
  "No Data"
)</f>
        <v>No Data</v>
      </c>
      <c r="D31" t="str">
        <v>Front end Developer</v>
      </c>
      <c r="E31" s="19">
        <v>80000</v>
      </c>
      <c r="F31" s="2">
        <f t="shared" si="0"/>
        <v>80000</v>
      </c>
      <c r="G31" t="e">
        <f t="shared" si="1"/>
        <v>#N/A</v>
      </c>
      <c r="H31" s="3" cm="1">
        <f t="array" ref="H31">MEDIAN(IF(Table1[Job Title]=B31,Table1[Salary]))</f>
        <v>120000</v>
      </c>
    </row>
    <row r="32" spans="1:8" x14ac:dyDescent="0.3">
      <c r="A32" t="s">
        <v>59</v>
      </c>
      <c r="B32" t="str">
        <v>Director of Human Capital</v>
      </c>
      <c r="C32" s="4" t="str" cm="1">
        <f t="array" ref="C32">IFERROR(
  MEDIAN(
    IF(
      (Table1[Job Title]=B32)*
      (Table1[Salary]&lt;&gt;0)*
      (Table1[Country]=country)*
      (Table1[Education Level]=education_level),
      Table1[Salary]
    )
  ),
  "No Data"
)</f>
        <v>No Data</v>
      </c>
      <c r="D32" t="str">
        <v>Human Resources Manager</v>
      </c>
      <c r="E32" s="19">
        <v>75000</v>
      </c>
      <c r="F32" s="2">
        <f t="shared" si="0"/>
        <v>75000</v>
      </c>
      <c r="G32" t="e">
        <f t="shared" si="1"/>
        <v>#N/A</v>
      </c>
      <c r="H32" s="3" cm="1">
        <f t="array" ref="H32">MEDIAN(IF(Table1[Job Title]=B32,Table1[Salary]))</f>
        <v>180000</v>
      </c>
    </row>
    <row r="33" spans="1:8" x14ac:dyDescent="0.3">
      <c r="A33" t="s">
        <v>60</v>
      </c>
      <c r="B33" t="str">
        <v>Director of Human Resources</v>
      </c>
      <c r="C33" s="4" t="str" cm="1">
        <f t="array" ref="C33">IFERROR(
  MEDIAN(
    IF(
      (Table1[Job Title]=B33)*
      (Table1[Salary]&lt;&gt;0)*
      (Table1[Country]=country)*
      (Table1[Education Level]=education_level),
      Table1[Salary]
    )
  ),
  "No Data"
)</f>
        <v>No Data</v>
      </c>
      <c r="D33" t="str">
        <v>Junior Sales Representative</v>
      </c>
      <c r="E33" s="19">
        <v>75000</v>
      </c>
      <c r="F33" s="2">
        <f t="shared" ref="F33:F64" si="2">IF($D33&lt;&gt;job_title,$E33,NA())</f>
        <v>75000</v>
      </c>
      <c r="G33" t="e">
        <f t="shared" ref="G33:G64" si="3">IF($D33=job_title,$E33,NA())</f>
        <v>#N/A</v>
      </c>
      <c r="H33" s="3" cm="1">
        <f t="array" ref="H33">MEDIAN(IF(Table1[Job Title]=B33,Table1[Salary]))</f>
        <v>187500</v>
      </c>
    </row>
    <row r="34" spans="1:8" x14ac:dyDescent="0.3">
      <c r="A34" t="s">
        <v>61</v>
      </c>
      <c r="B34" t="str">
        <v>Director of Marketing</v>
      </c>
      <c r="C34" s="4" cm="1">
        <f t="array" ref="C34">IFERROR(
  MEDIAN(
    IF(
      (Table1[Job Title]=B34)*
      (Table1[Salary]&lt;&gt;0)*
      (Table1[Country]=country)*
      (Table1[Education Level]=education_level),
      Table1[Salary]
    )
  ),
  "No Data"
)</f>
        <v>80000</v>
      </c>
      <c r="D34" t="str">
        <v>Sales Director</v>
      </c>
      <c r="E34" s="19">
        <v>75000</v>
      </c>
      <c r="F34" s="2">
        <f t="shared" si="2"/>
        <v>75000</v>
      </c>
      <c r="G34" t="e">
        <f t="shared" si="3"/>
        <v>#N/A</v>
      </c>
      <c r="H34" s="3" cm="1">
        <f t="array" ref="H34">MEDIAN(IF(Table1[Job Title]=B34,Table1[Salary]))</f>
        <v>160000</v>
      </c>
    </row>
    <row r="35" spans="1:8" x14ac:dyDescent="0.3">
      <c r="A35" t="s">
        <v>62</v>
      </c>
      <c r="B35" t="str">
        <v>Director of Operations</v>
      </c>
      <c r="C35" s="4" t="str" cm="1">
        <f t="array" ref="C35">IFERROR(
  MEDIAN(
    IF(
      (Table1[Job Title]=B35)*
      (Table1[Salary]&lt;&gt;0)*
      (Table1[Country]=country)*
      (Table1[Education Level]=education_level),
      Table1[Salary]
    )
  ),
  "No Data"
)</f>
        <v>No Data</v>
      </c>
      <c r="D35" t="str">
        <v>Marketing Analyst</v>
      </c>
      <c r="E35" s="19">
        <v>70000</v>
      </c>
      <c r="F35" s="2">
        <f t="shared" si="2"/>
        <v>70000</v>
      </c>
      <c r="G35" t="e">
        <f t="shared" si="3"/>
        <v>#N/A</v>
      </c>
      <c r="H35" s="3" cm="1">
        <f t="array" ref="H35">MEDIAN(IF(Table1[Job Title]=B35,Table1[Salary]))</f>
        <v>170000</v>
      </c>
    </row>
    <row r="36" spans="1:8" x14ac:dyDescent="0.3">
      <c r="A36" t="s">
        <v>63</v>
      </c>
      <c r="B36" t="str">
        <v>Director of Product Management</v>
      </c>
      <c r="C36" s="4" t="str" cm="1">
        <f t="array" ref="C36">IFERROR(
  MEDIAN(
    IF(
      (Table1[Job Title]=B36)*
      (Table1[Salary]&lt;&gt;0)*
      (Table1[Country]=country)*
      (Table1[Education Level]=education_level),
      Table1[Salary]
    )
  ),
  "No Data"
)</f>
        <v>No Data</v>
      </c>
      <c r="D36" t="str">
        <v>Financial Analyst</v>
      </c>
      <c r="E36" s="19">
        <v>67500</v>
      </c>
      <c r="F36" s="2">
        <f t="shared" si="2"/>
        <v>67500</v>
      </c>
      <c r="G36" t="e">
        <f t="shared" si="3"/>
        <v>#N/A</v>
      </c>
      <c r="H36" s="3" cm="1">
        <f t="array" ref="H36">MEDIAN(IF(Table1[Job Title]=B36,Table1[Salary]))</f>
        <v>175000</v>
      </c>
    </row>
    <row r="37" spans="1:8" x14ac:dyDescent="0.3">
      <c r="A37" t="s">
        <v>64</v>
      </c>
      <c r="B37" t="str">
        <v>Director of Sales</v>
      </c>
      <c r="C37" s="4" t="str" cm="1">
        <f t="array" ref="C37">IFERROR(
  MEDIAN(
    IF(
      (Table1[Job Title]=B37)*
      (Table1[Salary]&lt;&gt;0)*
      (Table1[Country]=country)*
      (Table1[Education Level]=education_level),
      Table1[Salary]
    )
  ),
  "No Data"
)</f>
        <v>No Data</v>
      </c>
      <c r="D37" t="str">
        <v>Marketing Coordinator</v>
      </c>
      <c r="E37" s="19">
        <v>65000</v>
      </c>
      <c r="F37" s="2">
        <f t="shared" si="2"/>
        <v>65000</v>
      </c>
      <c r="G37" t="e">
        <f t="shared" si="3"/>
        <v>#N/A</v>
      </c>
      <c r="H37" s="3" cm="1">
        <f t="array" ref="H37">MEDIAN(IF(Table1[Job Title]=B37,Table1[Salary]))</f>
        <v>175000</v>
      </c>
    </row>
    <row r="38" spans="1:8" x14ac:dyDescent="0.3">
      <c r="A38" t="s">
        <v>65</v>
      </c>
      <c r="B38" t="str">
        <v>Director of Sales and Marketing</v>
      </c>
      <c r="C38" s="4" t="str" cm="1">
        <f t="array" ref="C38">IFERROR(
  MEDIAN(
    IF(
      (Table1[Job Title]=B38)*
      (Table1[Salary]&lt;&gt;0)*
      (Table1[Country]=country)*
      (Table1[Education Level]=education_level),
      Table1[Salary]
    )
  ),
  "No Data"
)</f>
        <v>No Data</v>
      </c>
      <c r="D38" t="str">
        <v>Marketing Specialist</v>
      </c>
      <c r="E38" s="19">
        <v>65000</v>
      </c>
      <c r="F38" s="2">
        <f t="shared" si="2"/>
        <v>65000</v>
      </c>
      <c r="G38" t="e">
        <f t="shared" si="3"/>
        <v>#N/A</v>
      </c>
      <c r="H38" s="3" cm="1">
        <f t="array" ref="H38">MEDIAN(IF(Table1[Job Title]=B38,Table1[Salary]))</f>
        <v>180000</v>
      </c>
    </row>
    <row r="39" spans="1:8" x14ac:dyDescent="0.3">
      <c r="A39" t="s">
        <v>66</v>
      </c>
      <c r="B39" t="str">
        <v>Event Coordinator</v>
      </c>
      <c r="C39" s="4" t="str" cm="1">
        <f t="array" ref="C39">IFERROR(
  MEDIAN(
    IF(
      (Table1[Job Title]=B39)*
      (Table1[Salary]&lt;&gt;0)*
      (Table1[Country]=country)*
      (Table1[Education Level]=education_level),
      Table1[Salary]
    )
  ),
  "No Data"
)</f>
        <v>No Data</v>
      </c>
      <c r="D39" t="str">
        <v>Web Developer</v>
      </c>
      <c r="E39" s="19">
        <v>65000</v>
      </c>
      <c r="F39" s="2">
        <f t="shared" si="2"/>
        <v>65000</v>
      </c>
      <c r="G39" t="e">
        <f t="shared" si="3"/>
        <v>#N/A</v>
      </c>
      <c r="H39" s="3" cm="1">
        <f t="array" ref="H39">MEDIAN(IF(Table1[Job Title]=B39,Table1[Salary]))</f>
        <v>52500</v>
      </c>
    </row>
    <row r="40" spans="1:8" x14ac:dyDescent="0.3">
      <c r="A40" t="s">
        <v>67</v>
      </c>
      <c r="B40" t="str">
        <v>Financial Advisor</v>
      </c>
      <c r="C40" s="4" t="str" cm="1">
        <f t="array" ref="C40">IFERROR(
  MEDIAN(
    IF(
      (Table1[Job Title]=B40)*
      (Table1[Salary]&lt;&gt;0)*
      (Table1[Country]=country)*
      (Table1[Education Level]=education_level),
      Table1[Salary]
    )
  ),
  "No Data"
)</f>
        <v>No Data</v>
      </c>
      <c r="D40" t="str">
        <v>Junior Marketing Manager</v>
      </c>
      <c r="E40" s="19">
        <v>63500</v>
      </c>
      <c r="F40" s="2">
        <f t="shared" si="2"/>
        <v>63500</v>
      </c>
      <c r="G40" t="e">
        <f t="shared" si="3"/>
        <v>#N/A</v>
      </c>
      <c r="H40" s="3" cm="1">
        <f t="array" ref="H40">MEDIAN(IF(Table1[Job Title]=B40,Table1[Salary]))</f>
        <v>95000</v>
      </c>
    </row>
    <row r="41" spans="1:8" x14ac:dyDescent="0.3">
      <c r="A41" t="s">
        <v>68</v>
      </c>
      <c r="B41" t="str">
        <v>Financial Analyst</v>
      </c>
      <c r="C41" s="4" cm="1">
        <f t="array" ref="C41">IFERROR(
  MEDIAN(
    IF(
      (Table1[Job Title]=B41)*
      (Table1[Salary]&lt;&gt;0)*
      (Table1[Country]=country)*
      (Table1[Education Level]=education_level),
      Table1[Salary]
    )
  ),
  "No Data"
)</f>
        <v>67500</v>
      </c>
      <c r="D41" t="str">
        <v>Digital Marketing Manager</v>
      </c>
      <c r="E41" s="19">
        <v>60000</v>
      </c>
      <c r="F41" s="2">
        <f t="shared" si="2"/>
        <v>60000</v>
      </c>
      <c r="G41" t="e">
        <f t="shared" si="3"/>
        <v>#N/A</v>
      </c>
      <c r="H41" s="3" cm="1">
        <f t="array" ref="H41">MEDIAN(IF(Table1[Job Title]=B41,Table1[Salary]))</f>
        <v>90000</v>
      </c>
    </row>
    <row r="42" spans="1:8" x14ac:dyDescent="0.3">
      <c r="A42" t="s">
        <v>69</v>
      </c>
      <c r="B42" t="str">
        <v>Financial Manager</v>
      </c>
      <c r="C42" s="4" cm="1">
        <f t="array" ref="C42">IFERROR(
  MEDIAN(
    IF(
      (Table1[Job Title]=B42)*
      (Table1[Salary]&lt;&gt;0)*
      (Table1[Country]=country)*
      (Table1[Education Level]=education_level),
      Table1[Salary]
    )
  ),
  "No Data"
)</f>
        <v>200000</v>
      </c>
      <c r="D42" t="str">
        <v>Digital Marketing Specialist</v>
      </c>
      <c r="E42" s="19">
        <v>60000</v>
      </c>
      <c r="F42" s="2">
        <f t="shared" si="2"/>
        <v>60000</v>
      </c>
      <c r="G42" t="e">
        <f t="shared" si="3"/>
        <v>#N/A</v>
      </c>
      <c r="H42" s="3" cm="1">
        <f t="array" ref="H42">MEDIAN(IF(Table1[Job Title]=B42,Table1[Salary]))</f>
        <v>120000</v>
      </c>
    </row>
    <row r="43" spans="1:8" x14ac:dyDescent="0.3">
      <c r="A43" t="s">
        <v>70</v>
      </c>
      <c r="B43" t="str">
        <v>Front end Developer</v>
      </c>
      <c r="C43" s="4" cm="1">
        <f t="array" ref="C43">IFERROR(
  MEDIAN(
    IF(
      (Table1[Job Title]=B43)*
      (Table1[Salary]&lt;&gt;0)*
      (Table1[Country]=country)*
      (Table1[Education Level]=education_level),
      Table1[Salary]
    )
  ),
  "No Data"
)</f>
        <v>80000</v>
      </c>
      <c r="D43" t="str">
        <v>Junior Business Analyst</v>
      </c>
      <c r="E43" s="19">
        <v>60000</v>
      </c>
      <c r="F43" s="2">
        <f t="shared" si="2"/>
        <v>60000</v>
      </c>
      <c r="G43" t="e">
        <f t="shared" si="3"/>
        <v>#N/A</v>
      </c>
      <c r="H43" s="3" cm="1">
        <f t="array" ref="H43">MEDIAN(IF(Table1[Job Title]=B43,Table1[Salary]))</f>
        <v>80000</v>
      </c>
    </row>
    <row r="44" spans="1:8" x14ac:dyDescent="0.3">
      <c r="A44" t="s">
        <v>71</v>
      </c>
      <c r="B44" t="str">
        <v>Full Stack Engineer</v>
      </c>
      <c r="C44" s="4" cm="1">
        <f t="array" ref="C44">IFERROR(
  MEDIAN(
    IF(
      (Table1[Job Title]=B44)*
      (Table1[Salary]&lt;&gt;0)*
      (Table1[Country]=country)*
      (Table1[Education Level]=education_level),
      Table1[Salary]
    )
  ),
  "No Data"
)</f>
        <v>115000</v>
      </c>
      <c r="D44" t="str">
        <v>Junior Operations Analyst</v>
      </c>
      <c r="E44" s="19">
        <v>60000</v>
      </c>
      <c r="F44" s="2">
        <f t="shared" si="2"/>
        <v>60000</v>
      </c>
      <c r="G44" t="e">
        <f t="shared" si="3"/>
        <v>#N/A</v>
      </c>
      <c r="H44" s="3" cm="1">
        <f t="array" ref="H44">MEDIAN(IF(Table1[Job Title]=B44,Table1[Salary]))</f>
        <v>120288</v>
      </c>
    </row>
    <row r="45" spans="1:8" x14ac:dyDescent="0.3">
      <c r="A45" t="s">
        <v>72</v>
      </c>
      <c r="B45" t="str">
        <v>Graphic Designer</v>
      </c>
      <c r="C45" s="4" cm="1">
        <f t="array" ref="C45">IFERROR(
  MEDIAN(
    IF(
      (Table1[Job Title]=B45)*
      (Table1[Salary]&lt;&gt;0)*
      (Table1[Country]=country)*
      (Table1[Education Level]=education_level),
      Table1[Salary]
    )
  ),
  "No Data"
)</f>
        <v>50000</v>
      </c>
      <c r="D45" t="str">
        <v>Junior Product Manager</v>
      </c>
      <c r="E45" s="19">
        <v>60000</v>
      </c>
      <c r="F45" s="2">
        <f t="shared" si="2"/>
        <v>60000</v>
      </c>
      <c r="G45" t="e">
        <f t="shared" si="3"/>
        <v>#N/A</v>
      </c>
      <c r="H45" s="3" cm="1">
        <f t="array" ref="H45">MEDIAN(IF(Table1[Job Title]=B45,Table1[Salary]))</f>
        <v>50000</v>
      </c>
    </row>
    <row r="46" spans="1:8" x14ac:dyDescent="0.3">
      <c r="A46" t="s">
        <v>73</v>
      </c>
      <c r="B46" t="str">
        <v>Help Desk Analyst</v>
      </c>
      <c r="C46" s="4" t="str" cm="1">
        <f t="array" ref="C46">IFERROR(
  MEDIAN(
    IF(
      (Table1[Job Title]=B46)*
      (Table1[Salary]&lt;&gt;0)*
      (Table1[Country]=country)*
      (Table1[Education Level]=education_level),
      Table1[Salary]
    )
  ),
  "No Data"
)</f>
        <v>No Data</v>
      </c>
      <c r="D46" t="str">
        <v>Software Developer</v>
      </c>
      <c r="E46" s="19">
        <v>60000</v>
      </c>
      <c r="F46" s="2">
        <f t="shared" si="2"/>
        <v>60000</v>
      </c>
      <c r="G46" t="e">
        <f t="shared" si="3"/>
        <v>#N/A</v>
      </c>
      <c r="H46" s="3" cm="1">
        <f t="array" ref="H46">MEDIAN(IF(Table1[Job Title]=B46,Table1[Salary]))</f>
        <v>35000</v>
      </c>
    </row>
    <row r="47" spans="1:8" x14ac:dyDescent="0.3">
      <c r="A47" t="s">
        <v>74</v>
      </c>
      <c r="B47" t="str">
        <v>HR Generalist</v>
      </c>
      <c r="C47" s="4" t="str" cm="1">
        <f t="array" ref="C47">IFERROR(
  MEDIAN(
    IF(
      (Table1[Job Title]=B47)*
      (Table1[Salary]&lt;&gt;0)*
      (Table1[Country]=country)*
      (Table1[Education Level]=education_level),
      Table1[Salary]
    )
  ),
  "No Data"
)</f>
        <v>No Data</v>
      </c>
      <c r="D47" t="str">
        <v>Junior Marketing Specialist</v>
      </c>
      <c r="E47" s="19">
        <v>57500</v>
      </c>
      <c r="F47" s="2">
        <f t="shared" si="2"/>
        <v>57500</v>
      </c>
      <c r="G47" t="e">
        <f t="shared" si="3"/>
        <v>#N/A</v>
      </c>
      <c r="H47" s="3" cm="1">
        <f t="array" ref="H47">MEDIAN(IF(Table1[Job Title]=B47,Table1[Salary]))</f>
        <v>70000</v>
      </c>
    </row>
    <row r="48" spans="1:8" x14ac:dyDescent="0.3">
      <c r="A48" t="s">
        <v>75</v>
      </c>
      <c r="B48" t="str">
        <v>HR Manager</v>
      </c>
      <c r="C48" s="4" t="str" cm="1">
        <f t="array" ref="C48">IFERROR(
  MEDIAN(
    IF(
      (Table1[Job Title]=B48)*
      (Table1[Salary]&lt;&gt;0)*
      (Table1[Country]=country)*
      (Table1[Education Level]=education_level),
      Table1[Salary]
    )
  ),
  "No Data"
)</f>
        <v>No Data</v>
      </c>
      <c r="D48" t="str">
        <v>Administrative Assistant</v>
      </c>
      <c r="E48" s="19">
        <v>55000</v>
      </c>
      <c r="F48" s="2">
        <f t="shared" si="2"/>
        <v>55000</v>
      </c>
      <c r="G48" t="e">
        <f t="shared" si="3"/>
        <v>#N/A</v>
      </c>
      <c r="H48" s="3" cm="1">
        <f t="array" ref="H48">MEDIAN(IF(Table1[Job Title]=B48,Table1[Salary]))</f>
        <v>110000</v>
      </c>
    </row>
    <row r="49" spans="1:8" x14ac:dyDescent="0.3">
      <c r="A49" t="s">
        <v>76</v>
      </c>
      <c r="B49" t="str">
        <v>Human Resources Coordinator</v>
      </c>
      <c r="C49" s="4" cm="1">
        <f t="array" ref="C49">IFERROR(
  MEDIAN(
    IF(
      (Table1[Job Title]=B49)*
      (Table1[Salary]&lt;&gt;0)*
      (Table1[Country]=country)*
      (Table1[Education Level]=education_level),
      Table1[Salary]
    )
  ),
  "No Data"
)</f>
        <v>55000</v>
      </c>
      <c r="D49" t="str">
        <v>Human Resources Coordinator</v>
      </c>
      <c r="E49" s="19">
        <v>55000</v>
      </c>
      <c r="F49" s="2">
        <f t="shared" si="2"/>
        <v>55000</v>
      </c>
      <c r="G49" t="e">
        <f t="shared" si="3"/>
        <v>#N/A</v>
      </c>
      <c r="H49" s="3" cm="1">
        <f t="array" ref="H49">MEDIAN(IF(Table1[Job Title]=B49,Table1[Salary]))</f>
        <v>49000</v>
      </c>
    </row>
    <row r="50" spans="1:8" x14ac:dyDescent="0.3">
      <c r="A50" t="s">
        <v>77</v>
      </c>
      <c r="B50" t="str">
        <v>Human Resources Director</v>
      </c>
      <c r="C50" s="4" t="str" cm="1">
        <f t="array" ref="C50">IFERROR(
  MEDIAN(
    IF(
      (Table1[Job Title]=B50)*
      (Table1[Salary]&lt;&gt;0)*
      (Table1[Country]=country)*
      (Table1[Education Level]=education_level),
      Table1[Salary]
    )
  ),
  "No Data"
)</f>
        <v>No Data</v>
      </c>
      <c r="D50" t="str">
        <v>Junior Marketing Coordinator</v>
      </c>
      <c r="E50" s="19">
        <v>55000</v>
      </c>
      <c r="F50" s="2">
        <f t="shared" si="2"/>
        <v>55000</v>
      </c>
      <c r="G50" t="e">
        <f t="shared" si="3"/>
        <v>#N/A</v>
      </c>
      <c r="H50" s="3" cm="1">
        <f t="array" ref="H50">MEDIAN(IF(Table1[Job Title]=B50,Table1[Salary]))</f>
        <v>180000</v>
      </c>
    </row>
    <row r="51" spans="1:8" x14ac:dyDescent="0.3">
      <c r="A51" t="s">
        <v>78</v>
      </c>
      <c r="B51" t="str">
        <v>Human Resources Manager</v>
      </c>
      <c r="C51" s="4" cm="1">
        <f t="array" ref="C51">IFERROR(
  MEDIAN(
    IF(
      (Table1[Job Title]=B51)*
      (Table1[Salary]&lt;&gt;0)*
      (Table1[Country]=country)*
      (Table1[Education Level]=education_level),
      Table1[Salary]
    )
  ),
  "No Data"
)</f>
        <v>75000</v>
      </c>
      <c r="D51" t="str">
        <v>Junior Project Manager</v>
      </c>
      <c r="E51" s="19">
        <v>55000</v>
      </c>
      <c r="F51" s="2">
        <f t="shared" si="2"/>
        <v>55000</v>
      </c>
      <c r="G51" t="e">
        <f t="shared" si="3"/>
        <v>#N/A</v>
      </c>
      <c r="H51" s="3" cm="1">
        <f t="array" ref="H51">MEDIAN(IF(Table1[Job Title]=B51,Table1[Salary]))</f>
        <v>99000</v>
      </c>
    </row>
    <row r="52" spans="1:8" x14ac:dyDescent="0.3">
      <c r="A52" t="s">
        <v>79</v>
      </c>
      <c r="B52" t="str">
        <v>IT Manager</v>
      </c>
      <c r="C52" s="4" t="str" cm="1">
        <f t="array" ref="C52">IFERROR(
  MEDIAN(
    IF(
      (Table1[Job Title]=B52)*
      (Table1[Salary]&lt;&gt;0)*
      (Table1[Country]=country)*
      (Table1[Education Level]=education_level),
      Table1[Salary]
    )
  ),
  "No Data"
)</f>
        <v>No Data</v>
      </c>
      <c r="D52" t="str">
        <v>Product Designer</v>
      </c>
      <c r="E52" s="19">
        <v>55000</v>
      </c>
      <c r="F52" s="2">
        <f t="shared" si="2"/>
        <v>55000</v>
      </c>
      <c r="G52" t="e">
        <f t="shared" si="3"/>
        <v>#N/A</v>
      </c>
      <c r="H52" s="3" cm="1">
        <f t="array" ref="H52">MEDIAN(IF(Table1[Job Title]=B52,Table1[Salary]))</f>
        <v>120000</v>
      </c>
    </row>
    <row r="53" spans="1:8" x14ac:dyDescent="0.3">
      <c r="A53" t="s">
        <v>80</v>
      </c>
      <c r="B53" t="str">
        <v>IT Support</v>
      </c>
      <c r="C53" s="4" t="str" cm="1">
        <f t="array" ref="C53">IFERROR(
  MEDIAN(
    IF(
      (Table1[Job Title]=B53)*
      (Table1[Salary]&lt;&gt;0)*
      (Table1[Country]=country)*
      (Table1[Education Level]=education_level),
      Table1[Salary]
    )
  ),
  "No Data"
)</f>
        <v>No Data</v>
      </c>
      <c r="D53" t="str">
        <v>Social Media Manager</v>
      </c>
      <c r="E53" s="19">
        <v>55000</v>
      </c>
      <c r="F53" s="2">
        <f t="shared" si="2"/>
        <v>55000</v>
      </c>
      <c r="G53" t="e">
        <f t="shared" si="3"/>
        <v>#N/A</v>
      </c>
      <c r="H53" s="3" cm="1">
        <f t="array" ref="H53">MEDIAN(IF(Table1[Job Title]=B53,Table1[Salary]))</f>
        <v>50000</v>
      </c>
    </row>
    <row r="54" spans="1:8" x14ac:dyDescent="0.3">
      <c r="A54" t="s">
        <v>81</v>
      </c>
      <c r="B54" t="str">
        <v>IT Support Specialist</v>
      </c>
      <c r="C54" s="4" t="str" cm="1">
        <f t="array" ref="C54">IFERROR(
  MEDIAN(
    IF(
      (Table1[Job Title]=B54)*
      (Table1[Salary]&lt;&gt;0)*
      (Table1[Country]=country)*
      (Table1[Education Level]=education_level),
      Table1[Salary]
    )
  ),
  "No Data"
)</f>
        <v>No Data</v>
      </c>
      <c r="D54" t="str">
        <v>Junior Software Engineer</v>
      </c>
      <c r="E54" s="19">
        <v>51500</v>
      </c>
      <c r="F54" s="2">
        <f t="shared" si="2"/>
        <v>51500</v>
      </c>
      <c r="G54" t="e">
        <f t="shared" si="3"/>
        <v>#N/A</v>
      </c>
      <c r="H54" s="3" cm="1">
        <f t="array" ref="H54">MEDIAN(IF(Table1[Job Title]=B54,Table1[Salary]))</f>
        <v>60000</v>
      </c>
    </row>
    <row r="55" spans="1:8" x14ac:dyDescent="0.3">
      <c r="A55" t="s">
        <v>82</v>
      </c>
      <c r="B55" t="str">
        <v>Junior Account Manager</v>
      </c>
      <c r="C55" s="4" cm="1">
        <f t="array" ref="C55">IFERROR(
  MEDIAN(
    IF(
      (Table1[Job Title]=B55)*
      (Table1[Salary]&lt;&gt;0)*
      (Table1[Country]=country)*
      (Table1[Education Level]=education_level),
      Table1[Salary]
    )
  ),
  "No Data"
)</f>
        <v>45000</v>
      </c>
      <c r="D55" t="str">
        <v>Junior Data Analyst</v>
      </c>
      <c r="E55" s="19">
        <v>51000</v>
      </c>
      <c r="F55" s="2">
        <f t="shared" si="2"/>
        <v>51000</v>
      </c>
      <c r="G55" t="e">
        <f t="shared" si="3"/>
        <v>#N/A</v>
      </c>
      <c r="H55" s="3" cm="1">
        <f t="array" ref="H55">MEDIAN(IF(Table1[Job Title]=B55,Table1[Salary]))</f>
        <v>50000</v>
      </c>
    </row>
    <row r="56" spans="1:8" x14ac:dyDescent="0.3">
      <c r="A56" t="s">
        <v>83</v>
      </c>
      <c r="B56" t="str">
        <v>Junior Accountant</v>
      </c>
      <c r="C56" s="4" t="str" cm="1">
        <f t="array" ref="C56">IFERROR(
  MEDIAN(
    IF(
      (Table1[Job Title]=B56)*
      (Table1[Salary]&lt;&gt;0)*
      (Table1[Country]=country)*
      (Table1[Education Level]=education_level),
      Table1[Salary]
    )
  ),
  "No Data"
)</f>
        <v>No Data</v>
      </c>
      <c r="D56" t="str">
        <v>Graphic Designer</v>
      </c>
      <c r="E56" s="19">
        <v>50000</v>
      </c>
      <c r="F56" s="2">
        <f t="shared" si="2"/>
        <v>50000</v>
      </c>
      <c r="G56" t="e">
        <f t="shared" si="3"/>
        <v>#N/A</v>
      </c>
      <c r="H56" s="3" cm="1">
        <f t="array" ref="H56">MEDIAN(IF(Table1[Job Title]=B56,Table1[Salary]))</f>
        <v>40000</v>
      </c>
    </row>
    <row r="57" spans="1:8" x14ac:dyDescent="0.3">
      <c r="A57" t="s">
        <v>84</v>
      </c>
      <c r="B57" t="str">
        <v>Junior Advertising Coordinator</v>
      </c>
      <c r="C57" s="4" t="str" cm="1">
        <f t="array" ref="C57">IFERROR(
  MEDIAN(
    IF(
      (Table1[Job Title]=B57)*
      (Table1[Salary]&lt;&gt;0)*
      (Table1[Country]=country)*
      (Table1[Education Level]=education_level),
      Table1[Salary]
    )
  ),
  "No Data"
)</f>
        <v>No Data</v>
      </c>
      <c r="D57" t="str">
        <v>Junior Business Development Associate</v>
      </c>
      <c r="E57" s="19">
        <v>50000</v>
      </c>
      <c r="F57" s="2">
        <f t="shared" si="2"/>
        <v>50000</v>
      </c>
      <c r="G57" t="e">
        <f t="shared" si="3"/>
        <v>#N/A</v>
      </c>
      <c r="H57" s="3" cm="1">
        <f t="array" ref="H57">MEDIAN(IF(Table1[Job Title]=B57,Table1[Salary]))</f>
        <v>45000</v>
      </c>
    </row>
    <row r="58" spans="1:8" x14ac:dyDescent="0.3">
      <c r="A58" t="s">
        <v>85</v>
      </c>
      <c r="B58" t="str">
        <v>Junior Business Analyst</v>
      </c>
      <c r="C58" s="4" cm="1">
        <f t="array" ref="C58">IFERROR(
  MEDIAN(
    IF(
      (Table1[Job Title]=B58)*
      (Table1[Salary]&lt;&gt;0)*
      (Table1[Country]=country)*
      (Table1[Education Level]=education_level),
      Table1[Salary]
    )
  ),
  "No Data"
)</f>
        <v>60000</v>
      </c>
      <c r="D58" t="str">
        <v>Junior Financial Analyst</v>
      </c>
      <c r="E58" s="19">
        <v>50000</v>
      </c>
      <c r="F58" s="2">
        <f t="shared" si="2"/>
        <v>50000</v>
      </c>
      <c r="G58" t="e">
        <f t="shared" si="3"/>
        <v>#N/A</v>
      </c>
      <c r="H58" s="3" cm="1">
        <f t="array" ref="H58">MEDIAN(IF(Table1[Job Title]=B58,Table1[Salary]))</f>
        <v>50000</v>
      </c>
    </row>
    <row r="59" spans="1:8" x14ac:dyDescent="0.3">
      <c r="A59" t="s">
        <v>86</v>
      </c>
      <c r="B59" t="str">
        <v>Junior Business Development Associate</v>
      </c>
      <c r="C59" s="4" cm="1">
        <f t="array" ref="C59">IFERROR(
  MEDIAN(
    IF(
      (Table1[Job Title]=B59)*
      (Table1[Salary]&lt;&gt;0)*
      (Table1[Country]=country)*
      (Table1[Education Level]=education_level),
      Table1[Salary]
    )
  ),
  "No Data"
)</f>
        <v>50000</v>
      </c>
      <c r="D59" t="str">
        <v>Customer Service Representative</v>
      </c>
      <c r="E59" s="19">
        <v>45000</v>
      </c>
      <c r="F59" s="2">
        <f t="shared" si="2"/>
        <v>45000</v>
      </c>
      <c r="G59" t="e">
        <f t="shared" si="3"/>
        <v>#N/A</v>
      </c>
      <c r="H59" s="3" cm="1">
        <f t="array" ref="H59">MEDIAN(IF(Table1[Job Title]=B59,Table1[Salary]))</f>
        <v>40000</v>
      </c>
    </row>
    <row r="60" spans="1:8" x14ac:dyDescent="0.3">
      <c r="A60" t="s">
        <v>87</v>
      </c>
      <c r="B60" t="str">
        <v>Junior Business Operations Analyst</v>
      </c>
      <c r="C60" s="4" t="str" cm="1">
        <f t="array" ref="C60">IFERROR(
  MEDIAN(
    IF(
      (Table1[Job Title]=B60)*
      (Table1[Salary]&lt;&gt;0)*
      (Table1[Country]=country)*
      (Table1[Education Level]=education_level),
      Table1[Salary]
    )
  ),
  "No Data"
)</f>
        <v>No Data</v>
      </c>
      <c r="D60" t="str">
        <v>Junior Account Manager</v>
      </c>
      <c r="E60" s="19">
        <v>45000</v>
      </c>
      <c r="F60" s="2">
        <f t="shared" si="2"/>
        <v>45000</v>
      </c>
      <c r="G60" t="e">
        <f t="shared" si="3"/>
        <v>#N/A</v>
      </c>
      <c r="H60" s="3" cm="1">
        <f t="array" ref="H60">MEDIAN(IF(Table1[Job Title]=B60,Table1[Salary]))</f>
        <v>17675</v>
      </c>
    </row>
    <row r="61" spans="1:8" x14ac:dyDescent="0.3">
      <c r="A61" t="s">
        <v>88</v>
      </c>
      <c r="B61" t="str">
        <v>Junior Copywriter</v>
      </c>
      <c r="C61" s="4" t="str" cm="1">
        <f t="array" ref="C61">IFERROR(
  MEDIAN(
    IF(
      (Table1[Job Title]=B61)*
      (Table1[Salary]&lt;&gt;0)*
      (Table1[Country]=country)*
      (Table1[Education Level]=education_level),
      Table1[Salary]
    )
  ),
  "No Data"
)</f>
        <v>No Data</v>
      </c>
      <c r="D61" t="str">
        <v>Junior Web Developer</v>
      </c>
      <c r="E61" s="19">
        <v>45000</v>
      </c>
      <c r="F61" s="2">
        <f t="shared" si="2"/>
        <v>45000</v>
      </c>
      <c r="G61" t="e">
        <f t="shared" si="3"/>
        <v>#N/A</v>
      </c>
      <c r="H61" s="3" cm="1">
        <f t="array" ref="H61">MEDIAN(IF(Table1[Job Title]=B61,Table1[Salary]))</f>
        <v>45000</v>
      </c>
    </row>
    <row r="62" spans="1:8" x14ac:dyDescent="0.3">
      <c r="A62" t="s">
        <v>89</v>
      </c>
      <c r="B62" t="str">
        <v>Junior Customer Support Specialist</v>
      </c>
      <c r="C62" s="4" t="str" cm="1">
        <f t="array" ref="C62">IFERROR(
  MEDIAN(
    IF(
      (Table1[Job Title]=B62)*
      (Table1[Salary]&lt;&gt;0)*
      (Table1[Country]=country)*
      (Table1[Education Level]=education_level),
      Table1[Salary]
    )
  ),
  "No Data"
)</f>
        <v>No Data</v>
      </c>
      <c r="D62" t="str">
        <v>Social Media Specialist</v>
      </c>
      <c r="E62" s="19">
        <v>45000</v>
      </c>
      <c r="F62" s="2">
        <f t="shared" si="2"/>
        <v>45000</v>
      </c>
      <c r="G62" t="e">
        <f t="shared" si="3"/>
        <v>#N/A</v>
      </c>
      <c r="H62" s="3" cm="1">
        <f t="array" ref="H62">MEDIAN(IF(Table1[Job Title]=B62,Table1[Salary]))</f>
        <v>35000</v>
      </c>
    </row>
    <row r="63" spans="1:8" x14ac:dyDescent="0.3">
      <c r="A63" t="s">
        <v>90</v>
      </c>
      <c r="B63" t="str">
        <v>Junior Data Analyst</v>
      </c>
      <c r="C63" s="4" cm="1">
        <f t="array" ref="C63">IFERROR(
  MEDIAN(
    IF(
      (Table1[Job Title]=B63)*
      (Table1[Salary]&lt;&gt;0)*
      (Table1[Country]=country)*
      (Table1[Education Level]=education_level),
      Table1[Salary]
    )
  ),
  "No Data"
)</f>
        <v>51000</v>
      </c>
      <c r="D63" t="str">
        <v>Junior HR Generalist</v>
      </c>
      <c r="E63" s="19">
        <v>42000</v>
      </c>
      <c r="F63" s="2">
        <f t="shared" si="2"/>
        <v>42000</v>
      </c>
      <c r="G63" t="e">
        <f t="shared" si="3"/>
        <v>#N/A</v>
      </c>
      <c r="H63" s="3" cm="1">
        <f t="array" ref="H63">MEDIAN(IF(Table1[Job Title]=B63,Table1[Salary]))</f>
        <v>52000</v>
      </c>
    </row>
    <row r="64" spans="1:8" x14ac:dyDescent="0.3">
      <c r="A64" t="s">
        <v>91</v>
      </c>
      <c r="B64" t="str">
        <v>Junior Data Scientist</v>
      </c>
      <c r="C64" s="4" t="str" cm="1">
        <f t="array" ref="C64">IFERROR(
  MEDIAN(
    IF(
      (Table1[Job Title]=B64)*
      (Table1[Salary]&lt;&gt;0)*
      (Table1[Country]=country)*
      (Table1[Education Level]=education_level),
      Table1[Salary]
    )
  ),
  "No Data"
)</f>
        <v>No Data</v>
      </c>
      <c r="D64" t="str">
        <v>Junior HR Coordinator</v>
      </c>
      <c r="E64" s="19">
        <v>41500</v>
      </c>
      <c r="F64" s="2">
        <f t="shared" si="2"/>
        <v>41500</v>
      </c>
      <c r="G64" t="e">
        <f t="shared" si="3"/>
        <v>#N/A</v>
      </c>
      <c r="H64" s="3" cm="1">
        <f t="array" ref="H64">MEDIAN(IF(Table1[Job Title]=B64,Table1[Salary]))</f>
        <v>45000</v>
      </c>
    </row>
    <row r="65" spans="1:8" x14ac:dyDescent="0.3">
      <c r="A65" t="s">
        <v>92</v>
      </c>
      <c r="B65" t="str">
        <v>Junior Designer</v>
      </c>
      <c r="C65" s="4" t="str" cm="1">
        <f t="array" ref="C65">IFERROR(
  MEDIAN(
    IF(
      (Table1[Job Title]=B65)*
      (Table1[Salary]&lt;&gt;0)*
      (Table1[Country]=country)*
      (Table1[Education Level]=education_level),
      Table1[Salary]
    )
  ),
  "No Data"
)</f>
        <v>No Data</v>
      </c>
      <c r="D65" t="str">
        <v>Customer Service Rep</v>
      </c>
      <c r="E65" s="19">
        <v>40000</v>
      </c>
      <c r="F65" s="2">
        <f t="shared" ref="F65:F96" si="4">IF($D65&lt;&gt;job_title,$E65,NA())</f>
        <v>40000</v>
      </c>
      <c r="G65" t="e">
        <f t="shared" ref="G65:G96" si="5">IF($D65=job_title,$E65,NA())</f>
        <v>#N/A</v>
      </c>
      <c r="H65" s="3" cm="1">
        <f t="array" ref="H65">MEDIAN(IF(Table1[Job Title]=B65,Table1[Salary]))</f>
        <v>40000</v>
      </c>
    </row>
    <row r="66" spans="1:8" x14ac:dyDescent="0.3">
      <c r="A66" t="s">
        <v>93</v>
      </c>
      <c r="B66" t="str">
        <v>Junior Developer</v>
      </c>
      <c r="C66" s="4" t="str" cm="1">
        <f t="array" ref="C66">IFERROR(
  MEDIAN(
    IF(
      (Table1[Job Title]=B66)*
      (Table1[Salary]&lt;&gt;0)*
      (Table1[Country]=country)*
      (Table1[Education Level]=education_level),
      Table1[Salary]
    )
  ),
  "No Data"
)</f>
        <v>No Data</v>
      </c>
      <c r="D66" t="str">
        <v>Customer Success Rep</v>
      </c>
      <c r="E66" s="19">
        <v>40000</v>
      </c>
      <c r="F66" s="2">
        <f t="shared" si="4"/>
        <v>40000</v>
      </c>
      <c r="G66" t="e">
        <f t="shared" si="5"/>
        <v>#N/A</v>
      </c>
      <c r="H66" s="3" cm="1">
        <f t="array" ref="H66">MEDIAN(IF(Table1[Job Title]=B66,Table1[Salary]))</f>
        <v>40000</v>
      </c>
    </row>
    <row r="67" spans="1:8" x14ac:dyDescent="0.3">
      <c r="A67" t="s">
        <v>94</v>
      </c>
      <c r="B67" t="str">
        <v>Junior Financial Advisor</v>
      </c>
      <c r="C67" s="4" t="str" cm="1">
        <f t="array" ref="C67">IFERROR(
  MEDIAN(
    IF(
      (Table1[Job Title]=B67)*
      (Table1[Salary]&lt;&gt;0)*
      (Table1[Country]=country)*
      (Table1[Education Level]=education_level),
      Table1[Salary]
    )
  ),
  "No Data"
)</f>
        <v>No Data</v>
      </c>
      <c r="D67" t="str">
        <v>Junior Software Developer</v>
      </c>
      <c r="E67" s="19">
        <v>35500</v>
      </c>
      <c r="F67" s="2">
        <f t="shared" si="4"/>
        <v>35500</v>
      </c>
      <c r="G67" t="e">
        <f t="shared" si="5"/>
        <v>#N/A</v>
      </c>
      <c r="H67" s="3" cm="1">
        <f t="array" ref="H67">MEDIAN(IF(Table1[Job Title]=B67,Table1[Salary]))</f>
        <v>65000</v>
      </c>
    </row>
    <row r="68" spans="1:8" x14ac:dyDescent="0.3">
      <c r="A68" t="s">
        <v>95</v>
      </c>
      <c r="B68" t="str">
        <v>Junior Financial Analyst</v>
      </c>
      <c r="C68" s="4" cm="1">
        <f t="array" ref="C68">IFERROR(
  MEDIAN(
    IF(
      (Table1[Job Title]=B68)*
      (Table1[Salary]&lt;&gt;0)*
      (Table1[Country]=country)*
      (Table1[Education Level]=education_level),
      Table1[Salary]
    )
  ),
  "No Data"
)</f>
        <v>50000</v>
      </c>
      <c r="D68" t="str">
        <v>Junior Operations Manager</v>
      </c>
      <c r="E68" s="19">
        <v>35000</v>
      </c>
      <c r="F68" s="2">
        <f t="shared" si="4"/>
        <v>35000</v>
      </c>
      <c r="G68" t="e">
        <f t="shared" si="5"/>
        <v>#N/A</v>
      </c>
      <c r="H68" s="3" cm="1">
        <f t="array" ref="H68">MEDIAN(IF(Table1[Job Title]=B68,Table1[Salary]))</f>
        <v>50000</v>
      </c>
    </row>
    <row r="69" spans="1:8" x14ac:dyDescent="0.3">
      <c r="A69" t="s">
        <v>96</v>
      </c>
      <c r="B69" t="str">
        <v>Junior HR Coordinator</v>
      </c>
      <c r="C69" s="4" cm="1">
        <f t="array" ref="C69">IFERROR(
  MEDIAN(
    IF(
      (Table1[Job Title]=B69)*
      (Table1[Salary]&lt;&gt;0)*
      (Table1[Country]=country)*
      (Table1[Education Level]=education_level),
      Table1[Salary]
    )
  ),
  "No Data"
)</f>
        <v>41500</v>
      </c>
      <c r="D69" t="str">
        <v>Sales Executive</v>
      </c>
      <c r="E69" s="19">
        <v>35000</v>
      </c>
      <c r="F69" s="2">
        <f t="shared" si="4"/>
        <v>35000</v>
      </c>
      <c r="G69" t="e">
        <f t="shared" si="5"/>
        <v>#N/A</v>
      </c>
      <c r="H69" s="3" cm="1">
        <f t="array" ref="H69">MEDIAN(IF(Table1[Job Title]=B69,Table1[Salary]))</f>
        <v>35000</v>
      </c>
    </row>
    <row r="70" spans="1:8" x14ac:dyDescent="0.3">
      <c r="A70" t="s">
        <v>97</v>
      </c>
      <c r="B70" t="str">
        <v>Junior HR Generalist</v>
      </c>
      <c r="C70" s="4" cm="1">
        <f t="array" ref="C70">IFERROR(
  MEDIAN(
    IF(
      (Table1[Job Title]=B70)*
      (Table1[Salary]&lt;&gt;0)*
      (Table1[Country]=country)*
      (Table1[Education Level]=education_level),
      Table1[Salary]
    )
  ),
  "No Data"
)</f>
        <v>42000</v>
      </c>
      <c r="D70" t="str">
        <v>Sales Representative</v>
      </c>
      <c r="E70" s="19">
        <v>35000</v>
      </c>
      <c r="F70" s="2">
        <f t="shared" si="4"/>
        <v>35000</v>
      </c>
      <c r="G70" t="e">
        <f t="shared" si="5"/>
        <v>#N/A</v>
      </c>
      <c r="H70" s="3" cm="1">
        <f t="array" ref="H70">MEDIAN(IF(Table1[Job Title]=B70,Table1[Salary]))</f>
        <v>35000</v>
      </c>
    </row>
    <row r="71" spans="1:8" x14ac:dyDescent="0.3">
      <c r="A71" t="s">
        <v>98</v>
      </c>
      <c r="B71" t="str">
        <v>Junior Marketing Analyst</v>
      </c>
      <c r="C71" s="4" t="str" cm="1">
        <f t="array" ref="C71">IFERROR(
  MEDIAN(
    IF(
      (Table1[Job Title]=B71)*
      (Table1[Salary]&lt;&gt;0)*
      (Table1[Country]=country)*
      (Table1[Education Level]=education_level),
      Table1[Salary]
    )
  ),
  "No Data"
)</f>
        <v>No Data</v>
      </c>
      <c r="E71" s="19"/>
      <c r="F71" s="2">
        <f t="shared" si="4"/>
        <v>0</v>
      </c>
      <c r="G71" t="e">
        <f t="shared" si="5"/>
        <v>#N/A</v>
      </c>
      <c r="H71" s="3" cm="1">
        <f t="array" ref="H71">MEDIAN(IF(Table1[Job Title]=B71,Table1[Salary]))</f>
        <v>40000</v>
      </c>
    </row>
    <row r="72" spans="1:8" x14ac:dyDescent="0.3">
      <c r="A72" t="s">
        <v>99</v>
      </c>
      <c r="B72" t="str">
        <v>Junior Marketing Coordinator</v>
      </c>
      <c r="C72" s="4" cm="1">
        <f t="array" ref="C72">IFERROR(
  MEDIAN(
    IF(
      (Table1[Job Title]=B72)*
      (Table1[Salary]&lt;&gt;0)*
      (Table1[Country]=country)*
      (Table1[Education Level]=education_level),
      Table1[Salary]
    )
  ),
  "No Data"
)</f>
        <v>55000</v>
      </c>
      <c r="E72" s="19"/>
      <c r="F72" s="2">
        <f t="shared" si="4"/>
        <v>0</v>
      </c>
      <c r="G72" t="e">
        <f t="shared" si="5"/>
        <v>#N/A</v>
      </c>
      <c r="H72" s="3" cm="1">
        <f t="array" ref="H72">MEDIAN(IF(Table1[Job Title]=B72,Table1[Salary]))</f>
        <v>45000</v>
      </c>
    </row>
    <row r="73" spans="1:8" x14ac:dyDescent="0.3">
      <c r="A73" t="s">
        <v>100</v>
      </c>
      <c r="B73" t="str">
        <v>Junior Marketing Manager</v>
      </c>
      <c r="C73" s="4" cm="1">
        <f t="array" ref="C73">IFERROR(
  MEDIAN(
    IF(
      (Table1[Job Title]=B73)*
      (Table1[Salary]&lt;&gt;0)*
      (Table1[Country]=country)*
      (Table1[Education Level]=education_level),
      Table1[Salary]
    )
  ),
  "No Data"
)</f>
        <v>63500</v>
      </c>
      <c r="E73" s="19"/>
      <c r="F73" s="2">
        <f t="shared" si="4"/>
        <v>0</v>
      </c>
      <c r="G73" t="e">
        <f t="shared" si="5"/>
        <v>#N/A</v>
      </c>
      <c r="H73" s="3" cm="1">
        <f t="array" ref="H73">MEDIAN(IF(Table1[Job Title]=B73,Table1[Salary]))</f>
        <v>60000</v>
      </c>
    </row>
    <row r="74" spans="1:8" x14ac:dyDescent="0.3">
      <c r="A74" t="s">
        <v>101</v>
      </c>
      <c r="B74" t="str">
        <v>Junior Marketing Specialist</v>
      </c>
      <c r="C74" s="4" cm="1">
        <f t="array" ref="C74">IFERROR(
  MEDIAN(
    IF(
      (Table1[Job Title]=B74)*
      (Table1[Salary]&lt;&gt;0)*
      (Table1[Country]=country)*
      (Table1[Education Level]=education_level),
      Table1[Salary]
    )
  ),
  "No Data"
)</f>
        <v>57500</v>
      </c>
      <c r="E74" s="19"/>
      <c r="F74" s="2">
        <f t="shared" si="4"/>
        <v>0</v>
      </c>
      <c r="G74" t="e">
        <f t="shared" si="5"/>
        <v>#N/A</v>
      </c>
      <c r="H74" s="3" cm="1">
        <f t="array" ref="H74">MEDIAN(IF(Table1[Job Title]=B74,Table1[Salary]))</f>
        <v>45000</v>
      </c>
    </row>
    <row r="75" spans="1:8" x14ac:dyDescent="0.3">
      <c r="A75" t="s">
        <v>102</v>
      </c>
      <c r="B75" t="str">
        <v>Junior Operations Analyst</v>
      </c>
      <c r="C75" s="4" cm="1">
        <f t="array" ref="C75">IFERROR(
  MEDIAN(
    IF(
      (Table1[Job Title]=B75)*
      (Table1[Salary]&lt;&gt;0)*
      (Table1[Country]=country)*
      (Table1[Education Level]=education_level),
      Table1[Salary]
    )
  ),
  "No Data"
)</f>
        <v>60000</v>
      </c>
      <c r="E75" s="19"/>
      <c r="F75" s="2">
        <f t="shared" si="4"/>
        <v>0</v>
      </c>
      <c r="G75" t="e">
        <f t="shared" si="5"/>
        <v>#N/A</v>
      </c>
      <c r="H75" s="3" cm="1">
        <f t="array" ref="H75">MEDIAN(IF(Table1[Job Title]=B75,Table1[Salary]))</f>
        <v>50000</v>
      </c>
    </row>
    <row r="76" spans="1:8" x14ac:dyDescent="0.3">
      <c r="A76" t="s">
        <v>103</v>
      </c>
      <c r="B76" t="str">
        <v>Junior Operations Coordinator</v>
      </c>
      <c r="C76" s="4" t="str" cm="1">
        <f t="array" ref="C76">IFERROR(
  MEDIAN(
    IF(
      (Table1[Job Title]=B76)*
      (Table1[Salary]&lt;&gt;0)*
      (Table1[Country]=country)*
      (Table1[Education Level]=education_level),
      Table1[Salary]
    )
  ),
  "No Data"
)</f>
        <v>No Data</v>
      </c>
      <c r="F76" s="2">
        <f t="shared" si="4"/>
        <v>0</v>
      </c>
      <c r="G76" t="e">
        <f t="shared" si="5"/>
        <v>#N/A</v>
      </c>
      <c r="H76" s="3" cm="1">
        <f t="array" ref="H76">MEDIAN(IF(Table1[Job Title]=B76,Table1[Salary]))</f>
        <v>40000</v>
      </c>
    </row>
    <row r="77" spans="1:8" x14ac:dyDescent="0.3">
      <c r="A77" t="s">
        <v>104</v>
      </c>
      <c r="B77" t="str">
        <v>Junior Operations Manager</v>
      </c>
      <c r="C77" s="4" cm="1">
        <f t="array" ref="C77">IFERROR(
  MEDIAN(
    IF(
      (Table1[Job Title]=B77)*
      (Table1[Salary]&lt;&gt;0)*
      (Table1[Country]=country)*
      (Table1[Education Level]=education_level),
      Table1[Salary]
    )
  ),
  "No Data"
)</f>
        <v>35000</v>
      </c>
      <c r="F77" s="2">
        <f t="shared" si="4"/>
        <v>0</v>
      </c>
      <c r="G77" t="e">
        <f t="shared" si="5"/>
        <v>#N/A</v>
      </c>
      <c r="H77" s="3" cm="1">
        <f t="array" ref="H77">MEDIAN(IF(Table1[Job Title]=B77,Table1[Salary]))</f>
        <v>60000</v>
      </c>
    </row>
    <row r="78" spans="1:8" x14ac:dyDescent="0.3">
      <c r="A78" t="s">
        <v>105</v>
      </c>
      <c r="B78" t="str">
        <v>Junior Product Manager</v>
      </c>
      <c r="C78" s="4" cm="1">
        <f t="array" ref="C78">IFERROR(
  MEDIAN(
    IF(
      (Table1[Job Title]=B78)*
      (Table1[Salary]&lt;&gt;0)*
      (Table1[Country]=country)*
      (Table1[Education Level]=education_level),
      Table1[Salary]
    )
  ),
  "No Data"
)</f>
        <v>60000</v>
      </c>
      <c r="F78" s="2">
        <f t="shared" si="4"/>
        <v>0</v>
      </c>
      <c r="G78" t="e">
        <f t="shared" si="5"/>
        <v>#N/A</v>
      </c>
      <c r="H78" s="3" cm="1">
        <f t="array" ref="H78">MEDIAN(IF(Table1[Job Title]=B78,Table1[Salary]))</f>
        <v>60000</v>
      </c>
    </row>
    <row r="79" spans="1:8" x14ac:dyDescent="0.3">
      <c r="A79" t="s">
        <v>106</v>
      </c>
      <c r="B79" t="str">
        <v>Junior Project Manager</v>
      </c>
      <c r="C79" s="4" cm="1">
        <f t="array" ref="C79">IFERROR(
  MEDIAN(
    IF(
      (Table1[Job Title]=B79)*
      (Table1[Salary]&lt;&gt;0)*
      (Table1[Country]=country)*
      (Table1[Education Level]=education_level),
      Table1[Salary]
    )
  ),
  "No Data"
)</f>
        <v>55000</v>
      </c>
      <c r="F79" s="2">
        <f t="shared" si="4"/>
        <v>0</v>
      </c>
      <c r="G79" t="e">
        <f t="shared" si="5"/>
        <v>#N/A</v>
      </c>
      <c r="H79" s="3" cm="1">
        <f t="array" ref="H79">MEDIAN(IF(Table1[Job Title]=B79,Table1[Salary]))</f>
        <v>40000</v>
      </c>
    </row>
    <row r="80" spans="1:8" x14ac:dyDescent="0.3">
      <c r="A80" t="s">
        <v>107</v>
      </c>
      <c r="B80" t="str">
        <v>Junior Recruiter</v>
      </c>
      <c r="C80" s="4" t="str" cm="1">
        <f t="array" ref="C80">IFERROR(
  MEDIAN(
    IF(
      (Table1[Job Title]=B80)*
      (Table1[Salary]&lt;&gt;0)*
      (Table1[Country]=country)*
      (Table1[Education Level]=education_level),
      Table1[Salary]
    )
  ),
  "No Data"
)</f>
        <v>No Data</v>
      </c>
      <c r="F80" s="2">
        <f t="shared" si="4"/>
        <v>0</v>
      </c>
      <c r="G80" t="e">
        <f t="shared" si="5"/>
        <v>#N/A</v>
      </c>
      <c r="H80" s="3" cm="1">
        <f t="array" ref="H80">MEDIAN(IF(Table1[Job Title]=B80,Table1[Salary]))</f>
        <v>45000</v>
      </c>
    </row>
    <row r="81" spans="1:8" x14ac:dyDescent="0.3">
      <c r="A81" t="s">
        <v>108</v>
      </c>
      <c r="B81" t="str">
        <v>Junior Research Scientist</v>
      </c>
      <c r="C81" s="4" t="str" cm="1">
        <f t="array" ref="C81">IFERROR(
  MEDIAN(
    IF(
      (Table1[Job Title]=B81)*
      (Table1[Salary]&lt;&gt;0)*
      (Table1[Country]=country)*
      (Table1[Education Level]=education_level),
      Table1[Salary]
    )
  ),
  "No Data"
)</f>
        <v>No Data</v>
      </c>
      <c r="F81" s="2">
        <f t="shared" si="4"/>
        <v>0</v>
      </c>
      <c r="G81" t="e">
        <f t="shared" si="5"/>
        <v>#N/A</v>
      </c>
      <c r="H81" s="3" cm="1">
        <f t="array" ref="H81">MEDIAN(IF(Table1[Job Title]=B81,Table1[Salary]))</f>
        <v>50000</v>
      </c>
    </row>
    <row r="82" spans="1:8" x14ac:dyDescent="0.3">
      <c r="A82" t="s">
        <v>109</v>
      </c>
      <c r="B82" t="str">
        <v>Junior Sales Associate</v>
      </c>
      <c r="C82" s="4" t="str" cm="1">
        <f t="array" ref="C82">IFERROR(
  MEDIAN(
    IF(
      (Table1[Job Title]=B82)*
      (Table1[Salary]&lt;&gt;0)*
      (Table1[Country]=country)*
      (Table1[Education Level]=education_level),
      Table1[Salary]
    )
  ),
  "No Data"
)</f>
        <v>No Data</v>
      </c>
      <c r="F82" s="2">
        <f t="shared" si="4"/>
        <v>0</v>
      </c>
      <c r="G82" t="e">
        <f t="shared" si="5"/>
        <v>#N/A</v>
      </c>
      <c r="H82" s="3" cm="1">
        <f t="array" ref="H82">MEDIAN(IF(Table1[Job Title]=B82,Table1[Salary]))</f>
        <v>26000</v>
      </c>
    </row>
    <row r="83" spans="1:8" x14ac:dyDescent="0.3">
      <c r="A83" t="s">
        <v>110</v>
      </c>
      <c r="B83" t="str">
        <v>Junior Sales Representative</v>
      </c>
      <c r="C83" s="4" cm="1">
        <f t="array" ref="C83">IFERROR(
  MEDIAN(
    IF(
      (Table1[Job Title]=B83)*
      (Table1[Salary]&lt;&gt;0)*
      (Table1[Country]=country)*
      (Table1[Education Level]=education_level),
      Table1[Salary]
    )
  ),
  "No Data"
)</f>
        <v>75000</v>
      </c>
      <c r="F83" s="2">
        <f t="shared" si="4"/>
        <v>0</v>
      </c>
      <c r="G83" t="e">
        <f t="shared" si="5"/>
        <v>#N/A</v>
      </c>
      <c r="H83" s="3" cm="1">
        <f t="array" ref="H83">MEDIAN(IF(Table1[Job Title]=B83,Table1[Salary]))</f>
        <v>35000</v>
      </c>
    </row>
    <row r="84" spans="1:8" x14ac:dyDescent="0.3">
      <c r="A84" t="s">
        <v>111</v>
      </c>
      <c r="B84" t="str">
        <v>Junior Social Media Manager</v>
      </c>
      <c r="C84" s="4" t="str" cm="1">
        <f t="array" ref="C84">IFERROR(
  MEDIAN(
    IF(
      (Table1[Job Title]=B84)*
      (Table1[Salary]&lt;&gt;0)*
      (Table1[Country]=country)*
      (Table1[Education Level]=education_level),
      Table1[Salary]
    )
  ),
  "No Data"
)</f>
        <v>No Data</v>
      </c>
      <c r="F84" s="2">
        <f t="shared" si="4"/>
        <v>0</v>
      </c>
      <c r="G84" t="e">
        <f t="shared" si="5"/>
        <v>#N/A</v>
      </c>
      <c r="H84" s="3" cm="1">
        <f t="array" ref="H84">MEDIAN(IF(Table1[Job Title]=B84,Table1[Salary]))</f>
        <v>45000</v>
      </c>
    </row>
    <row r="85" spans="1:8" x14ac:dyDescent="0.3">
      <c r="A85" t="s">
        <v>112</v>
      </c>
      <c r="B85" t="str">
        <v>Junior Social Media Specialist</v>
      </c>
      <c r="C85" s="4" t="str" cm="1">
        <f t="array" ref="C85">IFERROR(
  MEDIAN(
    IF(
      (Table1[Job Title]=B85)*
      (Table1[Salary]&lt;&gt;0)*
      (Table1[Country]=country)*
      (Table1[Education Level]=education_level),
      Table1[Salary]
    )
  ),
  "No Data"
)</f>
        <v>No Data</v>
      </c>
      <c r="F85" s="2">
        <f t="shared" si="4"/>
        <v>0</v>
      </c>
      <c r="G85" t="e">
        <f t="shared" si="5"/>
        <v>#N/A</v>
      </c>
      <c r="H85" s="3" cm="1">
        <f t="array" ref="H85">MEDIAN(IF(Table1[Job Title]=B85,Table1[Salary]))</f>
        <v>45000</v>
      </c>
    </row>
    <row r="86" spans="1:8" x14ac:dyDescent="0.3">
      <c r="A86" t="s">
        <v>113</v>
      </c>
      <c r="B86" t="str">
        <v>Junior Software Developer</v>
      </c>
      <c r="C86" s="4" cm="1">
        <f t="array" ref="C86">IFERROR(
  MEDIAN(
    IF(
      (Table1[Job Title]=B86)*
      (Table1[Salary]&lt;&gt;0)*
      (Table1[Country]=country)*
      (Table1[Education Level]=education_level),
      Table1[Salary]
    )
  ),
  "No Data"
)</f>
        <v>35500</v>
      </c>
      <c r="F86" s="2">
        <f t="shared" si="4"/>
        <v>0</v>
      </c>
      <c r="G86" t="e">
        <f t="shared" si="5"/>
        <v>#N/A</v>
      </c>
      <c r="H86" s="3" cm="1">
        <f t="array" ref="H86">MEDIAN(IF(Table1[Job Title]=B86,Table1[Salary]))</f>
        <v>35000</v>
      </c>
    </row>
    <row r="87" spans="1:8" x14ac:dyDescent="0.3">
      <c r="A87" t="s">
        <v>114</v>
      </c>
      <c r="B87" t="str">
        <v>Junior Software Engineer</v>
      </c>
      <c r="C87" s="4" cm="1">
        <f t="array" ref="C87">IFERROR(
  MEDIAN(
    IF(
      (Table1[Job Title]=B87)*
      (Table1[Salary]&lt;&gt;0)*
      (Table1[Country]=country)*
      (Table1[Education Level]=education_level),
      Table1[Salary]
    )
  ),
  "No Data"
)</f>
        <v>51500</v>
      </c>
      <c r="F87" s="2">
        <f t="shared" si="4"/>
        <v>0</v>
      </c>
      <c r="G87" t="e">
        <f t="shared" si="5"/>
        <v>#N/A</v>
      </c>
      <c r="H87" s="3" cm="1">
        <f t="array" ref="H87">MEDIAN(IF(Table1[Job Title]=B87,Table1[Salary]))</f>
        <v>48000</v>
      </c>
    </row>
    <row r="88" spans="1:8" x14ac:dyDescent="0.3">
      <c r="A88" t="s">
        <v>115</v>
      </c>
      <c r="B88" t="str">
        <v>Junior UX Designer</v>
      </c>
      <c r="C88" s="4" t="str" cm="1">
        <f t="array" ref="C88">IFERROR(
  MEDIAN(
    IF(
      (Table1[Job Title]=B88)*
      (Table1[Salary]&lt;&gt;0)*
      (Table1[Country]=country)*
      (Table1[Education Level]=education_level),
      Table1[Salary]
    )
  ),
  "No Data"
)</f>
        <v>No Data</v>
      </c>
      <c r="F88" s="2">
        <f t="shared" si="4"/>
        <v>0</v>
      </c>
      <c r="G88" t="e">
        <f t="shared" si="5"/>
        <v>#N/A</v>
      </c>
      <c r="H88" s="3" cm="1">
        <f t="array" ref="H88">MEDIAN(IF(Table1[Job Title]=B88,Table1[Salary]))</f>
        <v>45000</v>
      </c>
    </row>
    <row r="89" spans="1:8" x14ac:dyDescent="0.3">
      <c r="A89" t="s">
        <v>116</v>
      </c>
      <c r="B89" t="str">
        <v>Junior Web Designer</v>
      </c>
      <c r="C89" s="4" t="str" cm="1">
        <f t="array" ref="C89">IFERROR(
  MEDIAN(
    IF(
      (Table1[Job Title]=B89)*
      (Table1[Salary]&lt;&gt;0)*
      (Table1[Country]=country)*
      (Table1[Education Level]=education_level),
      Table1[Salary]
    )
  ),
  "No Data"
)</f>
        <v>No Data</v>
      </c>
      <c r="F89" s="2">
        <f t="shared" si="4"/>
        <v>0</v>
      </c>
      <c r="G89" t="e">
        <f t="shared" si="5"/>
        <v>#N/A</v>
      </c>
      <c r="H89" s="3" cm="1">
        <f t="array" ref="H89">MEDIAN(IF(Table1[Job Title]=B89,Table1[Salary]))</f>
        <v>45000</v>
      </c>
    </row>
    <row r="90" spans="1:8" x14ac:dyDescent="0.3">
      <c r="A90" t="s">
        <v>117</v>
      </c>
      <c r="B90" t="str">
        <v>Junior Web Developer</v>
      </c>
      <c r="C90" s="4" cm="1">
        <f t="array" ref="C90">IFERROR(
  MEDIAN(
    IF(
      (Table1[Job Title]=B90)*
      (Table1[Salary]&lt;&gt;0)*
      (Table1[Country]=country)*
      (Table1[Education Level]=education_level),
      Table1[Salary]
    )
  ),
  "No Data"
)</f>
        <v>45000</v>
      </c>
      <c r="F90" s="2">
        <f t="shared" si="4"/>
        <v>0</v>
      </c>
      <c r="G90" t="e">
        <f t="shared" si="5"/>
        <v>#N/A</v>
      </c>
      <c r="H90" s="3" cm="1">
        <f t="array" ref="H90">MEDIAN(IF(Table1[Job Title]=B90,Table1[Salary]))</f>
        <v>45000</v>
      </c>
    </row>
    <row r="91" spans="1:8" x14ac:dyDescent="0.3">
      <c r="A91" t="s">
        <v>118</v>
      </c>
      <c r="B91" t="str">
        <v>Juniour HR Coordinator</v>
      </c>
      <c r="C91" s="4" t="str" cm="1">
        <f t="array" ref="C91">IFERROR(
  MEDIAN(
    IF(
      (Table1[Job Title]=B91)*
      (Table1[Salary]&lt;&gt;0)*
      (Table1[Country]=country)*
      (Table1[Education Level]=education_level),
      Table1[Salary]
    )
  ),
  "No Data"
)</f>
        <v>No Data</v>
      </c>
      <c r="F91" s="2">
        <f t="shared" si="4"/>
        <v>0</v>
      </c>
      <c r="G91" t="e">
        <f t="shared" si="5"/>
        <v>#N/A</v>
      </c>
      <c r="H91" s="3" cm="1">
        <f t="array" ref="H91">MEDIAN(IF(Table1[Job Title]=B91,Table1[Salary]))</f>
        <v>32000</v>
      </c>
    </row>
    <row r="92" spans="1:8" x14ac:dyDescent="0.3">
      <c r="A92" t="s">
        <v>119</v>
      </c>
      <c r="B92" t="str">
        <v>Juniour HR Generalist</v>
      </c>
      <c r="C92" s="4" t="str" cm="1">
        <f t="array" ref="C92">IFERROR(
  MEDIAN(
    IF(
      (Table1[Job Title]=B92)*
      (Table1[Salary]&lt;&gt;0)*
      (Table1[Country]=country)*
      (Table1[Education Level]=education_level),
      Table1[Salary]
    )
  ),
  "No Data"
)</f>
        <v>No Data</v>
      </c>
      <c r="F92" s="2">
        <f t="shared" si="4"/>
        <v>0</v>
      </c>
      <c r="G92" t="e">
        <f t="shared" si="5"/>
        <v>#N/A</v>
      </c>
      <c r="H92" s="3" cm="1">
        <f t="array" ref="H92">MEDIAN(IF(Table1[Job Title]=B92,Table1[Salary]))</f>
        <v>43000</v>
      </c>
    </row>
    <row r="93" spans="1:8" x14ac:dyDescent="0.3">
      <c r="A93" t="s">
        <v>120</v>
      </c>
      <c r="B93" t="str">
        <v>Marketing Analyst</v>
      </c>
      <c r="C93" s="4" cm="1">
        <f t="array" ref="C93">IFERROR(
  MEDIAN(
    IF(
      (Table1[Job Title]=B93)*
      (Table1[Salary]&lt;&gt;0)*
      (Table1[Country]=country)*
      (Table1[Education Level]=education_level),
      Table1[Salary]
    )
  ),
  "No Data"
)</f>
        <v>70000</v>
      </c>
      <c r="F93" s="2">
        <f t="shared" si="4"/>
        <v>0</v>
      </c>
      <c r="G93" t="e">
        <f t="shared" si="5"/>
        <v>#N/A</v>
      </c>
      <c r="H93" s="3" cm="1">
        <f t="array" ref="H93">MEDIAN(IF(Table1[Job Title]=B93,Table1[Salary]))</f>
        <v>65000</v>
      </c>
    </row>
    <row r="94" spans="1:8" x14ac:dyDescent="0.3">
      <c r="A94" t="s">
        <v>121</v>
      </c>
      <c r="B94" t="str">
        <v>Marketing Coordinator</v>
      </c>
      <c r="C94" s="4" cm="1">
        <f t="array" ref="C94">IFERROR(
  MEDIAN(
    IF(
      (Table1[Job Title]=B94)*
      (Table1[Salary]&lt;&gt;0)*
      (Table1[Country]=country)*
      (Table1[Education Level]=education_level),
      Table1[Salary]
    )
  ),
  "No Data"
)</f>
        <v>65000</v>
      </c>
      <c r="F94" s="2">
        <f t="shared" si="4"/>
        <v>0</v>
      </c>
      <c r="G94" t="e">
        <f t="shared" si="5"/>
        <v>#N/A</v>
      </c>
      <c r="H94" s="3" cm="1">
        <f t="array" ref="H94">MEDIAN(IF(Table1[Job Title]=B94,Table1[Salary]))</f>
        <v>85000</v>
      </c>
    </row>
    <row r="95" spans="1:8" x14ac:dyDescent="0.3">
      <c r="A95" t="s">
        <v>122</v>
      </c>
      <c r="B95" t="str">
        <v>Marketing Director</v>
      </c>
      <c r="C95" s="4" t="str" cm="1">
        <f t="array" ref="C95">IFERROR(
  MEDIAN(
    IF(
      (Table1[Job Title]=B95)*
      (Table1[Salary]&lt;&gt;0)*
      (Table1[Country]=country)*
      (Table1[Education Level]=education_level),
      Table1[Salary]
    )
  ),
  "No Data"
)</f>
        <v>No Data</v>
      </c>
      <c r="F95" s="2">
        <f t="shared" si="4"/>
        <v>0</v>
      </c>
      <c r="G95" t="e">
        <f t="shared" si="5"/>
        <v>#N/A</v>
      </c>
      <c r="H95" s="3" cm="1">
        <f t="array" ref="H95">MEDIAN(IF(Table1[Job Title]=B95,Table1[Salary]))</f>
        <v>190000</v>
      </c>
    </row>
    <row r="96" spans="1:8" x14ac:dyDescent="0.3">
      <c r="A96" t="s">
        <v>123</v>
      </c>
      <c r="B96" t="str">
        <v>Marketing Manager</v>
      </c>
      <c r="C96" s="4" cm="1">
        <f t="array" ref="C96">IFERROR(
  MEDIAN(
    IF(
      (Table1[Job Title]=B96)*
      (Table1[Salary]&lt;&gt;0)*
      (Table1[Country]=country)*
      (Table1[Education Level]=education_level),
      Table1[Salary]
    )
  ),
  "No Data"
)</f>
        <v>110000</v>
      </c>
      <c r="F96" s="2">
        <f t="shared" si="4"/>
        <v>0</v>
      </c>
      <c r="G96" t="e">
        <f t="shared" si="5"/>
        <v>#N/A</v>
      </c>
      <c r="H96" s="3" cm="1">
        <f t="array" ref="H96">MEDIAN(IF(Table1[Job Title]=B96,Table1[Salary]))</f>
        <v>120000</v>
      </c>
    </row>
    <row r="97" spans="1:8" x14ac:dyDescent="0.3">
      <c r="A97" t="s">
        <v>124</v>
      </c>
      <c r="B97" t="str">
        <v>Marketing Specialist</v>
      </c>
      <c r="C97" s="4" cm="1">
        <f t="array" ref="C97">IFERROR(
  MEDIAN(
    IF(
      (Table1[Job Title]=B97)*
      (Table1[Salary]&lt;&gt;0)*
      (Table1[Country]=country)*
      (Table1[Education Level]=education_level),
      Table1[Salary]
    )
  ),
  "No Data"
)</f>
        <v>65000</v>
      </c>
      <c r="F97" s="2">
        <f t="shared" ref="F97:F128" si="6">IF($D97&lt;&gt;job_title,$E97,NA())</f>
        <v>0</v>
      </c>
      <c r="G97" t="e">
        <f t="shared" ref="G97:G128" si="7">IF($D97=job_title,$E97,NA())</f>
        <v>#N/A</v>
      </c>
      <c r="H97" s="3" cm="1">
        <f t="array" ref="H97">MEDIAN(IF(Table1[Job Title]=B97,Table1[Salary]))</f>
        <v>65000</v>
      </c>
    </row>
    <row r="98" spans="1:8" x14ac:dyDescent="0.3">
      <c r="A98" t="s">
        <v>125</v>
      </c>
      <c r="B98" t="str">
        <v>Network Engineer</v>
      </c>
      <c r="C98" s="4" t="str" cm="1">
        <f t="array" ref="C98">IFERROR(
  MEDIAN(
    IF(
      (Table1[Job Title]=B98)*
      (Table1[Salary]&lt;&gt;0)*
      (Table1[Country]=country)*
      (Table1[Education Level]=education_level),
      Table1[Salary]
    )
  ),
  "No Data"
)</f>
        <v>No Data</v>
      </c>
      <c r="F98" s="2">
        <f t="shared" si="6"/>
        <v>0</v>
      </c>
      <c r="G98" t="e">
        <f t="shared" si="7"/>
        <v>#N/A</v>
      </c>
      <c r="H98" s="3" cm="1">
        <f t="array" ref="H98">MEDIAN(IF(Table1[Job Title]=B98,Table1[Salary]))</f>
        <v>60000</v>
      </c>
    </row>
    <row r="99" spans="1:8" x14ac:dyDescent="0.3">
      <c r="A99" t="s">
        <v>126</v>
      </c>
      <c r="B99" t="str">
        <v>Office Manager</v>
      </c>
      <c r="C99" s="4" t="str" cm="1">
        <f t="array" ref="C99">IFERROR(
  MEDIAN(
    IF(
      (Table1[Job Title]=B99)*
      (Table1[Salary]&lt;&gt;0)*
      (Table1[Country]=country)*
      (Table1[Education Level]=education_level),
      Table1[Salary]
    )
  ),
  "No Data"
)</f>
        <v>No Data</v>
      </c>
      <c r="F99" s="2">
        <f t="shared" si="6"/>
        <v>0</v>
      </c>
      <c r="G99" t="e">
        <f t="shared" si="7"/>
        <v>#N/A</v>
      </c>
      <c r="H99" s="3" cm="1">
        <f t="array" ref="H99">MEDIAN(IF(Table1[Job Title]=B99,Table1[Salary]))</f>
        <v>65000</v>
      </c>
    </row>
    <row r="100" spans="1:8" x14ac:dyDescent="0.3">
      <c r="A100" t="s">
        <v>127</v>
      </c>
      <c r="B100" t="str">
        <v>Operations Analyst</v>
      </c>
      <c r="C100" s="4" t="str" cm="1">
        <f t="array" ref="C100">IFERROR(
  MEDIAN(
    IF(
      (Table1[Job Title]=B100)*
      (Table1[Salary]&lt;&gt;0)*
      (Table1[Country]=country)*
      (Table1[Education Level]=education_level),
      Table1[Salary]
    )
  ),
  "No Data"
)</f>
        <v>No Data</v>
      </c>
      <c r="F100" s="2">
        <f t="shared" si="6"/>
        <v>0</v>
      </c>
      <c r="G100" t="e">
        <f t="shared" si="7"/>
        <v>#N/A</v>
      </c>
      <c r="H100" s="3" cm="1">
        <f t="array" ref="H100">MEDIAN(IF(Table1[Job Title]=B100,Table1[Salary]))</f>
        <v>110000</v>
      </c>
    </row>
    <row r="101" spans="1:8" x14ac:dyDescent="0.3">
      <c r="A101" t="s">
        <v>128</v>
      </c>
      <c r="B101" t="str">
        <v>Operations Director</v>
      </c>
      <c r="C101" s="4" t="str" cm="1">
        <f t="array" ref="C101">IFERROR(
  MEDIAN(
    IF(
      (Table1[Job Title]=B101)*
      (Table1[Salary]&lt;&gt;0)*
      (Table1[Country]=country)*
      (Table1[Education Level]=education_level),
      Table1[Salary]
    )
  ),
  "No Data"
)</f>
        <v>No Data</v>
      </c>
      <c r="F101" s="2">
        <f t="shared" si="6"/>
        <v>0</v>
      </c>
      <c r="G101" t="e">
        <f t="shared" si="7"/>
        <v>#N/A</v>
      </c>
      <c r="H101" s="3" cm="1">
        <f t="array" ref="H101">MEDIAN(IF(Table1[Job Title]=B101,Table1[Salary]))</f>
        <v>190000</v>
      </c>
    </row>
    <row r="102" spans="1:8" x14ac:dyDescent="0.3">
      <c r="A102" t="s">
        <v>129</v>
      </c>
      <c r="B102" t="str">
        <v>Operations Manager</v>
      </c>
      <c r="C102" s="4" cm="1">
        <f t="array" ref="C102">IFERROR(
  MEDIAN(
    IF(
      (Table1[Job Title]=B102)*
      (Table1[Salary]&lt;&gt;0)*
      (Table1[Country]=country)*
      (Table1[Education Level]=education_level),
      Table1[Salary]
    )
  ),
  "No Data"
)</f>
        <v>104000</v>
      </c>
      <c r="F102" s="2">
        <f t="shared" si="6"/>
        <v>0</v>
      </c>
      <c r="G102" t="e">
        <f t="shared" si="7"/>
        <v>#N/A</v>
      </c>
      <c r="H102" s="3" cm="1">
        <f t="array" ref="H102">MEDIAN(IF(Table1[Job Title]=B102,Table1[Salary]))</f>
        <v>96000</v>
      </c>
    </row>
    <row r="103" spans="1:8" x14ac:dyDescent="0.3">
      <c r="A103" t="s">
        <v>130</v>
      </c>
      <c r="B103" t="str">
        <v>Principal Engineer</v>
      </c>
      <c r="C103" s="4" t="str" cm="1">
        <f t="array" ref="C103">IFERROR(
  MEDIAN(
    IF(
      (Table1[Job Title]=B103)*
      (Table1[Salary]&lt;&gt;0)*
      (Table1[Country]=country)*
      (Table1[Education Level]=education_level),
      Table1[Salary]
    )
  ),
  "No Data"
)</f>
        <v>No Data</v>
      </c>
      <c r="F103" s="2">
        <f t="shared" si="6"/>
        <v>0</v>
      </c>
      <c r="G103" t="e">
        <f t="shared" si="7"/>
        <v>#N/A</v>
      </c>
      <c r="H103" s="3" cm="1">
        <f t="array" ref="H103">MEDIAN(IF(Table1[Job Title]=B103,Table1[Salary]))</f>
        <v>170000</v>
      </c>
    </row>
    <row r="104" spans="1:8" x14ac:dyDescent="0.3">
      <c r="A104" t="s">
        <v>131</v>
      </c>
      <c r="B104" t="str">
        <v>Principal Scientist</v>
      </c>
      <c r="C104" s="4" t="str" cm="1">
        <f t="array" ref="C104">IFERROR(
  MEDIAN(
    IF(
      (Table1[Job Title]=B104)*
      (Table1[Salary]&lt;&gt;0)*
      (Table1[Country]=country)*
      (Table1[Education Level]=education_level),
      Table1[Salary]
    )
  ),
  "No Data"
)</f>
        <v>No Data</v>
      </c>
      <c r="F104" s="2">
        <f t="shared" si="6"/>
        <v>0</v>
      </c>
      <c r="G104" t="e">
        <f t="shared" si="7"/>
        <v>#N/A</v>
      </c>
      <c r="H104" s="3" cm="1">
        <f t="array" ref="H104">MEDIAN(IF(Table1[Job Title]=B104,Table1[Salary]))</f>
        <v>120000</v>
      </c>
    </row>
    <row r="105" spans="1:8" x14ac:dyDescent="0.3">
      <c r="A105" t="s">
        <v>132</v>
      </c>
      <c r="B105" t="str">
        <v>Product Designer</v>
      </c>
      <c r="C105" s="4" cm="1">
        <f t="array" ref="C105">IFERROR(
  MEDIAN(
    IF(
      (Table1[Job Title]=B105)*
      (Table1[Salary]&lt;&gt;0)*
      (Table1[Country]=country)*
      (Table1[Education Level]=education_level),
      Table1[Salary]
    )
  ),
  "No Data"
)</f>
        <v>55000</v>
      </c>
      <c r="F105" s="2">
        <f t="shared" si="6"/>
        <v>0</v>
      </c>
      <c r="G105" t="e">
        <f t="shared" si="7"/>
        <v>#N/A</v>
      </c>
      <c r="H105" s="3" cm="1">
        <f t="array" ref="H105">MEDIAN(IF(Table1[Job Title]=B105,Table1[Salary]))</f>
        <v>55000</v>
      </c>
    </row>
    <row r="106" spans="1:8" x14ac:dyDescent="0.3">
      <c r="A106" t="s">
        <v>133</v>
      </c>
      <c r="B106" t="str">
        <v>Product Manager</v>
      </c>
      <c r="C106" s="4" cm="1">
        <f t="array" ref="C106">IFERROR(
  MEDIAN(
    IF(
      (Table1[Job Title]=B106)*
      (Table1[Salary]&lt;&gt;0)*
      (Table1[Country]=country)*
      (Table1[Education Level]=education_level),
      Table1[Salary]
    )
  ),
  "No Data"
)</f>
        <v>120000</v>
      </c>
      <c r="F106" s="2">
        <f t="shared" si="6"/>
        <v>0</v>
      </c>
      <c r="G106" t="e">
        <f t="shared" si="7"/>
        <v>#N/A</v>
      </c>
      <c r="H106" s="3" cm="1">
        <f t="array" ref="H106">MEDIAN(IF(Table1[Job Title]=B106,Table1[Salary]))</f>
        <v>150000</v>
      </c>
    </row>
    <row r="107" spans="1:8" x14ac:dyDescent="0.3">
      <c r="A107" t="s">
        <v>134</v>
      </c>
      <c r="B107" t="str">
        <v>Product Marketing Manager</v>
      </c>
      <c r="C107" s="4" t="str" cm="1">
        <f t="array" ref="C107">IFERROR(
  MEDIAN(
    IF(
      (Table1[Job Title]=B107)*
      (Table1[Salary]&lt;&gt;0)*
      (Table1[Country]=country)*
      (Table1[Education Level]=education_level),
      Table1[Salary]
    )
  ),
  "No Data"
)</f>
        <v>No Data</v>
      </c>
      <c r="F107" s="2">
        <f t="shared" si="6"/>
        <v>0</v>
      </c>
      <c r="G107" t="e">
        <f t="shared" si="7"/>
        <v>#N/A</v>
      </c>
      <c r="H107" s="3" cm="1">
        <f t="array" ref="H107">MEDIAN(IF(Table1[Job Title]=B107,Table1[Salary]))</f>
        <v>95000</v>
      </c>
    </row>
    <row r="108" spans="1:8" x14ac:dyDescent="0.3">
      <c r="A108" t="s">
        <v>135</v>
      </c>
      <c r="B108" t="str">
        <v>Project Engineer</v>
      </c>
      <c r="C108" s="4" t="str" cm="1">
        <f t="array" ref="C108">IFERROR(
  MEDIAN(
    IF(
      (Table1[Job Title]=B108)*
      (Table1[Salary]&lt;&gt;0)*
      (Table1[Country]=country)*
      (Table1[Education Level]=education_level),
      Table1[Salary]
    )
  ),
  "No Data"
)</f>
        <v>No Data</v>
      </c>
      <c r="F108" s="2">
        <f t="shared" si="6"/>
        <v>0</v>
      </c>
      <c r="G108" t="e">
        <f t="shared" si="7"/>
        <v>#N/A</v>
      </c>
      <c r="H108" s="3" cm="1">
        <f t="array" ref="H108">MEDIAN(IF(Table1[Job Title]=B108,Table1[Salary]))</f>
        <v>115000</v>
      </c>
    </row>
    <row r="109" spans="1:8" x14ac:dyDescent="0.3">
      <c r="A109" t="s">
        <v>136</v>
      </c>
      <c r="B109" t="str">
        <v>Project Manager</v>
      </c>
      <c r="C109" s="4" cm="1">
        <f t="array" ref="C109">IFERROR(
  MEDIAN(
    IF(
      (Table1[Job Title]=B109)*
      (Table1[Salary]&lt;&gt;0)*
      (Table1[Country]=country)*
      (Table1[Education Level]=education_level),
      Table1[Salary]
    )
  ),
  "No Data"
)</f>
        <v>120000</v>
      </c>
      <c r="F109" s="2">
        <f t="shared" si="6"/>
        <v>0</v>
      </c>
      <c r="G109" t="e">
        <f t="shared" si="7"/>
        <v>#N/A</v>
      </c>
      <c r="H109" s="3" cm="1">
        <f t="array" ref="H109">MEDIAN(IF(Table1[Job Title]=B109,Table1[Salary]))</f>
        <v>120000</v>
      </c>
    </row>
    <row r="110" spans="1:8" x14ac:dyDescent="0.3">
      <c r="A110" t="s">
        <v>137</v>
      </c>
      <c r="B110" t="str">
        <v>Public Relations Manager</v>
      </c>
      <c r="C110" s="4" t="str" cm="1">
        <f t="array" ref="C110">IFERROR(
  MEDIAN(
    IF(
      (Table1[Job Title]=B110)*
      (Table1[Salary]&lt;&gt;0)*
      (Table1[Country]=country)*
      (Table1[Education Level]=education_level),
      Table1[Salary]
    )
  ),
  "No Data"
)</f>
        <v>No Data</v>
      </c>
      <c r="F110" s="2">
        <f t="shared" si="6"/>
        <v>0</v>
      </c>
      <c r="G110" t="e">
        <f t="shared" si="7"/>
        <v>#N/A</v>
      </c>
      <c r="H110" s="3" cm="1">
        <f t="array" ref="H110">MEDIAN(IF(Table1[Job Title]=B110,Table1[Salary]))</f>
        <v>90000</v>
      </c>
    </row>
    <row r="111" spans="1:8" x14ac:dyDescent="0.3">
      <c r="A111" t="s">
        <v>138</v>
      </c>
      <c r="B111" t="str">
        <v>Receptionist</v>
      </c>
      <c r="C111" s="4" t="str" cm="1">
        <f t="array" ref="C111">IFERROR(
  MEDIAN(
    IF(
      (Table1[Job Title]=B111)*
      (Table1[Salary]&lt;&gt;0)*
      (Table1[Country]=country)*
      (Table1[Education Level]=education_level),
      Table1[Salary]
    )
  ),
  "No Data"
)</f>
        <v>No Data</v>
      </c>
      <c r="F111" s="2">
        <f t="shared" si="6"/>
        <v>0</v>
      </c>
      <c r="G111" t="e">
        <f t="shared" si="7"/>
        <v>#N/A</v>
      </c>
      <c r="H111" s="3" cm="1">
        <f t="array" ref="H111">MEDIAN(IF(Table1[Job Title]=B111,Table1[Salary]))</f>
        <v>25000</v>
      </c>
    </row>
    <row r="112" spans="1:8" x14ac:dyDescent="0.3">
      <c r="A112" t="s">
        <v>139</v>
      </c>
      <c r="B112" t="str">
        <v>Recruiter</v>
      </c>
      <c r="C112" s="4" t="str" cm="1">
        <f t="array" ref="C112">IFERROR(
  MEDIAN(
    IF(
      (Table1[Job Title]=B112)*
      (Table1[Salary]&lt;&gt;0)*
      (Table1[Country]=country)*
      (Table1[Education Level]=education_level),
      Table1[Salary]
    )
  ),
  "No Data"
)</f>
        <v>No Data</v>
      </c>
      <c r="F112" s="2">
        <f t="shared" si="6"/>
        <v>0</v>
      </c>
      <c r="G112" t="e">
        <f t="shared" si="7"/>
        <v>#N/A</v>
      </c>
      <c r="H112" s="3" cm="1">
        <f t="array" ref="H112">MEDIAN(IF(Table1[Job Title]=B112,Table1[Salary]))</f>
        <v>65000</v>
      </c>
    </row>
    <row r="113" spans="1:8" x14ac:dyDescent="0.3">
      <c r="A113" t="s">
        <v>140</v>
      </c>
      <c r="B113" t="str">
        <v>Research Director</v>
      </c>
      <c r="C113" s="4" t="str" cm="1">
        <f t="array" ref="C113">IFERROR(
  MEDIAN(
    IF(
      (Table1[Job Title]=B113)*
      (Table1[Salary]&lt;&gt;0)*
      (Table1[Country]=country)*
      (Table1[Education Level]=education_level),
      Table1[Salary]
    )
  ),
  "No Data"
)</f>
        <v>No Data</v>
      </c>
      <c r="F113" s="2">
        <f t="shared" si="6"/>
        <v>0</v>
      </c>
      <c r="G113" t="e">
        <f t="shared" si="7"/>
        <v>#N/A</v>
      </c>
      <c r="H113" s="3" cm="1">
        <f t="array" ref="H113">MEDIAN(IF(Table1[Job Title]=B113,Table1[Salary]))</f>
        <v>160000</v>
      </c>
    </row>
    <row r="114" spans="1:8" x14ac:dyDescent="0.3">
      <c r="A114" t="s">
        <v>141</v>
      </c>
      <c r="B114" t="str">
        <v>Research Scientist</v>
      </c>
      <c r="C114" s="4" t="str" cm="1">
        <f t="array" ref="C114">IFERROR(
  MEDIAN(
    IF(
      (Table1[Job Title]=B114)*
      (Table1[Salary]&lt;&gt;0)*
      (Table1[Country]=country)*
      (Table1[Education Level]=education_level),
      Table1[Salary]
    )
  ),
  "No Data"
)</f>
        <v>No Data</v>
      </c>
      <c r="F114" s="2">
        <f t="shared" si="6"/>
        <v>0</v>
      </c>
      <c r="G114" t="e">
        <f t="shared" si="7"/>
        <v>#N/A</v>
      </c>
      <c r="H114" s="3" cm="1">
        <f t="array" ref="H114">MEDIAN(IF(Table1[Job Title]=B114,Table1[Salary]))</f>
        <v>170000</v>
      </c>
    </row>
    <row r="115" spans="1:8" x14ac:dyDescent="0.3">
      <c r="A115" t="s">
        <v>142</v>
      </c>
      <c r="B115" t="str">
        <v>Sales Associate</v>
      </c>
      <c r="C115" s="4" t="str" cm="1">
        <f t="array" ref="C115">IFERROR(
  MEDIAN(
    IF(
      (Table1[Job Title]=B115)*
      (Table1[Salary]&lt;&gt;0)*
      (Table1[Country]=country)*
      (Table1[Education Level]=education_level),
      Table1[Salary]
    )
  ),
  "No Data"
)</f>
        <v>No Data</v>
      </c>
      <c r="F115" s="2">
        <f t="shared" si="6"/>
        <v>0</v>
      </c>
      <c r="G115" t="e">
        <f t="shared" si="7"/>
        <v>#N/A</v>
      </c>
      <c r="H115" s="3" cm="1">
        <f t="array" ref="H115">MEDIAN(IF(Table1[Job Title]=B115,Table1[Salary]))</f>
        <v>32500</v>
      </c>
    </row>
    <row r="116" spans="1:8" x14ac:dyDescent="0.3">
      <c r="A116" t="s">
        <v>143</v>
      </c>
      <c r="B116" t="str">
        <v>Sales Director</v>
      </c>
      <c r="C116" s="4" cm="1">
        <f t="array" ref="C116">IFERROR(
  MEDIAN(
    IF(
      (Table1[Job Title]=B116)*
      (Table1[Salary]&lt;&gt;0)*
      (Table1[Country]=country)*
      (Table1[Education Level]=education_level),
      Table1[Salary]
    )
  ),
  "No Data"
)</f>
        <v>75000</v>
      </c>
      <c r="F116" s="2">
        <f t="shared" si="6"/>
        <v>0</v>
      </c>
      <c r="G116" t="e">
        <f t="shared" si="7"/>
        <v>#N/A</v>
      </c>
      <c r="H116" s="3" cm="1">
        <f t="array" ref="H116">MEDIAN(IF(Table1[Job Title]=B116,Table1[Salary]))</f>
        <v>140000</v>
      </c>
    </row>
    <row r="117" spans="1:8" x14ac:dyDescent="0.3">
      <c r="A117" t="s">
        <v>144</v>
      </c>
      <c r="B117" t="str">
        <v>Sales Executive</v>
      </c>
      <c r="C117" s="4" cm="1">
        <f t="array" ref="C117">IFERROR(
  MEDIAN(
    IF(
      (Table1[Job Title]=B117)*
      (Table1[Salary]&lt;&gt;0)*
      (Table1[Country]=country)*
      (Table1[Education Level]=education_level),
      Table1[Salary]
    )
  ),
  "No Data"
)</f>
        <v>35000</v>
      </c>
      <c r="F117" s="2">
        <f t="shared" si="6"/>
        <v>0</v>
      </c>
      <c r="G117" t="e">
        <f t="shared" si="7"/>
        <v>#N/A</v>
      </c>
      <c r="H117" s="3" cm="1">
        <f t="array" ref="H117">MEDIAN(IF(Table1[Job Title]=B117,Table1[Salary]))</f>
        <v>35000</v>
      </c>
    </row>
    <row r="118" spans="1:8" x14ac:dyDescent="0.3">
      <c r="A118" t="s">
        <v>145</v>
      </c>
      <c r="B118" t="str">
        <v>Sales Manager</v>
      </c>
      <c r="C118" s="4" cm="1">
        <f t="array" ref="C118">IFERROR(
  MEDIAN(
    IF(
      (Table1[Job Title]=B118)*
      (Table1[Salary]&lt;&gt;0)*
      (Table1[Country]=country)*
      (Table1[Education Level]=education_level),
      Table1[Salary]
    )
  ),
  "No Data"
)</f>
        <v>160000</v>
      </c>
      <c r="F118" s="2">
        <f t="shared" si="6"/>
        <v>0</v>
      </c>
      <c r="G118" t="e">
        <f t="shared" si="7"/>
        <v>#N/A</v>
      </c>
      <c r="H118" s="3" cm="1">
        <f t="array" ref="H118">MEDIAN(IF(Table1[Job Title]=B118,Table1[Salary]))</f>
        <v>97500</v>
      </c>
    </row>
    <row r="119" spans="1:8" x14ac:dyDescent="0.3">
      <c r="A119" t="s">
        <v>146</v>
      </c>
      <c r="B119" t="str">
        <v>Sales Operations Manager</v>
      </c>
      <c r="C119" s="4" t="str" cm="1">
        <f t="array" ref="C119">IFERROR(
  MEDIAN(
    IF(
      (Table1[Job Title]=B119)*
      (Table1[Salary]&lt;&gt;0)*
      (Table1[Country]=country)*
      (Table1[Education Level]=education_level),
      Table1[Salary]
    )
  ),
  "No Data"
)</f>
        <v>No Data</v>
      </c>
      <c r="F119" s="2">
        <f t="shared" si="6"/>
        <v>0</v>
      </c>
      <c r="G119" t="e">
        <f t="shared" si="7"/>
        <v>#N/A</v>
      </c>
      <c r="H119" s="3" cm="1">
        <f t="array" ref="H119">MEDIAN(IF(Table1[Job Title]=B119,Table1[Salary]))</f>
        <v>110000</v>
      </c>
    </row>
    <row r="120" spans="1:8" x14ac:dyDescent="0.3">
      <c r="A120" t="s">
        <v>147</v>
      </c>
      <c r="B120" t="str">
        <v>Sales Representative</v>
      </c>
      <c r="C120" s="4" cm="1">
        <f t="array" ref="C120">IFERROR(
  MEDIAN(
    IF(
      (Table1[Job Title]=B120)*
      (Table1[Salary]&lt;&gt;0)*
      (Table1[Country]=country)*
      (Table1[Education Level]=education_level),
      Table1[Salary]
    )
  ),
  "No Data"
)</f>
        <v>35000</v>
      </c>
      <c r="F120" s="2">
        <f t="shared" si="6"/>
        <v>0</v>
      </c>
      <c r="G120" t="e">
        <f t="shared" si="7"/>
        <v>#N/A</v>
      </c>
      <c r="H120" s="3" cm="1">
        <f t="array" ref="H120">MEDIAN(IF(Table1[Job Title]=B120,Table1[Salary]))</f>
        <v>40000</v>
      </c>
    </row>
    <row r="121" spans="1:8" x14ac:dyDescent="0.3">
      <c r="A121" t="s">
        <v>148</v>
      </c>
      <c r="B121" t="str">
        <v>Senior Account Executive</v>
      </c>
      <c r="C121" s="4" t="str" cm="1">
        <f t="array" ref="C121">IFERROR(
  MEDIAN(
    IF(
      (Table1[Job Title]=B121)*
      (Table1[Salary]&lt;&gt;0)*
      (Table1[Country]=country)*
      (Table1[Education Level]=education_level),
      Table1[Salary]
    )
  ),
  "No Data"
)</f>
        <v>No Data</v>
      </c>
      <c r="F121" s="2">
        <f t="shared" si="6"/>
        <v>0</v>
      </c>
      <c r="G121" t="e">
        <f t="shared" si="7"/>
        <v>#N/A</v>
      </c>
      <c r="H121" s="3" cm="1">
        <f t="array" ref="H121">MEDIAN(IF(Table1[Job Title]=B121,Table1[Salary]))</f>
        <v>95000</v>
      </c>
    </row>
    <row r="122" spans="1:8" x14ac:dyDescent="0.3">
      <c r="A122" t="s">
        <v>149</v>
      </c>
      <c r="B122" t="str">
        <v>Senior Account Manager</v>
      </c>
      <c r="C122" s="4" t="str" cm="1">
        <f t="array" ref="C122">IFERROR(
  MEDIAN(
    IF(
      (Table1[Job Title]=B122)*
      (Table1[Salary]&lt;&gt;0)*
      (Table1[Country]=country)*
      (Table1[Education Level]=education_level),
      Table1[Salary]
    )
  ),
  "No Data"
)</f>
        <v>No Data</v>
      </c>
      <c r="F122" s="2">
        <f t="shared" si="6"/>
        <v>0</v>
      </c>
      <c r="G122" t="e">
        <f t="shared" si="7"/>
        <v>#N/A</v>
      </c>
      <c r="H122" s="3" cm="1">
        <f t="array" ref="H122">MEDIAN(IF(Table1[Job Title]=B122,Table1[Salary]))</f>
        <v>110000</v>
      </c>
    </row>
    <row r="123" spans="1:8" x14ac:dyDescent="0.3">
      <c r="A123" t="s">
        <v>150</v>
      </c>
      <c r="B123" t="str">
        <v>Senior Accountant</v>
      </c>
      <c r="C123" s="4" cm="1">
        <f t="array" ref="C123">IFERROR(
  MEDIAN(
    IF(
      (Table1[Job Title]=B123)*
      (Table1[Salary]&lt;&gt;0)*
      (Table1[Country]=country)*
      (Table1[Education Level]=education_level),
      Table1[Salary]
    )
  ),
  "No Data"
)</f>
        <v>90000</v>
      </c>
      <c r="F123" s="2">
        <f t="shared" si="6"/>
        <v>0</v>
      </c>
      <c r="G123" t="e">
        <f t="shared" si="7"/>
        <v>#N/A</v>
      </c>
      <c r="H123" s="3" cm="1">
        <f t="array" ref="H123">MEDIAN(IF(Table1[Job Title]=B123,Table1[Salary]))</f>
        <v>85000</v>
      </c>
    </row>
    <row r="124" spans="1:8" x14ac:dyDescent="0.3">
      <c r="A124" t="s">
        <v>151</v>
      </c>
      <c r="B124" t="str">
        <v>Senior Business Analyst</v>
      </c>
      <c r="C124" s="4" cm="1">
        <f t="array" ref="C124">IFERROR(
  MEDIAN(
    IF(
      (Table1[Job Title]=B124)*
      (Table1[Salary]&lt;&gt;0)*
      (Table1[Country]=country)*
      (Table1[Education Level]=education_level),
      Table1[Salary]
    )
  ),
  "No Data"
)</f>
        <v>110000</v>
      </c>
      <c r="F124" s="2">
        <f t="shared" si="6"/>
        <v>0</v>
      </c>
      <c r="G124" t="e">
        <f t="shared" si="7"/>
        <v>#N/A</v>
      </c>
      <c r="H124" s="3" cm="1">
        <f t="array" ref="H124">MEDIAN(IF(Table1[Job Title]=B124,Table1[Salary]))</f>
        <v>110000</v>
      </c>
    </row>
    <row r="125" spans="1:8" x14ac:dyDescent="0.3">
      <c r="A125" t="s">
        <v>152</v>
      </c>
      <c r="B125" t="str">
        <v>Senior Business Development Manager</v>
      </c>
      <c r="C125" s="4" t="str" cm="1">
        <f t="array" ref="C125">IFERROR(
  MEDIAN(
    IF(
      (Table1[Job Title]=B125)*
      (Table1[Salary]&lt;&gt;0)*
      (Table1[Country]=country)*
      (Table1[Education Level]=education_level),
      Table1[Salary]
    )
  ),
  "No Data"
)</f>
        <v>No Data</v>
      </c>
      <c r="F125" s="2">
        <f t="shared" si="6"/>
        <v>0</v>
      </c>
      <c r="G125" t="e">
        <f t="shared" si="7"/>
        <v>#N/A</v>
      </c>
      <c r="H125" s="3" cm="1">
        <f t="array" ref="H125">MEDIAN(IF(Table1[Job Title]=B125,Table1[Salary]))</f>
        <v>115000</v>
      </c>
    </row>
    <row r="126" spans="1:8" x14ac:dyDescent="0.3">
      <c r="A126" t="s">
        <v>153</v>
      </c>
      <c r="B126" t="str">
        <v>Senior Consultant</v>
      </c>
      <c r="C126" s="4" t="str" cm="1">
        <f t="array" ref="C126">IFERROR(
  MEDIAN(
    IF(
      (Table1[Job Title]=B126)*
      (Table1[Salary]&lt;&gt;0)*
      (Table1[Country]=country)*
      (Table1[Education Level]=education_level),
      Table1[Salary]
    )
  ),
  "No Data"
)</f>
        <v>No Data</v>
      </c>
      <c r="F126" s="2">
        <f t="shared" si="6"/>
        <v>0</v>
      </c>
      <c r="G126" t="e">
        <f t="shared" si="7"/>
        <v>#N/A</v>
      </c>
      <c r="H126" s="3" cm="1">
        <f t="array" ref="H126">MEDIAN(IF(Table1[Job Title]=B126,Table1[Salary]))</f>
        <v>140000</v>
      </c>
    </row>
    <row r="127" spans="1:8" x14ac:dyDescent="0.3">
      <c r="A127" t="s">
        <v>154</v>
      </c>
      <c r="B127" t="str">
        <v>Senior Data Analyst</v>
      </c>
      <c r="C127" s="4" t="str" cm="1">
        <f t="array" ref="C127">IFERROR(
  MEDIAN(
    IF(
      (Table1[Job Title]=B127)*
      (Table1[Salary]&lt;&gt;0)*
      (Table1[Country]=country)*
      (Table1[Education Level]=education_level),
      Table1[Salary]
    )
  ),
  "No Data"
)</f>
        <v>No Data</v>
      </c>
      <c r="F127" s="2">
        <f t="shared" si="6"/>
        <v>0</v>
      </c>
      <c r="G127" t="e">
        <f t="shared" si="7"/>
        <v>#N/A</v>
      </c>
      <c r="H127" s="3" cm="1">
        <f t="array" ref="H127">MEDIAN(IF(Table1[Job Title]=B127,Table1[Salary]))</f>
        <v>155000</v>
      </c>
    </row>
    <row r="128" spans="1:8" x14ac:dyDescent="0.3">
      <c r="A128" t="s">
        <v>155</v>
      </c>
      <c r="B128" t="str">
        <v>Senior Data Engineer</v>
      </c>
      <c r="C128" s="4" t="str" cm="1">
        <f t="array" ref="C128">IFERROR(
  MEDIAN(
    IF(
      (Table1[Job Title]=B128)*
      (Table1[Salary]&lt;&gt;0)*
      (Table1[Country]=country)*
      (Table1[Education Level]=education_level),
      Table1[Salary]
    )
  ),
  "No Data"
)</f>
        <v>No Data</v>
      </c>
      <c r="F128" s="2">
        <f t="shared" si="6"/>
        <v>0</v>
      </c>
      <c r="G128" t="e">
        <f t="shared" si="7"/>
        <v>#N/A</v>
      </c>
      <c r="H128" s="3" cm="1">
        <f t="array" ref="H128">MEDIAN(IF(Table1[Job Title]=B128,Table1[Salary]))</f>
        <v>155000</v>
      </c>
    </row>
    <row r="129" spans="1:8" x14ac:dyDescent="0.3">
      <c r="A129" t="s">
        <v>156</v>
      </c>
      <c r="B129" t="str">
        <v>Senior Data Scientist</v>
      </c>
      <c r="C129" s="4" t="str" cm="1">
        <f t="array" ref="C129">IFERROR(
  MEDIAN(
    IF(
      (Table1[Job Title]=B129)*
      (Table1[Salary]&lt;&gt;0)*
      (Table1[Country]=country)*
      (Table1[Education Level]=education_level),
      Table1[Salary]
    )
  ),
  "No Data"
)</f>
        <v>No Data</v>
      </c>
      <c r="F129" s="2">
        <f t="shared" ref="F129:F160" si="8">IF($D129&lt;&gt;job_title,$E129,NA())</f>
        <v>0</v>
      </c>
      <c r="G129" t="e">
        <f t="shared" ref="G129:G160" si="9">IF($D129=job_title,$E129,NA())</f>
        <v>#N/A</v>
      </c>
      <c r="H129" s="3" cm="1">
        <f t="array" ref="H129">MEDIAN(IF(Table1[Job Title]=B129,Table1[Salary]))</f>
        <v>170000</v>
      </c>
    </row>
    <row r="130" spans="1:8" x14ac:dyDescent="0.3">
      <c r="A130" t="s">
        <v>157</v>
      </c>
      <c r="B130" t="str">
        <v>Senior Engineer</v>
      </c>
      <c r="C130" s="4" t="str" cm="1">
        <f t="array" ref="C130">IFERROR(
  MEDIAN(
    IF(
      (Table1[Job Title]=B130)*
      (Table1[Salary]&lt;&gt;0)*
      (Table1[Country]=country)*
      (Table1[Education Level]=education_level),
      Table1[Salary]
    )
  ),
  "No Data"
)</f>
        <v>No Data</v>
      </c>
      <c r="F130" s="2">
        <f t="shared" si="8"/>
        <v>0</v>
      </c>
      <c r="G130" t="e">
        <f t="shared" si="9"/>
        <v>#N/A</v>
      </c>
      <c r="H130" s="3" cm="1">
        <f t="array" ref="H130">MEDIAN(IF(Table1[Job Title]=B130,Table1[Salary]))</f>
        <v>127500</v>
      </c>
    </row>
    <row r="131" spans="1:8" x14ac:dyDescent="0.3">
      <c r="A131" t="s">
        <v>158</v>
      </c>
      <c r="B131" t="str">
        <v>Senior Financial Advisor</v>
      </c>
      <c r="C131" s="4" t="str" cm="1">
        <f t="array" ref="C131">IFERROR(
  MEDIAN(
    IF(
      (Table1[Job Title]=B131)*
      (Table1[Salary]&lt;&gt;0)*
      (Table1[Country]=country)*
      (Table1[Education Level]=education_level),
      Table1[Salary]
    )
  ),
  "No Data"
)</f>
        <v>No Data</v>
      </c>
      <c r="F131" s="2">
        <f t="shared" si="8"/>
        <v>0</v>
      </c>
      <c r="G131" t="e">
        <f t="shared" si="9"/>
        <v>#N/A</v>
      </c>
      <c r="H131" s="3" cm="1">
        <f t="array" ref="H131">MEDIAN(IF(Table1[Job Title]=B131,Table1[Salary]))</f>
        <v>100000</v>
      </c>
    </row>
    <row r="132" spans="1:8" x14ac:dyDescent="0.3">
      <c r="A132" t="s">
        <v>159</v>
      </c>
      <c r="B132" t="str">
        <v>Senior Financial Analyst</v>
      </c>
      <c r="C132" s="4" t="str" cm="1">
        <f t="array" ref="C132">IFERROR(
  MEDIAN(
    IF(
      (Table1[Job Title]=B132)*
      (Table1[Salary]&lt;&gt;0)*
      (Table1[Country]=country)*
      (Table1[Education Level]=education_level),
      Table1[Salary]
    )
  ),
  "No Data"
)</f>
        <v>No Data</v>
      </c>
      <c r="F132" s="2">
        <f t="shared" si="8"/>
        <v>0</v>
      </c>
      <c r="G132" t="e">
        <f t="shared" si="9"/>
        <v>#N/A</v>
      </c>
      <c r="H132" s="3" cm="1">
        <f t="array" ref="H132">MEDIAN(IF(Table1[Job Title]=B132,Table1[Salary]))</f>
        <v>100000</v>
      </c>
    </row>
    <row r="133" spans="1:8" x14ac:dyDescent="0.3">
      <c r="A133" t="s">
        <v>160</v>
      </c>
      <c r="B133" t="str">
        <v>Senior Financial Manager</v>
      </c>
      <c r="C133" s="4" cm="1">
        <f t="array" ref="C133">IFERROR(
  MEDIAN(
    IF(
      (Table1[Job Title]=B133)*
      (Table1[Salary]&lt;&gt;0)*
      (Table1[Country]=country)*
      (Table1[Education Level]=education_level),
      Table1[Salary]
    )
  ),
  "No Data"
)</f>
        <v>100000</v>
      </c>
      <c r="F133" s="2">
        <f t="shared" si="8"/>
        <v>0</v>
      </c>
      <c r="G133" t="e">
        <f t="shared" si="9"/>
        <v>#N/A</v>
      </c>
      <c r="H133" s="3" cm="1">
        <f t="array" ref="H133">MEDIAN(IF(Table1[Job Title]=B133,Table1[Salary]))</f>
        <v>100000</v>
      </c>
    </row>
    <row r="134" spans="1:8" x14ac:dyDescent="0.3">
      <c r="A134" t="s">
        <v>161</v>
      </c>
      <c r="B134" t="str">
        <v>Senior Graphic Designer</v>
      </c>
      <c r="C134" s="4" t="str" cm="1">
        <f t="array" ref="C134">IFERROR(
  MEDIAN(
    IF(
      (Table1[Job Title]=B134)*
      (Table1[Salary]&lt;&gt;0)*
      (Table1[Country]=country)*
      (Table1[Education Level]=education_level),
      Table1[Salary]
    )
  ),
  "No Data"
)</f>
        <v>No Data</v>
      </c>
      <c r="F134" s="2">
        <f t="shared" si="8"/>
        <v>0</v>
      </c>
      <c r="G134" t="e">
        <f t="shared" si="9"/>
        <v>#N/A</v>
      </c>
      <c r="H134" s="3" cm="1">
        <f t="array" ref="H134">MEDIAN(IF(Table1[Job Title]=B134,Table1[Salary]))</f>
        <v>110000</v>
      </c>
    </row>
    <row r="135" spans="1:8" x14ac:dyDescent="0.3">
      <c r="A135" t="s">
        <v>162</v>
      </c>
      <c r="B135" t="str">
        <v>Senior HR Generalist</v>
      </c>
      <c r="C135" s="4" t="str" cm="1">
        <f t="array" ref="C135">IFERROR(
  MEDIAN(
    IF(
      (Table1[Job Title]=B135)*
      (Table1[Salary]&lt;&gt;0)*
      (Table1[Country]=country)*
      (Table1[Education Level]=education_level),
      Table1[Salary]
    )
  ),
  "No Data"
)</f>
        <v>No Data</v>
      </c>
      <c r="F135" s="2">
        <f t="shared" si="8"/>
        <v>0</v>
      </c>
      <c r="G135" t="e">
        <f t="shared" si="9"/>
        <v>#N/A</v>
      </c>
      <c r="H135" s="3" cm="1">
        <f t="array" ref="H135">MEDIAN(IF(Table1[Job Title]=B135,Table1[Salary]))</f>
        <v>95000</v>
      </c>
    </row>
    <row r="136" spans="1:8" x14ac:dyDescent="0.3">
      <c r="A136" t="s">
        <v>163</v>
      </c>
      <c r="B136" t="str">
        <v>Senior HR Manager</v>
      </c>
      <c r="C136" s="4" t="str" cm="1">
        <f t="array" ref="C136">IFERROR(
  MEDIAN(
    IF(
      (Table1[Job Title]=B136)*
      (Table1[Salary]&lt;&gt;0)*
      (Table1[Country]=country)*
      (Table1[Education Level]=education_level),
      Table1[Salary]
    )
  ),
  "No Data"
)</f>
        <v>No Data</v>
      </c>
      <c r="F136" s="2">
        <f t="shared" si="8"/>
        <v>0</v>
      </c>
      <c r="G136" t="e">
        <f t="shared" si="9"/>
        <v>#N/A</v>
      </c>
      <c r="H136" s="3" cm="1">
        <f t="array" ref="H136">MEDIAN(IF(Table1[Job Title]=B136,Table1[Salary]))</f>
        <v>150000</v>
      </c>
    </row>
    <row r="137" spans="1:8" x14ac:dyDescent="0.3">
      <c r="A137" t="s">
        <v>164</v>
      </c>
      <c r="B137" t="str">
        <v>Senior HR Specialist</v>
      </c>
      <c r="C137" s="4" t="str" cm="1">
        <f t="array" ref="C137">IFERROR(
  MEDIAN(
    IF(
      (Table1[Job Title]=B137)*
      (Table1[Salary]&lt;&gt;0)*
      (Table1[Country]=country)*
      (Table1[Education Level]=education_level),
      Table1[Salary]
    )
  ),
  "No Data"
)</f>
        <v>No Data</v>
      </c>
      <c r="F137" s="2">
        <f t="shared" si="8"/>
        <v>0</v>
      </c>
      <c r="G137" t="e">
        <f t="shared" si="9"/>
        <v>#N/A</v>
      </c>
      <c r="H137" s="3" cm="1">
        <f t="array" ref="H137">MEDIAN(IF(Table1[Job Title]=B137,Table1[Salary]))</f>
        <v>140000</v>
      </c>
    </row>
    <row r="138" spans="1:8" x14ac:dyDescent="0.3">
      <c r="A138" t="s">
        <v>165</v>
      </c>
      <c r="B138" t="str">
        <v>Senior Human Resources Coordinator</v>
      </c>
      <c r="C138" s="4" t="str" cm="1">
        <f t="array" ref="C138">IFERROR(
  MEDIAN(
    IF(
      (Table1[Job Title]=B138)*
      (Table1[Salary]&lt;&gt;0)*
      (Table1[Country]=country)*
      (Table1[Education Level]=education_level),
      Table1[Salary]
    )
  ),
  "No Data"
)</f>
        <v>No Data</v>
      </c>
      <c r="F138" s="2">
        <f t="shared" si="8"/>
        <v>0</v>
      </c>
      <c r="G138" t="e">
        <f t="shared" si="9"/>
        <v>#N/A</v>
      </c>
      <c r="H138" s="3" cm="1">
        <f t="array" ref="H138">MEDIAN(IF(Table1[Job Title]=B138,Table1[Salary]))</f>
        <v>80000</v>
      </c>
    </row>
    <row r="139" spans="1:8" x14ac:dyDescent="0.3">
      <c r="A139" t="s">
        <v>166</v>
      </c>
      <c r="B139" t="str">
        <v>Senior Human Resources Manager</v>
      </c>
      <c r="C139" s="4" t="str" cm="1">
        <f t="array" ref="C139">IFERROR(
  MEDIAN(
    IF(
      (Table1[Job Title]=B139)*
      (Table1[Salary]&lt;&gt;0)*
      (Table1[Country]=country)*
      (Table1[Education Level]=education_level),
      Table1[Salary]
    )
  ),
  "No Data"
)</f>
        <v>No Data</v>
      </c>
      <c r="F139" s="2">
        <f t="shared" si="8"/>
        <v>0</v>
      </c>
      <c r="G139" t="e">
        <f t="shared" si="9"/>
        <v>#N/A</v>
      </c>
      <c r="H139" s="3" cm="1">
        <f t="array" ref="H139">MEDIAN(IF(Table1[Job Title]=B139,Table1[Salary]))</f>
        <v>110000</v>
      </c>
    </row>
    <row r="140" spans="1:8" x14ac:dyDescent="0.3">
      <c r="A140" t="s">
        <v>167</v>
      </c>
      <c r="B140" t="str">
        <v>Senior Human Resources Specialist</v>
      </c>
      <c r="C140" s="4" t="str" cm="1">
        <f t="array" ref="C140">IFERROR(
  MEDIAN(
    IF(
      (Table1[Job Title]=B140)*
      (Table1[Salary]&lt;&gt;0)*
      (Table1[Country]=country)*
      (Table1[Education Level]=education_level),
      Table1[Salary]
    )
  ),
  "No Data"
)</f>
        <v>No Data</v>
      </c>
      <c r="F140" s="2">
        <f t="shared" si="8"/>
        <v>0</v>
      </c>
      <c r="G140" t="e">
        <f t="shared" si="9"/>
        <v>#N/A</v>
      </c>
      <c r="H140" s="3" cm="1">
        <f t="array" ref="H140">MEDIAN(IF(Table1[Job Title]=B140,Table1[Salary]))</f>
        <v>120000</v>
      </c>
    </row>
    <row r="141" spans="1:8" x14ac:dyDescent="0.3">
      <c r="A141" t="s">
        <v>168</v>
      </c>
      <c r="B141" t="str">
        <v>Senior IT Consultant</v>
      </c>
      <c r="C141" s="4" t="str" cm="1">
        <f t="array" ref="C141">IFERROR(
  MEDIAN(
    IF(
      (Table1[Job Title]=B141)*
      (Table1[Salary]&lt;&gt;0)*
      (Table1[Country]=country)*
      (Table1[Education Level]=education_level),
      Table1[Salary]
    )
  ),
  "No Data"
)</f>
        <v>No Data</v>
      </c>
      <c r="F141" s="2">
        <f t="shared" si="8"/>
        <v>0</v>
      </c>
      <c r="G141" t="e">
        <f t="shared" si="9"/>
        <v>#N/A</v>
      </c>
      <c r="H141" s="3" cm="1">
        <f t="array" ref="H141">MEDIAN(IF(Table1[Job Title]=B141,Table1[Salary]))</f>
        <v>110000</v>
      </c>
    </row>
    <row r="142" spans="1:8" x14ac:dyDescent="0.3">
      <c r="A142" t="s">
        <v>169</v>
      </c>
      <c r="B142" t="str">
        <v>Senior IT Project Manager</v>
      </c>
      <c r="C142" s="4" t="str" cm="1">
        <f t="array" ref="C142">IFERROR(
  MEDIAN(
    IF(
      (Table1[Job Title]=B142)*
      (Table1[Salary]&lt;&gt;0)*
      (Table1[Country]=country)*
      (Table1[Education Level]=education_level),
      Table1[Salary]
    )
  ),
  "No Data"
)</f>
        <v>No Data</v>
      </c>
      <c r="F142" s="2">
        <f t="shared" si="8"/>
        <v>0</v>
      </c>
      <c r="G142" t="e">
        <f t="shared" si="9"/>
        <v>#N/A</v>
      </c>
      <c r="H142" s="3" cm="1">
        <f t="array" ref="H142">MEDIAN(IF(Table1[Job Title]=B142,Table1[Salary]))</f>
        <v>130000</v>
      </c>
    </row>
    <row r="143" spans="1:8" x14ac:dyDescent="0.3">
      <c r="A143" t="s">
        <v>170</v>
      </c>
      <c r="B143" t="str">
        <v>Senior IT Support Specialist</v>
      </c>
      <c r="C143" s="4" t="str" cm="1">
        <f t="array" ref="C143">IFERROR(
  MEDIAN(
    IF(
      (Table1[Job Title]=B143)*
      (Table1[Salary]&lt;&gt;0)*
      (Table1[Country]=country)*
      (Table1[Education Level]=education_level),
      Table1[Salary]
    )
  ),
  "No Data"
)</f>
        <v>No Data</v>
      </c>
      <c r="F143" s="2">
        <f t="shared" si="8"/>
        <v>0</v>
      </c>
      <c r="G143" t="e">
        <f t="shared" si="9"/>
        <v>#N/A</v>
      </c>
      <c r="H143" s="3" cm="1">
        <f t="array" ref="H143">MEDIAN(IF(Table1[Job Title]=B143,Table1[Salary]))</f>
        <v>110000</v>
      </c>
    </row>
    <row r="144" spans="1:8" x14ac:dyDescent="0.3">
      <c r="A144" t="s">
        <v>171</v>
      </c>
      <c r="B144" t="str">
        <v>Senior Manager</v>
      </c>
      <c r="C144" s="4" t="str" cm="1">
        <f t="array" ref="C144">IFERROR(
  MEDIAN(
    IF(
      (Table1[Job Title]=B144)*
      (Table1[Salary]&lt;&gt;0)*
      (Table1[Country]=country)*
      (Table1[Education Level]=education_level),
      Table1[Salary]
    )
  ),
  "No Data"
)</f>
        <v>No Data</v>
      </c>
      <c r="F144" s="2">
        <f t="shared" si="8"/>
        <v>0</v>
      </c>
      <c r="G144" t="e">
        <f t="shared" si="9"/>
        <v>#N/A</v>
      </c>
      <c r="H144" s="3" cm="1">
        <f t="array" ref="H144">MEDIAN(IF(Table1[Job Title]=B144,Table1[Salary]))</f>
        <v>160000</v>
      </c>
    </row>
    <row r="145" spans="1:8" x14ac:dyDescent="0.3">
      <c r="A145" t="s">
        <v>172</v>
      </c>
      <c r="B145" t="str">
        <v>Senior Marketing Analyst</v>
      </c>
      <c r="C145" s="4" cm="1">
        <f t="array" ref="C145">IFERROR(
  MEDIAN(
    IF(
      (Table1[Job Title]=B145)*
      (Table1[Salary]&lt;&gt;0)*
      (Table1[Country]=country)*
      (Table1[Education Level]=education_level),
      Table1[Salary]
    )
  ),
  "No Data"
)</f>
        <v>85000</v>
      </c>
      <c r="F145" s="2">
        <f t="shared" si="8"/>
        <v>0</v>
      </c>
      <c r="G145" t="e">
        <f t="shared" si="9"/>
        <v>#N/A</v>
      </c>
      <c r="H145" s="3" cm="1">
        <f t="array" ref="H145">MEDIAN(IF(Table1[Job Title]=B145,Table1[Salary]))</f>
        <v>85000</v>
      </c>
    </row>
    <row r="146" spans="1:8" x14ac:dyDescent="0.3">
      <c r="A146" t="s">
        <v>173</v>
      </c>
      <c r="B146" t="str">
        <v>Senior Marketing Coordinator</v>
      </c>
      <c r="C146" s="4" cm="1">
        <f t="array" ref="C146">IFERROR(
  MEDIAN(
    IF(
      (Table1[Job Title]=B146)*
      (Table1[Salary]&lt;&gt;0)*
      (Table1[Country]=country)*
      (Table1[Education Level]=education_level),
      Table1[Salary]
    )
  ),
  "No Data"
)</f>
        <v>90000</v>
      </c>
      <c r="F146" s="2">
        <f t="shared" si="8"/>
        <v>0</v>
      </c>
      <c r="G146" t="e">
        <f t="shared" si="9"/>
        <v>#N/A</v>
      </c>
      <c r="H146" s="3" cm="1">
        <f t="array" ref="H146">MEDIAN(IF(Table1[Job Title]=B146,Table1[Salary]))</f>
        <v>90000</v>
      </c>
    </row>
    <row r="147" spans="1:8" x14ac:dyDescent="0.3">
      <c r="A147" t="s">
        <v>174</v>
      </c>
      <c r="B147" t="str">
        <v>Senior Marketing Director</v>
      </c>
      <c r="C147" s="4" t="str" cm="1">
        <f t="array" ref="C147">IFERROR(
  MEDIAN(
    IF(
      (Table1[Job Title]=B147)*
      (Table1[Salary]&lt;&gt;0)*
      (Table1[Country]=country)*
      (Table1[Education Level]=education_level),
      Table1[Salary]
    )
  ),
  "No Data"
)</f>
        <v>No Data</v>
      </c>
      <c r="F147" s="2">
        <f t="shared" si="8"/>
        <v>0</v>
      </c>
      <c r="G147" t="e">
        <f t="shared" si="9"/>
        <v>#N/A</v>
      </c>
      <c r="H147" s="3" cm="1">
        <f t="array" ref="H147">MEDIAN(IF(Table1[Job Title]=B147,Table1[Salary]))</f>
        <v>160000</v>
      </c>
    </row>
    <row r="148" spans="1:8" x14ac:dyDescent="0.3">
      <c r="A148" t="s">
        <v>175</v>
      </c>
      <c r="B148" t="str">
        <v>Senior Marketing Manager</v>
      </c>
      <c r="C148" s="4" t="str" cm="1">
        <f t="array" ref="C148">IFERROR(
  MEDIAN(
    IF(
      (Table1[Job Title]=B148)*
      (Table1[Salary]&lt;&gt;0)*
      (Table1[Country]=country)*
      (Table1[Education Level]=education_level),
      Table1[Salary]
    )
  ),
  "No Data"
)</f>
        <v>No Data</v>
      </c>
      <c r="F148" s="2">
        <f t="shared" si="8"/>
        <v>0</v>
      </c>
      <c r="G148" t="e">
        <f t="shared" si="9"/>
        <v>#N/A</v>
      </c>
      <c r="H148" s="3" cm="1">
        <f t="array" ref="H148">MEDIAN(IF(Table1[Job Title]=B148,Table1[Salary]))</f>
        <v>130000</v>
      </c>
    </row>
    <row r="149" spans="1:8" x14ac:dyDescent="0.3">
      <c r="A149" t="s">
        <v>176</v>
      </c>
      <c r="B149" t="str">
        <v>Senior Marketing Specialist</v>
      </c>
      <c r="C149" s="4" cm="1">
        <f t="array" ref="C149">IFERROR(
  MEDIAN(
    IF(
      (Table1[Job Title]=B149)*
      (Table1[Salary]&lt;&gt;0)*
      (Table1[Country]=country)*
      (Table1[Education Level]=education_level),
      Table1[Salary]
    )
  ),
  "No Data"
)</f>
        <v>107500</v>
      </c>
      <c r="F149" s="2">
        <f t="shared" si="8"/>
        <v>0</v>
      </c>
      <c r="G149" t="e">
        <f t="shared" si="9"/>
        <v>#N/A</v>
      </c>
      <c r="H149" s="3" cm="1">
        <f t="array" ref="H149">MEDIAN(IF(Table1[Job Title]=B149,Table1[Salary]))</f>
        <v>95000</v>
      </c>
    </row>
    <row r="150" spans="1:8" x14ac:dyDescent="0.3">
      <c r="A150" t="s">
        <v>177</v>
      </c>
      <c r="B150" t="str">
        <v>Senior Operations Analyst</v>
      </c>
      <c r="C150" s="4" cm="1">
        <f t="array" ref="C150">IFERROR(
  MEDIAN(
    IF(
      (Table1[Job Title]=B150)*
      (Table1[Salary]&lt;&gt;0)*
      (Table1[Country]=country)*
      (Table1[Education Level]=education_level),
      Table1[Salary]
    )
  ),
  "No Data"
)</f>
        <v>85000</v>
      </c>
      <c r="F150" s="2">
        <f t="shared" si="8"/>
        <v>0</v>
      </c>
      <c r="G150" t="e">
        <f t="shared" si="9"/>
        <v>#N/A</v>
      </c>
      <c r="H150" s="3" cm="1">
        <f t="array" ref="H150">MEDIAN(IF(Table1[Job Title]=B150,Table1[Salary]))</f>
        <v>85000</v>
      </c>
    </row>
    <row r="151" spans="1:8" x14ac:dyDescent="0.3">
      <c r="A151" t="s">
        <v>178</v>
      </c>
      <c r="B151" t="str">
        <v>Senior Operations Coordinator</v>
      </c>
      <c r="C151" s="4" cm="1">
        <f t="array" ref="C151">IFERROR(
  MEDIAN(
    IF(
      (Table1[Job Title]=B151)*
      (Table1[Salary]&lt;&gt;0)*
      (Table1[Country]=country)*
      (Table1[Education Level]=education_level),
      Table1[Salary]
    )
  ),
  "No Data"
)</f>
        <v>120000</v>
      </c>
      <c r="F151" s="2">
        <f t="shared" si="8"/>
        <v>0</v>
      </c>
      <c r="G151" t="e">
        <f t="shared" si="9"/>
        <v>#N/A</v>
      </c>
      <c r="H151" s="3" cm="1">
        <f t="array" ref="H151">MEDIAN(IF(Table1[Job Title]=B151,Table1[Salary]))</f>
        <v>90000</v>
      </c>
    </row>
    <row r="152" spans="1:8" x14ac:dyDescent="0.3">
      <c r="A152" t="s">
        <v>179</v>
      </c>
      <c r="B152" t="str">
        <v>Senior Operations Manager</v>
      </c>
      <c r="C152" s="4" cm="1">
        <f t="array" ref="C152">IFERROR(
  MEDIAN(
    IF(
      (Table1[Job Title]=B152)*
      (Table1[Salary]&lt;&gt;0)*
      (Table1[Country]=country)*
      (Table1[Education Level]=education_level),
      Table1[Salary]
    )
  ),
  "No Data"
)</f>
        <v>110000</v>
      </c>
      <c r="F152" s="2">
        <f t="shared" si="8"/>
        <v>0</v>
      </c>
      <c r="G152" t="e">
        <f t="shared" si="9"/>
        <v>#N/A</v>
      </c>
      <c r="H152" s="3" cm="1">
        <f t="array" ref="H152">MEDIAN(IF(Table1[Job Title]=B152,Table1[Salary]))</f>
        <v>110000</v>
      </c>
    </row>
    <row r="153" spans="1:8" x14ac:dyDescent="0.3">
      <c r="A153" t="s">
        <v>180</v>
      </c>
      <c r="B153" t="str">
        <v>Senior Product Designer</v>
      </c>
      <c r="C153" s="4" t="str" cm="1">
        <f t="array" ref="C153">IFERROR(
  MEDIAN(
    IF(
      (Table1[Job Title]=B153)*
      (Table1[Salary]&lt;&gt;0)*
      (Table1[Country]=country)*
      (Table1[Education Level]=education_level),
      Table1[Salary]
    )
  ),
  "No Data"
)</f>
        <v>No Data</v>
      </c>
      <c r="F153" s="2">
        <f t="shared" si="8"/>
        <v>0</v>
      </c>
      <c r="G153" t="e">
        <f t="shared" si="9"/>
        <v>#N/A</v>
      </c>
      <c r="H153" s="3" cm="1">
        <f t="array" ref="H153">MEDIAN(IF(Table1[Job Title]=B153,Table1[Salary]))</f>
        <v>150000</v>
      </c>
    </row>
    <row r="154" spans="1:8" x14ac:dyDescent="0.3">
      <c r="A154" t="s">
        <v>181</v>
      </c>
      <c r="B154" t="str">
        <v>Senior Product Development Manager</v>
      </c>
      <c r="C154" s="4" t="str" cm="1">
        <f t="array" ref="C154">IFERROR(
  MEDIAN(
    IF(
      (Table1[Job Title]=B154)*
      (Table1[Salary]&lt;&gt;0)*
      (Table1[Country]=country)*
      (Table1[Education Level]=education_level),
      Table1[Salary]
    )
  ),
  "No Data"
)</f>
        <v>No Data</v>
      </c>
      <c r="F154" s="2">
        <f t="shared" si="8"/>
        <v>0</v>
      </c>
      <c r="G154" t="e">
        <f t="shared" si="9"/>
        <v>#N/A</v>
      </c>
      <c r="H154" s="3" cm="1">
        <f t="array" ref="H154">MEDIAN(IF(Table1[Job Title]=B154,Table1[Salary]))</f>
        <v>100000</v>
      </c>
    </row>
    <row r="155" spans="1:8" x14ac:dyDescent="0.3">
      <c r="A155" t="s">
        <v>182</v>
      </c>
      <c r="B155" t="str">
        <v>Senior Product Manager</v>
      </c>
      <c r="C155" s="4" cm="1">
        <f t="array" ref="C155">IFERROR(
  MEDIAN(
    IF(
      (Table1[Job Title]=B155)*
      (Table1[Salary]&lt;&gt;0)*
      (Table1[Country]=country)*
      (Table1[Education Level]=education_level),
      Table1[Salary]
    )
  ),
  "No Data"
)</f>
        <v>150000</v>
      </c>
      <c r="F155" s="2">
        <f t="shared" si="8"/>
        <v>0</v>
      </c>
      <c r="G155" t="e">
        <f t="shared" si="9"/>
        <v>#N/A</v>
      </c>
      <c r="H155" s="3" cm="1">
        <f t="array" ref="H155">MEDIAN(IF(Table1[Job Title]=B155,Table1[Salary]))</f>
        <v>120000</v>
      </c>
    </row>
    <row r="156" spans="1:8" x14ac:dyDescent="0.3">
      <c r="A156" t="s">
        <v>183</v>
      </c>
      <c r="B156" t="str">
        <v>Senior Product Marketing Manager</v>
      </c>
      <c r="C156" s="4" cm="1">
        <f t="array" ref="C156">IFERROR(
  MEDIAN(
    IF(
      (Table1[Job Title]=B156)*
      (Table1[Salary]&lt;&gt;0)*
      (Table1[Country]=country)*
      (Table1[Education Level]=education_level),
      Table1[Salary]
    )
  ),
  "No Data"
)</f>
        <v>85000</v>
      </c>
      <c r="F156" s="2">
        <f t="shared" si="8"/>
        <v>0</v>
      </c>
      <c r="G156" t="e">
        <f t="shared" si="9"/>
        <v>#N/A</v>
      </c>
      <c r="H156" s="3" cm="1">
        <f t="array" ref="H156">MEDIAN(IF(Table1[Job Title]=B156,Table1[Salary]))</f>
        <v>95000</v>
      </c>
    </row>
    <row r="157" spans="1:8" x14ac:dyDescent="0.3">
      <c r="A157" t="s">
        <v>184</v>
      </c>
      <c r="B157" t="str">
        <v>Senior Project Coordinator</v>
      </c>
      <c r="C157" s="4" cm="1">
        <f t="array" ref="C157">IFERROR(
  MEDIAN(
    IF(
      (Table1[Job Title]=B157)*
      (Table1[Salary]&lt;&gt;0)*
      (Table1[Country]=country)*
      (Table1[Education Level]=education_level),
      Table1[Salary]
    )
  ),
  "No Data"
)</f>
        <v>95000</v>
      </c>
      <c r="F157" s="2">
        <f t="shared" si="8"/>
        <v>0</v>
      </c>
      <c r="G157" t="e">
        <f t="shared" si="9"/>
        <v>#N/A</v>
      </c>
      <c r="H157" s="3" cm="1">
        <f t="array" ref="H157">MEDIAN(IF(Table1[Job Title]=B157,Table1[Salary]))</f>
        <v>95000</v>
      </c>
    </row>
    <row r="158" spans="1:8" x14ac:dyDescent="0.3">
      <c r="A158" t="s">
        <v>185</v>
      </c>
      <c r="B158" t="str">
        <v>Senior Project Engineer</v>
      </c>
      <c r="C158" s="4" cm="1">
        <f t="array" ref="C158">IFERROR(
  MEDIAN(
    IF(
      (Table1[Job Title]=B158)*
      (Table1[Salary]&lt;&gt;0)*
      (Table1[Country]=country)*
      (Table1[Education Level]=education_level),
      Table1[Salary]
    )
  ),
  "No Data"
)</f>
        <v>154398</v>
      </c>
      <c r="F158" s="2">
        <f t="shared" si="8"/>
        <v>0</v>
      </c>
      <c r="G158" t="e">
        <f t="shared" si="9"/>
        <v>#N/A</v>
      </c>
      <c r="H158" s="3" cm="1">
        <f t="array" ref="H158">MEDIAN(IF(Table1[Job Title]=B158,Table1[Salary]))</f>
        <v>185000</v>
      </c>
    </row>
    <row r="159" spans="1:8" x14ac:dyDescent="0.3">
      <c r="A159" t="s">
        <v>186</v>
      </c>
      <c r="B159" t="str">
        <v>Senior Project Manager</v>
      </c>
      <c r="C159" s="4" cm="1">
        <f t="array" ref="C159">IFERROR(
  MEDIAN(
    IF(
      (Table1[Job Title]=B159)*
      (Table1[Salary]&lt;&gt;0)*
      (Table1[Country]=country)*
      (Table1[Education Level]=education_level),
      Table1[Salary]
    )
  ),
  "No Data"
)</f>
        <v>125000</v>
      </c>
      <c r="F159" s="2">
        <f t="shared" si="8"/>
        <v>0</v>
      </c>
      <c r="G159" t="e">
        <f t="shared" si="9"/>
        <v>#N/A</v>
      </c>
      <c r="H159" s="3" cm="1">
        <f t="array" ref="H159">MEDIAN(IF(Table1[Job Title]=B159,Table1[Salary]))</f>
        <v>130000</v>
      </c>
    </row>
    <row r="160" spans="1:8" x14ac:dyDescent="0.3">
      <c r="A160" t="s">
        <v>187</v>
      </c>
      <c r="B160" t="str">
        <v>Senior Quality Assurance Analyst</v>
      </c>
      <c r="C160" s="4" t="str" cm="1">
        <f t="array" ref="C160">IFERROR(
  MEDIAN(
    IF(
      (Table1[Job Title]=B160)*
      (Table1[Salary]&lt;&gt;0)*
      (Table1[Country]=country)*
      (Table1[Education Level]=education_level),
      Table1[Salary]
    )
  ),
  "No Data"
)</f>
        <v>No Data</v>
      </c>
      <c r="F160" s="2">
        <f t="shared" si="8"/>
        <v>0</v>
      </c>
      <c r="G160" t="e">
        <f t="shared" si="9"/>
        <v>#N/A</v>
      </c>
      <c r="H160" s="3" cm="1">
        <f t="array" ref="H160">MEDIAN(IF(Table1[Job Title]=B160,Table1[Salary]))</f>
        <v>100000</v>
      </c>
    </row>
    <row r="161" spans="1:8" x14ac:dyDescent="0.3">
      <c r="A161" t="s">
        <v>188</v>
      </c>
      <c r="B161" t="str">
        <v>Senior Research Scientist</v>
      </c>
      <c r="C161" s="4" t="str" cm="1">
        <f t="array" ref="C161">IFERROR(
  MEDIAN(
    IF(
      (Table1[Job Title]=B161)*
      (Table1[Salary]&lt;&gt;0)*
      (Table1[Country]=country)*
      (Table1[Education Level]=education_level),
      Table1[Salary]
    )
  ),
  "No Data"
)</f>
        <v>No Data</v>
      </c>
      <c r="F161" s="2">
        <f t="shared" ref="F161:F190" si="10">IF($D161&lt;&gt;job_title,$E161,NA())</f>
        <v>0</v>
      </c>
      <c r="G161" t="e">
        <f t="shared" ref="G161:G190" si="11">IF($D161=job_title,$E161,NA())</f>
        <v>#N/A</v>
      </c>
      <c r="H161" s="3" cm="1">
        <f t="array" ref="H161">MEDIAN(IF(Table1[Job Title]=B161,Table1[Salary]))</f>
        <v>140000</v>
      </c>
    </row>
    <row r="162" spans="1:8" x14ac:dyDescent="0.3">
      <c r="A162" t="s">
        <v>189</v>
      </c>
      <c r="B162" t="str">
        <v>Senior Researcher</v>
      </c>
      <c r="C162" s="4" t="str" cm="1">
        <f t="array" ref="C162">IFERROR(
  MEDIAN(
    IF(
      (Table1[Job Title]=B162)*
      (Table1[Salary]&lt;&gt;0)*
      (Table1[Country]=country)*
      (Table1[Education Level]=education_level),
      Table1[Salary]
    )
  ),
  "No Data"
)</f>
        <v>No Data</v>
      </c>
      <c r="F162" s="2">
        <f t="shared" si="10"/>
        <v>0</v>
      </c>
      <c r="G162" t="e">
        <f t="shared" si="11"/>
        <v>#N/A</v>
      </c>
      <c r="H162" s="3" cm="1">
        <f t="array" ref="H162">MEDIAN(IF(Table1[Job Title]=B162,Table1[Salary]))</f>
        <v>150000</v>
      </c>
    </row>
    <row r="163" spans="1:8" x14ac:dyDescent="0.3">
      <c r="A163" t="s">
        <v>190</v>
      </c>
      <c r="B163" t="str">
        <v>Senior Sales Manager</v>
      </c>
      <c r="C163" s="4" t="str" cm="1">
        <f t="array" ref="C163">IFERROR(
  MEDIAN(
    IF(
      (Table1[Job Title]=B163)*
      (Table1[Salary]&lt;&gt;0)*
      (Table1[Country]=country)*
      (Table1[Education Level]=education_level),
      Table1[Salary]
    )
  ),
  "No Data"
)</f>
        <v>No Data</v>
      </c>
      <c r="F163" s="2">
        <f t="shared" si="10"/>
        <v>0</v>
      </c>
      <c r="G163" t="e">
        <f t="shared" si="11"/>
        <v>#N/A</v>
      </c>
      <c r="H163" s="3" cm="1">
        <f t="array" ref="H163">MEDIAN(IF(Table1[Job Title]=B163,Table1[Salary]))</f>
        <v>132500</v>
      </c>
    </row>
    <row r="164" spans="1:8" x14ac:dyDescent="0.3">
      <c r="A164" t="s">
        <v>191</v>
      </c>
      <c r="B164" t="str">
        <v>Senior Sales Representative</v>
      </c>
      <c r="C164" s="4" t="str" cm="1">
        <f t="array" ref="C164">IFERROR(
  MEDIAN(
    IF(
      (Table1[Job Title]=B164)*
      (Table1[Salary]&lt;&gt;0)*
      (Table1[Country]=country)*
      (Table1[Education Level]=education_level),
      Table1[Salary]
    )
  ),
  "No Data"
)</f>
        <v>No Data</v>
      </c>
      <c r="F164" s="2">
        <f t="shared" si="10"/>
        <v>0</v>
      </c>
      <c r="G164" t="e">
        <f t="shared" si="11"/>
        <v>#N/A</v>
      </c>
      <c r="H164" s="3" cm="1">
        <f t="array" ref="H164">MEDIAN(IF(Table1[Job Title]=B164,Table1[Salary]))</f>
        <v>95000</v>
      </c>
    </row>
    <row r="165" spans="1:8" x14ac:dyDescent="0.3">
      <c r="A165" t="s">
        <v>192</v>
      </c>
      <c r="B165" t="str">
        <v>Senior Scientist</v>
      </c>
      <c r="C165" s="4" t="str" cm="1">
        <f t="array" ref="C165">IFERROR(
  MEDIAN(
    IF(
      (Table1[Job Title]=B165)*
      (Table1[Salary]&lt;&gt;0)*
      (Table1[Country]=country)*
      (Table1[Education Level]=education_level),
      Table1[Salary]
    )
  ),
  "No Data"
)</f>
        <v>No Data</v>
      </c>
      <c r="F165" s="2">
        <f t="shared" si="10"/>
        <v>0</v>
      </c>
      <c r="G165" t="e">
        <f t="shared" si="11"/>
        <v>#N/A</v>
      </c>
      <c r="H165" s="3" cm="1">
        <f t="array" ref="H165">MEDIAN(IF(Table1[Job Title]=B165,Table1[Salary]))</f>
        <v>120000</v>
      </c>
    </row>
    <row r="166" spans="1:8" x14ac:dyDescent="0.3">
      <c r="A166" t="s">
        <v>193</v>
      </c>
      <c r="B166" t="str">
        <v>Senior Software Architect</v>
      </c>
      <c r="C166" s="4" t="str" cm="1">
        <f t="array" ref="C166">IFERROR(
  MEDIAN(
    IF(
      (Table1[Job Title]=B166)*
      (Table1[Salary]&lt;&gt;0)*
      (Table1[Country]=country)*
      (Table1[Education Level]=education_level),
      Table1[Salary]
    )
  ),
  "No Data"
)</f>
        <v>No Data</v>
      </c>
      <c r="F166" s="2">
        <f t="shared" si="10"/>
        <v>0</v>
      </c>
      <c r="G166" t="e">
        <f t="shared" si="11"/>
        <v>#N/A</v>
      </c>
      <c r="H166" s="3" cm="1">
        <f t="array" ref="H166">MEDIAN(IF(Table1[Job Title]=B166,Table1[Salary]))</f>
        <v>120000</v>
      </c>
    </row>
    <row r="167" spans="1:8" x14ac:dyDescent="0.3">
      <c r="A167" t="s">
        <v>194</v>
      </c>
      <c r="B167" t="str">
        <v>Senior Software Developer</v>
      </c>
      <c r="C167" s="4" t="str" cm="1">
        <f t="array" ref="C167">IFERROR(
  MEDIAN(
    IF(
      (Table1[Job Title]=B167)*
      (Table1[Salary]&lt;&gt;0)*
      (Table1[Country]=country)*
      (Table1[Education Level]=education_level),
      Table1[Salary]
    )
  ),
  "No Data"
)</f>
        <v>No Data</v>
      </c>
      <c r="F167" s="2">
        <f t="shared" si="10"/>
        <v>0</v>
      </c>
      <c r="G167" t="e">
        <f t="shared" si="11"/>
        <v>#N/A</v>
      </c>
      <c r="H167" s="3" cm="1">
        <f t="array" ref="H167">MEDIAN(IF(Table1[Job Title]=B167,Table1[Salary]))</f>
        <v>110000</v>
      </c>
    </row>
    <row r="168" spans="1:8" x14ac:dyDescent="0.3">
      <c r="A168" t="s">
        <v>195</v>
      </c>
      <c r="B168" t="str">
        <v>Senior Software Engineer</v>
      </c>
      <c r="C168" s="4" cm="1">
        <f t="array" ref="C168">IFERROR(
  MEDIAN(
    IF(
      (Table1[Job Title]=B168)*
      (Table1[Salary]&lt;&gt;0)*
      (Table1[Country]=country)*
      (Table1[Education Level]=education_level),
      Table1[Salary]
    )
  ),
  "No Data"
)</f>
        <v>130000</v>
      </c>
      <c r="F168" s="2">
        <f t="shared" si="10"/>
        <v>0</v>
      </c>
      <c r="G168" t="e">
        <f t="shared" si="11"/>
        <v>#N/A</v>
      </c>
      <c r="H168" s="3" cm="1">
        <f t="array" ref="H168">MEDIAN(IF(Table1[Job Title]=B168,Table1[Salary]))</f>
        <v>155000</v>
      </c>
    </row>
    <row r="169" spans="1:8" x14ac:dyDescent="0.3">
      <c r="A169" t="s">
        <v>196</v>
      </c>
      <c r="B169" t="str">
        <v>Senior Training Specialist</v>
      </c>
      <c r="C169" s="4" t="str" cm="1">
        <f t="array" ref="C169">IFERROR(
  MEDIAN(
    IF(
      (Table1[Job Title]=B169)*
      (Table1[Salary]&lt;&gt;0)*
      (Table1[Country]=country)*
      (Table1[Education Level]=education_level),
      Table1[Salary]
    )
  ),
  "No Data"
)</f>
        <v>No Data</v>
      </c>
      <c r="F169" s="2">
        <f t="shared" si="10"/>
        <v>0</v>
      </c>
      <c r="G169" t="e">
        <f t="shared" si="11"/>
        <v>#N/A</v>
      </c>
      <c r="H169" s="3" cm="1">
        <f t="array" ref="H169">MEDIAN(IF(Table1[Job Title]=B169,Table1[Salary]))</f>
        <v>100000</v>
      </c>
    </row>
    <row r="170" spans="1:8" x14ac:dyDescent="0.3">
      <c r="A170" t="s">
        <v>197</v>
      </c>
      <c r="B170" t="str">
        <v>Senior UX Designer</v>
      </c>
      <c r="C170" s="4" t="str" cm="1">
        <f t="array" ref="C170">IFERROR(
  MEDIAN(
    IF(
      (Table1[Job Title]=B170)*
      (Table1[Salary]&lt;&gt;0)*
      (Table1[Country]=country)*
      (Table1[Education Level]=education_level),
      Table1[Salary]
    )
  ),
  "No Data"
)</f>
        <v>No Data</v>
      </c>
      <c r="F170" s="2">
        <f t="shared" si="10"/>
        <v>0</v>
      </c>
      <c r="G170" t="e">
        <f t="shared" si="11"/>
        <v>#N/A</v>
      </c>
      <c r="H170" s="3" cm="1">
        <f t="array" ref="H170">MEDIAN(IF(Table1[Job Title]=B170,Table1[Salary]))</f>
        <v>160000</v>
      </c>
    </row>
    <row r="171" spans="1:8" x14ac:dyDescent="0.3">
      <c r="A171" t="s">
        <v>198</v>
      </c>
      <c r="B171" t="str">
        <v>Social Media Man</v>
      </c>
      <c r="C171" s="4" t="str" cm="1">
        <f t="array" ref="C171">IFERROR(
  MEDIAN(
    IF(
      (Table1[Job Title]=B171)*
      (Table1[Salary]&lt;&gt;0)*
      (Table1[Country]=country)*
      (Table1[Education Level]=education_level),
      Table1[Salary]
    )
  ),
  "No Data"
)</f>
        <v>No Data</v>
      </c>
      <c r="F171" s="2">
        <f t="shared" si="10"/>
        <v>0</v>
      </c>
      <c r="G171" t="e">
        <f t="shared" si="11"/>
        <v>#N/A</v>
      </c>
      <c r="H171" s="3" cm="1">
        <f t="array" ref="H171">MEDIAN(IF(Table1[Job Title]=B171,Table1[Salary]))</f>
        <v>100000</v>
      </c>
    </row>
    <row r="172" spans="1:8" x14ac:dyDescent="0.3">
      <c r="A172" t="s">
        <v>199</v>
      </c>
      <c r="B172" t="str">
        <v>Social Media Manager</v>
      </c>
      <c r="C172" s="4" cm="1">
        <f t="array" ref="C172">IFERROR(
  MEDIAN(
    IF(
      (Table1[Job Title]=B172)*
      (Table1[Salary]&lt;&gt;0)*
      (Table1[Country]=country)*
      (Table1[Education Level]=education_level),
      Table1[Salary]
    )
  ),
  "No Data"
)</f>
        <v>55000</v>
      </c>
      <c r="F172" s="2">
        <f t="shared" si="10"/>
        <v>0</v>
      </c>
      <c r="G172" t="e">
        <f t="shared" si="11"/>
        <v>#N/A</v>
      </c>
      <c r="H172" s="3" cm="1">
        <f t="array" ref="H172">MEDIAN(IF(Table1[Job Title]=B172,Table1[Salary]))</f>
        <v>55000</v>
      </c>
    </row>
    <row r="173" spans="1:8" x14ac:dyDescent="0.3">
      <c r="A173" t="s">
        <v>200</v>
      </c>
      <c r="B173" t="str">
        <v>Social Media Specialist</v>
      </c>
      <c r="C173" s="4" cm="1">
        <f t="array" ref="C173">IFERROR(
  MEDIAN(
    IF(
      (Table1[Job Title]=B173)*
      (Table1[Salary]&lt;&gt;0)*
      (Table1[Country]=country)*
      (Table1[Education Level]=education_level),
      Table1[Salary]
    )
  ),
  "No Data"
)</f>
        <v>45000</v>
      </c>
      <c r="F173" s="2">
        <f t="shared" si="10"/>
        <v>0</v>
      </c>
      <c r="G173" t="e">
        <f t="shared" si="11"/>
        <v>#N/A</v>
      </c>
      <c r="H173" s="3" cm="1">
        <f t="array" ref="H173">MEDIAN(IF(Table1[Job Title]=B173,Table1[Salary]))</f>
        <v>45000</v>
      </c>
    </row>
    <row r="174" spans="1:8" x14ac:dyDescent="0.3">
      <c r="A174" t="s">
        <v>201</v>
      </c>
      <c r="B174" t="str">
        <v>Software Developer</v>
      </c>
      <c r="C174" s="4" cm="1">
        <f t="array" ref="C174">IFERROR(
  MEDIAN(
    IF(
      (Table1[Job Title]=B174)*
      (Table1[Salary]&lt;&gt;0)*
      (Table1[Country]=country)*
      (Table1[Education Level]=education_level),
      Table1[Salary]
    )
  ),
  "No Data"
)</f>
        <v>60000</v>
      </c>
      <c r="F174" s="2">
        <f t="shared" si="10"/>
        <v>0</v>
      </c>
      <c r="G174" t="e">
        <f t="shared" si="11"/>
        <v>#N/A</v>
      </c>
      <c r="H174" s="3" cm="1">
        <f t="array" ref="H174">MEDIAN(IF(Table1[Job Title]=B174,Table1[Salary]))</f>
        <v>60000</v>
      </c>
    </row>
    <row r="175" spans="1:8" x14ac:dyDescent="0.3">
      <c r="A175" t="s">
        <v>202</v>
      </c>
      <c r="B175" t="str">
        <v>Software Engineer</v>
      </c>
      <c r="C175" s="4" cm="1">
        <f t="array" ref="C175">IFERROR(
  MEDIAN(
    IF(
      (Table1[Job Title]=B175)*
      (Table1[Salary]&lt;&gt;0)*
      (Table1[Country]=country)*
      (Table1[Education Level]=education_level),
      Table1[Salary]
    )
  ),
  "No Data"
)</f>
        <v>90000</v>
      </c>
      <c r="F175" s="2">
        <f t="shared" si="10"/>
        <v>0</v>
      </c>
      <c r="G175" t="e">
        <f t="shared" si="11"/>
        <v>#N/A</v>
      </c>
      <c r="H175" s="3" cm="1">
        <f t="array" ref="H175">MEDIAN(IF(Table1[Job Title]=B175,Table1[Salary]))</f>
        <v>90000</v>
      </c>
    </row>
    <row r="176" spans="1:8" x14ac:dyDescent="0.3">
      <c r="A176" t="s">
        <v>203</v>
      </c>
      <c r="B176" t="str">
        <v>Software Engineer Manager</v>
      </c>
      <c r="C176" s="4" cm="1">
        <f t="array" ref="C176">IFERROR(
  MEDIAN(
    IF(
      (Table1[Job Title]=B176)*
      (Table1[Salary]&lt;&gt;0)*
      (Table1[Country]=country)*
      (Table1[Education Level]=education_level),
      Table1[Salary]
    )
  ),
  "No Data"
)</f>
        <v>135000</v>
      </c>
      <c r="F176" s="2">
        <f t="shared" si="10"/>
        <v>0</v>
      </c>
      <c r="G176" t="e">
        <f t="shared" si="11"/>
        <v>#N/A</v>
      </c>
      <c r="H176" s="3" cm="1">
        <f t="array" ref="H176">MEDIAN(IF(Table1[Job Title]=B176,Table1[Salary]))</f>
        <v>183334</v>
      </c>
    </row>
    <row r="177" spans="1:8" x14ac:dyDescent="0.3">
      <c r="A177" t="s">
        <v>204</v>
      </c>
      <c r="B177" t="str">
        <v>Software Manager</v>
      </c>
      <c r="C177" s="4" t="str" cm="1">
        <f t="array" ref="C177">IFERROR(
  MEDIAN(
    IF(
      (Table1[Job Title]=B177)*
      (Table1[Salary]&lt;&gt;0)*
      (Table1[Country]=country)*
      (Table1[Education Level]=education_level),
      Table1[Salary]
    )
  ),
  "No Data"
)</f>
        <v>No Data</v>
      </c>
      <c r="F177" s="2">
        <f t="shared" si="10"/>
        <v>0</v>
      </c>
      <c r="G177" t="e">
        <f t="shared" si="11"/>
        <v>#N/A</v>
      </c>
      <c r="H177" s="3" cm="1">
        <f t="array" ref="H177">MEDIAN(IF(Table1[Job Title]=B177,Table1[Salary]))</f>
        <v>110000</v>
      </c>
    </row>
    <row r="178" spans="1:8" x14ac:dyDescent="0.3">
      <c r="A178" t="s">
        <v>205</v>
      </c>
      <c r="B178" t="str">
        <v>Software Project Manager</v>
      </c>
      <c r="C178" s="4" t="str" cm="1">
        <f t="array" ref="C178">IFERROR(
  MEDIAN(
    IF(
      (Table1[Job Title]=B178)*
      (Table1[Salary]&lt;&gt;0)*
      (Table1[Country]=country)*
      (Table1[Education Level]=education_level),
      Table1[Salary]
    )
  ),
  "No Data"
)</f>
        <v>No Data</v>
      </c>
      <c r="F178" s="2">
        <f t="shared" si="10"/>
        <v>0</v>
      </c>
      <c r="G178" t="e">
        <f t="shared" si="11"/>
        <v>#N/A</v>
      </c>
      <c r="H178" s="3" cm="1">
        <f t="array" ref="H178">MEDIAN(IF(Table1[Job Title]=B178,Table1[Salary]))</f>
        <v>95000</v>
      </c>
    </row>
    <row r="179" spans="1:8" x14ac:dyDescent="0.3">
      <c r="A179" t="s">
        <v>206</v>
      </c>
      <c r="B179" t="str">
        <v>Strategy Consultant</v>
      </c>
      <c r="C179" s="4" t="str" cm="1">
        <f t="array" ref="C179">IFERROR(
  MEDIAN(
    IF(
      (Table1[Job Title]=B179)*
      (Table1[Salary]&lt;&gt;0)*
      (Table1[Country]=country)*
      (Table1[Education Level]=education_level),
      Table1[Salary]
    )
  ),
  "No Data"
)</f>
        <v>No Data</v>
      </c>
      <c r="F179" s="2">
        <f t="shared" si="10"/>
        <v>0</v>
      </c>
      <c r="G179" t="e">
        <f t="shared" si="11"/>
        <v>#N/A</v>
      </c>
      <c r="H179" s="3" cm="1">
        <f t="array" ref="H179">MEDIAN(IF(Table1[Job Title]=B179,Table1[Salary]))</f>
        <v>130000</v>
      </c>
    </row>
    <row r="180" spans="1:8" x14ac:dyDescent="0.3">
      <c r="A180" t="s">
        <v>208</v>
      </c>
      <c r="B180" t="str">
        <v>Supply Chain Analyst</v>
      </c>
      <c r="C180" s="4" t="str" cm="1">
        <f t="array" ref="C180">IFERROR(
  MEDIAN(
    IF(
      (Table1[Job Title]=B180)*
      (Table1[Salary]&lt;&gt;0)*
      (Table1[Country]=country)*
      (Table1[Education Level]=education_level),
      Table1[Salary]
    )
  ),
  "No Data"
)</f>
        <v>No Data</v>
      </c>
      <c r="F180" s="2">
        <f t="shared" si="10"/>
        <v>0</v>
      </c>
      <c r="G180" t="e">
        <f t="shared" si="11"/>
        <v>#N/A</v>
      </c>
      <c r="H180" s="3" cm="1">
        <f t="array" ref="H180">MEDIAN(IF(Table1[Job Title]=B180,Table1[Salary]))</f>
        <v>130000</v>
      </c>
    </row>
    <row r="181" spans="1:8" x14ac:dyDescent="0.3">
      <c r="A181" t="s">
        <v>211</v>
      </c>
      <c r="B181" t="str">
        <v>Supply Chain Manager</v>
      </c>
      <c r="C181" s="4" t="str" cm="1">
        <f t="array" ref="C181">IFERROR(
  MEDIAN(
    IF(
      (Table1[Job Title]=B181)*
      (Table1[Salary]&lt;&gt;0)*
      (Table1[Country]=country)*
      (Table1[Education Level]=education_level),
      Table1[Salary]
    )
  ),
  "No Data"
)</f>
        <v>No Data</v>
      </c>
      <c r="F181" s="2">
        <f t="shared" si="10"/>
        <v>0</v>
      </c>
      <c r="G181" t="e">
        <f t="shared" si="11"/>
        <v>#N/A</v>
      </c>
      <c r="H181" s="3" cm="1">
        <f t="array" ref="H181">MEDIAN(IF(Table1[Job Title]=B181,Table1[Salary]))</f>
        <v>105000</v>
      </c>
    </row>
    <row r="182" spans="1:8" x14ac:dyDescent="0.3">
      <c r="A182" t="s">
        <v>212</v>
      </c>
      <c r="B182" t="str">
        <v>Technical Recruiter</v>
      </c>
      <c r="C182" s="4" t="str" cm="1">
        <f t="array" ref="C182">IFERROR(
  MEDIAN(
    IF(
      (Table1[Job Title]=B182)*
      (Table1[Salary]&lt;&gt;0)*
      (Table1[Country]=country)*
      (Table1[Education Level]=education_level),
      Table1[Salary]
    )
  ),
  "No Data"
)</f>
        <v>No Data</v>
      </c>
      <c r="F182" s="2">
        <f t="shared" si="10"/>
        <v>0</v>
      </c>
      <c r="G182" t="e">
        <f t="shared" si="11"/>
        <v>#N/A</v>
      </c>
      <c r="H182" s="3" cm="1">
        <f t="array" ref="H182">MEDIAN(IF(Table1[Job Title]=B182,Table1[Salary]))</f>
        <v>70000</v>
      </c>
    </row>
    <row r="183" spans="1:8" x14ac:dyDescent="0.3">
      <c r="A183" t="s">
        <v>213</v>
      </c>
      <c r="B183" t="str">
        <v>Technical Support Specialist</v>
      </c>
      <c r="C183" s="4" t="str" cm="1">
        <f t="array" ref="C183">IFERROR(
  MEDIAN(
    IF(
      (Table1[Job Title]=B183)*
      (Table1[Salary]&lt;&gt;0)*
      (Table1[Country]=country)*
      (Table1[Education Level]=education_level),
      Table1[Salary]
    )
  ),
  "No Data"
)</f>
        <v>No Data</v>
      </c>
      <c r="F183" s="2">
        <f t="shared" si="10"/>
        <v>0</v>
      </c>
      <c r="G183" t="e">
        <f t="shared" si="11"/>
        <v>#N/A</v>
      </c>
      <c r="H183" s="3" cm="1">
        <f t="array" ref="H183">MEDIAN(IF(Table1[Job Title]=B183,Table1[Salary]))</f>
        <v>40000</v>
      </c>
    </row>
    <row r="184" spans="1:8" x14ac:dyDescent="0.3">
      <c r="A184" t="s">
        <v>214</v>
      </c>
      <c r="B184" t="str">
        <v>Technical Writer</v>
      </c>
      <c r="C184" s="4" t="str" cm="1">
        <f t="array" ref="C184">IFERROR(
  MEDIAN(
    IF(
      (Table1[Job Title]=B184)*
      (Table1[Salary]&lt;&gt;0)*
      (Table1[Country]=country)*
      (Table1[Education Level]=education_level),
      Table1[Salary]
    )
  ),
  "No Data"
)</f>
        <v>No Data</v>
      </c>
      <c r="F184" s="2">
        <f t="shared" si="10"/>
        <v>0</v>
      </c>
      <c r="G184" t="e">
        <f t="shared" si="11"/>
        <v>#N/A</v>
      </c>
      <c r="H184" s="3" cm="1">
        <f t="array" ref="H184">MEDIAN(IF(Table1[Job Title]=B184,Table1[Salary]))</f>
        <v>45000</v>
      </c>
    </row>
    <row r="185" spans="1:8" x14ac:dyDescent="0.3">
      <c r="A185" t="s">
        <v>215</v>
      </c>
      <c r="B185" t="str">
        <v>Training Specialist</v>
      </c>
      <c r="C185" s="4" t="str" cm="1">
        <f t="array" ref="C185">IFERROR(
  MEDIAN(
    IF(
      (Table1[Job Title]=B185)*
      (Table1[Salary]&lt;&gt;0)*
      (Table1[Country]=country)*
      (Table1[Education Level]=education_level),
      Table1[Salary]
    )
  ),
  "No Data"
)</f>
        <v>No Data</v>
      </c>
      <c r="F185" s="2">
        <f t="shared" si="10"/>
        <v>0</v>
      </c>
      <c r="G185" t="e">
        <f t="shared" si="11"/>
        <v>#N/A</v>
      </c>
      <c r="H185" s="3" cm="1">
        <f t="array" ref="H185">MEDIAN(IF(Table1[Job Title]=B185,Table1[Salary]))</f>
        <v>65000</v>
      </c>
    </row>
    <row r="186" spans="1:8" x14ac:dyDescent="0.3">
      <c r="A186" t="s">
        <v>216</v>
      </c>
      <c r="B186" t="str">
        <v>UX Designer</v>
      </c>
      <c r="C186" s="4" t="str" cm="1">
        <f t="array" ref="C186">IFERROR(
  MEDIAN(
    IF(
      (Table1[Job Title]=B186)*
      (Table1[Salary]&lt;&gt;0)*
      (Table1[Country]=country)*
      (Table1[Education Level]=education_level),
      Table1[Salary]
    )
  ),
  "No Data"
)</f>
        <v>No Data</v>
      </c>
      <c r="F186" s="2">
        <f t="shared" si="10"/>
        <v>0</v>
      </c>
      <c r="G186" t="e">
        <f t="shared" si="11"/>
        <v>#N/A</v>
      </c>
      <c r="H186" s="3" cm="1">
        <f t="array" ref="H186">MEDIAN(IF(Table1[Job Title]=B186,Table1[Salary]))</f>
        <v>80000</v>
      </c>
    </row>
    <row r="187" spans="1:8" x14ac:dyDescent="0.3">
      <c r="A187" t="s">
        <v>217</v>
      </c>
      <c r="B187" t="str">
        <v>UX Researcher</v>
      </c>
      <c r="C187" s="4" t="str" cm="1">
        <f t="array" ref="C187">IFERROR(
  MEDIAN(
    IF(
      (Table1[Job Title]=B187)*
      (Table1[Salary]&lt;&gt;0)*
      (Table1[Country]=country)*
      (Table1[Education Level]=education_level),
      Table1[Salary]
    )
  ),
  "No Data"
)</f>
        <v>No Data</v>
      </c>
      <c r="F187" s="2">
        <f t="shared" si="10"/>
        <v>0</v>
      </c>
      <c r="G187" t="e">
        <f t="shared" si="11"/>
        <v>#N/A</v>
      </c>
      <c r="H187" s="3" cm="1">
        <f t="array" ref="H187">MEDIAN(IF(Table1[Job Title]=B187,Table1[Salary]))</f>
        <v>65000</v>
      </c>
    </row>
    <row r="188" spans="1:8" x14ac:dyDescent="0.3">
      <c r="A188" t="s">
        <v>218</v>
      </c>
      <c r="B188" t="str">
        <v>VP of Finance</v>
      </c>
      <c r="C188" s="4" t="str" cm="1">
        <f t="array" ref="C188">IFERROR(
  MEDIAN(
    IF(
      (Table1[Job Title]=B188)*
      (Table1[Salary]&lt;&gt;0)*
      (Table1[Country]=country)*
      (Table1[Education Level]=education_level),
      Table1[Salary]
    )
  ),
  "No Data"
)</f>
        <v>No Data</v>
      </c>
      <c r="F188" s="2">
        <f t="shared" si="10"/>
        <v>0</v>
      </c>
      <c r="G188" t="e">
        <f t="shared" si="11"/>
        <v>#N/A</v>
      </c>
      <c r="H188" s="3" cm="1">
        <f t="array" ref="H188">MEDIAN(IF(Table1[Job Title]=B188,Table1[Salary]))</f>
        <v>200000</v>
      </c>
    </row>
    <row r="189" spans="1:8" x14ac:dyDescent="0.3">
      <c r="A189" t="s">
        <v>219</v>
      </c>
      <c r="B189" t="str">
        <v>VP of Operations</v>
      </c>
      <c r="C189" s="4" t="str" cm="1">
        <f t="array" ref="C189">IFERROR(
  MEDIAN(
    IF(
      (Table1[Job Title]=B189)*
      (Table1[Salary]&lt;&gt;0)*
      (Table1[Country]=country)*
      (Table1[Education Level]=education_level),
      Table1[Salary]
    )
  ),
  "No Data"
)</f>
        <v>No Data</v>
      </c>
      <c r="F189" s="2">
        <f t="shared" si="10"/>
        <v>0</v>
      </c>
      <c r="G189" t="e">
        <f t="shared" si="11"/>
        <v>#N/A</v>
      </c>
      <c r="H189" s="3" cm="1">
        <f t="array" ref="H189">MEDIAN(IF(Table1[Job Title]=B189,Table1[Salary]))</f>
        <v>190000</v>
      </c>
    </row>
    <row r="190" spans="1:8" x14ac:dyDescent="0.3">
      <c r="A190" t="s">
        <v>220</v>
      </c>
      <c r="B190" t="str">
        <v>Web Developer</v>
      </c>
      <c r="C190" s="4" cm="1">
        <f t="array" ref="C190">IFERROR(
  MEDIAN(
    IF(
      (Table1[Job Title]=B190)*
      (Table1[Salary]&lt;&gt;0)*
      (Table1[Country]=country)*
      (Table1[Education Level]=education_level),
      Table1[Salary]
    )
  ),
  "No Data"
)</f>
        <v>65000</v>
      </c>
      <c r="F190" s="2">
        <f t="shared" si="10"/>
        <v>0</v>
      </c>
      <c r="G190" t="e">
        <f t="shared" si="11"/>
        <v>#N/A</v>
      </c>
      <c r="H190" s="3" cm="1">
        <f t="array" ref="H190">MEDIAN(IF(Table1[Job Title]=B190,Table1[Salary]))</f>
        <v>65000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F511-85B8-4119-B94A-681645903299}">
  <sheetPr>
    <tabColor rgb="FF92D050"/>
  </sheetPr>
  <dimension ref="A1:I4"/>
  <sheetViews>
    <sheetView workbookViewId="0">
      <selection activeCell="C1" sqref="C1"/>
    </sheetView>
  </sheetViews>
  <sheetFormatPr defaultRowHeight="14.4" x14ac:dyDescent="0.3"/>
  <cols>
    <col min="1" max="2" width="15.6640625" bestFit="1" customWidth="1"/>
    <col min="3" max="3" width="13.33203125" bestFit="1" customWidth="1"/>
    <col min="7" max="7" width="9.6640625" bestFit="1" customWidth="1"/>
    <col min="8" max="8" width="10.44140625" bestFit="1" customWidth="1"/>
    <col min="9" max="9" width="9.6640625" bestFit="1" customWidth="1"/>
  </cols>
  <sheetData>
    <row r="1" spans="1:9" x14ac:dyDescent="0.3">
      <c r="A1" t="str" cm="1">
        <f t="array" ref="A1:A4">_xlfn.UNIQUE(Salary_Data_Based_country_and_r!D2:D6701)</f>
        <v>Bachelor's</v>
      </c>
      <c r="B1" t="str" cm="1">
        <f t="array" ref="B1:B4">_xlfn._xlws.SORT(_xlfn.ANCHORARRAY(A1))</f>
        <v>Bachelor's</v>
      </c>
      <c r="C1" cm="1">
        <f t="array" ref="C1">IFERROR(
  MEDIAN(
    IF(
      (Table1[Job Title]=job_title)*
      (Table1[Salary]&lt;&gt;0)*
      (Table1[Country]=country)*
      (Table1[Education Level]=B1),
      Table1[Salary]
    )
  ),
  "No Data"
)</f>
        <v>130000</v>
      </c>
      <c r="D1" t="str" cm="1">
        <f t="array" ref="D1:E2">_xlfn._xlws.SORT(_xlfn._xlws.FILTER(B1:C4,ISNUMBER(C1:C4)),2,-1)</f>
        <v>Bachelor's</v>
      </c>
      <c r="E1">
        <v>130000</v>
      </c>
      <c r="F1" t="e">
        <f>IF($D1&lt;&gt;education_level,$E1,NA())</f>
        <v>#N/A</v>
      </c>
      <c r="G1">
        <f>IF($D1=education_level,$E1,NA())</f>
        <v>130000</v>
      </c>
      <c r="H1" t="s">
        <v>9</v>
      </c>
      <c r="I1" s="3" cm="1">
        <f t="array" ref="I1">MEDIAN(IF(Table1[Education Level]=B1, Table1[Salary]))</f>
        <v>80000</v>
      </c>
    </row>
    <row r="2" spans="1:9" x14ac:dyDescent="0.3">
      <c r="A2" t="str">
        <v>Master's</v>
      </c>
      <c r="B2" t="str">
        <v>High School</v>
      </c>
      <c r="C2" t="str" cm="1">
        <f t="array" ref="C2">IFERROR(
  MEDIAN(
    IF(
      (Table1[Job Title]=job_title)*
      (Table1[Salary]&lt;&gt;0)*
      (Table1[Country]=country)*
      (Table1[Education Level]=B2),
      Table1[Salary]
    )
  ),
  "No Data"
)</f>
        <v>No Data</v>
      </c>
      <c r="D2" t="str">
        <v>Master's</v>
      </c>
      <c r="E2">
        <v>100000</v>
      </c>
      <c r="F2">
        <f>IF($D2&lt;&gt;education_level,$E2,NA())</f>
        <v>100000</v>
      </c>
      <c r="G2" t="e">
        <f>IF($D2=education_level,$E2,NA())</f>
        <v>#N/A</v>
      </c>
      <c r="H2" t="s">
        <v>210</v>
      </c>
      <c r="I2" s="3" cm="1">
        <f t="array" ref="I2">MEDIAN(IF(Table1[Education Level]=B2, Table1[Salary]))</f>
        <v>30000</v>
      </c>
    </row>
    <row r="3" spans="1:9" x14ac:dyDescent="0.3">
      <c r="A3" t="str">
        <v>PhD</v>
      </c>
      <c r="B3" t="str">
        <v>Master's</v>
      </c>
      <c r="C3" cm="1">
        <f t="array" ref="C3">IFERROR(
  MEDIAN(
    IF(
      (Table1[Job Title]=job_title)*
      (Table1[Salary]&lt;&gt;0)*
      (Table1[Country]=country)*
      (Table1[Education Level]=B3),
      Table1[Salary]
    )
  ),
  "No Data"
)</f>
        <v>100000</v>
      </c>
      <c r="F3">
        <f>IF($D3&lt;&gt;education_level,$E3,NA())</f>
        <v>0</v>
      </c>
      <c r="G3" t="e">
        <f>IF($D3=education_level,$E3,NA())</f>
        <v>#N/A</v>
      </c>
      <c r="H3" t="s">
        <v>14</v>
      </c>
      <c r="I3" s="3" cm="1">
        <f t="array" ref="I3">MEDIAN(IF(Table1[Education Level]=B3, Table1[Salary]))</f>
        <v>130000</v>
      </c>
    </row>
    <row r="4" spans="1:9" x14ac:dyDescent="0.3">
      <c r="A4" t="str">
        <v>High School</v>
      </c>
      <c r="B4" t="str">
        <v>PhD</v>
      </c>
      <c r="C4" t="str" cm="1">
        <f t="array" ref="C4">IFERROR(
  MEDIAN(
    IF(
      (Table1[Job Title]=job_title)*
      (Table1[Salary]&lt;&gt;0)*
      (Table1[Country]=country)*
      (Table1[Education Level]=B4),
      Table1[Salary]
    )
  ),
  "No Data"
)</f>
        <v>No Data</v>
      </c>
      <c r="H4" t="s">
        <v>18</v>
      </c>
      <c r="I4" s="3" cm="1">
        <f t="array" ref="I4">MEDIAN(IF(Table1[Education Level]=B4, Table1[Salary]))</f>
        <v>170000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75F6-B2F7-4913-B540-D05C699A4255}">
  <sheetPr>
    <tabColor rgb="FF92D050"/>
  </sheetPr>
  <dimension ref="A1:D5"/>
  <sheetViews>
    <sheetView workbookViewId="0">
      <selection activeCell="E4" sqref="E4"/>
    </sheetView>
  </sheetViews>
  <sheetFormatPr defaultRowHeight="14.4" x14ac:dyDescent="0.3"/>
  <cols>
    <col min="3" max="3" width="12.21875" bestFit="1" customWidth="1"/>
    <col min="4" max="4" width="9.6640625" bestFit="1" customWidth="1"/>
  </cols>
  <sheetData>
    <row r="1" spans="1:4" x14ac:dyDescent="0.3">
      <c r="A1" t="s">
        <v>11</v>
      </c>
      <c r="B1" t="str" cm="1">
        <f t="array" ref="B1:B5">_xlfn._xlws.SORT(A1:A5)</f>
        <v>Australia</v>
      </c>
      <c r="C1" s="2" cm="1">
        <f t="array" ref="C1">MEDIAN(IF(Table1[Country]=B1, Table1[Salary]))</f>
        <v>115000</v>
      </c>
      <c r="D1" s="2" cm="1">
        <f t="array" ref="D1">MEDIAN(
  IF(
    (Table1[Country]=B1)*(Table1[Job Title]=[0]!job_title)*(Table1[Education Level]=education_level),
    Table1[Salary]
  )
)</f>
        <v>122500</v>
      </c>
    </row>
    <row r="2" spans="1:4" x14ac:dyDescent="0.3">
      <c r="A2" t="s">
        <v>16</v>
      </c>
      <c r="B2" t="str">
        <v>Canada</v>
      </c>
      <c r="C2" s="2" cm="1">
        <f t="array" ref="C2">MEDIAN(IF(Table1[Country]=B2, Table1[Salary]))</f>
        <v>120000</v>
      </c>
      <c r="D2" s="2" cm="1">
        <f t="array" ref="D2">MEDIAN(
  IF(
    (Table1[Country]=B2)*(Table1[Job Title]=[0]!job_title)*(Table1[Education Level]=education_level),
    Table1[Salary]
  )
)</f>
        <v>130000</v>
      </c>
    </row>
    <row r="3" spans="1:4" x14ac:dyDescent="0.3">
      <c r="A3" t="s">
        <v>20</v>
      </c>
      <c r="B3" t="str">
        <v>China</v>
      </c>
      <c r="C3" s="2" cm="1">
        <f t="array" ref="C3">MEDIAN(IF(Table1[Country]=B3, Table1[Salary]))</f>
        <v>115920</v>
      </c>
      <c r="D3" s="2" cm="1">
        <f t="array" ref="D3">MEDIAN(
  IF(
    (Table1[Country]=B3)*(Table1[Job Title]=[0]!job_title)*(Table1[Education Level]=education_level),
    Table1[Salary]
  )
)</f>
        <v>120000</v>
      </c>
    </row>
    <row r="4" spans="1:4" x14ac:dyDescent="0.3">
      <c r="A4" t="s">
        <v>27</v>
      </c>
      <c r="B4" t="str">
        <v>UK</v>
      </c>
      <c r="C4" s="2" cm="1">
        <f t="array" ref="C4">MEDIAN(IF(Table1[Country]=B4, Table1[Salary]))</f>
        <v>115000</v>
      </c>
      <c r="D4" s="2" cm="1">
        <f t="array" ref="D4">MEDIAN(
  IF(
    (Table1[Country]=B4)*(Table1[Job Title]=[0]!job_title)*(Table1[Education Level]=education_level),
    Table1[Salary]
  )
)</f>
        <v>120000</v>
      </c>
    </row>
    <row r="5" spans="1:4" x14ac:dyDescent="0.3">
      <c r="A5" t="s">
        <v>32</v>
      </c>
      <c r="B5" t="str">
        <v>USA</v>
      </c>
      <c r="C5" s="2" cm="1">
        <f t="array" ref="C5">MEDIAN(IF(Table1[Country]=B5, Table1[Salary]))</f>
        <v>110000</v>
      </c>
      <c r="D5" s="2" cm="1">
        <f t="array" ref="D5">MEDIAN(
  IF(
    (Table1[Country]=B5)*(Table1[Job Title]=[0]!job_title)*(Table1[Education Level]=education_level),
    Table1[Salary]
  )
)</f>
        <v>130000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45E47-C986-447E-AB9E-88CB505811AB}">
  <sheetPr>
    <tabColor rgb="FF92D050"/>
  </sheetPr>
  <dimension ref="A1:C10"/>
  <sheetViews>
    <sheetView workbookViewId="0">
      <selection activeCell="G11" sqref="G11"/>
    </sheetView>
  </sheetViews>
  <sheetFormatPr defaultRowHeight="14.4" x14ac:dyDescent="0.3"/>
  <cols>
    <col min="1" max="2" width="15" bestFit="1" customWidth="1"/>
    <col min="3" max="3" width="12.21875" bestFit="1" customWidth="1"/>
  </cols>
  <sheetData>
    <row r="1" spans="1:3" x14ac:dyDescent="0.3">
      <c r="A1" t="s">
        <v>12</v>
      </c>
      <c r="B1" t="str" cm="1">
        <f t="array" ref="B1:B10">_xlfn._xlws.SORT(A1:A10)</f>
        <v>African American</v>
      </c>
      <c r="C1" s="2" cm="1">
        <f t="array" ref="C1">MEDIAN(IF(Table1[Race]=Race!B1,Table1[Salary]))</f>
        <v>110000</v>
      </c>
    </row>
    <row r="2" spans="1:3" x14ac:dyDescent="0.3">
      <c r="A2" t="s">
        <v>17</v>
      </c>
      <c r="B2" t="str">
        <v>Asian</v>
      </c>
      <c r="C2" s="2" cm="1">
        <f t="array" ref="C2">MEDIAN(IF(Table1[Race]=Race!B2,Table1[Salary]))</f>
        <v>115000</v>
      </c>
    </row>
    <row r="3" spans="1:3" x14ac:dyDescent="0.3">
      <c r="A3" t="s">
        <v>23</v>
      </c>
      <c r="B3" t="str">
        <v>Australian</v>
      </c>
      <c r="C3" s="2" cm="1">
        <f t="array" ref="C3">MEDIAN(IF(Table1[Race]=Race!B3,Table1[Salary]))</f>
        <v>115000</v>
      </c>
    </row>
    <row r="4" spans="1:3" x14ac:dyDescent="0.3">
      <c r="A4" t="s">
        <v>28</v>
      </c>
      <c r="B4" t="str">
        <v>Black</v>
      </c>
      <c r="C4" s="2" cm="1">
        <f t="array" ref="C4">MEDIAN(IF(Table1[Race]=Race!B4,Table1[Salary]))</f>
        <v>120000</v>
      </c>
    </row>
    <row r="5" spans="1:3" x14ac:dyDescent="0.3">
      <c r="A5" t="s">
        <v>30</v>
      </c>
      <c r="B5" t="str">
        <v>Chinese</v>
      </c>
      <c r="C5" s="2" cm="1">
        <f t="array" ref="C5">MEDIAN(IF(Table1[Race]=Race!B5,Table1[Salary]))</f>
        <v>110000</v>
      </c>
    </row>
    <row r="6" spans="1:3" x14ac:dyDescent="0.3">
      <c r="A6" t="s">
        <v>33</v>
      </c>
      <c r="B6" t="str">
        <v>Hispanic</v>
      </c>
      <c r="C6" s="2" cm="1">
        <f t="array" ref="C6">MEDIAN(IF(Table1[Race]=Race!B6,Table1[Salary]))</f>
        <v>105000</v>
      </c>
    </row>
    <row r="7" spans="1:3" x14ac:dyDescent="0.3">
      <c r="A7" t="s">
        <v>35</v>
      </c>
      <c r="B7" t="str">
        <v>Korean</v>
      </c>
      <c r="C7" s="2" cm="1">
        <f t="array" ref="C7">MEDIAN(IF(Table1[Race]=Race!B7,Table1[Salary]))</f>
        <v>120000</v>
      </c>
    </row>
    <row r="8" spans="1:3" x14ac:dyDescent="0.3">
      <c r="A8" t="s">
        <v>39</v>
      </c>
      <c r="B8" t="str">
        <v>Mixed</v>
      </c>
      <c r="C8" s="2" cm="1">
        <f t="array" ref="C8">MEDIAN(IF(Table1[Race]=Race!B8,Table1[Salary]))</f>
        <v>120000</v>
      </c>
    </row>
    <row r="9" spans="1:3" x14ac:dyDescent="0.3">
      <c r="A9" t="s">
        <v>44</v>
      </c>
      <c r="B9" t="str">
        <v>Welsh</v>
      </c>
      <c r="C9" s="2" cm="1">
        <f t="array" ref="C9">MEDIAN(IF(Table1[Race]=Race!B9,Table1[Salary]))</f>
        <v>110000</v>
      </c>
    </row>
    <row r="10" spans="1:3" x14ac:dyDescent="0.3">
      <c r="A10" t="s">
        <v>56</v>
      </c>
      <c r="B10" t="str">
        <v>White</v>
      </c>
      <c r="C10" s="2" cm="1">
        <f t="array" ref="C10">MEDIAN(IF(Table1[Race]=Race!B10,Table1[Salary]))</f>
        <v>120000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Dashboard Sheet</vt:lpstr>
      <vt:lpstr>Salary_Data_Based_country_and_r</vt:lpstr>
      <vt:lpstr>uniqe values</vt:lpstr>
      <vt:lpstr>Job Title</vt:lpstr>
      <vt:lpstr>Education Level</vt:lpstr>
      <vt:lpstr>Country</vt:lpstr>
      <vt:lpstr>Race</vt:lpstr>
      <vt:lpstr>age_avg</vt:lpstr>
      <vt:lpstr>avg_age</vt:lpstr>
      <vt:lpstr>country</vt:lpstr>
      <vt:lpstr>education_level</vt:lpstr>
      <vt:lpstr>job_count</vt:lpstr>
      <vt:lpstr>job_count11</vt:lpstr>
      <vt:lpstr>job_title</vt:lpstr>
      <vt:lpstr>median</vt:lpstr>
      <vt:lpstr>total_median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alhajri</dc:creator>
  <cp:lastModifiedBy>Ahmed Alhajri</cp:lastModifiedBy>
  <dcterms:created xsi:type="dcterms:W3CDTF">2025-01-22T19:00:30Z</dcterms:created>
  <dcterms:modified xsi:type="dcterms:W3CDTF">2025-01-24T04:42:22Z</dcterms:modified>
</cp:coreProperties>
</file>